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Documents\Boulangerie\formation\Suivi\suivis 2\"/>
    </mc:Choice>
  </mc:AlternateContent>
  <bookViews>
    <workbookView xWindow="0" yWindow="0" windowWidth="24000" windowHeight="9735" activeTab="1"/>
  </bookViews>
  <sheets>
    <sheet name="CR" sheetId="3" r:id="rId1"/>
    <sheet name="A" sheetId="2" r:id="rId2"/>
    <sheet name="Feuil1" sheetId="1" r:id="rId3"/>
  </sheets>
  <externalReferences>
    <externalReference r:id="rId4"/>
    <externalReference r:id="rId5"/>
    <externalReference r:id="rId6"/>
    <externalReference r:id="rId7"/>
  </externalReferences>
  <definedNames>
    <definedName name="_xlnm._FilterDatabase" localSheetId="1" hidden="1">A!$B$6:$B$204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8" i="2" l="1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17" i="2"/>
  <c r="C18" i="2"/>
  <c r="C19" i="2"/>
  <c r="C20" i="2"/>
  <c r="C21" i="2"/>
  <c r="C22" i="2"/>
  <c r="C23" i="2"/>
  <c r="C24" i="2"/>
  <c r="C25" i="2"/>
  <c r="C26" i="2"/>
  <c r="C27" i="2"/>
  <c r="C15" i="2"/>
  <c r="C16" i="2"/>
  <c r="C9" i="2"/>
  <c r="C10" i="2"/>
  <c r="C11" i="2"/>
  <c r="C12" i="2"/>
  <c r="C13" i="2"/>
  <c r="C14" i="2"/>
  <c r="C8" i="2"/>
  <c r="B81" i="2" l="1"/>
  <c r="B80" i="2"/>
  <c r="B79" i="2"/>
  <c r="B78" i="2"/>
  <c r="B77" i="2"/>
  <c r="B76" i="2"/>
  <c r="B75" i="2"/>
  <c r="B74" i="2"/>
  <c r="B73" i="2"/>
  <c r="B72" i="2"/>
  <c r="B71" i="2"/>
  <c r="B15" i="2"/>
  <c r="B42" i="2"/>
  <c r="B70" i="2"/>
  <c r="B69" i="2"/>
  <c r="B68" i="2"/>
  <c r="B67" i="2"/>
  <c r="B66" i="2"/>
  <c r="B65" i="2"/>
  <c r="B64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4" i="2"/>
  <c r="B13" i="2"/>
  <c r="B12" i="2"/>
  <c r="B11" i="2"/>
  <c r="B10" i="2"/>
  <c r="B9" i="2"/>
  <c r="B8" i="2"/>
  <c r="G205" i="2"/>
  <c r="G204" i="2"/>
  <c r="G203" i="2"/>
  <c r="G202" i="2"/>
  <c r="G201" i="2"/>
  <c r="G200" i="2"/>
  <c r="G199" i="2"/>
  <c r="G198" i="2"/>
  <c r="G197" i="2"/>
  <c r="G196" i="2"/>
  <c r="G195" i="2"/>
  <c r="G194" i="2"/>
  <c r="G193" i="2"/>
  <c r="G192" i="2"/>
  <c r="G191" i="2"/>
  <c r="G190" i="2"/>
  <c r="G189" i="2"/>
  <c r="G188" i="2"/>
  <c r="G187" i="2"/>
  <c r="G186" i="2"/>
  <c r="G185" i="2"/>
  <c r="G184" i="2"/>
  <c r="G183" i="2"/>
  <c r="G182" i="2"/>
  <c r="G181" i="2"/>
  <c r="G180" i="2"/>
  <c r="G179" i="2"/>
  <c r="G178" i="2"/>
  <c r="G177" i="2"/>
  <c r="G176" i="2"/>
  <c r="G175" i="2"/>
  <c r="G174" i="2"/>
  <c r="G173" i="2"/>
  <c r="G172" i="2"/>
  <c r="G171" i="2"/>
  <c r="G170" i="2"/>
  <c r="G169" i="2"/>
  <c r="G168" i="2"/>
  <c r="G167" i="2"/>
  <c r="G166" i="2"/>
  <c r="G165" i="2"/>
  <c r="G164" i="2"/>
  <c r="G163" i="2"/>
  <c r="G162" i="2"/>
  <c r="G161" i="2"/>
  <c r="G160" i="2"/>
  <c r="G159" i="2"/>
  <c r="G158" i="2"/>
  <c r="G157" i="2"/>
  <c r="G156" i="2"/>
  <c r="G155" i="2"/>
  <c r="G154" i="2"/>
  <c r="G153" i="2"/>
  <c r="G152" i="2"/>
  <c r="G151" i="2"/>
  <c r="G150" i="2"/>
  <c r="G149" i="2"/>
  <c r="G148" i="2"/>
  <c r="G147" i="2"/>
  <c r="G146" i="2"/>
  <c r="G145" i="2"/>
  <c r="G144" i="2"/>
  <c r="G143" i="2"/>
  <c r="G142" i="2"/>
  <c r="G141" i="2"/>
  <c r="G140" i="2"/>
  <c r="G139" i="2"/>
  <c r="G138" i="2"/>
  <c r="G137" i="2"/>
  <c r="G136" i="2"/>
  <c r="G135" i="2"/>
  <c r="G134" i="2"/>
  <c r="G133" i="2"/>
  <c r="G132" i="2"/>
  <c r="G131" i="2"/>
  <c r="G130" i="2"/>
  <c r="G129" i="2"/>
  <c r="G128" i="2"/>
  <c r="G127" i="2"/>
  <c r="G126" i="2"/>
  <c r="G125" i="2"/>
  <c r="G124" i="2"/>
  <c r="G123" i="2"/>
  <c r="G122" i="2"/>
  <c r="G121" i="2"/>
  <c r="G120" i="2"/>
  <c r="G119" i="2"/>
  <c r="G118" i="2"/>
  <c r="G117" i="2"/>
  <c r="G116" i="2"/>
  <c r="G115" i="2"/>
  <c r="G114" i="2"/>
  <c r="G113" i="2"/>
  <c r="G112" i="2"/>
  <c r="G111" i="2"/>
  <c r="G110" i="2"/>
  <c r="G109" i="2"/>
  <c r="G108" i="2"/>
  <c r="G107" i="2"/>
  <c r="G106" i="2"/>
  <c r="G105" i="2"/>
  <c r="G104" i="2"/>
  <c r="G103" i="2"/>
  <c r="G102" i="2"/>
  <c r="G101" i="2"/>
  <c r="G100" i="2"/>
  <c r="G99" i="2"/>
  <c r="G98" i="2"/>
  <c r="G97" i="2"/>
  <c r="G96" i="2"/>
  <c r="G95" i="2"/>
  <c r="G94" i="2"/>
  <c r="G93" i="2"/>
  <c r="G92" i="2"/>
  <c r="G91" i="2"/>
  <c r="G90" i="2"/>
  <c r="G89" i="2"/>
  <c r="G88" i="2"/>
  <c r="G87" i="2"/>
  <c r="G86" i="2"/>
  <c r="G85" i="2"/>
  <c r="G84" i="2"/>
  <c r="G83" i="2"/>
  <c r="G82" i="2"/>
  <c r="D81" i="2" l="1"/>
  <c r="D37" i="3" l="1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3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6" i="3"/>
  <c r="J59" i="3"/>
  <c r="H59" i="3"/>
  <c r="G59" i="3"/>
  <c r="F59" i="3"/>
  <c r="E59" i="3"/>
  <c r="J58" i="3"/>
  <c r="H58" i="3"/>
  <c r="G58" i="3"/>
  <c r="F58" i="3"/>
  <c r="E58" i="3"/>
  <c r="J57" i="3"/>
  <c r="H57" i="3"/>
  <c r="G57" i="3"/>
  <c r="F57" i="3"/>
  <c r="E57" i="3"/>
  <c r="J56" i="3"/>
  <c r="I56" i="3" s="1"/>
  <c r="H56" i="3"/>
  <c r="G56" i="3"/>
  <c r="F56" i="3"/>
  <c r="E56" i="3"/>
  <c r="J55" i="3"/>
  <c r="H55" i="3"/>
  <c r="G55" i="3"/>
  <c r="F55" i="3"/>
  <c r="E55" i="3"/>
  <c r="J54" i="3"/>
  <c r="H54" i="3"/>
  <c r="G54" i="3"/>
  <c r="F54" i="3"/>
  <c r="E54" i="3"/>
  <c r="J53" i="3"/>
  <c r="I53" i="3" s="1"/>
  <c r="H53" i="3"/>
  <c r="G53" i="3"/>
  <c r="F53" i="3"/>
  <c r="E53" i="3"/>
  <c r="J52" i="3"/>
  <c r="I52" i="3" s="1"/>
  <c r="H52" i="3"/>
  <c r="G52" i="3"/>
  <c r="F52" i="3"/>
  <c r="E52" i="3"/>
  <c r="J51" i="3"/>
  <c r="H51" i="3"/>
  <c r="G51" i="3"/>
  <c r="F51" i="3"/>
  <c r="E51" i="3"/>
  <c r="J50" i="3"/>
  <c r="H50" i="3"/>
  <c r="G50" i="3"/>
  <c r="F50" i="3"/>
  <c r="E50" i="3"/>
  <c r="J49" i="3"/>
  <c r="I49" i="3" s="1"/>
  <c r="H49" i="3"/>
  <c r="G49" i="3"/>
  <c r="F49" i="3"/>
  <c r="E49" i="3"/>
  <c r="J48" i="3"/>
  <c r="I48" i="3" s="1"/>
  <c r="H48" i="3"/>
  <c r="G48" i="3"/>
  <c r="F48" i="3"/>
  <c r="E48" i="3"/>
  <c r="J47" i="3"/>
  <c r="H47" i="3"/>
  <c r="G47" i="3"/>
  <c r="F47" i="3"/>
  <c r="E47" i="3"/>
  <c r="J46" i="3"/>
  <c r="H46" i="3"/>
  <c r="G46" i="3"/>
  <c r="F46" i="3"/>
  <c r="E46" i="3"/>
  <c r="J45" i="3"/>
  <c r="I45" i="3" s="1"/>
  <c r="H45" i="3"/>
  <c r="G45" i="3"/>
  <c r="F45" i="3"/>
  <c r="E45" i="3"/>
  <c r="J44" i="3"/>
  <c r="I44" i="3" s="1"/>
  <c r="H44" i="3"/>
  <c r="G44" i="3"/>
  <c r="F44" i="3"/>
  <c r="E44" i="3"/>
  <c r="J43" i="3"/>
  <c r="H43" i="3"/>
  <c r="G43" i="3"/>
  <c r="F43" i="3"/>
  <c r="E43" i="3"/>
  <c r="J42" i="3"/>
  <c r="H42" i="3"/>
  <c r="G42" i="3"/>
  <c r="F42" i="3"/>
  <c r="E42" i="3"/>
  <c r="J41" i="3"/>
  <c r="I41" i="3" s="1"/>
  <c r="H41" i="3"/>
  <c r="G41" i="3"/>
  <c r="F41" i="3"/>
  <c r="E41" i="3"/>
  <c r="J40" i="3"/>
  <c r="I40" i="3" s="1"/>
  <c r="H40" i="3"/>
  <c r="G40" i="3"/>
  <c r="F40" i="3"/>
  <c r="E40" i="3"/>
  <c r="J39" i="3"/>
  <c r="H39" i="3"/>
  <c r="G39" i="3"/>
  <c r="F39" i="3"/>
  <c r="E39" i="3"/>
  <c r="J38" i="3"/>
  <c r="H38" i="3"/>
  <c r="G38" i="3"/>
  <c r="F38" i="3"/>
  <c r="E38" i="3"/>
  <c r="J37" i="3"/>
  <c r="I37" i="3" s="1"/>
  <c r="H37" i="3"/>
  <c r="G37" i="3"/>
  <c r="F37" i="3"/>
  <c r="E37" i="3"/>
  <c r="H36" i="3"/>
  <c r="G36" i="3"/>
  <c r="F36" i="3"/>
  <c r="E36" i="3"/>
  <c r="J36" i="3"/>
  <c r="I33" i="3"/>
  <c r="F33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I57" i="3" l="1"/>
  <c r="I43" i="3"/>
  <c r="I47" i="3"/>
  <c r="I55" i="3"/>
  <c r="I39" i="3"/>
  <c r="I59" i="3"/>
  <c r="I51" i="3"/>
  <c r="I38" i="3"/>
  <c r="I46" i="3"/>
  <c r="I54" i="3"/>
  <c r="I42" i="3"/>
  <c r="I50" i="3"/>
  <c r="I58" i="3"/>
  <c r="I36" i="3"/>
  <c r="H23" i="3"/>
  <c r="H24" i="3"/>
  <c r="H25" i="3"/>
  <c r="H26" i="3"/>
  <c r="H27" i="3"/>
  <c r="H28" i="3"/>
  <c r="H29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F19" i="3"/>
  <c r="F20" i="3"/>
  <c r="F21" i="3"/>
  <c r="F22" i="3"/>
  <c r="F23" i="3"/>
  <c r="F24" i="3"/>
  <c r="F25" i="3"/>
  <c r="F26" i="3"/>
  <c r="F27" i="3"/>
  <c r="F28" i="3"/>
  <c r="F29" i="3"/>
  <c r="F8" i="3"/>
  <c r="F9" i="3"/>
  <c r="F10" i="3"/>
  <c r="F11" i="3"/>
  <c r="F12" i="3"/>
  <c r="F13" i="3"/>
  <c r="F14" i="3"/>
  <c r="F15" i="3"/>
  <c r="F16" i="3"/>
  <c r="F17" i="3"/>
  <c r="F18" i="3"/>
  <c r="F7" i="3"/>
  <c r="I3" i="3" l="1"/>
  <c r="G6" i="3" s="1"/>
  <c r="F3" i="3" l="1"/>
  <c r="F6" i="3" s="1"/>
  <c r="B6" i="3"/>
  <c r="B29" i="3"/>
  <c r="B28" i="3"/>
  <c r="B27" i="3"/>
  <c r="B26" i="3"/>
  <c r="B25" i="3"/>
  <c r="B24" i="3"/>
  <c r="B23" i="3"/>
  <c r="B22" i="3"/>
  <c r="B21" i="3"/>
  <c r="B20" i="3"/>
  <c r="B19" i="3"/>
  <c r="B18" i="3"/>
  <c r="B17" i="3"/>
  <c r="B16" i="3"/>
  <c r="B15" i="3"/>
  <c r="B14" i="3"/>
  <c r="B13" i="3"/>
  <c r="I26" i="3" l="1"/>
  <c r="I27" i="3"/>
  <c r="I28" i="3"/>
  <c r="I29" i="3"/>
  <c r="I11" i="3" l="1"/>
  <c r="I22" i="3"/>
  <c r="I25" i="3"/>
  <c r="I9" i="3"/>
  <c r="I16" i="3"/>
  <c r="I23" i="3"/>
  <c r="I13" i="3"/>
  <c r="I24" i="3"/>
  <c r="I20" i="3"/>
  <c r="I7" i="3"/>
  <c r="I8" i="3"/>
  <c r="I14" i="3"/>
  <c r="I17" i="3"/>
  <c r="I12" i="3"/>
  <c r="I19" i="3"/>
  <c r="I15" i="3"/>
  <c r="I18" i="3"/>
  <c r="I21" i="3"/>
  <c r="I10" i="3"/>
  <c r="E79" i="2" l="1"/>
  <c r="H79" i="2" s="1"/>
  <c r="G79" i="2"/>
  <c r="G75" i="2"/>
  <c r="E75" i="2"/>
  <c r="H75" i="2" s="1"/>
  <c r="G71" i="2"/>
  <c r="E71" i="2"/>
  <c r="H71" i="2" s="1"/>
  <c r="G64" i="2"/>
  <c r="E64" i="2"/>
  <c r="H64" i="2" s="1"/>
  <c r="E66" i="2"/>
  <c r="G66" i="2"/>
  <c r="E78" i="2"/>
  <c r="H78" i="2" s="1"/>
  <c r="G78" i="2"/>
  <c r="E74" i="2"/>
  <c r="H74" i="2" s="1"/>
  <c r="G74" i="2"/>
  <c r="E70" i="2"/>
  <c r="G63" i="2"/>
  <c r="E63" i="2"/>
  <c r="H63" i="2" s="1"/>
  <c r="E67" i="2"/>
  <c r="G67" i="2"/>
  <c r="E81" i="2"/>
  <c r="G81" i="2"/>
  <c r="E77" i="2"/>
  <c r="H77" i="2" s="1"/>
  <c r="G77" i="2"/>
  <c r="G73" i="2"/>
  <c r="E73" i="2"/>
  <c r="H73" i="2" s="1"/>
  <c r="E69" i="2"/>
  <c r="E80" i="2"/>
  <c r="H80" i="2" s="1"/>
  <c r="G80" i="2"/>
  <c r="E76" i="2"/>
  <c r="H76" i="2" s="1"/>
  <c r="G76" i="2"/>
  <c r="E72" i="2"/>
  <c r="H72" i="2" s="1"/>
  <c r="G72" i="2"/>
  <c r="E68" i="2"/>
  <c r="G68" i="2"/>
  <c r="D79" i="2"/>
  <c r="D75" i="2"/>
  <c r="D71" i="2"/>
  <c r="D68" i="2"/>
  <c r="D78" i="2"/>
  <c r="D74" i="2"/>
  <c r="D64" i="2"/>
  <c r="D66" i="2"/>
  <c r="D77" i="2"/>
  <c r="D73" i="2"/>
  <c r="D63" i="2"/>
  <c r="D67" i="2"/>
  <c r="D80" i="2"/>
  <c r="D76" i="2"/>
  <c r="D72" i="2"/>
  <c r="D69" i="2"/>
  <c r="E33" i="2"/>
  <c r="H33" i="2" s="1"/>
  <c r="H67" i="2" l="1"/>
  <c r="F81" i="2"/>
  <c r="H81" i="2"/>
  <c r="H66" i="2"/>
  <c r="H68" i="2"/>
  <c r="F73" i="2"/>
  <c r="F74" i="2"/>
  <c r="D33" i="2"/>
  <c r="G33" i="2"/>
  <c r="F72" i="2"/>
  <c r="F76" i="2"/>
  <c r="F64" i="2"/>
  <c r="F71" i="2"/>
  <c r="F75" i="2"/>
  <c r="F69" i="2"/>
  <c r="F63" i="2"/>
  <c r="F80" i="2"/>
  <c r="F67" i="2"/>
  <c r="F77" i="2"/>
  <c r="F66" i="2"/>
  <c r="F78" i="2"/>
  <c r="F68" i="2"/>
  <c r="F79" i="2"/>
  <c r="F33" i="2" l="1"/>
  <c r="E34" i="2" l="1"/>
  <c r="E45" i="2"/>
  <c r="E21" i="2" l="1"/>
  <c r="H21" i="2" s="1"/>
  <c r="E13" i="2"/>
  <c r="H13" i="2" s="1"/>
  <c r="E24" i="2"/>
  <c r="H24" i="2" s="1"/>
  <c r="E20" i="2"/>
  <c r="F20" i="2" s="1"/>
  <c r="E12" i="2"/>
  <c r="F12" i="2" s="1"/>
  <c r="G23" i="2"/>
  <c r="E19" i="2"/>
  <c r="D16" i="2"/>
  <c r="E11" i="2"/>
  <c r="H11" i="2" s="1"/>
  <c r="E25" i="2"/>
  <c r="E22" i="2"/>
  <c r="H22" i="2" s="1"/>
  <c r="E17" i="2"/>
  <c r="E18" i="2"/>
  <c r="E14" i="2"/>
  <c r="E10" i="2"/>
  <c r="F10" i="2" s="1"/>
  <c r="E15" i="2"/>
  <c r="G15" i="2"/>
  <c r="D15" i="2"/>
  <c r="E9" i="2"/>
  <c r="G9" i="2"/>
  <c r="D9" i="2"/>
  <c r="D20" i="2"/>
  <c r="F45" i="2"/>
  <c r="D45" i="2"/>
  <c r="D23" i="2"/>
  <c r="G34" i="2"/>
  <c r="H34" i="2" s="1"/>
  <c r="D34" i="2"/>
  <c r="D25" i="2"/>
  <c r="G21" i="2"/>
  <c r="D70" i="2"/>
  <c r="F70" i="2"/>
  <c r="D13" i="2"/>
  <c r="G13" i="2"/>
  <c r="D11" i="2"/>
  <c r="D18" i="2"/>
  <c r="G8" i="2"/>
  <c r="E8" i="2"/>
  <c r="D8" i="2"/>
  <c r="E29" i="2"/>
  <c r="H29" i="2" s="1"/>
  <c r="E30" i="2"/>
  <c r="H30" i="2" s="1"/>
  <c r="E31" i="2"/>
  <c r="H31" i="2" s="1"/>
  <c r="E32" i="2"/>
  <c r="E35" i="2"/>
  <c r="E36" i="2"/>
  <c r="E37" i="2"/>
  <c r="E38" i="2"/>
  <c r="E39" i="2"/>
  <c r="E40" i="2"/>
  <c r="E41" i="2"/>
  <c r="H41" i="2" s="1"/>
  <c r="E23" i="2" l="1"/>
  <c r="H23" i="2" s="1"/>
  <c r="D22" i="2"/>
  <c r="G16" i="2"/>
  <c r="D24" i="2"/>
  <c r="E16" i="2"/>
  <c r="H16" i="2" s="1"/>
  <c r="G22" i="2"/>
  <c r="F19" i="2"/>
  <c r="D28" i="2"/>
  <c r="G11" i="2"/>
  <c r="D12" i="2"/>
  <c r="D27" i="2"/>
  <c r="E26" i="2"/>
  <c r="H26" i="2" s="1"/>
  <c r="D19" i="2"/>
  <c r="D21" i="2"/>
  <c r="D17" i="2"/>
  <c r="G24" i="2"/>
  <c r="F14" i="2"/>
  <c r="D14" i="2"/>
  <c r="D10" i="2"/>
  <c r="E60" i="2"/>
  <c r="H60" i="2" s="1"/>
  <c r="G60" i="2"/>
  <c r="E52" i="2"/>
  <c r="G52" i="2"/>
  <c r="E65" i="2"/>
  <c r="H65" i="2" s="1"/>
  <c r="G65" i="2"/>
  <c r="E55" i="2"/>
  <c r="E42" i="2"/>
  <c r="H42" i="2" s="1"/>
  <c r="G42" i="2"/>
  <c r="E44" i="2"/>
  <c r="E62" i="2"/>
  <c r="H62" i="2" s="1"/>
  <c r="G62" i="2"/>
  <c r="E58" i="2"/>
  <c r="G58" i="2"/>
  <c r="G54" i="2"/>
  <c r="E54" i="2"/>
  <c r="H54" i="2" s="1"/>
  <c r="E50" i="2"/>
  <c r="E47" i="2"/>
  <c r="G47" i="2"/>
  <c r="E43" i="2"/>
  <c r="H43" i="2" s="1"/>
  <c r="E56" i="2"/>
  <c r="E48" i="2"/>
  <c r="F48" i="2" s="1"/>
  <c r="H9" i="2"/>
  <c r="F9" i="2"/>
  <c r="E59" i="2"/>
  <c r="H59" i="2" s="1"/>
  <c r="G59" i="2"/>
  <c r="G51" i="2"/>
  <c r="E51" i="2"/>
  <c r="G61" i="2"/>
  <c r="E61" i="2"/>
  <c r="H61" i="2" s="1"/>
  <c r="G57" i="2"/>
  <c r="E57" i="2"/>
  <c r="E53" i="2"/>
  <c r="G53" i="2"/>
  <c r="E49" i="2"/>
  <c r="G49" i="2"/>
  <c r="G46" i="2"/>
  <c r="E46" i="2"/>
  <c r="H15" i="2"/>
  <c r="F15" i="2"/>
  <c r="D62" i="2"/>
  <c r="D58" i="2"/>
  <c r="D54" i="2"/>
  <c r="D50" i="2"/>
  <c r="D47" i="2"/>
  <c r="D38" i="2"/>
  <c r="D32" i="2"/>
  <c r="H8" i="2"/>
  <c r="F8" i="2"/>
  <c r="F25" i="2"/>
  <c r="F22" i="2"/>
  <c r="F34" i="2"/>
  <c r="F17" i="2"/>
  <c r="D61" i="2"/>
  <c r="D57" i="2"/>
  <c r="D53" i="2"/>
  <c r="D49" i="2"/>
  <c r="D46" i="2"/>
  <c r="D41" i="2"/>
  <c r="F41" i="2"/>
  <c r="F37" i="2"/>
  <c r="D37" i="2"/>
  <c r="G31" i="2"/>
  <c r="D31" i="2"/>
  <c r="D56" i="2"/>
  <c r="D65" i="2"/>
  <c r="D36" i="2"/>
  <c r="D30" i="2"/>
  <c r="G30" i="2"/>
  <c r="F18" i="2"/>
  <c r="F13" i="2"/>
  <c r="D60" i="2"/>
  <c r="D52" i="2"/>
  <c r="D48" i="2"/>
  <c r="D40" i="2"/>
  <c r="F24" i="2"/>
  <c r="D59" i="2"/>
  <c r="D55" i="2"/>
  <c r="D51" i="2"/>
  <c r="D42" i="2"/>
  <c r="F39" i="2"/>
  <c r="D39" i="2"/>
  <c r="D35" i="2"/>
  <c r="F35" i="2"/>
  <c r="G29" i="2"/>
  <c r="D29" i="2"/>
  <c r="F11" i="2"/>
  <c r="F21" i="2"/>
  <c r="F23" i="2"/>
  <c r="G69" i="2"/>
  <c r="H69" i="2" s="1"/>
  <c r="G70" i="2"/>
  <c r="H70" i="2" s="1"/>
  <c r="G45" i="2"/>
  <c r="H45" i="2" s="1"/>
  <c r="G38" i="2"/>
  <c r="H38" i="2" s="1"/>
  <c r="G48" i="2"/>
  <c r="G50" i="2"/>
  <c r="G32" i="2"/>
  <c r="H32" i="2" s="1"/>
  <c r="G17" i="2"/>
  <c r="H17" i="2" s="1"/>
  <c r="F16" i="2" l="1"/>
  <c r="H46" i="2"/>
  <c r="H58" i="2"/>
  <c r="H51" i="2"/>
  <c r="G28" i="2"/>
  <c r="D26" i="2"/>
  <c r="G26" i="2"/>
  <c r="H50" i="2"/>
  <c r="H57" i="2"/>
  <c r="G27" i="2"/>
  <c r="E27" i="2"/>
  <c r="E28" i="2"/>
  <c r="D44" i="2"/>
  <c r="F56" i="2"/>
  <c r="H49" i="2"/>
  <c r="F57" i="2"/>
  <c r="H53" i="2"/>
  <c r="H48" i="2"/>
  <c r="G44" i="2"/>
  <c r="H44" i="2" s="1"/>
  <c r="H52" i="2"/>
  <c r="F50" i="2"/>
  <c r="G43" i="2"/>
  <c r="D43" i="2"/>
  <c r="H47" i="2"/>
  <c r="F55" i="2"/>
  <c r="F59" i="2"/>
  <c r="F26" i="2"/>
  <c r="F30" i="2"/>
  <c r="F29" i="2"/>
  <c r="F44" i="2"/>
  <c r="F52" i="2"/>
  <c r="F36" i="2"/>
  <c r="F65" i="2"/>
  <c r="F31" i="2"/>
  <c r="F38" i="2"/>
  <c r="F42" i="2"/>
  <c r="F51" i="2"/>
  <c r="F53" i="2"/>
  <c r="F61" i="2"/>
  <c r="F62" i="2"/>
  <c r="F40" i="2"/>
  <c r="F60" i="2"/>
  <c r="F49" i="2"/>
  <c r="F32" i="2"/>
  <c r="F47" i="2"/>
  <c r="F58" i="2"/>
  <c r="F46" i="2"/>
  <c r="F43" i="2"/>
  <c r="F54" i="2"/>
  <c r="G20" i="2"/>
  <c r="H20" i="2" s="1"/>
  <c r="G25" i="2"/>
  <c r="H25" i="2" s="1"/>
  <c r="G35" i="2"/>
  <c r="H35" i="2" s="1"/>
  <c r="G36" i="2"/>
  <c r="H36" i="2" s="1"/>
  <c r="G39" i="2"/>
  <c r="H39" i="2" s="1"/>
  <c r="G40" i="2"/>
  <c r="H40" i="2" s="1"/>
  <c r="G55" i="2"/>
  <c r="H55" i="2" s="1"/>
  <c r="G56" i="2"/>
  <c r="H56" i="2" s="1"/>
  <c r="G14" i="2"/>
  <c r="H14" i="2" s="1"/>
  <c r="G12" i="2"/>
  <c r="H12" i="2" s="1"/>
  <c r="G10" i="2"/>
  <c r="H10" i="2" s="1"/>
  <c r="H27" i="2" l="1"/>
  <c r="G19" i="2"/>
  <c r="H19" i="2" s="1"/>
  <c r="G18" i="2"/>
  <c r="H18" i="2" s="1"/>
  <c r="F27" i="2"/>
  <c r="H28" i="2"/>
  <c r="F28" i="2"/>
  <c r="G37" i="2"/>
  <c r="H37" i="2" s="1"/>
  <c r="G41" i="2"/>
  <c r="J5" i="2" l="1"/>
  <c r="E6" i="3" s="1"/>
  <c r="H6" i="3" s="1"/>
  <c r="J6" i="3" s="1"/>
  <c r="I6" i="3" s="1"/>
</calcChain>
</file>

<file path=xl/sharedStrings.xml><?xml version="1.0" encoding="utf-8"?>
<sst xmlns="http://schemas.openxmlformats.org/spreadsheetml/2006/main" count="34" uniqueCount="22">
  <si>
    <t xml:space="preserve">Prix </t>
  </si>
  <si>
    <t>Désignation</t>
  </si>
  <si>
    <t>Quantités 1p</t>
  </si>
  <si>
    <t>Quantité au Kg</t>
  </si>
  <si>
    <t>Pu</t>
  </si>
  <si>
    <t>PT</t>
  </si>
  <si>
    <t>Attention a bien etre en KG</t>
  </si>
  <si>
    <t>Coeff MO :</t>
  </si>
  <si>
    <t>Coeff FG :</t>
  </si>
  <si>
    <t>Prix du marché HT</t>
  </si>
  <si>
    <t>Prix ingredients</t>
  </si>
  <si>
    <t>Prix MO</t>
  </si>
  <si>
    <t>Prix FG</t>
  </si>
  <si>
    <t>Total</t>
  </si>
  <si>
    <t>Marge</t>
  </si>
  <si>
    <t>Résultat</t>
  </si>
  <si>
    <t>formule a saisir</t>
  </si>
  <si>
    <t>Prix de vente TTC</t>
  </si>
  <si>
    <t>Coût de revient p.1</t>
  </si>
  <si>
    <t>Coût de revient p.2</t>
  </si>
  <si>
    <t>Dacquoise aux fruits</t>
  </si>
  <si>
    <t>pour 1 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</si>
</sst>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54">
    <xf numFmtId="0" fontId="0" fillId="0" borderId="0" xfId="0"/>
    <xf numFmtId="0" fontId="0" fillId="0" borderId="0" xfId="0" applyAlignment="1">
      <alignment horizontal="right"/>
    </xf>
    <xf numFmtId="0" fontId="0" fillId="4" borderId="5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5" xfId="0" applyBorder="1"/>
    <xf numFmtId="0" fontId="0" fillId="0" borderId="5" xfId="0" applyFill="1" applyBorder="1" applyAlignment="1">
      <alignment horizontal="center"/>
    </xf>
    <xf numFmtId="0" fontId="0" fillId="0" borderId="0" xfId="0" applyFill="1" applyBorder="1"/>
    <xf numFmtId="0" fontId="0" fillId="5" borderId="5" xfId="0" applyFill="1" applyBorder="1"/>
    <xf numFmtId="0" fontId="0" fillId="0" borderId="0" xfId="0" applyBorder="1"/>
    <xf numFmtId="0" fontId="2" fillId="0" borderId="0" xfId="0" applyFont="1" applyAlignment="1">
      <alignment horizontal="center" vertical="center"/>
    </xf>
    <xf numFmtId="0" fontId="0" fillId="4" borderId="3" xfId="0" applyFill="1" applyBorder="1" applyAlignment="1">
      <alignment horizontal="center"/>
    </xf>
    <xf numFmtId="0" fontId="0" fillId="6" borderId="6" xfId="0" applyFill="1" applyBorder="1" applyAlignment="1">
      <alignment horizontal="left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3" xfId="0" applyFill="1" applyBorder="1" applyAlignment="1">
      <alignment horizontal="right"/>
    </xf>
    <xf numFmtId="0" fontId="0" fillId="6" borderId="4" xfId="0" applyFill="1" applyBorder="1" applyAlignment="1">
      <alignment horizontal="left"/>
    </xf>
    <xf numFmtId="44" fontId="0" fillId="6" borderId="5" xfId="1" applyFont="1" applyFill="1" applyBorder="1" applyAlignment="1">
      <alignment horizontal="center"/>
    </xf>
    <xf numFmtId="0" fontId="0" fillId="6" borderId="5" xfId="0" applyFill="1" applyBorder="1"/>
    <xf numFmtId="44" fontId="0" fillId="6" borderId="5" xfId="1" applyFont="1" applyFill="1" applyBorder="1"/>
    <xf numFmtId="0" fontId="4" fillId="0" borderId="0" xfId="0" applyFont="1" applyFill="1" applyAlignment="1">
      <alignment horizontal="center"/>
    </xf>
    <xf numFmtId="2" fontId="4" fillId="0" borderId="0" xfId="0" applyNumberFormat="1" applyFont="1" applyFill="1" applyAlignment="1">
      <alignment horizontal="center"/>
    </xf>
    <xf numFmtId="0" fontId="6" fillId="0" borderId="0" xfId="0" applyFont="1" applyFill="1"/>
    <xf numFmtId="0" fontId="6" fillId="0" borderId="0" xfId="0" applyFont="1"/>
    <xf numFmtId="0" fontId="7" fillId="0" borderId="0" xfId="0" applyFont="1" applyFill="1" applyAlignment="1">
      <alignment horizontal="center"/>
    </xf>
    <xf numFmtId="0" fontId="7" fillId="4" borderId="0" xfId="0" applyFont="1" applyFill="1" applyAlignment="1">
      <alignment horizontal="center"/>
    </xf>
    <xf numFmtId="2" fontId="7" fillId="0" borderId="0" xfId="0" applyNumberFormat="1" applyFont="1" applyFill="1" applyAlignment="1">
      <alignment horizontal="center"/>
    </xf>
    <xf numFmtId="0" fontId="7" fillId="0" borderId="0" xfId="0" applyFont="1"/>
    <xf numFmtId="0" fontId="7" fillId="0" borderId="0" xfId="0" applyFont="1" applyFill="1"/>
    <xf numFmtId="2" fontId="0" fillId="0" borderId="0" xfId="0" applyNumberFormat="1"/>
    <xf numFmtId="0" fontId="0" fillId="5" borderId="0" xfId="0" applyFill="1"/>
    <xf numFmtId="0" fontId="0" fillId="0" borderId="0" xfId="0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 wrapText="1"/>
    </xf>
    <xf numFmtId="2" fontId="0" fillId="8" borderId="5" xfId="0" applyNumberFormat="1" applyFill="1" applyBorder="1" applyAlignment="1">
      <alignment horizontal="center" vertical="center" wrapText="1"/>
    </xf>
    <xf numFmtId="2" fontId="0" fillId="8" borderId="5" xfId="0" applyNumberFormat="1" applyFill="1" applyBorder="1" applyAlignment="1">
      <alignment horizontal="center" vertical="center"/>
    </xf>
    <xf numFmtId="0" fontId="0" fillId="0" borderId="5" xfId="0" applyFill="1" applyBorder="1"/>
    <xf numFmtId="2" fontId="0" fillId="0" borderId="5" xfId="0" applyNumberFormat="1" applyBorder="1"/>
    <xf numFmtId="2" fontId="0" fillId="6" borderId="5" xfId="0" applyNumberFormat="1" applyFill="1" applyBorder="1"/>
    <xf numFmtId="2" fontId="0" fillId="5" borderId="5" xfId="0" applyNumberFormat="1" applyFill="1" applyBorder="1"/>
    <xf numFmtId="4" fontId="7" fillId="4" borderId="0" xfId="0" applyNumberFormat="1" applyFont="1" applyFill="1" applyAlignment="1">
      <alignment horizontal="left"/>
    </xf>
    <xf numFmtId="2" fontId="7" fillId="4" borderId="0" xfId="0" applyNumberFormat="1" applyFont="1" applyFill="1" applyAlignment="1">
      <alignment horizontal="left"/>
    </xf>
    <xf numFmtId="8" fontId="0" fillId="6" borderId="5" xfId="1" applyNumberFormat="1" applyFont="1" applyFill="1" applyBorder="1"/>
    <xf numFmtId="164" fontId="0" fillId="3" borderId="1" xfId="0" applyNumberFormat="1" applyFill="1" applyBorder="1" applyAlignment="1"/>
    <xf numFmtId="164" fontId="0" fillId="3" borderId="2" xfId="0" applyNumberFormat="1" applyFill="1" applyBorder="1" applyAlignment="1"/>
    <xf numFmtId="0" fontId="1" fillId="0" borderId="0" xfId="0" applyFont="1" applyFill="1" applyAlignment="1">
      <alignment horizontal="center"/>
    </xf>
    <xf numFmtId="0" fontId="0" fillId="4" borderId="3" xfId="0" applyFill="1" applyBorder="1" applyAlignment="1"/>
    <xf numFmtId="0" fontId="0" fillId="4" borderId="4" xfId="0" applyFill="1" applyBorder="1" applyAlignment="1"/>
    <xf numFmtId="0" fontId="0" fillId="0" borderId="6" xfId="0" applyFill="1" applyBorder="1" applyAlignment="1">
      <alignment horizontal="center"/>
    </xf>
    <xf numFmtId="0" fontId="0" fillId="0" borderId="3" xfId="0" applyFill="1" applyBorder="1" applyAlignment="1"/>
    <xf numFmtId="0" fontId="0" fillId="0" borderId="4" xfId="0" applyFill="1" applyBorder="1" applyAlignment="1"/>
    <xf numFmtId="0" fontId="1" fillId="2" borderId="0" xfId="0" applyFont="1" applyFill="1" applyAlignment="1">
      <alignment horizontal="center"/>
    </xf>
    <xf numFmtId="0" fontId="5" fillId="7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7" xfId="0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rais%20g&#233;n&#233;rau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/Boulangerie/formation/Suivi/CR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recette%202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Tarifs%20ingredi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7"/>
    </sheetNames>
    <sheetDataSet>
      <sheetData sheetId="0">
        <row r="12">
          <cell r="C12">
            <v>0.23636363636363636</v>
          </cell>
        </row>
        <row r="18">
          <cell r="C18">
            <v>0.24690303030303029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"/>
      <sheetName val="Brioche"/>
      <sheetName val="Framboisier"/>
      <sheetName val="Croissant"/>
      <sheetName val="Baguette"/>
      <sheetName val="Feuil2"/>
      <sheetName val="Feuil3"/>
      <sheetName val="Feuil4"/>
      <sheetName val="Feuil5"/>
      <sheetName val="Feuil6"/>
      <sheetName val="Feuil7"/>
      <sheetName val="Feuil8"/>
      <sheetName val="Feuil9"/>
      <sheetName val="Feuil10"/>
      <sheetName val="Feuil11"/>
      <sheetName val="Pain viennois"/>
      <sheetName val="Paris Brest"/>
      <sheetName val="Tradition"/>
      <sheetName val="A"/>
      <sheetName val="B"/>
      <sheetName val="C"/>
      <sheetName val="D"/>
      <sheetName val="E"/>
      <sheetName val="F"/>
      <sheetName val="G"/>
      <sheetName val="H"/>
      <sheetName val="I"/>
      <sheetName val="J"/>
      <sheetName val="K"/>
      <sheetName val="L"/>
      <sheetName val="M"/>
      <sheetName val="N"/>
      <sheetName val="O"/>
      <sheetName val="P"/>
      <sheetName val="Q"/>
      <sheetName val="R"/>
      <sheetName val="S"/>
      <sheetName val="T"/>
      <sheetName val="U"/>
      <sheetName val="V"/>
      <sheetName val="W"/>
      <sheetName val="X"/>
      <sheetName val="Y"/>
      <sheetName val="Z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1">
          <cell r="A1" t="str">
            <v>B</v>
          </cell>
        </row>
      </sheetData>
      <sheetData sheetId="20">
        <row r="1">
          <cell r="A1" t="str">
            <v>C</v>
          </cell>
        </row>
      </sheetData>
      <sheetData sheetId="21">
        <row r="1">
          <cell r="A1" t="str">
            <v>D</v>
          </cell>
        </row>
      </sheetData>
      <sheetData sheetId="22">
        <row r="1">
          <cell r="A1" t="str">
            <v>E</v>
          </cell>
        </row>
      </sheetData>
      <sheetData sheetId="23">
        <row r="1">
          <cell r="A1" t="str">
            <v>F</v>
          </cell>
        </row>
      </sheetData>
      <sheetData sheetId="24">
        <row r="1">
          <cell r="A1" t="str">
            <v>G</v>
          </cell>
        </row>
      </sheetData>
      <sheetData sheetId="25">
        <row r="1">
          <cell r="A1" t="str">
            <v>H</v>
          </cell>
        </row>
      </sheetData>
      <sheetData sheetId="26">
        <row r="1">
          <cell r="A1" t="str">
            <v>I</v>
          </cell>
        </row>
      </sheetData>
      <sheetData sheetId="27">
        <row r="1">
          <cell r="A1" t="str">
            <v>J</v>
          </cell>
        </row>
      </sheetData>
      <sheetData sheetId="28">
        <row r="1">
          <cell r="A1" t="str">
            <v>K</v>
          </cell>
        </row>
      </sheetData>
      <sheetData sheetId="29">
        <row r="1">
          <cell r="A1" t="str">
            <v>L</v>
          </cell>
        </row>
      </sheetData>
      <sheetData sheetId="30">
        <row r="1">
          <cell r="A1" t="str">
            <v>M</v>
          </cell>
        </row>
      </sheetData>
      <sheetData sheetId="31">
        <row r="1">
          <cell r="A1" t="str">
            <v>N</v>
          </cell>
        </row>
      </sheetData>
      <sheetData sheetId="32">
        <row r="1">
          <cell r="A1" t="str">
            <v>O</v>
          </cell>
        </row>
      </sheetData>
      <sheetData sheetId="33">
        <row r="1">
          <cell r="A1" t="str">
            <v>P</v>
          </cell>
        </row>
      </sheetData>
      <sheetData sheetId="34">
        <row r="1">
          <cell r="A1" t="str">
            <v>Q</v>
          </cell>
        </row>
      </sheetData>
      <sheetData sheetId="35">
        <row r="1">
          <cell r="A1" t="str">
            <v>R</v>
          </cell>
          <cell r="B1"/>
          <cell r="C1"/>
          <cell r="D1"/>
          <cell r="E1"/>
          <cell r="F1"/>
          <cell r="G1"/>
        </row>
      </sheetData>
      <sheetData sheetId="36"/>
      <sheetData sheetId="37"/>
      <sheetData sheetId="38"/>
      <sheetData sheetId="39"/>
      <sheetData sheetId="40"/>
      <sheetData sheetId="41"/>
      <sheetData sheetId="42"/>
      <sheetData sheetId="4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gredients"/>
      <sheetName val="dacquoise fruit"/>
    </sheetNames>
    <sheetDataSet>
      <sheetData sheetId="0">
        <row r="4">
          <cell r="B4" t="str">
            <v>Abricot</v>
          </cell>
        </row>
        <row r="5">
          <cell r="B5" t="str">
            <v>Alcool de poire</v>
          </cell>
        </row>
        <row r="6">
          <cell r="B6" t="str">
            <v>Amande entière Blanche</v>
          </cell>
        </row>
        <row r="7">
          <cell r="B7" t="str">
            <v>Amandes efffilées</v>
          </cell>
        </row>
        <row r="8">
          <cell r="B8" t="str">
            <v>Annanas</v>
          </cell>
        </row>
        <row r="9">
          <cell r="B9" t="str">
            <v>Beurre</v>
          </cell>
        </row>
        <row r="10">
          <cell r="B10" t="str">
            <v>Blanc d'œufs</v>
          </cell>
        </row>
        <row r="11">
          <cell r="B11" t="str">
            <v>Cacao</v>
          </cell>
        </row>
        <row r="12">
          <cell r="B12" t="str">
            <v>Cannelle</v>
          </cell>
        </row>
        <row r="13">
          <cell r="B13" t="str">
            <v>Cerise griotte</v>
          </cell>
        </row>
        <row r="14">
          <cell r="B14" t="str">
            <v xml:space="preserve">Chocolat blanc </v>
          </cell>
        </row>
        <row r="15">
          <cell r="B15" t="str">
            <v>Chocolat en pépite</v>
          </cell>
        </row>
        <row r="16">
          <cell r="B16" t="str">
            <v>Chocolat en pistole</v>
          </cell>
        </row>
        <row r="17">
          <cell r="B17" t="str">
            <v>Citron</v>
          </cell>
        </row>
        <row r="18">
          <cell r="B18" t="str">
            <v>Colorant liquide</v>
          </cell>
        </row>
        <row r="19">
          <cell r="B19" t="str">
            <v>Confiture de framboise</v>
          </cell>
        </row>
        <row r="20">
          <cell r="B20" t="str">
            <v>Coulis framboise</v>
          </cell>
        </row>
        <row r="21">
          <cell r="B21" t="str">
            <v>Coulis mangue</v>
          </cell>
        </row>
        <row r="22">
          <cell r="B22" t="str">
            <v>Crème liquide</v>
          </cell>
        </row>
        <row r="23">
          <cell r="B23" t="str">
            <v>Eau</v>
          </cell>
        </row>
        <row r="24">
          <cell r="B24" t="str">
            <v>Farine mi-crème</v>
          </cell>
        </row>
        <row r="25">
          <cell r="B25" t="str">
            <v>Farine T45</v>
          </cell>
        </row>
        <row r="26">
          <cell r="B26" t="str">
            <v>Farine T45 de gruau</v>
          </cell>
        </row>
        <row r="27">
          <cell r="B27" t="str">
            <v>Farine T55</v>
          </cell>
        </row>
        <row r="28">
          <cell r="B28" t="str">
            <v>Farinte T65</v>
          </cell>
        </row>
        <row r="29">
          <cell r="B29" t="str">
            <v>Framboise</v>
          </cell>
        </row>
        <row r="30">
          <cell r="B30" t="str">
            <v>Gelatine</v>
          </cell>
        </row>
        <row r="31">
          <cell r="B31" t="str">
            <v>Gelatine feuille</v>
          </cell>
        </row>
        <row r="32">
          <cell r="B32" t="str">
            <v>Gelée d'abricot</v>
          </cell>
        </row>
        <row r="33">
          <cell r="B33" t="str">
            <v>Gousse de vanille</v>
          </cell>
        </row>
        <row r="34">
          <cell r="B34" t="str">
            <v>Grand marnier</v>
          </cell>
        </row>
        <row r="35">
          <cell r="B35" t="str">
            <v>Jaune d'œufs</v>
          </cell>
        </row>
        <row r="36">
          <cell r="B36" t="str">
            <v>Jus d'orange</v>
          </cell>
        </row>
        <row r="37">
          <cell r="B37" t="str">
            <v xml:space="preserve">Lait 1/2 écrémé </v>
          </cell>
        </row>
        <row r="38">
          <cell r="B38" t="str">
            <v>Lait entier</v>
          </cell>
        </row>
        <row r="39">
          <cell r="B39" t="str">
            <v>Levure boulangère</v>
          </cell>
        </row>
        <row r="40">
          <cell r="B40" t="str">
            <v>Levure chimique</v>
          </cell>
        </row>
        <row r="41">
          <cell r="B41" t="str">
            <v>Maizena</v>
          </cell>
        </row>
        <row r="42">
          <cell r="B42" t="str">
            <v>Mandarine</v>
          </cell>
        </row>
        <row r="43">
          <cell r="B43" t="str">
            <v>Nappage abricot</v>
          </cell>
        </row>
        <row r="44">
          <cell r="B44" t="str">
            <v>Nappage neutre</v>
          </cell>
        </row>
        <row r="45">
          <cell r="B45" t="str">
            <v>Noisette en Poudre</v>
          </cell>
        </row>
        <row r="46">
          <cell r="B46" t="str">
            <v>Noix</v>
          </cell>
        </row>
        <row r="47">
          <cell r="B47" t="str">
            <v>Noix de coco</v>
          </cell>
        </row>
        <row r="48">
          <cell r="B48" t="str">
            <v>Œufs entiers</v>
          </cell>
        </row>
        <row r="49">
          <cell r="B49" t="str">
            <v>Orange</v>
          </cell>
        </row>
        <row r="50">
          <cell r="B50" t="str">
            <v>Pâte à pistache</v>
          </cell>
        </row>
        <row r="51">
          <cell r="B51" t="str">
            <v>Pêches</v>
          </cell>
        </row>
        <row r="52">
          <cell r="B52" t="str">
            <v>Poire</v>
          </cell>
        </row>
        <row r="53">
          <cell r="B53" t="str">
            <v>Pomme</v>
          </cell>
        </row>
        <row r="54">
          <cell r="B54" t="str">
            <v>Poudre à crème pâtissière</v>
          </cell>
        </row>
        <row r="55">
          <cell r="B55" t="str">
            <v>Poudre d'amandes</v>
          </cell>
        </row>
        <row r="56">
          <cell r="B56" t="str">
            <v>Poudre de lait</v>
          </cell>
        </row>
        <row r="57">
          <cell r="B57" t="str">
            <v>Poudre de noisettes</v>
          </cell>
        </row>
        <row r="58">
          <cell r="B58" t="str">
            <v>Praliné</v>
          </cell>
        </row>
        <row r="59">
          <cell r="B59" t="str">
            <v>Quetsches</v>
          </cell>
        </row>
        <row r="60">
          <cell r="B60" t="str">
            <v>Rhubarbe</v>
          </cell>
        </row>
        <row r="61">
          <cell r="B61" t="str">
            <v>Sel</v>
          </cell>
        </row>
        <row r="62">
          <cell r="B62" t="str">
            <v>Sirop de glucose</v>
          </cell>
        </row>
        <row r="63">
          <cell r="B63" t="str">
            <v>Sucre Glace</v>
          </cell>
        </row>
        <row r="64">
          <cell r="B64" t="str">
            <v>Sucre semoule</v>
          </cell>
        </row>
        <row r="65">
          <cell r="B65" t="str">
            <v>Kirsh</v>
          </cell>
        </row>
        <row r="66">
          <cell r="B66" t="str">
            <v>but</v>
          </cell>
        </row>
        <row r="67">
          <cell r="B67" t="str">
            <v>zzz</v>
          </cell>
        </row>
        <row r="68">
          <cell r="B68" t="str">
            <v>zzz</v>
          </cell>
        </row>
        <row r="69">
          <cell r="B69" t="str">
            <v>zzz</v>
          </cell>
        </row>
        <row r="70">
          <cell r="B70" t="str">
            <v>zzz</v>
          </cell>
        </row>
        <row r="71">
          <cell r="B71" t="str">
            <v>zzz</v>
          </cell>
        </row>
        <row r="72">
          <cell r="B72" t="str">
            <v>zzz</v>
          </cell>
        </row>
        <row r="73">
          <cell r="B73" t="str">
            <v>zzz</v>
          </cell>
        </row>
        <row r="74">
          <cell r="B74" t="str">
            <v>zzz</v>
          </cell>
        </row>
        <row r="75">
          <cell r="B75" t="str">
            <v>zzz</v>
          </cell>
        </row>
        <row r="76">
          <cell r="B76" t="str">
            <v>zzz</v>
          </cell>
        </row>
        <row r="77">
          <cell r="B77" t="str">
            <v>zzz</v>
          </cell>
        </row>
      </sheetData>
      <sheetData sheetId="1">
        <row r="8">
          <cell r="E8" t="str">
            <v/>
          </cell>
        </row>
        <row r="9">
          <cell r="E9" t="str">
            <v/>
          </cell>
        </row>
        <row r="10">
          <cell r="E10" t="str">
            <v/>
          </cell>
        </row>
        <row r="11">
          <cell r="E11" t="str">
            <v/>
          </cell>
        </row>
        <row r="12">
          <cell r="E12">
            <v>3.75</v>
          </cell>
        </row>
        <row r="13">
          <cell r="E13" t="str">
            <v/>
          </cell>
        </row>
        <row r="14">
          <cell r="E14">
            <v>7.5</v>
          </cell>
        </row>
        <row r="15">
          <cell r="E15" t="str">
            <v/>
          </cell>
        </row>
        <row r="16">
          <cell r="E16" t="str">
            <v/>
          </cell>
        </row>
        <row r="17">
          <cell r="E17" t="str">
            <v/>
          </cell>
        </row>
        <row r="18">
          <cell r="E18">
            <v>3.75</v>
          </cell>
        </row>
        <row r="19">
          <cell r="E19">
            <v>6.25</v>
          </cell>
        </row>
        <row r="20">
          <cell r="E20" t="str">
            <v/>
          </cell>
        </row>
        <row r="21">
          <cell r="E21" t="str">
            <v/>
          </cell>
        </row>
        <row r="22">
          <cell r="E22" t="str">
            <v/>
          </cell>
        </row>
        <row r="23">
          <cell r="E23" t="str">
            <v/>
          </cell>
        </row>
        <row r="24">
          <cell r="E24" t="str">
            <v/>
          </cell>
        </row>
        <row r="25">
          <cell r="E25" t="str">
            <v/>
          </cell>
        </row>
        <row r="26">
          <cell r="E26" t="str">
            <v/>
          </cell>
        </row>
        <row r="27">
          <cell r="E27">
            <v>4.75</v>
          </cell>
        </row>
        <row r="28">
          <cell r="E28" t="str">
            <v/>
          </cell>
        </row>
        <row r="29">
          <cell r="E29" t="str">
            <v/>
          </cell>
        </row>
        <row r="30">
          <cell r="E30" t="str">
            <v/>
          </cell>
        </row>
        <row r="31">
          <cell r="E31" t="str">
            <v/>
          </cell>
        </row>
        <row r="32">
          <cell r="E32" t="str">
            <v/>
          </cell>
        </row>
        <row r="33">
          <cell r="E33" t="str">
            <v/>
          </cell>
        </row>
        <row r="34">
          <cell r="E34">
            <v>10</v>
          </cell>
        </row>
        <row r="35">
          <cell r="E35" t="str">
            <v/>
          </cell>
        </row>
        <row r="36">
          <cell r="E36">
            <v>0.1</v>
          </cell>
        </row>
        <row r="37">
          <cell r="E37" t="str">
            <v/>
          </cell>
        </row>
        <row r="38">
          <cell r="E38">
            <v>2.5000000000000001E-2</v>
          </cell>
        </row>
        <row r="39">
          <cell r="E39" t="str">
            <v/>
          </cell>
        </row>
        <row r="40">
          <cell r="E40" t="str">
            <v/>
          </cell>
        </row>
        <row r="41">
          <cell r="E41" t="str">
            <v/>
          </cell>
        </row>
        <row r="42">
          <cell r="E42" t="str">
            <v/>
          </cell>
        </row>
        <row r="43">
          <cell r="E43" t="str">
            <v/>
          </cell>
        </row>
        <row r="44">
          <cell r="E44">
            <v>6.25</v>
          </cell>
        </row>
        <row r="45">
          <cell r="E45" t="str">
            <v/>
          </cell>
        </row>
        <row r="46">
          <cell r="E46" t="str">
            <v/>
          </cell>
        </row>
        <row r="47">
          <cell r="E47" t="str">
            <v/>
          </cell>
        </row>
        <row r="48">
          <cell r="E48">
            <v>5</v>
          </cell>
        </row>
        <row r="49">
          <cell r="E49" t="str">
            <v/>
          </cell>
        </row>
        <row r="52">
          <cell r="E52" t="str">
            <v/>
          </cell>
        </row>
        <row r="53">
          <cell r="E53" t="str">
            <v/>
          </cell>
        </row>
        <row r="54">
          <cell r="E54" t="str">
            <v/>
          </cell>
        </row>
        <row r="55">
          <cell r="E55" t="str">
            <v/>
          </cell>
        </row>
        <row r="56">
          <cell r="E56" t="str">
            <v/>
          </cell>
        </row>
        <row r="57">
          <cell r="E57">
            <v>3.75</v>
          </cell>
        </row>
        <row r="58">
          <cell r="E58">
            <v>3.75</v>
          </cell>
        </row>
        <row r="59">
          <cell r="E59" t="str">
            <v/>
          </cell>
        </row>
        <row r="60">
          <cell r="E60" t="str">
            <v/>
          </cell>
        </row>
        <row r="61">
          <cell r="E61" t="str">
            <v/>
          </cell>
        </row>
        <row r="62">
          <cell r="E62" t="str">
            <v/>
          </cell>
        </row>
        <row r="63">
          <cell r="E63" t="str">
            <v/>
          </cell>
        </row>
        <row r="64">
          <cell r="E64" t="str">
            <v/>
          </cell>
        </row>
        <row r="65">
          <cell r="E65" t="str">
            <v/>
          </cell>
        </row>
        <row r="66">
          <cell r="E66" t="str">
            <v/>
          </cell>
        </row>
        <row r="67">
          <cell r="E67" t="str">
            <v/>
          </cell>
        </row>
        <row r="68">
          <cell r="E68" t="str">
            <v/>
          </cell>
        </row>
        <row r="69">
          <cell r="E69">
            <v>4.375</v>
          </cell>
        </row>
        <row r="70">
          <cell r="E70">
            <v>2</v>
          </cell>
        </row>
        <row r="71">
          <cell r="E71" t="str">
            <v/>
          </cell>
        </row>
        <row r="72">
          <cell r="E72" t="str">
            <v/>
          </cell>
        </row>
        <row r="73">
          <cell r="E73" t="str">
            <v/>
          </cell>
        </row>
        <row r="74">
          <cell r="E74" t="str">
            <v/>
          </cell>
        </row>
        <row r="75">
          <cell r="E75" t="str">
            <v/>
          </cell>
        </row>
        <row r="76">
          <cell r="E76" t="str">
            <v/>
          </cell>
        </row>
        <row r="77">
          <cell r="E77" t="str">
            <v/>
          </cell>
        </row>
        <row r="78">
          <cell r="E78" t="str">
            <v/>
          </cell>
        </row>
        <row r="79">
          <cell r="E79" t="str">
            <v/>
          </cell>
        </row>
        <row r="80">
          <cell r="E80" t="str">
            <v/>
          </cell>
        </row>
        <row r="81">
          <cell r="E81" t="str">
            <v/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Tarifs ingredients"/>
    </sheetNames>
    <sheetDataSet>
      <sheetData sheetId="0">
        <row r="8">
          <cell r="G8"/>
        </row>
        <row r="9">
          <cell r="G9">
            <v>0</v>
          </cell>
        </row>
        <row r="10">
          <cell r="G10">
            <v>16.02</v>
          </cell>
        </row>
        <row r="11">
          <cell r="G11">
            <v>13.87</v>
          </cell>
        </row>
        <row r="12">
          <cell r="G12">
            <v>2.6</v>
          </cell>
        </row>
        <row r="13">
          <cell r="G13">
            <v>6</v>
          </cell>
        </row>
        <row r="14">
          <cell r="G14">
            <v>4.08</v>
          </cell>
        </row>
        <row r="15">
          <cell r="G15">
            <v>0</v>
          </cell>
        </row>
        <row r="16">
          <cell r="G16">
            <v>7.6</v>
          </cell>
        </row>
        <row r="17">
          <cell r="G17">
            <v>10.833333333333334</v>
          </cell>
        </row>
        <row r="18">
          <cell r="G18">
            <v>0.9</v>
          </cell>
        </row>
        <row r="19">
          <cell r="G19">
            <v>3.92</v>
          </cell>
        </row>
        <row r="20">
          <cell r="G20">
            <v>7.87</v>
          </cell>
        </row>
        <row r="21">
          <cell r="G21">
            <v>3.85</v>
          </cell>
        </row>
        <row r="22">
          <cell r="G22">
            <v>8.57</v>
          </cell>
        </row>
        <row r="23">
          <cell r="G23">
            <v>3.99</v>
          </cell>
        </row>
        <row r="24">
          <cell r="G24">
            <v>62.4</v>
          </cell>
        </row>
        <row r="25">
          <cell r="G25">
            <v>0</v>
          </cell>
        </row>
        <row r="26">
          <cell r="G26">
            <v>11.07</v>
          </cell>
        </row>
        <row r="27">
          <cell r="G27">
            <v>9.73</v>
          </cell>
        </row>
        <row r="28">
          <cell r="G28">
            <v>4</v>
          </cell>
        </row>
        <row r="29">
          <cell r="G29">
            <v>0.55000000000000004</v>
          </cell>
        </row>
        <row r="30">
          <cell r="G30">
            <v>0.97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0.69</v>
          </cell>
        </row>
        <row r="34">
          <cell r="G34">
            <v>0</v>
          </cell>
        </row>
        <row r="35">
          <cell r="G35">
            <v>7</v>
          </cell>
        </row>
        <row r="36">
          <cell r="G36">
            <v>0</v>
          </cell>
        </row>
        <row r="37">
          <cell r="G37">
            <v>37.119999999999997</v>
          </cell>
        </row>
        <row r="38">
          <cell r="G38">
            <v>0</v>
          </cell>
        </row>
        <row r="39">
          <cell r="G39">
            <v>180.52</v>
          </cell>
        </row>
        <row r="40">
          <cell r="G40">
            <v>0</v>
          </cell>
        </row>
        <row r="41">
          <cell r="G41">
            <v>6</v>
          </cell>
        </row>
        <row r="42">
          <cell r="G42">
            <v>0</v>
          </cell>
        </row>
        <row r="43">
          <cell r="G43">
            <v>1.42</v>
          </cell>
        </row>
        <row r="44">
          <cell r="G44">
            <v>0.64</v>
          </cell>
        </row>
        <row r="45">
          <cell r="G45">
            <v>0.88</v>
          </cell>
        </row>
        <row r="46">
          <cell r="G46">
            <v>5.2579365079365079</v>
          </cell>
        </row>
        <row r="47">
          <cell r="G47">
            <v>6.46</v>
          </cell>
        </row>
        <row r="48">
          <cell r="G48">
            <v>0</v>
          </cell>
        </row>
        <row r="49">
          <cell r="G49">
            <v>2.11</v>
          </cell>
        </row>
        <row r="50">
          <cell r="G50">
            <v>2.11</v>
          </cell>
        </row>
        <row r="51">
          <cell r="G51">
            <v>5.83</v>
          </cell>
        </row>
        <row r="52">
          <cell r="G52">
            <v>15.45</v>
          </cell>
        </row>
        <row r="53">
          <cell r="G53">
            <v>14.8</v>
          </cell>
        </row>
        <row r="54">
          <cell r="G54">
            <v>4.03</v>
          </cell>
        </row>
        <row r="55">
          <cell r="G55">
            <v>3.28</v>
          </cell>
        </row>
        <row r="56">
          <cell r="G56">
            <v>0</v>
          </cell>
        </row>
        <row r="57">
          <cell r="G57">
            <v>27.18</v>
          </cell>
        </row>
        <row r="58">
          <cell r="G58">
            <v>0</v>
          </cell>
        </row>
        <row r="59">
          <cell r="G59">
            <v>0</v>
          </cell>
        </row>
        <row r="60">
          <cell r="G60">
            <v>1.4</v>
          </cell>
        </row>
        <row r="61">
          <cell r="G61">
            <v>4.93</v>
          </cell>
        </row>
        <row r="62">
          <cell r="G62">
            <v>14.22</v>
          </cell>
        </row>
        <row r="63">
          <cell r="G63">
            <v>4.7300000000000004</v>
          </cell>
        </row>
        <row r="64">
          <cell r="G64">
            <v>15.45</v>
          </cell>
        </row>
        <row r="65">
          <cell r="G65">
            <v>16.78</v>
          </cell>
        </row>
        <row r="66">
          <cell r="G66"/>
        </row>
        <row r="67">
          <cell r="G67"/>
        </row>
        <row r="68">
          <cell r="G68"/>
        </row>
        <row r="69">
          <cell r="G69">
            <v>0.20600000000000002</v>
          </cell>
        </row>
        <row r="70">
          <cell r="G70">
            <v>4</v>
          </cell>
        </row>
        <row r="71">
          <cell r="G71">
            <v>0</v>
          </cell>
        </row>
        <row r="72">
          <cell r="G72">
            <v>0</v>
          </cell>
        </row>
        <row r="73">
          <cell r="G73">
            <v>0</v>
          </cell>
        </row>
        <row r="74">
          <cell r="G74">
            <v>0</v>
          </cell>
        </row>
        <row r="75">
          <cell r="G75">
            <v>0</v>
          </cell>
        </row>
        <row r="76">
          <cell r="G76">
            <v>0</v>
          </cell>
        </row>
        <row r="77">
          <cell r="G77">
            <v>0</v>
          </cell>
        </row>
        <row r="78">
          <cell r="G78">
            <v>0</v>
          </cell>
        </row>
        <row r="79">
          <cell r="G79">
            <v>0</v>
          </cell>
        </row>
        <row r="80">
          <cell r="G80">
            <v>0</v>
          </cell>
        </row>
        <row r="81">
          <cell r="G81">
            <v>0</v>
          </cell>
        </row>
        <row r="82">
          <cell r="G82">
            <v>0</v>
          </cell>
        </row>
        <row r="83">
          <cell r="G83">
            <v>0</v>
          </cell>
        </row>
        <row r="84">
          <cell r="G84">
            <v>0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9"/>
  <sheetViews>
    <sheetView workbookViewId="0">
      <selection activeCell="Q12" sqref="Q12"/>
    </sheetView>
  </sheetViews>
  <sheetFormatPr baseColWidth="10" defaultRowHeight="15" x14ac:dyDescent="0.25"/>
  <cols>
    <col min="1" max="1" width="5.7109375" customWidth="1"/>
    <col min="2" max="2" width="21.5703125" customWidth="1"/>
    <col min="3" max="3" width="12.28515625" customWidth="1"/>
    <col min="4" max="4" width="13.140625" customWidth="1"/>
    <col min="5" max="5" width="13.5703125" style="28" customWidth="1"/>
    <col min="6" max="6" width="9.5703125" style="28" customWidth="1"/>
    <col min="7" max="7" width="11" style="28" customWidth="1"/>
    <col min="8" max="8" width="12.5703125" customWidth="1"/>
    <col min="9" max="9" width="13.140625" customWidth="1"/>
    <col min="11" max="11" width="6.140625" customWidth="1"/>
  </cols>
  <sheetData>
    <row r="1" spans="1:14" ht="33.75" x14ac:dyDescent="0.5">
      <c r="A1" s="50" t="s">
        <v>18</v>
      </c>
      <c r="B1" s="50"/>
      <c r="C1" s="50"/>
      <c r="D1" s="50"/>
      <c r="E1" s="50"/>
      <c r="F1" s="50"/>
      <c r="G1" s="50"/>
      <c r="H1" s="50"/>
      <c r="I1" s="50"/>
      <c r="J1" s="50"/>
      <c r="K1" s="50"/>
    </row>
    <row r="2" spans="1:14" s="22" customFormat="1" ht="18.75" x14ac:dyDescent="0.3">
      <c r="B2" s="19"/>
      <c r="C2" s="19"/>
      <c r="D2" s="19"/>
      <c r="E2" s="19"/>
      <c r="F2" s="20"/>
      <c r="G2" s="20"/>
      <c r="H2" s="19"/>
      <c r="I2" s="19"/>
      <c r="J2" s="19"/>
      <c r="K2" s="19"/>
      <c r="L2" s="21"/>
    </row>
    <row r="3" spans="1:14" s="26" customFormat="1" ht="23.25" customHeight="1" x14ac:dyDescent="0.3">
      <c r="B3" s="23"/>
      <c r="C3" s="23"/>
      <c r="D3" s="23"/>
      <c r="E3" s="24" t="s">
        <v>7</v>
      </c>
      <c r="F3" s="40">
        <f>'[1]2017'!$C$18</f>
        <v>0.24690303030303029</v>
      </c>
      <c r="G3" s="25"/>
      <c r="H3" s="24" t="s">
        <v>8</v>
      </c>
      <c r="I3" s="39">
        <f>'[1]2017'!$C$12</f>
        <v>0.23636363636363636</v>
      </c>
      <c r="K3" s="23"/>
      <c r="L3" s="27"/>
    </row>
    <row r="5" spans="1:14" s="30" customFormat="1" ht="36.75" customHeight="1" x14ac:dyDescent="0.25">
      <c r="B5" s="31" t="s">
        <v>1</v>
      </c>
      <c r="C5" s="32" t="s">
        <v>17</v>
      </c>
      <c r="D5" s="32" t="s">
        <v>9</v>
      </c>
      <c r="E5" s="33" t="s">
        <v>10</v>
      </c>
      <c r="F5" s="34" t="s">
        <v>11</v>
      </c>
      <c r="G5" s="34" t="s">
        <v>12</v>
      </c>
      <c r="H5" s="31" t="s">
        <v>13</v>
      </c>
      <c r="I5" s="31" t="s">
        <v>14</v>
      </c>
      <c r="J5" s="31" t="s">
        <v>15</v>
      </c>
    </row>
    <row r="6" spans="1:14" x14ac:dyDescent="0.25">
      <c r="B6" s="4" t="str">
        <f>A!A1</f>
        <v>Dacquoise aux fruits</v>
      </c>
      <c r="C6" s="35">
        <v>3.5</v>
      </c>
      <c r="D6" s="17">
        <f>IF(C6="","",C6-(C6*20/100))</f>
        <v>2.8</v>
      </c>
      <c r="E6" s="36">
        <f>IF(C6="","",A!$J$5)</f>
        <v>0.18630018253968253</v>
      </c>
      <c r="F6" s="37">
        <f>IF(C6="","",C6*$F$3)</f>
        <v>0.86416060606060596</v>
      </c>
      <c r="G6" s="37">
        <f>IF(C6="","",C6*$I$3)</f>
        <v>0.82727272727272727</v>
      </c>
      <c r="H6" s="37">
        <f>IF(C6="","",SUM(E6:G6))</f>
        <v>1.877733515873016</v>
      </c>
      <c r="I6" s="36">
        <f>F6+J6</f>
        <v>1.7864270901875898</v>
      </c>
      <c r="J6" s="41">
        <f>IF(C6="","",D6-H6)</f>
        <v>0.92226648412698387</v>
      </c>
    </row>
    <row r="7" spans="1:14" x14ac:dyDescent="0.25">
      <c r="B7" s="7"/>
      <c r="C7" s="35"/>
      <c r="D7" s="17" t="str">
        <f t="shared" ref="D7:D29" si="0">IF(C7="","",C7-(C7*20/100))</f>
        <v/>
      </c>
      <c r="E7" s="38" t="str">
        <f>IF(C7="","",A!$J$5)</f>
        <v/>
      </c>
      <c r="F7" s="37" t="str">
        <f>IF(C7="","",C7*$F$3)</f>
        <v/>
      </c>
      <c r="G7" s="37" t="str">
        <f t="shared" ref="G7:G29" si="1">IF(C7="","",C7*$I$3)</f>
        <v/>
      </c>
      <c r="H7" s="37" t="str">
        <f t="shared" ref="H7:H22" si="2">IF(C7="","",SUM(E7:G7))</f>
        <v/>
      </c>
      <c r="I7" s="36" t="e">
        <f>F7+J7</f>
        <v>#VALUE!</v>
      </c>
      <c r="J7" s="41" t="str">
        <f t="shared" ref="J7:J29" si="3">IF(C7="","",D7-H7)</f>
        <v/>
      </c>
    </row>
    <row r="8" spans="1:14" x14ac:dyDescent="0.25">
      <c r="B8" s="7"/>
      <c r="C8" s="35"/>
      <c r="D8" s="17" t="str">
        <f t="shared" si="0"/>
        <v/>
      </c>
      <c r="E8" s="38" t="str">
        <f>IF(C8="","",A!$J$5)</f>
        <v/>
      </c>
      <c r="F8" s="37" t="str">
        <f t="shared" ref="F8:F29" si="4">IF(C8="","",C8*$F$3)</f>
        <v/>
      </c>
      <c r="G8" s="37" t="str">
        <f t="shared" si="1"/>
        <v/>
      </c>
      <c r="H8" s="37" t="str">
        <f t="shared" si="2"/>
        <v/>
      </c>
      <c r="I8" s="36" t="e">
        <f>F8+J8</f>
        <v>#VALUE!</v>
      </c>
      <c r="J8" s="41" t="str">
        <f t="shared" si="3"/>
        <v/>
      </c>
    </row>
    <row r="9" spans="1:14" x14ac:dyDescent="0.25">
      <c r="B9" s="7"/>
      <c r="C9" s="35"/>
      <c r="D9" s="17" t="str">
        <f t="shared" si="0"/>
        <v/>
      </c>
      <c r="E9" s="38" t="str">
        <f>IF(C9="","",A!$J$5)</f>
        <v/>
      </c>
      <c r="F9" s="37" t="str">
        <f t="shared" si="4"/>
        <v/>
      </c>
      <c r="G9" s="37" t="str">
        <f t="shared" si="1"/>
        <v/>
      </c>
      <c r="H9" s="37" t="str">
        <f t="shared" si="2"/>
        <v/>
      </c>
      <c r="I9" s="36" t="e">
        <f>F9+J9</f>
        <v>#VALUE!</v>
      </c>
      <c r="J9" s="41" t="str">
        <f t="shared" si="3"/>
        <v/>
      </c>
    </row>
    <row r="10" spans="1:14" x14ac:dyDescent="0.25">
      <c r="B10" s="7"/>
      <c r="C10" s="35"/>
      <c r="D10" s="17" t="str">
        <f t="shared" si="0"/>
        <v/>
      </c>
      <c r="E10" s="38" t="str">
        <f>IF(C10="","",A!$J$5)</f>
        <v/>
      </c>
      <c r="F10" s="37" t="str">
        <f t="shared" si="4"/>
        <v/>
      </c>
      <c r="G10" s="37" t="str">
        <f t="shared" si="1"/>
        <v/>
      </c>
      <c r="H10" s="37" t="str">
        <f t="shared" si="2"/>
        <v/>
      </c>
      <c r="I10" s="36" t="e">
        <f>F10+J10</f>
        <v>#VALUE!</v>
      </c>
      <c r="J10" s="41" t="str">
        <f t="shared" si="3"/>
        <v/>
      </c>
    </row>
    <row r="11" spans="1:14" x14ac:dyDescent="0.25">
      <c r="B11" s="7"/>
      <c r="C11" s="35"/>
      <c r="D11" s="17" t="str">
        <f t="shared" si="0"/>
        <v/>
      </c>
      <c r="E11" s="38" t="str">
        <f>IF(C11="","",A!$J$5)</f>
        <v/>
      </c>
      <c r="F11" s="37" t="str">
        <f t="shared" si="4"/>
        <v/>
      </c>
      <c r="G11" s="37" t="str">
        <f t="shared" si="1"/>
        <v/>
      </c>
      <c r="H11" s="37" t="str">
        <f t="shared" si="2"/>
        <v/>
      </c>
      <c r="I11" s="36" t="e">
        <f t="shared" ref="I11:I29" si="5">F11+J11</f>
        <v>#VALUE!</v>
      </c>
      <c r="J11" s="41" t="str">
        <f t="shared" si="3"/>
        <v/>
      </c>
      <c r="M11" s="29"/>
      <c r="N11" t="s">
        <v>16</v>
      </c>
    </row>
    <row r="12" spans="1:14" x14ac:dyDescent="0.25">
      <c r="B12" s="7"/>
      <c r="C12" s="35"/>
      <c r="D12" s="17" t="str">
        <f t="shared" si="0"/>
        <v/>
      </c>
      <c r="E12" s="38" t="str">
        <f>IF(C12="","",A!$J$5)</f>
        <v/>
      </c>
      <c r="F12" s="37" t="str">
        <f t="shared" si="4"/>
        <v/>
      </c>
      <c r="G12" s="37" t="str">
        <f t="shared" si="1"/>
        <v/>
      </c>
      <c r="H12" s="37" t="str">
        <f t="shared" si="2"/>
        <v/>
      </c>
      <c r="I12" s="36" t="e">
        <f>F12+J12</f>
        <v>#VALUE!</v>
      </c>
      <c r="J12" s="41" t="str">
        <f t="shared" si="3"/>
        <v/>
      </c>
    </row>
    <row r="13" spans="1:14" x14ac:dyDescent="0.25">
      <c r="B13" s="7" t="str">
        <f>[2]B!$A$1</f>
        <v>B</v>
      </c>
      <c r="C13" s="35"/>
      <c r="D13" s="17" t="str">
        <f t="shared" si="0"/>
        <v/>
      </c>
      <c r="E13" s="38" t="str">
        <f>IF(C13="","",A!$J$5)</f>
        <v/>
      </c>
      <c r="F13" s="37" t="str">
        <f t="shared" si="4"/>
        <v/>
      </c>
      <c r="G13" s="37" t="str">
        <f t="shared" si="1"/>
        <v/>
      </c>
      <c r="H13" s="37" t="str">
        <f t="shared" si="2"/>
        <v/>
      </c>
      <c r="I13" s="36" t="e">
        <f t="shared" si="5"/>
        <v>#VALUE!</v>
      </c>
      <c r="J13" s="41" t="str">
        <f t="shared" si="3"/>
        <v/>
      </c>
    </row>
    <row r="14" spans="1:14" x14ac:dyDescent="0.25">
      <c r="B14" s="7" t="str">
        <f>[2]C!$A$1</f>
        <v>C</v>
      </c>
      <c r="C14" s="35"/>
      <c r="D14" s="17" t="str">
        <f t="shared" si="0"/>
        <v/>
      </c>
      <c r="E14" s="38" t="str">
        <f>IF(C14="","",A!$J$5)</f>
        <v/>
      </c>
      <c r="F14" s="37" t="str">
        <f t="shared" si="4"/>
        <v/>
      </c>
      <c r="G14" s="37" t="str">
        <f t="shared" si="1"/>
        <v/>
      </c>
      <c r="H14" s="37" t="str">
        <f t="shared" si="2"/>
        <v/>
      </c>
      <c r="I14" s="36" t="e">
        <f t="shared" si="5"/>
        <v>#VALUE!</v>
      </c>
      <c r="J14" s="41" t="str">
        <f t="shared" si="3"/>
        <v/>
      </c>
    </row>
    <row r="15" spans="1:14" x14ac:dyDescent="0.25">
      <c r="B15" s="7" t="str">
        <f>[2]D!$A$1</f>
        <v>D</v>
      </c>
      <c r="C15" s="35"/>
      <c r="D15" s="17" t="str">
        <f t="shared" si="0"/>
        <v/>
      </c>
      <c r="E15" s="38" t="str">
        <f>IF(C15="","",A!$J$5)</f>
        <v/>
      </c>
      <c r="F15" s="37" t="str">
        <f t="shared" si="4"/>
        <v/>
      </c>
      <c r="G15" s="37" t="str">
        <f t="shared" si="1"/>
        <v/>
      </c>
      <c r="H15" s="37" t="str">
        <f t="shared" si="2"/>
        <v/>
      </c>
      <c r="I15" s="36" t="e">
        <f t="shared" si="5"/>
        <v>#VALUE!</v>
      </c>
      <c r="J15" s="41" t="str">
        <f t="shared" si="3"/>
        <v/>
      </c>
    </row>
    <row r="16" spans="1:14" x14ac:dyDescent="0.25">
      <c r="B16" s="7" t="str">
        <f>[2]E!$A$1</f>
        <v>E</v>
      </c>
      <c r="C16" s="35"/>
      <c r="D16" s="17" t="str">
        <f t="shared" si="0"/>
        <v/>
      </c>
      <c r="E16" s="38" t="str">
        <f>IF(C16="","",A!$J$5)</f>
        <v/>
      </c>
      <c r="F16" s="37" t="str">
        <f t="shared" si="4"/>
        <v/>
      </c>
      <c r="G16" s="37" t="str">
        <f t="shared" si="1"/>
        <v/>
      </c>
      <c r="H16" s="37" t="str">
        <f t="shared" si="2"/>
        <v/>
      </c>
      <c r="I16" s="36" t="e">
        <f t="shared" si="5"/>
        <v>#VALUE!</v>
      </c>
      <c r="J16" s="41" t="str">
        <f t="shared" si="3"/>
        <v/>
      </c>
    </row>
    <row r="17" spans="1:11" x14ac:dyDescent="0.25">
      <c r="B17" s="7" t="str">
        <f>[2]F!$A$1</f>
        <v>F</v>
      </c>
      <c r="C17" s="35"/>
      <c r="D17" s="17" t="str">
        <f t="shared" si="0"/>
        <v/>
      </c>
      <c r="E17" s="38" t="str">
        <f>IF(C17="","",A!$J$5)</f>
        <v/>
      </c>
      <c r="F17" s="37" t="str">
        <f t="shared" si="4"/>
        <v/>
      </c>
      <c r="G17" s="37" t="str">
        <f t="shared" si="1"/>
        <v/>
      </c>
      <c r="H17" s="37" t="str">
        <f t="shared" si="2"/>
        <v/>
      </c>
      <c r="I17" s="36" t="e">
        <f t="shared" si="5"/>
        <v>#VALUE!</v>
      </c>
      <c r="J17" s="41" t="str">
        <f t="shared" si="3"/>
        <v/>
      </c>
    </row>
    <row r="18" spans="1:11" x14ac:dyDescent="0.25">
      <c r="B18" s="7" t="str">
        <f>[2]G!$A$1</f>
        <v>G</v>
      </c>
      <c r="C18" s="35"/>
      <c r="D18" s="17" t="str">
        <f t="shared" si="0"/>
        <v/>
      </c>
      <c r="E18" s="38" t="str">
        <f>IF(C18="","",A!$J$5)</f>
        <v/>
      </c>
      <c r="F18" s="37" t="str">
        <f t="shared" si="4"/>
        <v/>
      </c>
      <c r="G18" s="37" t="str">
        <f t="shared" si="1"/>
        <v/>
      </c>
      <c r="H18" s="37" t="str">
        <f t="shared" si="2"/>
        <v/>
      </c>
      <c r="I18" s="36" t="e">
        <f t="shared" si="5"/>
        <v>#VALUE!</v>
      </c>
      <c r="J18" s="41" t="str">
        <f t="shared" si="3"/>
        <v/>
      </c>
    </row>
    <row r="19" spans="1:11" x14ac:dyDescent="0.25">
      <c r="B19" s="7" t="str">
        <f>[2]H!$A$1</f>
        <v>H</v>
      </c>
      <c r="C19" s="35"/>
      <c r="D19" s="17" t="str">
        <f t="shared" si="0"/>
        <v/>
      </c>
      <c r="E19" s="38" t="str">
        <f>IF(C19="","",A!$J$5)</f>
        <v/>
      </c>
      <c r="F19" s="37" t="str">
        <f t="shared" si="4"/>
        <v/>
      </c>
      <c r="G19" s="37" t="str">
        <f t="shared" si="1"/>
        <v/>
      </c>
      <c r="H19" s="37" t="str">
        <f t="shared" si="2"/>
        <v/>
      </c>
      <c r="I19" s="36" t="e">
        <f t="shared" si="5"/>
        <v>#VALUE!</v>
      </c>
      <c r="J19" s="41" t="str">
        <f t="shared" si="3"/>
        <v/>
      </c>
    </row>
    <row r="20" spans="1:11" x14ac:dyDescent="0.25">
      <c r="B20" s="7" t="str">
        <f>[2]I!$A$1</f>
        <v>I</v>
      </c>
      <c r="C20" s="35"/>
      <c r="D20" s="17" t="str">
        <f t="shared" si="0"/>
        <v/>
      </c>
      <c r="E20" s="38" t="str">
        <f>IF(C20="","",A!$J$5)</f>
        <v/>
      </c>
      <c r="F20" s="37" t="str">
        <f t="shared" si="4"/>
        <v/>
      </c>
      <c r="G20" s="37" t="str">
        <f t="shared" si="1"/>
        <v/>
      </c>
      <c r="H20" s="37" t="str">
        <f t="shared" si="2"/>
        <v/>
      </c>
      <c r="I20" s="36" t="e">
        <f t="shared" si="5"/>
        <v>#VALUE!</v>
      </c>
      <c r="J20" s="41" t="str">
        <f t="shared" si="3"/>
        <v/>
      </c>
    </row>
    <row r="21" spans="1:11" x14ac:dyDescent="0.25">
      <c r="B21" s="7" t="str">
        <f>[2]J!$A$1</f>
        <v>J</v>
      </c>
      <c r="C21" s="35"/>
      <c r="D21" s="17" t="str">
        <f t="shared" si="0"/>
        <v/>
      </c>
      <c r="E21" s="38" t="str">
        <f>IF(C21="","",A!$J$5)</f>
        <v/>
      </c>
      <c r="F21" s="37" t="str">
        <f t="shared" si="4"/>
        <v/>
      </c>
      <c r="G21" s="37" t="str">
        <f t="shared" si="1"/>
        <v/>
      </c>
      <c r="H21" s="37" t="str">
        <f t="shared" si="2"/>
        <v/>
      </c>
      <c r="I21" s="36" t="e">
        <f t="shared" si="5"/>
        <v>#VALUE!</v>
      </c>
      <c r="J21" s="41" t="str">
        <f t="shared" si="3"/>
        <v/>
      </c>
    </row>
    <row r="22" spans="1:11" x14ac:dyDescent="0.25">
      <c r="B22" s="7" t="str">
        <f>[2]K!$A$1</f>
        <v>K</v>
      </c>
      <c r="C22" s="35"/>
      <c r="D22" s="17" t="str">
        <f t="shared" si="0"/>
        <v/>
      </c>
      <c r="E22" s="38" t="str">
        <f>IF(C22="","",A!$J$5)</f>
        <v/>
      </c>
      <c r="F22" s="37" t="str">
        <f t="shared" si="4"/>
        <v/>
      </c>
      <c r="G22" s="37" t="str">
        <f t="shared" si="1"/>
        <v/>
      </c>
      <c r="H22" s="37" t="str">
        <f t="shared" si="2"/>
        <v/>
      </c>
      <c r="I22" s="36" t="e">
        <f t="shared" si="5"/>
        <v>#VALUE!</v>
      </c>
      <c r="J22" s="41" t="str">
        <f t="shared" si="3"/>
        <v/>
      </c>
    </row>
    <row r="23" spans="1:11" x14ac:dyDescent="0.25">
      <c r="B23" s="7" t="str">
        <f>[2]L!$A$1</f>
        <v>L</v>
      </c>
      <c r="C23" s="35"/>
      <c r="D23" s="17" t="str">
        <f t="shared" si="0"/>
        <v/>
      </c>
      <c r="E23" s="38" t="str">
        <f>IF(C23="","",A!$J$5)</f>
        <v/>
      </c>
      <c r="F23" s="37" t="str">
        <f t="shared" si="4"/>
        <v/>
      </c>
      <c r="G23" s="37" t="str">
        <f t="shared" si="1"/>
        <v/>
      </c>
      <c r="H23" s="37" t="str">
        <f t="shared" ref="H23:H29" si="6">IF(C23="","",SUM(E23:G23))</f>
        <v/>
      </c>
      <c r="I23" s="36" t="e">
        <f t="shared" si="5"/>
        <v>#VALUE!</v>
      </c>
      <c r="J23" s="41" t="str">
        <f t="shared" si="3"/>
        <v/>
      </c>
    </row>
    <row r="24" spans="1:11" x14ac:dyDescent="0.25">
      <c r="B24" s="7" t="str">
        <f>[2]M!$A$1</f>
        <v>M</v>
      </c>
      <c r="C24" s="35"/>
      <c r="D24" s="17" t="str">
        <f t="shared" si="0"/>
        <v/>
      </c>
      <c r="E24" s="38" t="str">
        <f>IF(C24="","",A!$J$5)</f>
        <v/>
      </c>
      <c r="F24" s="37" t="str">
        <f t="shared" si="4"/>
        <v/>
      </c>
      <c r="G24" s="37" t="str">
        <f t="shared" si="1"/>
        <v/>
      </c>
      <c r="H24" s="37" t="str">
        <f t="shared" si="6"/>
        <v/>
      </c>
      <c r="I24" s="36" t="e">
        <f t="shared" si="5"/>
        <v>#VALUE!</v>
      </c>
      <c r="J24" s="41" t="str">
        <f t="shared" si="3"/>
        <v/>
      </c>
    </row>
    <row r="25" spans="1:11" x14ac:dyDescent="0.25">
      <c r="B25" s="7" t="str">
        <f>[2]N!$A$1</f>
        <v>N</v>
      </c>
      <c r="C25" s="35"/>
      <c r="D25" s="17" t="str">
        <f t="shared" si="0"/>
        <v/>
      </c>
      <c r="E25" s="38" t="str">
        <f>IF(C25="","",A!$J$5)</f>
        <v/>
      </c>
      <c r="F25" s="37" t="str">
        <f t="shared" si="4"/>
        <v/>
      </c>
      <c r="G25" s="37" t="str">
        <f t="shared" si="1"/>
        <v/>
      </c>
      <c r="H25" s="37" t="str">
        <f t="shared" si="6"/>
        <v/>
      </c>
      <c r="I25" s="36" t="e">
        <f t="shared" si="5"/>
        <v>#VALUE!</v>
      </c>
      <c r="J25" s="41" t="str">
        <f t="shared" si="3"/>
        <v/>
      </c>
    </row>
    <row r="26" spans="1:11" x14ac:dyDescent="0.25">
      <c r="B26" s="7" t="str">
        <f>[2]O!$A$1</f>
        <v>O</v>
      </c>
      <c r="C26" s="35"/>
      <c r="D26" s="17" t="str">
        <f t="shared" si="0"/>
        <v/>
      </c>
      <c r="E26" s="38" t="str">
        <f>IF(C26="","",A!$J$5)</f>
        <v/>
      </c>
      <c r="F26" s="37" t="str">
        <f t="shared" si="4"/>
        <v/>
      </c>
      <c r="G26" s="37" t="str">
        <f t="shared" si="1"/>
        <v/>
      </c>
      <c r="H26" s="37" t="str">
        <f t="shared" si="6"/>
        <v/>
      </c>
      <c r="I26" s="36" t="e">
        <f t="shared" si="5"/>
        <v>#VALUE!</v>
      </c>
      <c r="J26" s="41" t="str">
        <f t="shared" si="3"/>
        <v/>
      </c>
    </row>
    <row r="27" spans="1:11" x14ac:dyDescent="0.25">
      <c r="B27" s="7" t="str">
        <f>[2]P!$A$1</f>
        <v>P</v>
      </c>
      <c r="C27" s="35"/>
      <c r="D27" s="17" t="str">
        <f t="shared" si="0"/>
        <v/>
      </c>
      <c r="E27" s="38" t="str">
        <f>IF(C27="","",A!$J$5)</f>
        <v/>
      </c>
      <c r="F27" s="37" t="str">
        <f t="shared" si="4"/>
        <v/>
      </c>
      <c r="G27" s="37" t="str">
        <f t="shared" si="1"/>
        <v/>
      </c>
      <c r="H27" s="37" t="str">
        <f t="shared" si="6"/>
        <v/>
      </c>
      <c r="I27" s="36" t="e">
        <f t="shared" si="5"/>
        <v>#VALUE!</v>
      </c>
      <c r="J27" s="41" t="str">
        <f t="shared" si="3"/>
        <v/>
      </c>
    </row>
    <row r="28" spans="1:11" x14ac:dyDescent="0.25">
      <c r="B28" s="7" t="str">
        <f>[2]Q!$A$1</f>
        <v>Q</v>
      </c>
      <c r="C28" s="35"/>
      <c r="D28" s="17" t="str">
        <f t="shared" si="0"/>
        <v/>
      </c>
      <c r="E28" s="38" t="str">
        <f>IF(C28="","",A!$J$5)</f>
        <v/>
      </c>
      <c r="F28" s="37" t="str">
        <f t="shared" si="4"/>
        <v/>
      </c>
      <c r="G28" s="37" t="str">
        <f t="shared" si="1"/>
        <v/>
      </c>
      <c r="H28" s="37" t="str">
        <f t="shared" si="6"/>
        <v/>
      </c>
      <c r="I28" s="36" t="e">
        <f t="shared" si="5"/>
        <v>#VALUE!</v>
      </c>
      <c r="J28" s="41" t="str">
        <f t="shared" si="3"/>
        <v/>
      </c>
    </row>
    <row r="29" spans="1:11" x14ac:dyDescent="0.25">
      <c r="B29" s="7">
        <f>+[2]R!A1:G1</f>
        <v>0</v>
      </c>
      <c r="C29" s="35"/>
      <c r="D29" s="17" t="str">
        <f t="shared" si="0"/>
        <v/>
      </c>
      <c r="E29" s="38" t="str">
        <f>IF(C29="","",A!$J$5)</f>
        <v/>
      </c>
      <c r="F29" s="37" t="str">
        <f t="shared" si="4"/>
        <v/>
      </c>
      <c r="G29" s="37" t="str">
        <f t="shared" si="1"/>
        <v/>
      </c>
      <c r="H29" s="37" t="str">
        <f t="shared" si="6"/>
        <v/>
      </c>
      <c r="I29" s="36" t="e">
        <f t="shared" si="5"/>
        <v>#VALUE!</v>
      </c>
      <c r="J29" s="41" t="str">
        <f t="shared" si="3"/>
        <v/>
      </c>
    </row>
    <row r="31" spans="1:11" ht="33.75" x14ac:dyDescent="0.5">
      <c r="A31" s="50" t="s">
        <v>19</v>
      </c>
      <c r="B31" s="50"/>
      <c r="C31" s="50"/>
      <c r="D31" s="50"/>
      <c r="E31" s="50"/>
      <c r="F31" s="50"/>
      <c r="G31" s="50"/>
      <c r="H31" s="50"/>
      <c r="I31" s="50"/>
      <c r="J31" s="50"/>
      <c r="K31" s="50"/>
    </row>
    <row r="32" spans="1:11" ht="18.75" x14ac:dyDescent="0.3">
      <c r="A32" s="22"/>
      <c r="B32" s="19"/>
      <c r="C32" s="19"/>
      <c r="D32" s="19"/>
      <c r="E32" s="19"/>
      <c r="F32" s="20"/>
      <c r="G32" s="20"/>
      <c r="H32" s="19"/>
      <c r="I32" s="19"/>
      <c r="J32" s="19"/>
      <c r="K32" s="19"/>
    </row>
    <row r="33" spans="1:11" ht="18.75" x14ac:dyDescent="0.3">
      <c r="A33" s="26"/>
      <c r="B33" s="23"/>
      <c r="C33" s="23"/>
      <c r="D33" s="23"/>
      <c r="E33" s="24" t="s">
        <v>7</v>
      </c>
      <c r="F33" s="40">
        <f>'[1]2017'!$C$18</f>
        <v>0.24690303030303029</v>
      </c>
      <c r="G33" s="25"/>
      <c r="H33" s="24" t="s">
        <v>8</v>
      </c>
      <c r="I33" s="39">
        <f>'[1]2017'!$C$12</f>
        <v>0.23636363636363636</v>
      </c>
      <c r="J33" s="26"/>
      <c r="K33" s="23"/>
    </row>
    <row r="35" spans="1:11" ht="30" x14ac:dyDescent="0.25">
      <c r="A35" s="30"/>
      <c r="B35" s="31" t="s">
        <v>1</v>
      </c>
      <c r="C35" s="32" t="s">
        <v>17</v>
      </c>
      <c r="D35" s="32" t="s">
        <v>9</v>
      </c>
      <c r="E35" s="33" t="s">
        <v>10</v>
      </c>
      <c r="F35" s="34" t="s">
        <v>11</v>
      </c>
      <c r="G35" s="34" t="s">
        <v>12</v>
      </c>
      <c r="H35" s="31" t="s">
        <v>13</v>
      </c>
      <c r="I35" s="31" t="s">
        <v>14</v>
      </c>
      <c r="J35" s="31" t="s">
        <v>15</v>
      </c>
      <c r="K35" s="30"/>
    </row>
    <row r="36" spans="1:11" x14ac:dyDescent="0.25">
      <c r="B36" s="7"/>
      <c r="C36" s="35"/>
      <c r="D36" s="17" t="str">
        <f>IF(C36="","","C36-(C36*20/100")</f>
        <v/>
      </c>
      <c r="E36" s="38" t="str">
        <f>IF(C36="","",A!$J$5)</f>
        <v/>
      </c>
      <c r="F36" s="37" t="str">
        <f>IF(C36="","",C36*$F$3)</f>
        <v/>
      </c>
      <c r="G36" s="37" t="str">
        <f>IF(C36="","",C36*$I$3)</f>
        <v/>
      </c>
      <c r="H36" s="37" t="str">
        <f>IF(C36="","",SUM(E36:G36))</f>
        <v/>
      </c>
      <c r="I36" s="36" t="e">
        <f>F36+J36</f>
        <v>#VALUE!</v>
      </c>
      <c r="J36" s="41" t="str">
        <f>IF(C36="","",D36-H36)</f>
        <v/>
      </c>
    </row>
    <row r="37" spans="1:11" x14ac:dyDescent="0.25">
      <c r="B37" s="7"/>
      <c r="C37" s="35"/>
      <c r="D37" s="17" t="str">
        <f t="shared" ref="D37:D59" si="7">IF(C37="","","C36-(C36*20/100")</f>
        <v/>
      </c>
      <c r="E37" s="38" t="str">
        <f>IF(C37="","",A!$J$5)</f>
        <v/>
      </c>
      <c r="F37" s="37" t="str">
        <f>IF(C37="","",C37*$F$3)</f>
        <v/>
      </c>
      <c r="G37" s="37" t="str">
        <f t="shared" ref="G37:G59" si="8">IF(C37="","",C37*$I$3)</f>
        <v/>
      </c>
      <c r="H37" s="37" t="str">
        <f t="shared" ref="H37:H59" si="9">IF(C37="","",SUM(E37:G37))</f>
        <v/>
      </c>
      <c r="I37" s="36" t="e">
        <f>F37+J37</f>
        <v>#VALUE!</v>
      </c>
      <c r="J37" s="41" t="str">
        <f t="shared" ref="J37:J59" si="10">IF(C37="","",D37-H37)</f>
        <v/>
      </c>
    </row>
    <row r="38" spans="1:11" x14ac:dyDescent="0.25">
      <c r="B38" s="7"/>
      <c r="C38" s="35"/>
      <c r="D38" s="17" t="str">
        <f t="shared" si="7"/>
        <v/>
      </c>
      <c r="E38" s="38" t="str">
        <f>IF(C38="","",A!$J$5)</f>
        <v/>
      </c>
      <c r="F38" s="37" t="str">
        <f t="shared" ref="F38:F59" si="11">IF(C38="","",C38*$F$3)</f>
        <v/>
      </c>
      <c r="G38" s="37" t="str">
        <f t="shared" si="8"/>
        <v/>
      </c>
      <c r="H38" s="37" t="str">
        <f t="shared" si="9"/>
        <v/>
      </c>
      <c r="I38" s="36" t="e">
        <f>F38+J38</f>
        <v>#VALUE!</v>
      </c>
      <c r="J38" s="41" t="str">
        <f t="shared" si="10"/>
        <v/>
      </c>
    </row>
    <row r="39" spans="1:11" x14ac:dyDescent="0.25">
      <c r="B39" s="7"/>
      <c r="C39" s="35"/>
      <c r="D39" s="17" t="str">
        <f t="shared" si="7"/>
        <v/>
      </c>
      <c r="E39" s="38" t="str">
        <f>IF(C39="","",A!$J$5)</f>
        <v/>
      </c>
      <c r="F39" s="37" t="str">
        <f t="shared" si="11"/>
        <v/>
      </c>
      <c r="G39" s="37" t="str">
        <f t="shared" si="8"/>
        <v/>
      </c>
      <c r="H39" s="37" t="str">
        <f t="shared" si="9"/>
        <v/>
      </c>
      <c r="I39" s="36" t="e">
        <f>F39+J39</f>
        <v>#VALUE!</v>
      </c>
      <c r="J39" s="41" t="str">
        <f t="shared" si="10"/>
        <v/>
      </c>
    </row>
    <row r="40" spans="1:11" x14ac:dyDescent="0.25">
      <c r="B40" s="7"/>
      <c r="C40" s="35"/>
      <c r="D40" s="17" t="str">
        <f t="shared" si="7"/>
        <v/>
      </c>
      <c r="E40" s="38" t="str">
        <f>IF(C40="","",A!$J$5)</f>
        <v/>
      </c>
      <c r="F40" s="37" t="str">
        <f t="shared" si="11"/>
        <v/>
      </c>
      <c r="G40" s="37" t="str">
        <f t="shared" si="8"/>
        <v/>
      </c>
      <c r="H40" s="37" t="str">
        <f t="shared" si="9"/>
        <v/>
      </c>
      <c r="I40" s="36" t="e">
        <f>F40+J40</f>
        <v>#VALUE!</v>
      </c>
      <c r="J40" s="41" t="str">
        <f t="shared" si="10"/>
        <v/>
      </c>
    </row>
    <row r="41" spans="1:11" x14ac:dyDescent="0.25">
      <c r="B41" s="7"/>
      <c r="C41" s="35"/>
      <c r="D41" s="17" t="str">
        <f t="shared" si="7"/>
        <v/>
      </c>
      <c r="E41" s="38" t="str">
        <f>IF(C41="","",A!$J$5)</f>
        <v/>
      </c>
      <c r="F41" s="37" t="str">
        <f t="shared" si="11"/>
        <v/>
      </c>
      <c r="G41" s="37" t="str">
        <f t="shared" si="8"/>
        <v/>
      </c>
      <c r="H41" s="37" t="str">
        <f t="shared" si="9"/>
        <v/>
      </c>
      <c r="I41" s="36" t="e">
        <f t="shared" ref="I41" si="12">F41+J41</f>
        <v>#VALUE!</v>
      </c>
      <c r="J41" s="41" t="str">
        <f t="shared" si="10"/>
        <v/>
      </c>
    </row>
    <row r="42" spans="1:11" x14ac:dyDescent="0.25">
      <c r="B42" s="7"/>
      <c r="C42" s="35"/>
      <c r="D42" s="17" t="str">
        <f t="shared" si="7"/>
        <v/>
      </c>
      <c r="E42" s="38" t="str">
        <f>IF(C42="","",A!$J$5)</f>
        <v/>
      </c>
      <c r="F42" s="37" t="str">
        <f t="shared" si="11"/>
        <v/>
      </c>
      <c r="G42" s="37" t="str">
        <f t="shared" si="8"/>
        <v/>
      </c>
      <c r="H42" s="37" t="str">
        <f t="shared" si="9"/>
        <v/>
      </c>
      <c r="I42" s="36" t="e">
        <f>F42+J42</f>
        <v>#VALUE!</v>
      </c>
      <c r="J42" s="41" t="str">
        <f t="shared" si="10"/>
        <v/>
      </c>
    </row>
    <row r="43" spans="1:11" x14ac:dyDescent="0.25">
      <c r="B43" s="7"/>
      <c r="C43" s="35"/>
      <c r="D43" s="17" t="str">
        <f t="shared" si="7"/>
        <v/>
      </c>
      <c r="E43" s="38" t="str">
        <f>IF(C43="","",A!$J$5)</f>
        <v/>
      </c>
      <c r="F43" s="37" t="str">
        <f t="shared" si="11"/>
        <v/>
      </c>
      <c r="G43" s="37" t="str">
        <f t="shared" si="8"/>
        <v/>
      </c>
      <c r="H43" s="37" t="str">
        <f t="shared" si="9"/>
        <v/>
      </c>
      <c r="I43" s="36" t="e">
        <f t="shared" ref="I43:I59" si="13">F43+J43</f>
        <v>#VALUE!</v>
      </c>
      <c r="J43" s="41" t="str">
        <f t="shared" si="10"/>
        <v/>
      </c>
    </row>
    <row r="44" spans="1:11" x14ac:dyDescent="0.25">
      <c r="B44" s="7"/>
      <c r="C44" s="35"/>
      <c r="D44" s="17" t="str">
        <f t="shared" si="7"/>
        <v/>
      </c>
      <c r="E44" s="38" t="str">
        <f>IF(C44="","",A!$J$5)</f>
        <v/>
      </c>
      <c r="F44" s="37" t="str">
        <f t="shared" si="11"/>
        <v/>
      </c>
      <c r="G44" s="37" t="str">
        <f t="shared" si="8"/>
        <v/>
      </c>
      <c r="H44" s="37" t="str">
        <f t="shared" si="9"/>
        <v/>
      </c>
      <c r="I44" s="36" t="e">
        <f t="shared" si="13"/>
        <v>#VALUE!</v>
      </c>
      <c r="J44" s="41" t="str">
        <f t="shared" si="10"/>
        <v/>
      </c>
    </row>
    <row r="45" spans="1:11" x14ac:dyDescent="0.25">
      <c r="B45" s="7"/>
      <c r="C45" s="35"/>
      <c r="D45" s="17" t="str">
        <f t="shared" si="7"/>
        <v/>
      </c>
      <c r="E45" s="38" t="str">
        <f>IF(C45="","",A!$J$5)</f>
        <v/>
      </c>
      <c r="F45" s="37" t="str">
        <f t="shared" si="11"/>
        <v/>
      </c>
      <c r="G45" s="37" t="str">
        <f t="shared" si="8"/>
        <v/>
      </c>
      <c r="H45" s="37" t="str">
        <f t="shared" si="9"/>
        <v/>
      </c>
      <c r="I45" s="36" t="e">
        <f t="shared" si="13"/>
        <v>#VALUE!</v>
      </c>
      <c r="J45" s="41" t="str">
        <f t="shared" si="10"/>
        <v/>
      </c>
    </row>
    <row r="46" spans="1:11" x14ac:dyDescent="0.25">
      <c r="B46" s="7"/>
      <c r="C46" s="35"/>
      <c r="D46" s="17" t="str">
        <f t="shared" si="7"/>
        <v/>
      </c>
      <c r="E46" s="38" t="str">
        <f>IF(C46="","",A!$J$5)</f>
        <v/>
      </c>
      <c r="F46" s="37" t="str">
        <f t="shared" si="11"/>
        <v/>
      </c>
      <c r="G46" s="37" t="str">
        <f t="shared" si="8"/>
        <v/>
      </c>
      <c r="H46" s="37" t="str">
        <f t="shared" si="9"/>
        <v/>
      </c>
      <c r="I46" s="36" t="e">
        <f t="shared" si="13"/>
        <v>#VALUE!</v>
      </c>
      <c r="J46" s="41" t="str">
        <f t="shared" si="10"/>
        <v/>
      </c>
    </row>
    <row r="47" spans="1:11" x14ac:dyDescent="0.25">
      <c r="B47" s="7"/>
      <c r="C47" s="35"/>
      <c r="D47" s="17" t="str">
        <f t="shared" si="7"/>
        <v/>
      </c>
      <c r="E47" s="38" t="str">
        <f>IF(C47="","",A!$J$5)</f>
        <v/>
      </c>
      <c r="F47" s="37" t="str">
        <f t="shared" si="11"/>
        <v/>
      </c>
      <c r="G47" s="37" t="str">
        <f t="shared" si="8"/>
        <v/>
      </c>
      <c r="H47" s="37" t="str">
        <f t="shared" si="9"/>
        <v/>
      </c>
      <c r="I47" s="36" t="e">
        <f t="shared" si="13"/>
        <v>#VALUE!</v>
      </c>
      <c r="J47" s="41" t="str">
        <f t="shared" si="10"/>
        <v/>
      </c>
    </row>
    <row r="48" spans="1:11" x14ac:dyDescent="0.25">
      <c r="B48" s="7"/>
      <c r="C48" s="35"/>
      <c r="D48" s="17" t="str">
        <f t="shared" si="7"/>
        <v/>
      </c>
      <c r="E48" s="38" t="str">
        <f>IF(C48="","",A!$J$5)</f>
        <v/>
      </c>
      <c r="F48" s="37" t="str">
        <f t="shared" si="11"/>
        <v/>
      </c>
      <c r="G48" s="37" t="str">
        <f t="shared" si="8"/>
        <v/>
      </c>
      <c r="H48" s="37" t="str">
        <f t="shared" si="9"/>
        <v/>
      </c>
      <c r="I48" s="36" t="e">
        <f t="shared" si="13"/>
        <v>#VALUE!</v>
      </c>
      <c r="J48" s="41" t="str">
        <f t="shared" si="10"/>
        <v/>
      </c>
    </row>
    <row r="49" spans="2:10" x14ac:dyDescent="0.25">
      <c r="B49" s="7"/>
      <c r="C49" s="35"/>
      <c r="D49" s="17" t="str">
        <f t="shared" si="7"/>
        <v/>
      </c>
      <c r="E49" s="38" t="str">
        <f>IF(C49="","",A!$J$5)</f>
        <v/>
      </c>
      <c r="F49" s="37" t="str">
        <f t="shared" si="11"/>
        <v/>
      </c>
      <c r="G49" s="37" t="str">
        <f t="shared" si="8"/>
        <v/>
      </c>
      <c r="H49" s="37" t="str">
        <f t="shared" si="9"/>
        <v/>
      </c>
      <c r="I49" s="36" t="e">
        <f t="shared" si="13"/>
        <v>#VALUE!</v>
      </c>
      <c r="J49" s="41" t="str">
        <f t="shared" si="10"/>
        <v/>
      </c>
    </row>
    <row r="50" spans="2:10" x14ac:dyDescent="0.25">
      <c r="B50" s="7"/>
      <c r="C50" s="35"/>
      <c r="D50" s="17" t="str">
        <f t="shared" si="7"/>
        <v/>
      </c>
      <c r="E50" s="38" t="str">
        <f>IF(C50="","",A!$J$5)</f>
        <v/>
      </c>
      <c r="F50" s="37" t="str">
        <f t="shared" si="11"/>
        <v/>
      </c>
      <c r="G50" s="37" t="str">
        <f t="shared" si="8"/>
        <v/>
      </c>
      <c r="H50" s="37" t="str">
        <f t="shared" si="9"/>
        <v/>
      </c>
      <c r="I50" s="36" t="e">
        <f t="shared" si="13"/>
        <v>#VALUE!</v>
      </c>
      <c r="J50" s="41" t="str">
        <f t="shared" si="10"/>
        <v/>
      </c>
    </row>
    <row r="51" spans="2:10" x14ac:dyDescent="0.25">
      <c r="B51" s="7"/>
      <c r="C51" s="35"/>
      <c r="D51" s="17" t="str">
        <f t="shared" si="7"/>
        <v/>
      </c>
      <c r="E51" s="38" t="str">
        <f>IF(C51="","",A!$J$5)</f>
        <v/>
      </c>
      <c r="F51" s="37" t="str">
        <f t="shared" si="11"/>
        <v/>
      </c>
      <c r="G51" s="37" t="str">
        <f t="shared" si="8"/>
        <v/>
      </c>
      <c r="H51" s="37" t="str">
        <f t="shared" si="9"/>
        <v/>
      </c>
      <c r="I51" s="36" t="e">
        <f t="shared" si="13"/>
        <v>#VALUE!</v>
      </c>
      <c r="J51" s="41" t="str">
        <f t="shared" si="10"/>
        <v/>
      </c>
    </row>
    <row r="52" spans="2:10" x14ac:dyDescent="0.25">
      <c r="B52" s="7"/>
      <c r="C52" s="35"/>
      <c r="D52" s="17" t="str">
        <f t="shared" si="7"/>
        <v/>
      </c>
      <c r="E52" s="38" t="str">
        <f>IF(C52="","",A!$J$5)</f>
        <v/>
      </c>
      <c r="F52" s="37" t="str">
        <f t="shared" si="11"/>
        <v/>
      </c>
      <c r="G52" s="37" t="str">
        <f t="shared" si="8"/>
        <v/>
      </c>
      <c r="H52" s="37" t="str">
        <f t="shared" si="9"/>
        <v/>
      </c>
      <c r="I52" s="36" t="e">
        <f t="shared" si="13"/>
        <v>#VALUE!</v>
      </c>
      <c r="J52" s="41" t="str">
        <f t="shared" si="10"/>
        <v/>
      </c>
    </row>
    <row r="53" spans="2:10" x14ac:dyDescent="0.25">
      <c r="B53" s="7"/>
      <c r="C53" s="35"/>
      <c r="D53" s="17" t="str">
        <f t="shared" si="7"/>
        <v/>
      </c>
      <c r="E53" s="38" t="str">
        <f>IF(C53="","",A!$J$5)</f>
        <v/>
      </c>
      <c r="F53" s="37" t="str">
        <f t="shared" si="11"/>
        <v/>
      </c>
      <c r="G53" s="37" t="str">
        <f t="shared" si="8"/>
        <v/>
      </c>
      <c r="H53" s="37" t="str">
        <f t="shared" si="9"/>
        <v/>
      </c>
      <c r="I53" s="36" t="e">
        <f t="shared" si="13"/>
        <v>#VALUE!</v>
      </c>
      <c r="J53" s="41" t="str">
        <f t="shared" si="10"/>
        <v/>
      </c>
    </row>
    <row r="54" spans="2:10" x14ac:dyDescent="0.25">
      <c r="B54" s="7"/>
      <c r="C54" s="35"/>
      <c r="D54" s="17" t="str">
        <f t="shared" si="7"/>
        <v/>
      </c>
      <c r="E54" s="38" t="str">
        <f>IF(C54="","",A!$J$5)</f>
        <v/>
      </c>
      <c r="F54" s="37" t="str">
        <f t="shared" si="11"/>
        <v/>
      </c>
      <c r="G54" s="37" t="str">
        <f t="shared" si="8"/>
        <v/>
      </c>
      <c r="H54" s="37" t="str">
        <f t="shared" si="9"/>
        <v/>
      </c>
      <c r="I54" s="36" t="e">
        <f t="shared" si="13"/>
        <v>#VALUE!</v>
      </c>
      <c r="J54" s="41" t="str">
        <f t="shared" si="10"/>
        <v/>
      </c>
    </row>
    <row r="55" spans="2:10" x14ac:dyDescent="0.25">
      <c r="B55" s="7"/>
      <c r="C55" s="35"/>
      <c r="D55" s="17" t="str">
        <f t="shared" si="7"/>
        <v/>
      </c>
      <c r="E55" s="38" t="str">
        <f>IF(C55="","",A!$J$5)</f>
        <v/>
      </c>
      <c r="F55" s="37" t="str">
        <f t="shared" si="11"/>
        <v/>
      </c>
      <c r="G55" s="37" t="str">
        <f t="shared" si="8"/>
        <v/>
      </c>
      <c r="H55" s="37" t="str">
        <f t="shared" si="9"/>
        <v/>
      </c>
      <c r="I55" s="36" t="e">
        <f t="shared" si="13"/>
        <v>#VALUE!</v>
      </c>
      <c r="J55" s="41" t="str">
        <f t="shared" si="10"/>
        <v/>
      </c>
    </row>
    <row r="56" spans="2:10" x14ac:dyDescent="0.25">
      <c r="B56" s="7"/>
      <c r="C56" s="35"/>
      <c r="D56" s="17" t="str">
        <f t="shared" si="7"/>
        <v/>
      </c>
      <c r="E56" s="38" t="str">
        <f>IF(C56="","",A!$J$5)</f>
        <v/>
      </c>
      <c r="F56" s="37" t="str">
        <f t="shared" si="11"/>
        <v/>
      </c>
      <c r="G56" s="37" t="str">
        <f t="shared" si="8"/>
        <v/>
      </c>
      <c r="H56" s="37" t="str">
        <f t="shared" si="9"/>
        <v/>
      </c>
      <c r="I56" s="36" t="e">
        <f t="shared" si="13"/>
        <v>#VALUE!</v>
      </c>
      <c r="J56" s="41" t="str">
        <f t="shared" si="10"/>
        <v/>
      </c>
    </row>
    <row r="57" spans="2:10" x14ac:dyDescent="0.25">
      <c r="B57" s="7"/>
      <c r="C57" s="35"/>
      <c r="D57" s="17" t="str">
        <f t="shared" si="7"/>
        <v/>
      </c>
      <c r="E57" s="38" t="str">
        <f>IF(C57="","",A!$J$5)</f>
        <v/>
      </c>
      <c r="F57" s="37" t="str">
        <f t="shared" si="11"/>
        <v/>
      </c>
      <c r="G57" s="37" t="str">
        <f t="shared" si="8"/>
        <v/>
      </c>
      <c r="H57" s="37" t="str">
        <f t="shared" si="9"/>
        <v/>
      </c>
      <c r="I57" s="36" t="e">
        <f t="shared" si="13"/>
        <v>#VALUE!</v>
      </c>
      <c r="J57" s="41" t="str">
        <f t="shared" si="10"/>
        <v/>
      </c>
    </row>
    <row r="58" spans="2:10" x14ac:dyDescent="0.25">
      <c r="B58" s="7"/>
      <c r="C58" s="35"/>
      <c r="D58" s="17" t="str">
        <f t="shared" si="7"/>
        <v/>
      </c>
      <c r="E58" s="38" t="str">
        <f>IF(C58="","",A!$J$5)</f>
        <v/>
      </c>
      <c r="F58" s="37" t="str">
        <f t="shared" si="11"/>
        <v/>
      </c>
      <c r="G58" s="37" t="str">
        <f t="shared" si="8"/>
        <v/>
      </c>
      <c r="H58" s="37" t="str">
        <f t="shared" si="9"/>
        <v/>
      </c>
      <c r="I58" s="36" t="e">
        <f t="shared" si="13"/>
        <v>#VALUE!</v>
      </c>
      <c r="J58" s="41" t="str">
        <f t="shared" si="10"/>
        <v/>
      </c>
    </row>
    <row r="59" spans="2:10" x14ac:dyDescent="0.25">
      <c r="B59" s="7"/>
      <c r="C59" s="35"/>
      <c r="D59" s="17" t="str">
        <f t="shared" si="7"/>
        <v/>
      </c>
      <c r="E59" s="38" t="str">
        <f>IF(C59="","",A!$J$5)</f>
        <v/>
      </c>
      <c r="F59" s="37" t="str">
        <f t="shared" si="11"/>
        <v/>
      </c>
      <c r="G59" s="37" t="str">
        <f t="shared" si="8"/>
        <v/>
      </c>
      <c r="H59" s="37" t="str">
        <f t="shared" si="9"/>
        <v/>
      </c>
      <c r="I59" s="36" t="e">
        <f t="shared" si="13"/>
        <v>#VALUE!</v>
      </c>
      <c r="J59" s="41" t="str">
        <f t="shared" si="10"/>
        <v/>
      </c>
    </row>
  </sheetData>
  <mergeCells count="2">
    <mergeCell ref="A1:K1"/>
    <mergeCell ref="A31:K31"/>
  </mergeCells>
  <pageMargins left="0.7" right="0.7" top="0.75" bottom="0.75" header="0.3" footer="0.3"/>
  <pageSetup paperSize="9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314"/>
  <sheetViews>
    <sheetView tabSelected="1" topLeftCell="A44" workbookViewId="0">
      <selection activeCell="N43" sqref="N43"/>
    </sheetView>
  </sheetViews>
  <sheetFormatPr baseColWidth="10" defaultRowHeight="15" x14ac:dyDescent="0.25"/>
  <cols>
    <col min="1" max="2" width="24.28515625" bestFit="1" customWidth="1"/>
    <col min="3" max="3" width="11.42578125" style="1"/>
    <col min="4" max="4" width="4.5703125" customWidth="1"/>
    <col min="5" max="5" width="8.140625" customWidth="1"/>
    <col min="6" max="6" width="6.42578125" customWidth="1"/>
    <col min="9" max="9" width="6.7109375" customWidth="1"/>
  </cols>
  <sheetData>
    <row r="1" spans="1:12" ht="34.5" thickBot="1" x14ac:dyDescent="0.55000000000000004">
      <c r="A1" s="50" t="s">
        <v>20</v>
      </c>
      <c r="B1" s="50"/>
      <c r="C1" s="50"/>
      <c r="D1" s="50"/>
      <c r="E1" s="50"/>
      <c r="F1" s="50"/>
      <c r="G1" s="50"/>
      <c r="H1" s="50"/>
      <c r="J1" s="52" t="s">
        <v>0</v>
      </c>
      <c r="K1" s="52"/>
    </row>
    <row r="2" spans="1:12" ht="33.75" hidden="1" x14ac:dyDescent="0.5">
      <c r="A2" s="44"/>
      <c r="B2" s="44"/>
      <c r="C2" s="44"/>
      <c r="D2" s="44"/>
      <c r="E2" s="44"/>
      <c r="F2" s="44"/>
      <c r="G2" s="44"/>
      <c r="H2" s="44"/>
      <c r="J2" s="9"/>
      <c r="K2" s="9"/>
    </row>
    <row r="3" spans="1:12" ht="34.5" hidden="1" thickBot="1" x14ac:dyDescent="0.55000000000000004">
      <c r="A3" s="44"/>
      <c r="B3" s="44"/>
      <c r="C3" s="44"/>
      <c r="D3" s="44"/>
      <c r="E3" s="44"/>
      <c r="F3" s="44"/>
      <c r="G3" s="44"/>
      <c r="H3" s="44"/>
      <c r="J3" s="9"/>
      <c r="K3" s="9"/>
    </row>
    <row r="4" spans="1:12" ht="34.5" hidden="1" thickBot="1" x14ac:dyDescent="0.55000000000000004">
      <c r="A4" s="44"/>
      <c r="B4" s="44"/>
      <c r="C4" s="44"/>
      <c r="D4" s="44"/>
      <c r="E4" s="44"/>
      <c r="F4" s="44"/>
      <c r="G4" s="44"/>
      <c r="H4" s="44"/>
      <c r="J4" s="9"/>
      <c r="K4" s="9"/>
    </row>
    <row r="5" spans="1:12" ht="15.75" customHeight="1" thickBot="1" x14ac:dyDescent="0.3">
      <c r="J5" s="42">
        <f>SUM(H8:H65356)</f>
        <v>0.18630018253968253</v>
      </c>
      <c r="K5" s="43" t="s">
        <v>21</v>
      </c>
    </row>
    <row r="6" spans="1:12" x14ac:dyDescent="0.25">
      <c r="B6" s="10" t="s">
        <v>1</v>
      </c>
      <c r="C6" s="45" t="s">
        <v>2</v>
      </c>
      <c r="D6" s="46"/>
      <c r="E6" s="45" t="s">
        <v>3</v>
      </c>
      <c r="F6" s="46"/>
      <c r="G6" s="10" t="s">
        <v>4</v>
      </c>
      <c r="H6" s="2" t="s">
        <v>5</v>
      </c>
    </row>
    <row r="7" spans="1:12" hidden="1" x14ac:dyDescent="0.25">
      <c r="B7" s="47"/>
      <c r="C7" s="48"/>
      <c r="D7" s="49"/>
      <c r="E7" s="48"/>
      <c r="F7" s="49"/>
      <c r="G7" s="3"/>
      <c r="H7" s="5"/>
    </row>
    <row r="8" spans="1:12" x14ac:dyDescent="0.25">
      <c r="B8" s="11" t="str">
        <f>[3]Ingredients!B4</f>
        <v>Abricot</v>
      </c>
      <c r="C8" s="12" t="str">
        <f>'[3]dacquoise fruit'!E8</f>
        <v/>
      </c>
      <c r="D8" s="13" t="str">
        <f>IF(C8="","","g")</f>
        <v/>
      </c>
      <c r="E8" s="14" t="str">
        <f>IF(C8="","",C8*0.001)</f>
        <v/>
      </c>
      <c r="F8" s="15" t="str">
        <f>IF(E8="","","kg")</f>
        <v/>
      </c>
      <c r="G8" s="18" t="str">
        <f>IF(C8="","",[4]Feuil1!G9)</f>
        <v/>
      </c>
      <c r="H8" s="16" t="str">
        <f>IF(E8="","",G8*E8)</f>
        <v/>
      </c>
    </row>
    <row r="9" spans="1:12" x14ac:dyDescent="0.25">
      <c r="B9" s="11" t="str">
        <f>[3]Ingredients!B5</f>
        <v>Alcool de poire</v>
      </c>
      <c r="C9" s="12" t="str">
        <f>'[3]dacquoise fruit'!E9</f>
        <v/>
      </c>
      <c r="D9" s="13" t="str">
        <f>IF(C9="","","g")</f>
        <v/>
      </c>
      <c r="E9" s="14" t="str">
        <f>IF(C9="","",C9*0.001)</f>
        <v/>
      </c>
      <c r="F9" s="15" t="str">
        <f>IF(E9="","","kg")</f>
        <v/>
      </c>
      <c r="G9" s="18" t="str">
        <f>IF(C9="","",[4]Feuil1!G8)</f>
        <v/>
      </c>
      <c r="H9" s="16" t="str">
        <f>IF(E9="","",G9*E9)</f>
        <v/>
      </c>
    </row>
    <row r="10" spans="1:12" x14ac:dyDescent="0.25">
      <c r="B10" s="11" t="str">
        <f>[3]Ingredients!B6</f>
        <v>Amande entière Blanche</v>
      </c>
      <c r="C10" s="12" t="str">
        <f>'[3]dacquoise fruit'!E10</f>
        <v/>
      </c>
      <c r="D10" s="13" t="str">
        <f>IF(C10="","","g")</f>
        <v/>
      </c>
      <c r="E10" s="14" t="str">
        <f>IF(C10="","",C10*0.001)</f>
        <v/>
      </c>
      <c r="F10" s="15" t="str">
        <f>IF(E10="","","kg")</f>
        <v/>
      </c>
      <c r="G10" s="18" t="str">
        <f>IF(C10="","",[4]Feuil1!G10)</f>
        <v/>
      </c>
      <c r="H10" s="16" t="str">
        <f>IF(E10="","",G10*E10)</f>
        <v/>
      </c>
      <c r="J10" s="51" t="s">
        <v>6</v>
      </c>
      <c r="K10" s="51"/>
      <c r="L10" s="51"/>
    </row>
    <row r="11" spans="1:12" x14ac:dyDescent="0.25">
      <c r="B11" s="11" t="str">
        <f>[3]Ingredients!B7</f>
        <v>Amandes efffilées</v>
      </c>
      <c r="C11" s="12" t="str">
        <f>'[3]dacquoise fruit'!E11</f>
        <v/>
      </c>
      <c r="D11" s="13" t="str">
        <f>IF(C11="","","g")</f>
        <v/>
      </c>
      <c r="E11" s="14" t="str">
        <f>IF(C11="","",C11*0.001)</f>
        <v/>
      </c>
      <c r="F11" s="15" t="str">
        <f>IF(E11="","","kg")</f>
        <v/>
      </c>
      <c r="G11" s="18" t="str">
        <f>IF(C11="","",[4]Feuil1!G11)</f>
        <v/>
      </c>
      <c r="H11" s="16" t="str">
        <f>IF(E11="","",G11*E11)</f>
        <v/>
      </c>
      <c r="J11" s="51"/>
      <c r="K11" s="51"/>
      <c r="L11" s="51"/>
    </row>
    <row r="12" spans="1:12" x14ac:dyDescent="0.25">
      <c r="B12" s="11" t="str">
        <f>[3]Ingredients!B8</f>
        <v>Annanas</v>
      </c>
      <c r="C12" s="12">
        <f>'[3]dacquoise fruit'!E12</f>
        <v>3.75</v>
      </c>
      <c r="D12" s="13" t="str">
        <f>IF(C12="","","g")</f>
        <v>g</v>
      </c>
      <c r="E12" s="14">
        <f>IF(C12="","",C12*0.001)</f>
        <v>3.7499999999999999E-3</v>
      </c>
      <c r="F12" s="15" t="str">
        <f>IF(E12="","","kg")</f>
        <v>kg</v>
      </c>
      <c r="G12" s="18">
        <f>IF(C12="","",[4]Feuil1!G12)</f>
        <v>2.6</v>
      </c>
      <c r="H12" s="16">
        <f>IF(E12="","",G12*E12)</f>
        <v>9.75E-3</v>
      </c>
    </row>
    <row r="13" spans="1:12" x14ac:dyDescent="0.25">
      <c r="B13" s="11" t="str">
        <f>[3]Ingredients!B9</f>
        <v>Beurre</v>
      </c>
      <c r="C13" s="12" t="str">
        <f>'[3]dacquoise fruit'!E13</f>
        <v/>
      </c>
      <c r="D13" s="13" t="str">
        <f>IF(C13="","","g")</f>
        <v/>
      </c>
      <c r="E13" s="14" t="str">
        <f>IF(C13="","",C13*0.001)</f>
        <v/>
      </c>
      <c r="F13" s="15" t="str">
        <f>IF(E13="","","kg")</f>
        <v/>
      </c>
      <c r="G13" s="18" t="str">
        <f>IF(C13="","",[4]Feuil1!G13)</f>
        <v/>
      </c>
      <c r="H13" s="16" t="str">
        <f>IF(E13="","",G13*E13)</f>
        <v/>
      </c>
      <c r="K13" s="6"/>
    </row>
    <row r="14" spans="1:12" x14ac:dyDescent="0.25">
      <c r="B14" s="11" t="str">
        <f>[3]Ingredients!B10</f>
        <v>Blanc d'œufs</v>
      </c>
      <c r="C14" s="12">
        <f>'[3]dacquoise fruit'!E14</f>
        <v>7.5</v>
      </c>
      <c r="D14" s="13" t="str">
        <f>IF(C14="","","g")</f>
        <v>g</v>
      </c>
      <c r="E14" s="14">
        <f>IF(C14="","",C14*0.001)</f>
        <v>7.4999999999999997E-3</v>
      </c>
      <c r="F14" s="15" t="str">
        <f>IF(E14="","","kg")</f>
        <v>kg</v>
      </c>
      <c r="G14" s="18">
        <f>IF(C14="","",[4]Feuil1!G14)</f>
        <v>4.08</v>
      </c>
      <c r="H14" s="16">
        <f>IF(E14="","",G14*E14)</f>
        <v>3.0599999999999999E-2</v>
      </c>
    </row>
    <row r="15" spans="1:12" x14ac:dyDescent="0.25">
      <c r="B15" s="11" t="str">
        <f>[3]Ingredients!B66</f>
        <v>but</v>
      </c>
      <c r="C15" s="12" t="str">
        <f>'[3]dacquoise fruit'!E15</f>
        <v/>
      </c>
      <c r="D15" s="13" t="str">
        <f>IF(C15="","","g")</f>
        <v/>
      </c>
      <c r="E15" s="14" t="str">
        <f>IF(C15="","",C15*0.001)</f>
        <v/>
      </c>
      <c r="F15" s="15" t="str">
        <f>IF(E15="","","kg")</f>
        <v/>
      </c>
      <c r="G15" s="18" t="str">
        <f>IF(C15="","",[4]Feuil1!G70)</f>
        <v/>
      </c>
      <c r="H15" s="16" t="str">
        <f>IF(E15="","",G15*E15)</f>
        <v/>
      </c>
    </row>
    <row r="16" spans="1:12" x14ac:dyDescent="0.25">
      <c r="B16" s="11" t="str">
        <f>[3]Ingredients!B11</f>
        <v>Cacao</v>
      </c>
      <c r="C16" s="12" t="str">
        <f>'[3]dacquoise fruit'!E16</f>
        <v/>
      </c>
      <c r="D16" s="13" t="str">
        <f>IF(C16="","","g")</f>
        <v/>
      </c>
      <c r="E16" s="14" t="str">
        <f>IF(C16="","",C16*0.001)</f>
        <v/>
      </c>
      <c r="F16" s="15" t="str">
        <f>IF(E16="","","kg")</f>
        <v/>
      </c>
      <c r="G16" s="18" t="str">
        <f>IF(C16="","",[4]Feuil1!G15)</f>
        <v/>
      </c>
      <c r="H16" s="16" t="str">
        <f>IF(E16="","",G16*E16)</f>
        <v/>
      </c>
    </row>
    <row r="17" spans="2:8" x14ac:dyDescent="0.25">
      <c r="B17" s="11" t="str">
        <f>[3]Ingredients!B12</f>
        <v>Cannelle</v>
      </c>
      <c r="C17" s="12" t="str">
        <f>'[3]dacquoise fruit'!E17</f>
        <v/>
      </c>
      <c r="D17" s="13" t="str">
        <f>IF(C17="","","g")</f>
        <v/>
      </c>
      <c r="E17" s="14" t="str">
        <f>IF(C17="","",C17*0.001)</f>
        <v/>
      </c>
      <c r="F17" s="15" t="str">
        <f>IF(E17="","","kg")</f>
        <v/>
      </c>
      <c r="G17" s="18" t="str">
        <f>IF(C17="","",[4]Feuil1!G16)</f>
        <v/>
      </c>
      <c r="H17" s="16" t="str">
        <f>IF(E17="","",G17*E17)</f>
        <v/>
      </c>
    </row>
    <row r="18" spans="2:8" x14ac:dyDescent="0.25">
      <c r="B18" s="11" t="str">
        <f>[3]Ingredients!B13</f>
        <v>Cerise griotte</v>
      </c>
      <c r="C18" s="12">
        <f>'[3]dacquoise fruit'!E18</f>
        <v>3.75</v>
      </c>
      <c r="D18" s="13" t="str">
        <f>IF(C18="","","g")</f>
        <v>g</v>
      </c>
      <c r="E18" s="14">
        <f>IF(C18="","",C18*0.001)</f>
        <v>3.7499999999999999E-3</v>
      </c>
      <c r="F18" s="15" t="str">
        <f>IF(E18="","","kg")</f>
        <v>kg</v>
      </c>
      <c r="G18" s="18">
        <f>IF(C18="","",[4]Feuil1!G17)</f>
        <v>10.833333333333334</v>
      </c>
      <c r="H18" s="16">
        <f>IF(E18="","",G18*E18)</f>
        <v>4.0625000000000001E-2</v>
      </c>
    </row>
    <row r="19" spans="2:8" x14ac:dyDescent="0.25">
      <c r="B19" s="11" t="str">
        <f>[3]Ingredients!B14</f>
        <v xml:space="preserve">Chocolat blanc </v>
      </c>
      <c r="C19" s="12">
        <f>'[3]dacquoise fruit'!E19</f>
        <v>6.25</v>
      </c>
      <c r="D19" s="13" t="str">
        <f>IF(C19="","","g")</f>
        <v>g</v>
      </c>
      <c r="E19" s="14">
        <f>IF(C19="","",C19*0.001)</f>
        <v>6.2500000000000003E-3</v>
      </c>
      <c r="F19" s="15" t="str">
        <f>IF(E19="","","kg")</f>
        <v>kg</v>
      </c>
      <c r="G19" s="18">
        <f>IF(C19="","",[4]Feuil1!G18)</f>
        <v>0.9</v>
      </c>
      <c r="H19" s="16">
        <f>IF(E19="","",G19*E19)</f>
        <v>5.6250000000000007E-3</v>
      </c>
    </row>
    <row r="20" spans="2:8" x14ac:dyDescent="0.25">
      <c r="B20" s="11" t="str">
        <f>[3]Ingredients!B15</f>
        <v>Chocolat en pépite</v>
      </c>
      <c r="C20" s="12" t="str">
        <f>'[3]dacquoise fruit'!E20</f>
        <v/>
      </c>
      <c r="D20" s="13" t="str">
        <f>IF(C20="","","g")</f>
        <v/>
      </c>
      <c r="E20" s="14" t="str">
        <f>IF(C20="","",C20*0.001)</f>
        <v/>
      </c>
      <c r="F20" s="15" t="str">
        <f>IF(E20="","","kg")</f>
        <v/>
      </c>
      <c r="G20" s="18" t="str">
        <f>IF(C20="","",[4]Feuil1!G19)</f>
        <v/>
      </c>
      <c r="H20" s="16" t="str">
        <f>IF(E20="","",G20*E20)</f>
        <v/>
      </c>
    </row>
    <row r="21" spans="2:8" x14ac:dyDescent="0.25">
      <c r="B21" s="11" t="str">
        <f>[3]Ingredients!B16</f>
        <v>Chocolat en pistole</v>
      </c>
      <c r="C21" s="12" t="str">
        <f>'[3]dacquoise fruit'!E21</f>
        <v/>
      </c>
      <c r="D21" s="13" t="str">
        <f>IF(C21="","","g")</f>
        <v/>
      </c>
      <c r="E21" s="14" t="str">
        <f>IF(C21="","",C21*0.001)</f>
        <v/>
      </c>
      <c r="F21" s="15" t="str">
        <f>IF(E21="","","kg")</f>
        <v/>
      </c>
      <c r="G21" s="18" t="str">
        <f>IF(C21="","",[4]Feuil1!G20)</f>
        <v/>
      </c>
      <c r="H21" s="16" t="str">
        <f>IF(E21="","",G21*E21)</f>
        <v/>
      </c>
    </row>
    <row r="22" spans="2:8" x14ac:dyDescent="0.25">
      <c r="B22" s="11" t="str">
        <f>[3]Ingredients!B17</f>
        <v>Citron</v>
      </c>
      <c r="C22" s="12" t="str">
        <f>'[3]dacquoise fruit'!E22</f>
        <v/>
      </c>
      <c r="D22" s="13" t="str">
        <f>IF(C22="","","g")</f>
        <v/>
      </c>
      <c r="E22" s="14" t="str">
        <f>IF(C22="","",C22*0.001)</f>
        <v/>
      </c>
      <c r="F22" s="15" t="str">
        <f>IF(E22="","","kg")</f>
        <v/>
      </c>
      <c r="G22" s="18" t="str">
        <f>IF(C22="","",[4]Feuil1!G21)</f>
        <v/>
      </c>
      <c r="H22" s="16" t="str">
        <f>IF(E22="","",G22*E22)</f>
        <v/>
      </c>
    </row>
    <row r="23" spans="2:8" x14ac:dyDescent="0.25">
      <c r="B23" s="11" t="str">
        <f>[3]Ingredients!B18</f>
        <v>Colorant liquide</v>
      </c>
      <c r="C23" s="12" t="str">
        <f>'[3]dacquoise fruit'!E23</f>
        <v/>
      </c>
      <c r="D23" s="13" t="str">
        <f>IF(C23="","","g")</f>
        <v/>
      </c>
      <c r="E23" s="14" t="str">
        <f>IF(C23="","",C23*0.001)</f>
        <v/>
      </c>
      <c r="F23" s="15" t="str">
        <f>IF(E23="","","kg")</f>
        <v/>
      </c>
      <c r="G23" s="18" t="str">
        <f>IF(C23="","",[4]Feuil1!G22)</f>
        <v/>
      </c>
      <c r="H23" s="16" t="str">
        <f>IF(E23="","",G23*E23)</f>
        <v/>
      </c>
    </row>
    <row r="24" spans="2:8" x14ac:dyDescent="0.25">
      <c r="B24" s="11" t="str">
        <f>[3]Ingredients!B19</f>
        <v>Confiture de framboise</v>
      </c>
      <c r="C24" s="12" t="str">
        <f>'[3]dacquoise fruit'!E24</f>
        <v/>
      </c>
      <c r="D24" s="13" t="str">
        <f>IF(C24="","","g")</f>
        <v/>
      </c>
      <c r="E24" s="14" t="str">
        <f>IF(C24="","",C24*0.001)</f>
        <v/>
      </c>
      <c r="F24" s="15" t="str">
        <f>IF(E24="","","kg")</f>
        <v/>
      </c>
      <c r="G24" s="18" t="str">
        <f>IF(C24="","",[4]Feuil1!G23)</f>
        <v/>
      </c>
      <c r="H24" s="16" t="str">
        <f>IF(E24="","",G24*E24)</f>
        <v/>
      </c>
    </row>
    <row r="25" spans="2:8" x14ac:dyDescent="0.25">
      <c r="B25" s="11" t="str">
        <f>[3]Ingredients!B20</f>
        <v>Coulis framboise</v>
      </c>
      <c r="C25" s="12" t="str">
        <f>'[3]dacquoise fruit'!E25</f>
        <v/>
      </c>
      <c r="D25" s="13" t="str">
        <f>IF(C25="","","g")</f>
        <v/>
      </c>
      <c r="E25" s="14" t="str">
        <f>IF(C25="","",C25*0.001)</f>
        <v/>
      </c>
      <c r="F25" s="15" t="str">
        <f>IF(E25="","","kg")</f>
        <v/>
      </c>
      <c r="G25" s="18" t="str">
        <f>IF(C25="","",[4]Feuil1!G24)</f>
        <v/>
      </c>
      <c r="H25" s="16" t="str">
        <f>IF(E25="","",G25*E25)</f>
        <v/>
      </c>
    </row>
    <row r="26" spans="2:8" x14ac:dyDescent="0.25">
      <c r="B26" s="11" t="str">
        <f>[3]Ingredients!B21</f>
        <v>Coulis mangue</v>
      </c>
      <c r="C26" s="12" t="str">
        <f>'[3]dacquoise fruit'!E26</f>
        <v/>
      </c>
      <c r="D26" s="13" t="str">
        <f>IF(C26="","","g")</f>
        <v/>
      </c>
      <c r="E26" s="14" t="str">
        <f>IF(C26="","",C26*0.001)</f>
        <v/>
      </c>
      <c r="F26" s="15" t="str">
        <f>IF(E26="","","kg")</f>
        <v/>
      </c>
      <c r="G26" s="18" t="str">
        <f>IF(C26="","",[4]Feuil1!G25)</f>
        <v/>
      </c>
      <c r="H26" s="16" t="str">
        <f>IF(E26="","",G26*E26)</f>
        <v/>
      </c>
    </row>
    <row r="27" spans="2:8" x14ac:dyDescent="0.25">
      <c r="B27" s="11" t="str">
        <f>[3]Ingredients!B22</f>
        <v>Crème liquide</v>
      </c>
      <c r="C27" s="12">
        <f>'[3]dacquoise fruit'!E27</f>
        <v>4.75</v>
      </c>
      <c r="D27" s="13" t="str">
        <f>IF(C27="","","g")</f>
        <v>g</v>
      </c>
      <c r="E27" s="14">
        <f>IF(C27="","",C27*0.001)</f>
        <v>4.7499999999999999E-3</v>
      </c>
      <c r="F27" s="15" t="str">
        <f>IF(E27="","","kg")</f>
        <v>kg</v>
      </c>
      <c r="G27" s="18">
        <f>IF(C27="","",[4]Feuil1!G26)</f>
        <v>11.07</v>
      </c>
      <c r="H27" s="16">
        <f>IF(E27="","",G27*E27)</f>
        <v>5.2582499999999997E-2</v>
      </c>
    </row>
    <row r="28" spans="2:8" x14ac:dyDescent="0.25">
      <c r="B28" s="11" t="str">
        <f>[3]Ingredients!B23</f>
        <v>Eau</v>
      </c>
      <c r="C28" s="12" t="str">
        <f>'[3]dacquoise fruit'!E28</f>
        <v/>
      </c>
      <c r="D28" s="13" t="str">
        <f>IF(C28="","","g")</f>
        <v/>
      </c>
      <c r="E28" s="14" t="str">
        <f>IF(C28="","",C28*0.001)</f>
        <v/>
      </c>
      <c r="F28" s="15" t="str">
        <f>IF(E28="","","kg")</f>
        <v/>
      </c>
      <c r="G28" s="18" t="str">
        <f>IF(C28="","",[4]Feuil1!G27)</f>
        <v/>
      </c>
      <c r="H28" s="16" t="str">
        <f>IF(E28="","",G28*E28)</f>
        <v/>
      </c>
    </row>
    <row r="29" spans="2:8" x14ac:dyDescent="0.25">
      <c r="B29" s="11" t="str">
        <f>[3]Ingredients!B24</f>
        <v>Farine mi-crème</v>
      </c>
      <c r="C29" s="12" t="str">
        <f>'[3]dacquoise fruit'!E29</f>
        <v/>
      </c>
      <c r="D29" s="13" t="str">
        <f>IF(C29="","","g")</f>
        <v/>
      </c>
      <c r="E29" s="14" t="str">
        <f>IF(C29="","",C29*0.001)</f>
        <v/>
      </c>
      <c r="F29" s="15" t="str">
        <f>IF(E29="","","kg")</f>
        <v/>
      </c>
      <c r="G29" s="18" t="str">
        <f>IF(C29="","",[4]Feuil1!G28)</f>
        <v/>
      </c>
      <c r="H29" s="16" t="str">
        <f>IF(E29="","",G29*E29)</f>
        <v/>
      </c>
    </row>
    <row r="30" spans="2:8" x14ac:dyDescent="0.25">
      <c r="B30" s="11" t="str">
        <f>[3]Ingredients!B25</f>
        <v>Farine T45</v>
      </c>
      <c r="C30" s="12" t="str">
        <f>'[3]dacquoise fruit'!E30</f>
        <v/>
      </c>
      <c r="D30" s="13" t="str">
        <f>IF(C30="","","g")</f>
        <v/>
      </c>
      <c r="E30" s="14" t="str">
        <f>IF(C30="","",C30*0.001)</f>
        <v/>
      </c>
      <c r="F30" s="15" t="str">
        <f>IF(E30="","","kg")</f>
        <v/>
      </c>
      <c r="G30" s="18" t="str">
        <f>IF(C30="","",[4]Feuil1!G29)</f>
        <v/>
      </c>
      <c r="H30" s="16" t="str">
        <f>IF(E30="","",G30*E30)</f>
        <v/>
      </c>
    </row>
    <row r="31" spans="2:8" x14ac:dyDescent="0.25">
      <c r="B31" s="11" t="str">
        <f>[3]Ingredients!B26</f>
        <v>Farine T45 de gruau</v>
      </c>
      <c r="C31" s="12" t="str">
        <f>'[3]dacquoise fruit'!E31</f>
        <v/>
      </c>
      <c r="D31" s="13" t="str">
        <f>IF(C31="","","g")</f>
        <v/>
      </c>
      <c r="E31" s="14" t="str">
        <f>IF(C31="","",C31*0.001)</f>
        <v/>
      </c>
      <c r="F31" s="15" t="str">
        <f>IF(E31="","","kg")</f>
        <v/>
      </c>
      <c r="G31" s="18" t="str">
        <f>IF(C31="","",[4]Feuil1!G30)</f>
        <v/>
      </c>
      <c r="H31" s="16" t="str">
        <f>IF(E31="","",G31*E31)</f>
        <v/>
      </c>
    </row>
    <row r="32" spans="2:8" x14ac:dyDescent="0.25">
      <c r="B32" s="11" t="str">
        <f>[3]Ingredients!B27</f>
        <v>Farine T55</v>
      </c>
      <c r="C32" s="12" t="str">
        <f>'[3]dacquoise fruit'!E32</f>
        <v/>
      </c>
      <c r="D32" s="13" t="str">
        <f>IF(C32="","","g")</f>
        <v/>
      </c>
      <c r="E32" s="14" t="str">
        <f>IF(C32="","",C32*0.001)</f>
        <v/>
      </c>
      <c r="F32" s="15" t="str">
        <f>IF(E32="","","kg")</f>
        <v/>
      </c>
      <c r="G32" s="18" t="str">
        <f>IF(C32="","",[4]Feuil1!G31)</f>
        <v/>
      </c>
      <c r="H32" s="16" t="str">
        <f>IF(E32="","",G32*E32)</f>
        <v/>
      </c>
    </row>
    <row r="33" spans="1:8" x14ac:dyDescent="0.25">
      <c r="B33" s="11" t="str">
        <f>[3]Ingredients!B28</f>
        <v>Farinte T65</v>
      </c>
      <c r="C33" s="12" t="str">
        <f>'[3]dacquoise fruit'!E33</f>
        <v/>
      </c>
      <c r="D33" s="13" t="str">
        <f>IF(C33="","","g")</f>
        <v/>
      </c>
      <c r="E33" s="14" t="str">
        <f>IF(C33="","",C33*0.001)</f>
        <v/>
      </c>
      <c r="F33" s="15" t="str">
        <f>IF(E33="","","kg")</f>
        <v/>
      </c>
      <c r="G33" s="18" t="str">
        <f>IF(C33="","",[4]Feuil1!G32)</f>
        <v/>
      </c>
      <c r="H33" s="16" t="str">
        <f>IF(E33="","",G33*E33)</f>
        <v/>
      </c>
    </row>
    <row r="34" spans="1:8" x14ac:dyDescent="0.25">
      <c r="B34" s="11" t="str">
        <f>[3]Ingredients!B29</f>
        <v>Framboise</v>
      </c>
      <c r="C34" s="12">
        <f>'[3]dacquoise fruit'!E34</f>
        <v>10</v>
      </c>
      <c r="D34" s="13" t="str">
        <f>IF(C34="","","g")</f>
        <v>g</v>
      </c>
      <c r="E34" s="14">
        <f>IF(C34="","",C34*0.001)</f>
        <v>0.01</v>
      </c>
      <c r="F34" s="15" t="str">
        <f>IF(E34="","","kg")</f>
        <v>kg</v>
      </c>
      <c r="G34" s="18">
        <f>IF(C34="","",[4]Feuil1!G33)</f>
        <v>0.69</v>
      </c>
      <c r="H34" s="16">
        <f>IF(E34="","",G34*E34)</f>
        <v>6.8999999999999999E-3</v>
      </c>
    </row>
    <row r="35" spans="1:8" x14ac:dyDescent="0.25">
      <c r="B35" s="11" t="str">
        <f>[3]Ingredients!B30</f>
        <v>Gelatine</v>
      </c>
      <c r="C35" s="12" t="str">
        <f>'[3]dacquoise fruit'!E35</f>
        <v/>
      </c>
      <c r="D35" s="13" t="str">
        <f>IF(C35="","","g")</f>
        <v/>
      </c>
      <c r="E35" s="14" t="str">
        <f>IF(C35="","",C35*0.001)</f>
        <v/>
      </c>
      <c r="F35" s="15" t="str">
        <f>IF(E35="","","kg")</f>
        <v/>
      </c>
      <c r="G35" s="18" t="str">
        <f>IF(C35="","",[4]Feuil1!G34)</f>
        <v/>
      </c>
      <c r="H35" s="16" t="str">
        <f>IF(E35="","",G35*E35)</f>
        <v/>
      </c>
    </row>
    <row r="36" spans="1:8" x14ac:dyDescent="0.25">
      <c r="B36" s="11" t="str">
        <f>[3]Ingredients!B31</f>
        <v>Gelatine feuille</v>
      </c>
      <c r="C36" s="12">
        <f>'[3]dacquoise fruit'!E36</f>
        <v>0.1</v>
      </c>
      <c r="D36" s="13" t="str">
        <f>IF(C36="","","g")</f>
        <v>g</v>
      </c>
      <c r="E36" s="14">
        <f>IF(C36="","",C36*0.001)</f>
        <v>1E-4</v>
      </c>
      <c r="F36" s="15" t="str">
        <f>IF(E36="","","kg")</f>
        <v>kg</v>
      </c>
      <c r="G36" s="18">
        <f>IF(C36="","",[4]Feuil1!G35)</f>
        <v>7</v>
      </c>
      <c r="H36" s="16">
        <f>IF(E36="","",G36*E36)</f>
        <v>6.9999999999999999E-4</v>
      </c>
    </row>
    <row r="37" spans="1:8" x14ac:dyDescent="0.25">
      <c r="B37" s="11" t="str">
        <f>[3]Ingredients!B32</f>
        <v>Gelée d'abricot</v>
      </c>
      <c r="C37" s="12" t="str">
        <f>'[3]dacquoise fruit'!E37</f>
        <v/>
      </c>
      <c r="D37" s="13" t="str">
        <f>IF(C37="","","g")</f>
        <v/>
      </c>
      <c r="E37" s="14" t="str">
        <f>IF(C37="","",C37*0.001)</f>
        <v/>
      </c>
      <c r="F37" s="15" t="str">
        <f>IF(E37="","","kg")</f>
        <v/>
      </c>
      <c r="G37" s="18" t="str">
        <f>IF(C37="","",[4]Feuil1!G36)</f>
        <v/>
      </c>
      <c r="H37" s="16" t="str">
        <f>IF(E37="","",G37*E37)</f>
        <v/>
      </c>
    </row>
    <row r="38" spans="1:8" x14ac:dyDescent="0.25">
      <c r="B38" s="11" t="str">
        <f>[3]Ingredients!B33</f>
        <v>Gousse de vanille</v>
      </c>
      <c r="C38" s="12">
        <f>'[3]dacquoise fruit'!E38</f>
        <v>2.5000000000000001E-2</v>
      </c>
      <c r="D38" s="13" t="str">
        <f>IF(C38="","","g")</f>
        <v>g</v>
      </c>
      <c r="E38" s="14">
        <f>IF(C38="","",C38*0.001)</f>
        <v>2.5000000000000001E-5</v>
      </c>
      <c r="F38" s="15" t="str">
        <f>IF(E38="","","kg")</f>
        <v>kg</v>
      </c>
      <c r="G38" s="18">
        <f>IF(C38="","",[4]Feuil1!G37)</f>
        <v>37.119999999999997</v>
      </c>
      <c r="H38" s="16">
        <f>IF(E38="","",G38*E38)</f>
        <v>9.2800000000000001E-4</v>
      </c>
    </row>
    <row r="39" spans="1:8" x14ac:dyDescent="0.25">
      <c r="B39" s="11" t="str">
        <f>[3]Ingredients!B34</f>
        <v>Grand marnier</v>
      </c>
      <c r="C39" s="12" t="str">
        <f>'[3]dacquoise fruit'!E39</f>
        <v/>
      </c>
      <c r="D39" s="13" t="str">
        <f>IF(C39="","","g")</f>
        <v/>
      </c>
      <c r="E39" s="14" t="str">
        <f>IF(C39="","",C39*0.001)</f>
        <v/>
      </c>
      <c r="F39" s="15" t="str">
        <f>IF(E39="","","kg")</f>
        <v/>
      </c>
      <c r="G39" s="18" t="str">
        <f>IF(C39="","",[4]Feuil1!G38)</f>
        <v/>
      </c>
      <c r="H39" s="16" t="str">
        <f>IF(E39="","",G39*E39)</f>
        <v/>
      </c>
    </row>
    <row r="40" spans="1:8" x14ac:dyDescent="0.25">
      <c r="A40" s="53"/>
      <c r="B40" s="11" t="str">
        <f>[3]Ingredients!B35</f>
        <v>Jaune d'œufs</v>
      </c>
      <c r="C40" s="12" t="str">
        <f>'[3]dacquoise fruit'!E40</f>
        <v/>
      </c>
      <c r="D40" s="13" t="str">
        <f>IF(C40="","","g")</f>
        <v/>
      </c>
      <c r="E40" s="14" t="str">
        <f>IF(C40="","",C40*0.001)</f>
        <v/>
      </c>
      <c r="F40" s="15" t="str">
        <f>IF(E40="","","kg")</f>
        <v/>
      </c>
      <c r="G40" s="18" t="str">
        <f>IF(C40="","",[4]Feuil1!G39)</f>
        <v/>
      </c>
      <c r="H40" s="16" t="str">
        <f>IF(E40="","",G40*E40)</f>
        <v/>
      </c>
    </row>
    <row r="41" spans="1:8" x14ac:dyDescent="0.25">
      <c r="A41" s="53"/>
      <c r="B41" s="11" t="str">
        <f>[3]Ingredients!B36</f>
        <v>Jus d'orange</v>
      </c>
      <c r="C41" s="12" t="str">
        <f>'[3]dacquoise fruit'!E41</f>
        <v/>
      </c>
      <c r="D41" s="13" t="str">
        <f>IF(C41="","","g")</f>
        <v/>
      </c>
      <c r="E41" s="14" t="str">
        <f>IF(C41="","",C41*0.001)</f>
        <v/>
      </c>
      <c r="F41" s="15" t="str">
        <f>IF(E41="","","kg")</f>
        <v/>
      </c>
      <c r="G41" s="18" t="str">
        <f>IF(C41="","",[4]Feuil1!G40)</f>
        <v/>
      </c>
      <c r="H41" s="16" t="str">
        <f>IF(E41="","",G41*E41)</f>
        <v/>
      </c>
    </row>
    <row r="42" spans="1:8" x14ac:dyDescent="0.25">
      <c r="A42" s="53"/>
      <c r="B42" s="11" t="str">
        <f>[3]Ingredients!B65</f>
        <v>Kirsh</v>
      </c>
      <c r="C42" s="12" t="str">
        <f>'[3]dacquoise fruit'!E42</f>
        <v/>
      </c>
      <c r="D42" s="13" t="str">
        <f>IF(C42="","","g")</f>
        <v/>
      </c>
      <c r="E42" s="14" t="str">
        <f>IF(C42="","",C42*0.001)</f>
        <v/>
      </c>
      <c r="F42" s="15" t="str">
        <f>IF(E42="","","kg")</f>
        <v/>
      </c>
      <c r="G42" s="18" t="str">
        <f>IF(C42="","",[4]Feuil1!G69)</f>
        <v/>
      </c>
      <c r="H42" s="16" t="str">
        <f>IF(E42="","",G42*E42)</f>
        <v/>
      </c>
    </row>
    <row r="43" spans="1:8" x14ac:dyDescent="0.25">
      <c r="A43" s="53"/>
      <c r="B43" s="11" t="str">
        <f>[3]Ingredients!B37</f>
        <v xml:space="preserve">Lait 1/2 écrémé </v>
      </c>
      <c r="C43" s="12" t="str">
        <f>'[3]dacquoise fruit'!E43</f>
        <v/>
      </c>
      <c r="D43" s="13" t="str">
        <f>IF(C43="","","g")</f>
        <v/>
      </c>
      <c r="E43" s="14" t="str">
        <f>IF(C43="","",C43*0.001)</f>
        <v/>
      </c>
      <c r="F43" s="15" t="str">
        <f>IF(E43="","","kg")</f>
        <v/>
      </c>
      <c r="G43" s="18" t="str">
        <f>IF(C43="","",[4]Feuil1!G41)</f>
        <v/>
      </c>
      <c r="H43" s="16" t="str">
        <f>IF(E43="","",G43*E43)</f>
        <v/>
      </c>
    </row>
    <row r="44" spans="1:8" x14ac:dyDescent="0.25">
      <c r="A44" s="53"/>
      <c r="B44" s="11" t="str">
        <f>[3]Ingredients!B38</f>
        <v>Lait entier</v>
      </c>
      <c r="C44" s="12">
        <f>'[3]dacquoise fruit'!E44</f>
        <v>6.25</v>
      </c>
      <c r="D44" s="13" t="str">
        <f>IF(C44="","","g")</f>
        <v>g</v>
      </c>
      <c r="E44" s="14">
        <f>IF(C44="","",C44*0.001)</f>
        <v>6.2500000000000003E-3</v>
      </c>
      <c r="F44" s="15" t="str">
        <f>IF(E44="","","kg")</f>
        <v>kg</v>
      </c>
      <c r="G44" s="18">
        <f>IF(C44="","",[4]Feuil1!G42)</f>
        <v>0</v>
      </c>
      <c r="H44" s="16">
        <f>IF(E44="","",G44*E44)</f>
        <v>0</v>
      </c>
    </row>
    <row r="45" spans="1:8" x14ac:dyDescent="0.25">
      <c r="A45" s="53"/>
      <c r="B45" s="11" t="str">
        <f>[3]Ingredients!B39</f>
        <v>Levure boulangère</v>
      </c>
      <c r="C45" s="12" t="str">
        <f>'[3]dacquoise fruit'!E45</f>
        <v/>
      </c>
      <c r="D45" s="13" t="str">
        <f>IF(C45="","","g")</f>
        <v/>
      </c>
      <c r="E45" s="14" t="str">
        <f>IF(C45="","",C45*0.001)</f>
        <v/>
      </c>
      <c r="F45" s="15" t="str">
        <f>IF(E45="","","kg")</f>
        <v/>
      </c>
      <c r="G45" s="18" t="str">
        <f>IF(C45="","",[4]Feuil1!G43)</f>
        <v/>
      </c>
      <c r="H45" s="16" t="str">
        <f>IF(E45="","",G45*E45)</f>
        <v/>
      </c>
    </row>
    <row r="46" spans="1:8" x14ac:dyDescent="0.25">
      <c r="A46" s="53"/>
      <c r="B46" s="11" t="str">
        <f>[3]Ingredients!B40</f>
        <v>Levure chimique</v>
      </c>
      <c r="C46" s="12" t="str">
        <f>'[3]dacquoise fruit'!E46</f>
        <v/>
      </c>
      <c r="D46" s="13" t="str">
        <f>IF(C46="","","g")</f>
        <v/>
      </c>
      <c r="E46" s="14" t="str">
        <f>IF(C46="","",C46*0.001)</f>
        <v/>
      </c>
      <c r="F46" s="15" t="str">
        <f>IF(E46="","","kg")</f>
        <v/>
      </c>
      <c r="G46" s="18" t="str">
        <f>IF(C46="","",[4]Feuil1!G44)</f>
        <v/>
      </c>
      <c r="H46" s="16" t="str">
        <f>IF(E46="","",G46*E46)</f>
        <v/>
      </c>
    </row>
    <row r="47" spans="1:8" x14ac:dyDescent="0.25">
      <c r="A47" s="53"/>
      <c r="B47" s="11" t="str">
        <f>[3]Ingredients!B41</f>
        <v>Maizena</v>
      </c>
      <c r="C47" s="12" t="str">
        <f>'[3]dacquoise fruit'!E47</f>
        <v/>
      </c>
      <c r="D47" s="13" t="str">
        <f>IF(C47="","","g")</f>
        <v/>
      </c>
      <c r="E47" s="14" t="str">
        <f>IF(C47="","",C47*0.001)</f>
        <v/>
      </c>
      <c r="F47" s="15" t="str">
        <f>IF(E47="","","kg")</f>
        <v/>
      </c>
      <c r="G47" s="18" t="str">
        <f>IF(C47="","",[4]Feuil1!G45)</f>
        <v/>
      </c>
      <c r="H47" s="16" t="str">
        <f>IF(E47="","",G47*E47)</f>
        <v/>
      </c>
    </row>
    <row r="48" spans="1:8" x14ac:dyDescent="0.25">
      <c r="A48" s="53"/>
      <c r="B48" s="11" t="str">
        <f>[3]Ingredients!B42</f>
        <v>Mandarine</v>
      </c>
      <c r="C48" s="12">
        <f>'[3]dacquoise fruit'!E48</f>
        <v>5</v>
      </c>
      <c r="D48" s="13" t="str">
        <f>IF(C48="","","g")</f>
        <v>g</v>
      </c>
      <c r="E48" s="14">
        <f>IF(C48="","",C48*0.001)</f>
        <v>5.0000000000000001E-3</v>
      </c>
      <c r="F48" s="15" t="str">
        <f>IF(E48="","","kg")</f>
        <v>kg</v>
      </c>
      <c r="G48" s="18">
        <f>IF(C48="","",[4]Feuil1!G46)</f>
        <v>5.2579365079365079</v>
      </c>
      <c r="H48" s="16">
        <f>IF(E48="","",G48*E48)</f>
        <v>2.628968253968254E-2</v>
      </c>
    </row>
    <row r="49" spans="1:8" x14ac:dyDescent="0.25">
      <c r="A49" s="53"/>
      <c r="B49" s="11" t="str">
        <f>[3]Ingredients!B43</f>
        <v>Nappage abricot</v>
      </c>
      <c r="C49" s="12" t="str">
        <f>'[3]dacquoise fruit'!E49</f>
        <v/>
      </c>
      <c r="D49" s="13" t="str">
        <f>IF(C49="","","g")</f>
        <v/>
      </c>
      <c r="E49" s="14" t="str">
        <f>IF(C49="","",C49*0.001)</f>
        <v/>
      </c>
      <c r="F49" s="15" t="str">
        <f>IF(E49="","","kg")</f>
        <v/>
      </c>
      <c r="G49" s="18" t="str">
        <f>IF(C49="","",[4]Feuil1!G47)</f>
        <v/>
      </c>
      <c r="H49" s="16" t="str">
        <f>IF(E49="","",G49*E49)</f>
        <v/>
      </c>
    </row>
    <row r="50" spans="1:8" x14ac:dyDescent="0.25">
      <c r="A50" s="53"/>
      <c r="B50" s="11" t="str">
        <f>[3]Ingredients!B44</f>
        <v>Nappage neutre</v>
      </c>
      <c r="C50" s="12">
        <f>'[3]dacquoise fruit'!E50</f>
        <v>0</v>
      </c>
      <c r="D50" s="13" t="str">
        <f>IF(C50="","","g")</f>
        <v>g</v>
      </c>
      <c r="E50" s="14">
        <f>IF(C50="","",C50*0.001)</f>
        <v>0</v>
      </c>
      <c r="F50" s="15" t="str">
        <f>IF(E50="","","kg")</f>
        <v>kg</v>
      </c>
      <c r="G50" s="18">
        <f>IF(C50="","",[4]Feuil1!G48)</f>
        <v>0</v>
      </c>
      <c r="H50" s="16">
        <f>IF(E50="","",G50*E50)</f>
        <v>0</v>
      </c>
    </row>
    <row r="51" spans="1:8" x14ac:dyDescent="0.25">
      <c r="A51" s="53"/>
      <c r="B51" s="11" t="str">
        <f>[3]Ingredients!B45</f>
        <v>Noisette en Poudre</v>
      </c>
      <c r="C51" s="12">
        <f>'[3]dacquoise fruit'!E51</f>
        <v>0</v>
      </c>
      <c r="D51" s="13" t="str">
        <f>IF(C51="","","g")</f>
        <v>g</v>
      </c>
      <c r="E51" s="14">
        <f>IF(C51="","",C51*0.001)</f>
        <v>0</v>
      </c>
      <c r="F51" s="15" t="str">
        <f>IF(E51="","","kg")</f>
        <v>kg</v>
      </c>
      <c r="G51" s="18">
        <f>IF(C51="","",[4]Feuil1!G49)</f>
        <v>2.11</v>
      </c>
      <c r="H51" s="16">
        <f>IF(E51="","",G51*E51)</f>
        <v>0</v>
      </c>
    </row>
    <row r="52" spans="1:8" x14ac:dyDescent="0.25">
      <c r="B52" s="11" t="str">
        <f>[3]Ingredients!B46</f>
        <v>Noix</v>
      </c>
      <c r="C52" s="12" t="str">
        <f>'[3]dacquoise fruit'!E52</f>
        <v/>
      </c>
      <c r="D52" s="13" t="str">
        <f>IF(C52="","","g")</f>
        <v/>
      </c>
      <c r="E52" s="14" t="str">
        <f>IF(C52="","",C52*0.001)</f>
        <v/>
      </c>
      <c r="F52" s="15" t="str">
        <f>IF(E52="","","kg")</f>
        <v/>
      </c>
      <c r="G52" s="18" t="str">
        <f>IF(C52="","",[4]Feuil1!G50)</f>
        <v/>
      </c>
      <c r="H52" s="16" t="str">
        <f>IF(E52="","",G52*E52)</f>
        <v/>
      </c>
    </row>
    <row r="53" spans="1:8" x14ac:dyDescent="0.25">
      <c r="B53" s="11" t="str">
        <f>[3]Ingredients!B47</f>
        <v>Noix de coco</v>
      </c>
      <c r="C53" s="12" t="str">
        <f>'[3]dacquoise fruit'!E53</f>
        <v/>
      </c>
      <c r="D53" s="13" t="str">
        <f>IF(C53="","","g")</f>
        <v/>
      </c>
      <c r="E53" s="14" t="str">
        <f>IF(C53="","",C53*0.001)</f>
        <v/>
      </c>
      <c r="F53" s="15" t="str">
        <f>IF(E53="","","kg")</f>
        <v/>
      </c>
      <c r="G53" s="18" t="str">
        <f>IF(C53="","",[4]Feuil1!G51)</f>
        <v/>
      </c>
      <c r="H53" s="16" t="str">
        <f>IF(E53="","",G53*E53)</f>
        <v/>
      </c>
    </row>
    <row r="54" spans="1:8" x14ac:dyDescent="0.25">
      <c r="B54" s="11" t="str">
        <f>[3]Ingredients!B48</f>
        <v>Œufs entiers</v>
      </c>
      <c r="C54" s="12" t="str">
        <f>'[3]dacquoise fruit'!E54</f>
        <v/>
      </c>
      <c r="D54" s="13" t="str">
        <f>IF(C54="","","g")</f>
        <v/>
      </c>
      <c r="E54" s="14" t="str">
        <f>IF(C54="","",C54*0.001)</f>
        <v/>
      </c>
      <c r="F54" s="15" t="str">
        <f>IF(E54="","","kg")</f>
        <v/>
      </c>
      <c r="G54" s="18" t="str">
        <f>IF(C54="","",[4]Feuil1!G52)</f>
        <v/>
      </c>
      <c r="H54" s="16" t="str">
        <f>IF(E54="","",G54*E54)</f>
        <v/>
      </c>
    </row>
    <row r="55" spans="1:8" x14ac:dyDescent="0.25">
      <c r="B55" s="11" t="str">
        <f>[3]Ingredients!B49</f>
        <v>Orange</v>
      </c>
      <c r="C55" s="12" t="str">
        <f>'[3]dacquoise fruit'!E55</f>
        <v/>
      </c>
      <c r="D55" s="13" t="str">
        <f>IF(C55="","","g")</f>
        <v/>
      </c>
      <c r="E55" s="14" t="str">
        <f>IF(C55="","",C55*0.001)</f>
        <v/>
      </c>
      <c r="F55" s="15" t="str">
        <f>IF(E55="","","kg")</f>
        <v/>
      </c>
      <c r="G55" s="18" t="str">
        <f>IF(C55="","",[4]Feuil1!G53)</f>
        <v/>
      </c>
      <c r="H55" s="16" t="str">
        <f>IF(E55="","",G55*E55)</f>
        <v/>
      </c>
    </row>
    <row r="56" spans="1:8" x14ac:dyDescent="0.25">
      <c r="B56" s="11" t="str">
        <f>[3]Ingredients!B50</f>
        <v>Pâte à pistache</v>
      </c>
      <c r="C56" s="12" t="str">
        <f>'[3]dacquoise fruit'!E56</f>
        <v/>
      </c>
      <c r="D56" s="13" t="str">
        <f>IF(C56="","","g")</f>
        <v/>
      </c>
      <c r="E56" s="14" t="str">
        <f>IF(C56="","",C56*0.001)</f>
        <v/>
      </c>
      <c r="F56" s="15" t="str">
        <f>IF(E56="","","kg")</f>
        <v/>
      </c>
      <c r="G56" s="18" t="str">
        <f>IF(C56="","",[4]Feuil1!G54)</f>
        <v/>
      </c>
      <c r="H56" s="16" t="str">
        <f>IF(E56="","",G56*E56)</f>
        <v/>
      </c>
    </row>
    <row r="57" spans="1:8" x14ac:dyDescent="0.25">
      <c r="B57" s="11" t="str">
        <f>[3]Ingredients!B51</f>
        <v>Pêches</v>
      </c>
      <c r="C57" s="12">
        <f>'[3]dacquoise fruit'!E57</f>
        <v>3.75</v>
      </c>
      <c r="D57" s="13" t="str">
        <f>IF(C57="","","g")</f>
        <v>g</v>
      </c>
      <c r="E57" s="14">
        <f>IF(C57="","",C57*0.001)</f>
        <v>3.7499999999999999E-3</v>
      </c>
      <c r="F57" s="15" t="str">
        <f>IF(E57="","","kg")</f>
        <v>kg</v>
      </c>
      <c r="G57" s="18">
        <f>IF(C57="","",[4]Feuil1!G55)</f>
        <v>3.28</v>
      </c>
      <c r="H57" s="16">
        <f>IF(E57="","",G57*E57)</f>
        <v>1.2299999999999998E-2</v>
      </c>
    </row>
    <row r="58" spans="1:8" x14ac:dyDescent="0.25">
      <c r="B58" s="11" t="str">
        <f>[3]Ingredients!B52</f>
        <v>Poire</v>
      </c>
      <c r="C58" s="12">
        <f>'[3]dacquoise fruit'!E58</f>
        <v>3.75</v>
      </c>
      <c r="D58" s="13" t="str">
        <f>IF(C58="","","g")</f>
        <v>g</v>
      </c>
      <c r="E58" s="14">
        <f>IF(C58="","",C58*0.001)</f>
        <v>3.7499999999999999E-3</v>
      </c>
      <c r="F58" s="15" t="str">
        <f>IF(E58="","","kg")</f>
        <v>kg</v>
      </c>
      <c r="G58" s="18">
        <f>IF(C58="","",[4]Feuil1!G56)</f>
        <v>0</v>
      </c>
      <c r="H58" s="16">
        <f>IF(E58="","",G58*E58)</f>
        <v>0</v>
      </c>
    </row>
    <row r="59" spans="1:8" x14ac:dyDescent="0.25">
      <c r="B59" s="11" t="str">
        <f>[3]Ingredients!B53</f>
        <v>Pomme</v>
      </c>
      <c r="C59" s="12" t="str">
        <f>'[3]dacquoise fruit'!E59</f>
        <v/>
      </c>
      <c r="D59" s="13" t="str">
        <f>IF(C59="","","g")</f>
        <v/>
      </c>
      <c r="E59" s="14" t="str">
        <f>IF(C59="","",C59*0.001)</f>
        <v/>
      </c>
      <c r="F59" s="15" t="str">
        <f>IF(E59="","","kg")</f>
        <v/>
      </c>
      <c r="G59" s="18" t="str">
        <f>IF(C59="","",[4]Feuil1!G57)</f>
        <v/>
      </c>
      <c r="H59" s="16" t="str">
        <f>IF(E59="","",G59*E59)</f>
        <v/>
      </c>
    </row>
    <row r="60" spans="1:8" x14ac:dyDescent="0.25">
      <c r="B60" s="11" t="str">
        <f>[3]Ingredients!B54</f>
        <v>Poudre à crème pâtissière</v>
      </c>
      <c r="C60" s="12" t="str">
        <f>'[3]dacquoise fruit'!E60</f>
        <v/>
      </c>
      <c r="D60" s="13" t="str">
        <f>IF(C60="","","g")</f>
        <v/>
      </c>
      <c r="E60" s="14" t="str">
        <f>IF(C60="","",C60*0.001)</f>
        <v/>
      </c>
      <c r="F60" s="15" t="str">
        <f>IF(E60="","","kg")</f>
        <v/>
      </c>
      <c r="G60" s="18" t="str">
        <f>IF(C60="","",[4]Feuil1!G58)</f>
        <v/>
      </c>
      <c r="H60" s="16" t="str">
        <f>IF(E60="","",G60*E60)</f>
        <v/>
      </c>
    </row>
    <row r="61" spans="1:8" x14ac:dyDescent="0.25">
      <c r="B61" s="11" t="str">
        <f>[3]Ingredients!B55</f>
        <v>Poudre d'amandes</v>
      </c>
      <c r="C61" s="12" t="str">
        <f>'[3]dacquoise fruit'!E61</f>
        <v/>
      </c>
      <c r="D61" s="13" t="str">
        <f>IF(C61="","","g")</f>
        <v/>
      </c>
      <c r="E61" s="14" t="str">
        <f>IF(C61="","",C61*0.001)</f>
        <v/>
      </c>
      <c r="F61" s="15" t="str">
        <f>IF(E61="","","kg")</f>
        <v/>
      </c>
      <c r="G61" s="18" t="str">
        <f>IF(C61="","",[4]Feuil1!G59)</f>
        <v/>
      </c>
      <c r="H61" s="16" t="str">
        <f>IF(E61="","",G61*E61)</f>
        <v/>
      </c>
    </row>
    <row r="62" spans="1:8" x14ac:dyDescent="0.25">
      <c r="B62" s="11" t="str">
        <f>[3]Ingredients!B56</f>
        <v>Poudre de lait</v>
      </c>
      <c r="C62" s="12" t="str">
        <f>'[3]dacquoise fruit'!E62</f>
        <v/>
      </c>
      <c r="D62" s="13" t="str">
        <f>IF(C62="","","g")</f>
        <v/>
      </c>
      <c r="E62" s="14" t="str">
        <f>IF(C62="","",C62*0.001)</f>
        <v/>
      </c>
      <c r="F62" s="15" t="str">
        <f>IF(E62="","","kg")</f>
        <v/>
      </c>
      <c r="G62" s="18" t="str">
        <f>IF(C62="","",[4]Feuil1!G60)</f>
        <v/>
      </c>
      <c r="H62" s="16" t="str">
        <f>IF(E62="","",G62*E62)</f>
        <v/>
      </c>
    </row>
    <row r="63" spans="1:8" x14ac:dyDescent="0.25">
      <c r="B63" s="11" t="str">
        <f>[3]Ingredients!B57</f>
        <v>Poudre de noisettes</v>
      </c>
      <c r="C63" s="12" t="str">
        <f>'[3]dacquoise fruit'!E63</f>
        <v/>
      </c>
      <c r="D63" s="13" t="str">
        <f>IF(C63="","","g")</f>
        <v/>
      </c>
      <c r="E63" s="14" t="str">
        <f>IF(C63="","",C63*0.001)</f>
        <v/>
      </c>
      <c r="F63" s="15" t="str">
        <f>IF(E63="","","kg")</f>
        <v/>
      </c>
      <c r="G63" s="18" t="str">
        <f>IF(C63="","",[4]Feuil1!G61)</f>
        <v/>
      </c>
      <c r="H63" s="16" t="str">
        <f>IF(E63="","",G63*E63)</f>
        <v/>
      </c>
    </row>
    <row r="64" spans="1:8" x14ac:dyDescent="0.25">
      <c r="B64" s="11" t="str">
        <f>[3]Ingredients!B58</f>
        <v>Praliné</v>
      </c>
      <c r="C64" s="12" t="str">
        <f>'[3]dacquoise fruit'!E64</f>
        <v/>
      </c>
      <c r="D64" s="13" t="str">
        <f>IF(C64="","","g")</f>
        <v/>
      </c>
      <c r="E64" s="14" t="str">
        <f>IF(C64="","",C64*0.001)</f>
        <v/>
      </c>
      <c r="F64" s="15" t="str">
        <f>IF(E64="","","kg")</f>
        <v/>
      </c>
      <c r="G64" s="18" t="str">
        <f>IF(C64="","",[4]Feuil1!G62)</f>
        <v/>
      </c>
      <c r="H64" s="16" t="str">
        <f>IF(E64="","",G64*E64)</f>
        <v/>
      </c>
    </row>
    <row r="65" spans="2:8" x14ac:dyDescent="0.25">
      <c r="B65" s="11" t="str">
        <f>[3]Ingredients!B59</f>
        <v>Quetsches</v>
      </c>
      <c r="C65" s="12" t="str">
        <f>'[3]dacquoise fruit'!E65</f>
        <v/>
      </c>
      <c r="D65" s="13" t="str">
        <f>IF(C65="","","g")</f>
        <v/>
      </c>
      <c r="E65" s="14" t="str">
        <f>IF(C65="","",C65*0.001)</f>
        <v/>
      </c>
      <c r="F65" s="15" t="str">
        <f>IF(E65="","","kg")</f>
        <v/>
      </c>
      <c r="G65" s="18" t="str">
        <f>IF(C65="","",[4]Feuil1!G63)</f>
        <v/>
      </c>
      <c r="H65" s="16" t="str">
        <f>IF(E65="","",G65*E65)</f>
        <v/>
      </c>
    </row>
    <row r="66" spans="2:8" x14ac:dyDescent="0.25">
      <c r="B66" s="11" t="str">
        <f>[3]Ingredients!B60</f>
        <v>Rhubarbe</v>
      </c>
      <c r="C66" s="12" t="str">
        <f>'[3]dacquoise fruit'!E66</f>
        <v/>
      </c>
      <c r="D66" s="13" t="str">
        <f>IF(C66="","","g")</f>
        <v/>
      </c>
      <c r="E66" s="14" t="str">
        <f>IF(C66="","",C66*0.001)</f>
        <v/>
      </c>
      <c r="F66" s="15" t="str">
        <f>IF(E66="","","kg")</f>
        <v/>
      </c>
      <c r="G66" s="18" t="str">
        <f>IF(C66="","",[4]Feuil1!G64)</f>
        <v/>
      </c>
      <c r="H66" s="16" t="str">
        <f>IF(E66="","",G66*E66)</f>
        <v/>
      </c>
    </row>
    <row r="67" spans="2:8" x14ac:dyDescent="0.25">
      <c r="B67" s="11" t="str">
        <f>[3]Ingredients!B61</f>
        <v>Sel</v>
      </c>
      <c r="C67" s="12" t="str">
        <f>'[3]dacquoise fruit'!E67</f>
        <v/>
      </c>
      <c r="D67" s="13" t="str">
        <f>IF(C67="","","g")</f>
        <v/>
      </c>
      <c r="E67" s="14" t="str">
        <f>IF(C67="","",C67*0.001)</f>
        <v/>
      </c>
      <c r="F67" s="15" t="str">
        <f>IF(E67="","","kg")</f>
        <v/>
      </c>
      <c r="G67" s="18" t="str">
        <f>IF(C67="","",[4]Feuil1!G65)</f>
        <v/>
      </c>
      <c r="H67" s="16" t="str">
        <f>IF(E67="","",G67*E67)</f>
        <v/>
      </c>
    </row>
    <row r="68" spans="2:8" x14ac:dyDescent="0.25">
      <c r="B68" s="11" t="str">
        <f>[3]Ingredients!B62</f>
        <v>Sirop de glucose</v>
      </c>
      <c r="C68" s="12" t="str">
        <f>'[3]dacquoise fruit'!E68</f>
        <v/>
      </c>
      <c r="D68" s="13" t="str">
        <f>IF(C68="","","g")</f>
        <v/>
      </c>
      <c r="E68" s="14" t="str">
        <f>IF(C68="","",C68*0.001)</f>
        <v/>
      </c>
      <c r="F68" s="15" t="str">
        <f>IF(E68="","","kg")</f>
        <v/>
      </c>
      <c r="G68" s="18" t="str">
        <f>IF(C68="","",[4]Feuil1!G66)</f>
        <v/>
      </c>
      <c r="H68" s="16" t="str">
        <f>IF(E68="","",G68*E68)</f>
        <v/>
      </c>
    </row>
    <row r="69" spans="2:8" x14ac:dyDescent="0.25">
      <c r="B69" s="11" t="str">
        <f>[3]Ingredients!B63</f>
        <v>Sucre Glace</v>
      </c>
      <c r="C69" s="12">
        <f>'[3]dacquoise fruit'!E69</f>
        <v>4.375</v>
      </c>
      <c r="D69" s="13" t="str">
        <f>IF(C69="","","g")</f>
        <v>g</v>
      </c>
      <c r="E69" s="14">
        <f>IF(C69="","",C69*0.001)</f>
        <v>4.3750000000000004E-3</v>
      </c>
      <c r="F69" s="15" t="str">
        <f>IF(E69="","","kg")</f>
        <v>kg</v>
      </c>
      <c r="G69" s="18">
        <f>IF(C69="","",[4]Feuil1!G67)</f>
        <v>0</v>
      </c>
      <c r="H69" s="16">
        <f>IF(E69="","",G69*E69)</f>
        <v>0</v>
      </c>
    </row>
    <row r="70" spans="2:8" x14ac:dyDescent="0.25">
      <c r="B70" s="11" t="str">
        <f>[3]Ingredients!B64</f>
        <v>Sucre semoule</v>
      </c>
      <c r="C70" s="12">
        <f>'[3]dacquoise fruit'!E70</f>
        <v>2</v>
      </c>
      <c r="D70" s="13" t="str">
        <f>IF(C70="","","g")</f>
        <v>g</v>
      </c>
      <c r="E70" s="14">
        <f>IF(C70="","",C70*0.001)</f>
        <v>2E-3</v>
      </c>
      <c r="F70" s="15" t="str">
        <f>IF(E70="","","kg")</f>
        <v>kg</v>
      </c>
      <c r="G70" s="18">
        <f>IF(C70="","",[4]Feuil1!G68)</f>
        <v>0</v>
      </c>
      <c r="H70" s="16">
        <f>IF(E70="","",G70*E70)</f>
        <v>0</v>
      </c>
    </row>
    <row r="71" spans="2:8" x14ac:dyDescent="0.25">
      <c r="B71" s="11" t="str">
        <f>[3]Ingredients!B67</f>
        <v>zzz</v>
      </c>
      <c r="C71" s="12" t="str">
        <f>'[3]dacquoise fruit'!E71</f>
        <v/>
      </c>
      <c r="D71" s="13" t="str">
        <f>IF(C71="","","g")</f>
        <v/>
      </c>
      <c r="E71" s="14" t="str">
        <f>IF(C71="","",C71*0.001)</f>
        <v/>
      </c>
      <c r="F71" s="15" t="str">
        <f>IF(E71="","","kg")</f>
        <v/>
      </c>
      <c r="G71" s="18" t="str">
        <f>IF(C71="","",[4]Feuil1!G71)</f>
        <v/>
      </c>
      <c r="H71" s="16" t="str">
        <f>IF(E71="","",G71*E71)</f>
        <v/>
      </c>
    </row>
    <row r="72" spans="2:8" x14ac:dyDescent="0.25">
      <c r="B72" s="11" t="str">
        <f>[3]Ingredients!B68</f>
        <v>zzz</v>
      </c>
      <c r="C72" s="12" t="str">
        <f>'[3]dacquoise fruit'!E72</f>
        <v/>
      </c>
      <c r="D72" s="13" t="str">
        <f>IF(C72="","","g")</f>
        <v/>
      </c>
      <c r="E72" s="14" t="str">
        <f>IF(C72="","",C72*0.001)</f>
        <v/>
      </c>
      <c r="F72" s="15" t="str">
        <f>IF(E72="","","kg")</f>
        <v/>
      </c>
      <c r="G72" s="18" t="str">
        <f>IF(C72="","",[4]Feuil1!G72)</f>
        <v/>
      </c>
      <c r="H72" s="16" t="str">
        <f>IF(E72="","",G72*E72)</f>
        <v/>
      </c>
    </row>
    <row r="73" spans="2:8" x14ac:dyDescent="0.25">
      <c r="B73" s="11" t="str">
        <f>[3]Ingredients!B69</f>
        <v>zzz</v>
      </c>
      <c r="C73" s="12" t="str">
        <f>'[3]dacquoise fruit'!E73</f>
        <v/>
      </c>
      <c r="D73" s="13" t="str">
        <f>IF(C73="","","g")</f>
        <v/>
      </c>
      <c r="E73" s="14" t="str">
        <f>IF(C73="","",C73*0.001)</f>
        <v/>
      </c>
      <c r="F73" s="15" t="str">
        <f>IF(E73="","","kg")</f>
        <v/>
      </c>
      <c r="G73" s="18" t="str">
        <f>IF(C73="","",[4]Feuil1!G73)</f>
        <v/>
      </c>
      <c r="H73" s="16" t="str">
        <f>IF(E73="","",G73*E73)</f>
        <v/>
      </c>
    </row>
    <row r="74" spans="2:8" x14ac:dyDescent="0.25">
      <c r="B74" s="11" t="str">
        <f>[3]Ingredients!B70</f>
        <v>zzz</v>
      </c>
      <c r="C74" s="12" t="str">
        <f>'[3]dacquoise fruit'!E74</f>
        <v/>
      </c>
      <c r="D74" s="13" t="str">
        <f>IF(C74="","","g")</f>
        <v/>
      </c>
      <c r="E74" s="14" t="str">
        <f>IF(C74="","",C74*0.001)</f>
        <v/>
      </c>
      <c r="F74" s="15" t="str">
        <f>IF(E74="","","kg")</f>
        <v/>
      </c>
      <c r="G74" s="18" t="str">
        <f>IF(C74="","",[4]Feuil1!G74)</f>
        <v/>
      </c>
      <c r="H74" s="16" t="str">
        <f>IF(E74="","",G74*E74)</f>
        <v/>
      </c>
    </row>
    <row r="75" spans="2:8" x14ac:dyDescent="0.25">
      <c r="B75" s="11" t="str">
        <f>[3]Ingredients!B71</f>
        <v>zzz</v>
      </c>
      <c r="C75" s="12" t="str">
        <f>'[3]dacquoise fruit'!E75</f>
        <v/>
      </c>
      <c r="D75" s="13" t="str">
        <f>IF(C75="","","g")</f>
        <v/>
      </c>
      <c r="E75" s="14" t="str">
        <f>IF(C75="","",C75*0.001)</f>
        <v/>
      </c>
      <c r="F75" s="15" t="str">
        <f>IF(E75="","","kg")</f>
        <v/>
      </c>
      <c r="G75" s="18" t="str">
        <f>IF(C75="","",[4]Feuil1!G75)</f>
        <v/>
      </c>
      <c r="H75" s="16" t="str">
        <f>IF(E75="","",G75*E75)</f>
        <v/>
      </c>
    </row>
    <row r="76" spans="2:8" x14ac:dyDescent="0.25">
      <c r="B76" s="11" t="str">
        <f>[3]Ingredients!B72</f>
        <v>zzz</v>
      </c>
      <c r="C76" s="12" t="str">
        <f>'[3]dacquoise fruit'!E76</f>
        <v/>
      </c>
      <c r="D76" s="13" t="str">
        <f>IF(C76="","","g")</f>
        <v/>
      </c>
      <c r="E76" s="14" t="str">
        <f>IF(C76="","",C76*0.001)</f>
        <v/>
      </c>
      <c r="F76" s="15" t="str">
        <f>IF(E76="","","kg")</f>
        <v/>
      </c>
      <c r="G76" s="18" t="str">
        <f>IF(C76="","",[4]Feuil1!G76)</f>
        <v/>
      </c>
      <c r="H76" s="16" t="str">
        <f>IF(E76="","",G76*E76)</f>
        <v/>
      </c>
    </row>
    <row r="77" spans="2:8" x14ac:dyDescent="0.25">
      <c r="B77" s="11" t="str">
        <f>[3]Ingredients!B73</f>
        <v>zzz</v>
      </c>
      <c r="C77" s="12" t="str">
        <f>'[3]dacquoise fruit'!E77</f>
        <v/>
      </c>
      <c r="D77" s="13" t="str">
        <f>IF(C77="","","g")</f>
        <v/>
      </c>
      <c r="E77" s="14" t="str">
        <f>IF(C77="","",C77*0.001)</f>
        <v/>
      </c>
      <c r="F77" s="15" t="str">
        <f>IF(E77="","","kg")</f>
        <v/>
      </c>
      <c r="G77" s="18" t="str">
        <f>IF(C77="","",[4]Feuil1!G77)</f>
        <v/>
      </c>
      <c r="H77" s="16" t="str">
        <f>IF(E77="","",G77*E77)</f>
        <v/>
      </c>
    </row>
    <row r="78" spans="2:8" x14ac:dyDescent="0.25">
      <c r="B78" s="11" t="str">
        <f>[3]Ingredients!B74</f>
        <v>zzz</v>
      </c>
      <c r="C78" s="12" t="str">
        <f>'[3]dacquoise fruit'!E78</f>
        <v/>
      </c>
      <c r="D78" s="13" t="str">
        <f>IF(C78="","","g")</f>
        <v/>
      </c>
      <c r="E78" s="14" t="str">
        <f>IF(C78="","",C78*0.001)</f>
        <v/>
      </c>
      <c r="F78" s="15" t="str">
        <f>IF(E78="","","kg")</f>
        <v/>
      </c>
      <c r="G78" s="18" t="str">
        <f>IF(C78="","",[4]Feuil1!G78)</f>
        <v/>
      </c>
      <c r="H78" s="16" t="str">
        <f>IF(E78="","",G78*E78)</f>
        <v/>
      </c>
    </row>
    <row r="79" spans="2:8" x14ac:dyDescent="0.25">
      <c r="B79" s="11" t="str">
        <f>[3]Ingredients!B75</f>
        <v>zzz</v>
      </c>
      <c r="C79" s="12" t="str">
        <f>'[3]dacquoise fruit'!E79</f>
        <v/>
      </c>
      <c r="D79" s="13" t="str">
        <f>IF(C79="","","g")</f>
        <v/>
      </c>
      <c r="E79" s="14" t="str">
        <f>IF(C79="","",C79*0.001)</f>
        <v/>
      </c>
      <c r="F79" s="15" t="str">
        <f>IF(E79="","","kg")</f>
        <v/>
      </c>
      <c r="G79" s="18" t="str">
        <f>IF(C79="","",[4]Feuil1!G79)</f>
        <v/>
      </c>
      <c r="H79" s="16" t="str">
        <f>IF(E79="","",G79*E79)</f>
        <v/>
      </c>
    </row>
    <row r="80" spans="2:8" x14ac:dyDescent="0.25">
      <c r="B80" s="11" t="str">
        <f>[3]Ingredients!B76</f>
        <v>zzz</v>
      </c>
      <c r="C80" s="12" t="str">
        <f>'[3]dacquoise fruit'!E80</f>
        <v/>
      </c>
      <c r="D80" s="13" t="str">
        <f>IF(C80="","","g")</f>
        <v/>
      </c>
      <c r="E80" s="14" t="str">
        <f>IF(C80="","",C80*0.001)</f>
        <v/>
      </c>
      <c r="F80" s="15" t="str">
        <f>IF(E80="","","kg")</f>
        <v/>
      </c>
      <c r="G80" s="18" t="str">
        <f>IF(C80="","",[4]Feuil1!G80)</f>
        <v/>
      </c>
      <c r="H80" s="16" t="str">
        <f>IF(E80="","",G80*E80)</f>
        <v/>
      </c>
    </row>
    <row r="81" spans="2:9" x14ac:dyDescent="0.25">
      <c r="B81" s="11" t="str">
        <f>[3]Ingredients!B77</f>
        <v>zzz</v>
      </c>
      <c r="C81" s="12" t="str">
        <f>'[3]dacquoise fruit'!E81</f>
        <v/>
      </c>
      <c r="D81" s="13" t="str">
        <f>IF(C81="","","g")</f>
        <v/>
      </c>
      <c r="E81" s="14" t="str">
        <f>IF(C81="","",C81*0.001)</f>
        <v/>
      </c>
      <c r="F81" s="15" t="str">
        <f>IF(E81="","","kg")</f>
        <v/>
      </c>
      <c r="G81" s="18" t="str">
        <f>IF(C81="","",[4]Feuil1!G81)</f>
        <v/>
      </c>
      <c r="H81" s="16" t="str">
        <f>IF(E81="","",G81*E81)</f>
        <v/>
      </c>
      <c r="I81" s="8"/>
    </row>
    <row r="82" spans="2:9" x14ac:dyDescent="0.25">
      <c r="G82" s="8" t="str">
        <f>IF(E82&gt;0,[4]Feuil1!G81,"")</f>
        <v/>
      </c>
      <c r="H82" s="8"/>
      <c r="I82" s="8"/>
    </row>
    <row r="83" spans="2:9" x14ac:dyDescent="0.25">
      <c r="G83" s="8" t="str">
        <f>IF(E83&gt;0,[4]Feuil1!G82,"")</f>
        <v/>
      </c>
      <c r="H83" s="8"/>
      <c r="I83" s="8"/>
    </row>
    <row r="84" spans="2:9" x14ac:dyDescent="0.25">
      <c r="G84" s="8" t="str">
        <f>IF(E84&gt;0,[4]Feuil1!G83,"")</f>
        <v/>
      </c>
      <c r="H84" s="8"/>
      <c r="I84" s="8"/>
    </row>
    <row r="85" spans="2:9" x14ac:dyDescent="0.25">
      <c r="G85" s="8" t="str">
        <f>IF(E85&gt;0,[4]Feuil1!G84,"")</f>
        <v/>
      </c>
      <c r="H85" s="8"/>
      <c r="I85" s="8"/>
    </row>
    <row r="86" spans="2:9" x14ac:dyDescent="0.25">
      <c r="G86" s="8" t="str">
        <f>IF(E86&gt;0,[4]Feuil1!G85,"")</f>
        <v/>
      </c>
      <c r="H86" s="8"/>
      <c r="I86" s="8"/>
    </row>
    <row r="87" spans="2:9" x14ac:dyDescent="0.25">
      <c r="G87" s="8" t="str">
        <f>IF(E87&gt;0,[4]Feuil1!G86,"")</f>
        <v/>
      </c>
      <c r="H87" s="8"/>
      <c r="I87" s="8"/>
    </row>
    <row r="88" spans="2:9" x14ac:dyDescent="0.25">
      <c r="G88" s="8" t="str">
        <f>IF(E88&gt;0,[4]Feuil1!G87,"")</f>
        <v/>
      </c>
      <c r="H88" s="8"/>
      <c r="I88" s="8"/>
    </row>
    <row r="89" spans="2:9" x14ac:dyDescent="0.25">
      <c r="G89" s="8" t="str">
        <f>IF(E89&gt;0,[4]Feuil1!G88,"")</f>
        <v/>
      </c>
      <c r="H89" s="8"/>
      <c r="I89" s="8"/>
    </row>
    <row r="90" spans="2:9" x14ac:dyDescent="0.25">
      <c r="G90" s="8" t="str">
        <f>IF(E90&gt;0,[4]Feuil1!G89,"")</f>
        <v/>
      </c>
      <c r="H90" s="8"/>
      <c r="I90" s="8"/>
    </row>
    <row r="91" spans="2:9" x14ac:dyDescent="0.25">
      <c r="G91" s="8" t="str">
        <f>IF(E91&gt;0,[4]Feuil1!G90,"")</f>
        <v/>
      </c>
      <c r="H91" s="8"/>
      <c r="I91" s="8"/>
    </row>
    <row r="92" spans="2:9" x14ac:dyDescent="0.25">
      <c r="G92" s="8" t="str">
        <f>IF(E92&gt;0,[4]Feuil1!G91,"")</f>
        <v/>
      </c>
      <c r="H92" s="8"/>
      <c r="I92" s="8"/>
    </row>
    <row r="93" spans="2:9" x14ac:dyDescent="0.25">
      <c r="G93" s="8" t="str">
        <f>IF(E93&gt;0,[4]Feuil1!G92,"")</f>
        <v/>
      </c>
      <c r="H93" s="8"/>
      <c r="I93" s="8"/>
    </row>
    <row r="94" spans="2:9" x14ac:dyDescent="0.25">
      <c r="G94" s="8" t="str">
        <f>IF(E94&gt;0,[4]Feuil1!G93,"")</f>
        <v/>
      </c>
      <c r="H94" s="8"/>
      <c r="I94" s="8"/>
    </row>
    <row r="95" spans="2:9" x14ac:dyDescent="0.25">
      <c r="G95" s="8" t="str">
        <f>IF(E95&gt;0,[4]Feuil1!G94,"")</f>
        <v/>
      </c>
      <c r="H95" s="8"/>
      <c r="I95" s="8"/>
    </row>
    <row r="96" spans="2:9" x14ac:dyDescent="0.25">
      <c r="G96" s="8" t="str">
        <f>IF(E96&gt;0,[4]Feuil1!G95,"")</f>
        <v/>
      </c>
      <c r="H96" s="8"/>
      <c r="I96" s="8"/>
    </row>
    <row r="97" spans="7:9" x14ac:dyDescent="0.25">
      <c r="G97" s="8" t="str">
        <f>IF(E97&gt;0,[4]Feuil1!G96,"")</f>
        <v/>
      </c>
      <c r="H97" s="8"/>
      <c r="I97" s="8"/>
    </row>
    <row r="98" spans="7:9" x14ac:dyDescent="0.25">
      <c r="G98" s="8" t="str">
        <f>IF(E98&gt;0,[4]Feuil1!G97,"")</f>
        <v/>
      </c>
      <c r="H98" s="8"/>
      <c r="I98" s="8"/>
    </row>
    <row r="99" spans="7:9" x14ac:dyDescent="0.25">
      <c r="G99" s="8" t="str">
        <f>IF(E99&gt;0,[4]Feuil1!G98,"")</f>
        <v/>
      </c>
      <c r="H99" s="8"/>
      <c r="I99" s="8"/>
    </row>
    <row r="100" spans="7:9" x14ac:dyDescent="0.25">
      <c r="G100" s="8" t="str">
        <f>IF(E100&gt;0,[4]Feuil1!G99,"")</f>
        <v/>
      </c>
      <c r="H100" s="8"/>
      <c r="I100" s="8"/>
    </row>
    <row r="101" spans="7:9" x14ac:dyDescent="0.25">
      <c r="G101" s="8" t="str">
        <f>IF(E101&gt;0,[4]Feuil1!G100,"")</f>
        <v/>
      </c>
      <c r="H101" s="8"/>
      <c r="I101" s="8"/>
    </row>
    <row r="102" spans="7:9" x14ac:dyDescent="0.25">
      <c r="G102" s="8" t="str">
        <f>IF(E102&gt;0,[4]Feuil1!G101,"")</f>
        <v/>
      </c>
      <c r="H102" s="8"/>
      <c r="I102" s="8"/>
    </row>
    <row r="103" spans="7:9" x14ac:dyDescent="0.25">
      <c r="G103" s="8" t="str">
        <f>IF(E103&gt;0,[4]Feuil1!G102,"")</f>
        <v/>
      </c>
      <c r="H103" s="8"/>
      <c r="I103" s="8"/>
    </row>
    <row r="104" spans="7:9" x14ac:dyDescent="0.25">
      <c r="G104" s="8" t="str">
        <f>IF(E104&gt;0,[4]Feuil1!G103,"")</f>
        <v/>
      </c>
      <c r="H104" s="8"/>
      <c r="I104" s="8"/>
    </row>
    <row r="105" spans="7:9" x14ac:dyDescent="0.25">
      <c r="G105" s="8" t="str">
        <f>IF(E105&gt;0,[4]Feuil1!G104,"")</f>
        <v/>
      </c>
      <c r="H105" s="8"/>
      <c r="I105" s="8"/>
    </row>
    <row r="106" spans="7:9" x14ac:dyDescent="0.25">
      <c r="G106" s="8" t="str">
        <f>IF(E106&gt;0,[4]Feuil1!G105,"")</f>
        <v/>
      </c>
      <c r="H106" s="8"/>
      <c r="I106" s="8"/>
    </row>
    <row r="107" spans="7:9" x14ac:dyDescent="0.25">
      <c r="G107" s="8" t="str">
        <f>IF(E107&gt;0,[4]Feuil1!G106,"")</f>
        <v/>
      </c>
      <c r="H107" s="8"/>
      <c r="I107" s="8"/>
    </row>
    <row r="108" spans="7:9" x14ac:dyDescent="0.25">
      <c r="G108" s="8" t="str">
        <f>IF(E108&gt;0,[4]Feuil1!G107,"")</f>
        <v/>
      </c>
      <c r="H108" s="8"/>
      <c r="I108" s="8"/>
    </row>
    <row r="109" spans="7:9" x14ac:dyDescent="0.25">
      <c r="G109" s="8" t="str">
        <f>IF(E109&gt;0,[4]Feuil1!G108,"")</f>
        <v/>
      </c>
      <c r="H109" s="8"/>
      <c r="I109" s="8"/>
    </row>
    <row r="110" spans="7:9" x14ac:dyDescent="0.25">
      <c r="G110" s="8" t="str">
        <f>IF(E110&gt;0,[4]Feuil1!G109,"")</f>
        <v/>
      </c>
      <c r="H110" s="8"/>
      <c r="I110" s="8"/>
    </row>
    <row r="111" spans="7:9" x14ac:dyDescent="0.25">
      <c r="G111" s="8" t="str">
        <f>IF(E111&gt;0,[4]Feuil1!G110,"")</f>
        <v/>
      </c>
      <c r="H111" s="8"/>
      <c r="I111" s="8"/>
    </row>
    <row r="112" spans="7:9" x14ac:dyDescent="0.25">
      <c r="G112" s="8" t="str">
        <f>IF(E112&gt;0,[4]Feuil1!G111,"")</f>
        <v/>
      </c>
      <c r="H112" s="8"/>
      <c r="I112" s="8"/>
    </row>
    <row r="113" spans="7:9" x14ac:dyDescent="0.25">
      <c r="G113" s="8" t="str">
        <f>IF(E113&gt;0,[4]Feuil1!G112,"")</f>
        <v/>
      </c>
      <c r="H113" s="8"/>
      <c r="I113" s="8"/>
    </row>
    <row r="114" spans="7:9" x14ac:dyDescent="0.25">
      <c r="G114" s="8" t="str">
        <f>IF(E114&gt;0,[4]Feuil1!G113,"")</f>
        <v/>
      </c>
      <c r="H114" s="8"/>
      <c r="I114" s="8"/>
    </row>
    <row r="115" spans="7:9" x14ac:dyDescent="0.25">
      <c r="G115" s="8" t="str">
        <f>IF(E115&gt;0,[4]Feuil1!G114,"")</f>
        <v/>
      </c>
      <c r="H115" s="8"/>
      <c r="I115" s="8"/>
    </row>
    <row r="116" spans="7:9" x14ac:dyDescent="0.25">
      <c r="G116" s="8" t="str">
        <f>IF(E116&gt;0,[4]Feuil1!G115,"")</f>
        <v/>
      </c>
      <c r="H116" s="8"/>
      <c r="I116" s="8"/>
    </row>
    <row r="117" spans="7:9" x14ac:dyDescent="0.25">
      <c r="G117" s="8" t="str">
        <f>IF(E117&gt;0,[4]Feuil1!G116,"")</f>
        <v/>
      </c>
      <c r="H117" s="8"/>
      <c r="I117" s="8"/>
    </row>
    <row r="118" spans="7:9" x14ac:dyDescent="0.25">
      <c r="G118" s="8" t="str">
        <f>IF(E118&gt;0,[4]Feuil1!G117,"")</f>
        <v/>
      </c>
      <c r="H118" s="8"/>
      <c r="I118" s="8"/>
    </row>
    <row r="119" spans="7:9" x14ac:dyDescent="0.25">
      <c r="G119" s="8" t="str">
        <f>IF(E119&gt;0,[4]Feuil1!G118,"")</f>
        <v/>
      </c>
      <c r="H119" s="8"/>
      <c r="I119" s="8"/>
    </row>
    <row r="120" spans="7:9" x14ac:dyDescent="0.25">
      <c r="G120" s="8" t="str">
        <f>IF(E120&gt;0,[4]Feuil1!G119,"")</f>
        <v/>
      </c>
      <c r="H120" s="8"/>
      <c r="I120" s="8"/>
    </row>
    <row r="121" spans="7:9" x14ac:dyDescent="0.25">
      <c r="G121" s="8" t="str">
        <f>IF(E121&gt;0,[4]Feuil1!G120,"")</f>
        <v/>
      </c>
      <c r="H121" s="8"/>
      <c r="I121" s="8"/>
    </row>
    <row r="122" spans="7:9" x14ac:dyDescent="0.25">
      <c r="G122" s="8" t="str">
        <f>IF(E122&gt;0,[4]Feuil1!G121,"")</f>
        <v/>
      </c>
      <c r="H122" s="8"/>
      <c r="I122" s="8"/>
    </row>
    <row r="123" spans="7:9" x14ac:dyDescent="0.25">
      <c r="G123" s="8" t="str">
        <f>IF(E123&gt;0,[4]Feuil1!G122,"")</f>
        <v/>
      </c>
      <c r="H123" s="8"/>
      <c r="I123" s="8"/>
    </row>
    <row r="124" spans="7:9" x14ac:dyDescent="0.25">
      <c r="G124" s="8" t="str">
        <f>IF(E124&gt;0,[4]Feuil1!G123,"")</f>
        <v/>
      </c>
      <c r="H124" s="8"/>
      <c r="I124" s="8"/>
    </row>
    <row r="125" spans="7:9" x14ac:dyDescent="0.25">
      <c r="G125" s="8" t="str">
        <f>IF(E125&gt;0,[4]Feuil1!G124,"")</f>
        <v/>
      </c>
      <c r="H125" s="8"/>
      <c r="I125" s="8"/>
    </row>
    <row r="126" spans="7:9" x14ac:dyDescent="0.25">
      <c r="G126" s="8" t="str">
        <f>IF(E126&gt;0,[4]Feuil1!G125,"")</f>
        <v/>
      </c>
      <c r="H126" s="8"/>
      <c r="I126" s="8"/>
    </row>
    <row r="127" spans="7:9" x14ac:dyDescent="0.25">
      <c r="G127" s="8" t="str">
        <f>IF(E127&gt;0,[4]Feuil1!G126,"")</f>
        <v/>
      </c>
      <c r="H127" s="8"/>
      <c r="I127" s="8"/>
    </row>
    <row r="128" spans="7:9" x14ac:dyDescent="0.25">
      <c r="G128" s="8" t="str">
        <f>IF(E128&gt;0,[4]Feuil1!G127,"")</f>
        <v/>
      </c>
      <c r="H128" s="8"/>
      <c r="I128" s="8"/>
    </row>
    <row r="129" spans="7:9" x14ac:dyDescent="0.25">
      <c r="G129" s="8" t="str">
        <f>IF(E129&gt;0,[4]Feuil1!G128,"")</f>
        <v/>
      </c>
      <c r="H129" s="8"/>
      <c r="I129" s="8"/>
    </row>
    <row r="130" spans="7:9" x14ac:dyDescent="0.25">
      <c r="G130" s="8" t="str">
        <f>IF(E130&gt;0,[4]Feuil1!G129,"")</f>
        <v/>
      </c>
      <c r="H130" s="8"/>
      <c r="I130" s="8"/>
    </row>
    <row r="131" spans="7:9" x14ac:dyDescent="0.25">
      <c r="G131" s="8" t="str">
        <f>IF(E131&gt;0,[4]Feuil1!G130,"")</f>
        <v/>
      </c>
      <c r="H131" s="8"/>
      <c r="I131" s="8"/>
    </row>
    <row r="132" spans="7:9" x14ac:dyDescent="0.25">
      <c r="G132" s="8" t="str">
        <f>IF(E132&gt;0,[4]Feuil1!G131,"")</f>
        <v/>
      </c>
      <c r="H132" s="8"/>
      <c r="I132" s="8"/>
    </row>
    <row r="133" spans="7:9" x14ac:dyDescent="0.25">
      <c r="G133" s="8" t="str">
        <f>IF(E133&gt;0,[4]Feuil1!G132,"")</f>
        <v/>
      </c>
      <c r="H133" s="8"/>
      <c r="I133" s="8"/>
    </row>
    <row r="134" spans="7:9" x14ac:dyDescent="0.25">
      <c r="G134" s="8" t="str">
        <f>IF(E134&gt;0,[4]Feuil1!G133,"")</f>
        <v/>
      </c>
      <c r="H134" s="8"/>
      <c r="I134" s="8"/>
    </row>
    <row r="135" spans="7:9" x14ac:dyDescent="0.25">
      <c r="G135" s="8" t="str">
        <f>IF(E135&gt;0,[4]Feuil1!G134,"")</f>
        <v/>
      </c>
      <c r="H135" s="8"/>
      <c r="I135" s="8"/>
    </row>
    <row r="136" spans="7:9" x14ac:dyDescent="0.25">
      <c r="G136" s="8" t="str">
        <f>IF(E136&gt;0,[4]Feuil1!G135,"")</f>
        <v/>
      </c>
      <c r="H136" s="8"/>
      <c r="I136" s="8"/>
    </row>
    <row r="137" spans="7:9" x14ac:dyDescent="0.25">
      <c r="G137" s="8" t="str">
        <f>IF(E137&gt;0,[4]Feuil1!G136,"")</f>
        <v/>
      </c>
      <c r="H137" s="8"/>
      <c r="I137" s="8"/>
    </row>
    <row r="138" spans="7:9" x14ac:dyDescent="0.25">
      <c r="G138" s="8" t="str">
        <f>IF(E138&gt;0,[4]Feuil1!G137,"")</f>
        <v/>
      </c>
      <c r="H138" s="8"/>
      <c r="I138" s="8"/>
    </row>
    <row r="139" spans="7:9" x14ac:dyDescent="0.25">
      <c r="G139" s="8" t="str">
        <f>IF(E139&gt;0,[4]Feuil1!G138,"")</f>
        <v/>
      </c>
      <c r="H139" s="8"/>
      <c r="I139" s="8"/>
    </row>
    <row r="140" spans="7:9" x14ac:dyDescent="0.25">
      <c r="G140" s="8" t="str">
        <f>IF(E140&gt;0,[4]Feuil1!G139,"")</f>
        <v/>
      </c>
      <c r="H140" s="8"/>
      <c r="I140" s="8"/>
    </row>
    <row r="141" spans="7:9" x14ac:dyDescent="0.25">
      <c r="G141" s="8" t="str">
        <f>IF(E141&gt;0,[4]Feuil1!G140,"")</f>
        <v/>
      </c>
      <c r="H141" s="8"/>
      <c r="I141" s="8"/>
    </row>
    <row r="142" spans="7:9" x14ac:dyDescent="0.25">
      <c r="G142" s="8" t="str">
        <f>IF(E142&gt;0,[4]Feuil1!G141,"")</f>
        <v/>
      </c>
      <c r="H142" s="8"/>
      <c r="I142" s="8"/>
    </row>
    <row r="143" spans="7:9" x14ac:dyDescent="0.25">
      <c r="G143" s="8" t="str">
        <f>IF(E143&gt;0,[4]Feuil1!G142,"")</f>
        <v/>
      </c>
      <c r="H143" s="8"/>
      <c r="I143" s="8"/>
    </row>
    <row r="144" spans="7:9" x14ac:dyDescent="0.25">
      <c r="G144" s="8" t="str">
        <f>IF(E144&gt;0,[4]Feuil1!G143,"")</f>
        <v/>
      </c>
      <c r="H144" s="8"/>
      <c r="I144" s="8"/>
    </row>
    <row r="145" spans="7:9" x14ac:dyDescent="0.25">
      <c r="G145" s="8" t="str">
        <f>IF(E145&gt;0,[4]Feuil1!G144,"")</f>
        <v/>
      </c>
      <c r="H145" s="8"/>
      <c r="I145" s="8"/>
    </row>
    <row r="146" spans="7:9" x14ac:dyDescent="0.25">
      <c r="G146" s="8" t="str">
        <f>IF(E146&gt;0,[4]Feuil1!G145,"")</f>
        <v/>
      </c>
      <c r="H146" s="8"/>
      <c r="I146" s="8"/>
    </row>
    <row r="147" spans="7:9" x14ac:dyDescent="0.25">
      <c r="G147" s="8" t="str">
        <f>IF(E147&gt;0,[4]Feuil1!G146,"")</f>
        <v/>
      </c>
      <c r="H147" s="8"/>
      <c r="I147" s="8"/>
    </row>
    <row r="148" spans="7:9" x14ac:dyDescent="0.25">
      <c r="G148" s="8" t="str">
        <f>IF(E148&gt;0,[4]Feuil1!G147,"")</f>
        <v/>
      </c>
      <c r="H148" s="8"/>
      <c r="I148" s="8"/>
    </row>
    <row r="149" spans="7:9" x14ac:dyDescent="0.25">
      <c r="G149" s="8" t="str">
        <f>IF(E149&gt;0,[4]Feuil1!G148,"")</f>
        <v/>
      </c>
      <c r="H149" s="8"/>
      <c r="I149" s="8"/>
    </row>
    <row r="150" spans="7:9" x14ac:dyDescent="0.25">
      <c r="G150" s="8" t="str">
        <f>IF(E150&gt;0,[4]Feuil1!G149,"")</f>
        <v/>
      </c>
      <c r="H150" s="8"/>
      <c r="I150" s="8"/>
    </row>
    <row r="151" spans="7:9" x14ac:dyDescent="0.25">
      <c r="G151" s="8" t="str">
        <f>IF(E151&gt;0,[4]Feuil1!G150,"")</f>
        <v/>
      </c>
      <c r="H151" s="8"/>
      <c r="I151" s="8"/>
    </row>
    <row r="152" spans="7:9" x14ac:dyDescent="0.25">
      <c r="G152" s="8" t="str">
        <f>IF(E152&gt;0,[4]Feuil1!G151,"")</f>
        <v/>
      </c>
      <c r="H152" s="8"/>
      <c r="I152" s="8"/>
    </row>
    <row r="153" spans="7:9" x14ac:dyDescent="0.25">
      <c r="G153" s="8" t="str">
        <f>IF(E153&gt;0,[4]Feuil1!G152,"")</f>
        <v/>
      </c>
      <c r="H153" s="8"/>
      <c r="I153" s="8"/>
    </row>
    <row r="154" spans="7:9" x14ac:dyDescent="0.25">
      <c r="G154" s="8" t="str">
        <f>IF(E154&gt;0,[4]Feuil1!G153,"")</f>
        <v/>
      </c>
      <c r="H154" s="8"/>
      <c r="I154" s="8"/>
    </row>
    <row r="155" spans="7:9" x14ac:dyDescent="0.25">
      <c r="G155" s="8" t="str">
        <f>IF(E155&gt;0,[4]Feuil1!G154,"")</f>
        <v/>
      </c>
      <c r="H155" s="8"/>
      <c r="I155" s="8"/>
    </row>
    <row r="156" spans="7:9" x14ac:dyDescent="0.25">
      <c r="G156" s="8" t="str">
        <f>IF(E156&gt;0,[4]Feuil1!G155,"")</f>
        <v/>
      </c>
      <c r="H156" s="8"/>
      <c r="I156" s="8"/>
    </row>
    <row r="157" spans="7:9" x14ac:dyDescent="0.25">
      <c r="G157" s="8" t="str">
        <f>IF(E157&gt;0,[4]Feuil1!G156,"")</f>
        <v/>
      </c>
      <c r="H157" s="8"/>
      <c r="I157" s="8"/>
    </row>
    <row r="158" spans="7:9" x14ac:dyDescent="0.25">
      <c r="G158" s="8" t="str">
        <f>IF(E158&gt;0,[4]Feuil1!G157,"")</f>
        <v/>
      </c>
      <c r="H158" s="8"/>
      <c r="I158" s="8"/>
    </row>
    <row r="159" spans="7:9" x14ac:dyDescent="0.25">
      <c r="G159" s="8" t="str">
        <f>IF(E159&gt;0,[4]Feuil1!G158,"")</f>
        <v/>
      </c>
      <c r="H159" s="8"/>
      <c r="I159" s="8"/>
    </row>
    <row r="160" spans="7:9" x14ac:dyDescent="0.25">
      <c r="G160" s="8" t="str">
        <f>IF(E160&gt;0,[4]Feuil1!G159,"")</f>
        <v/>
      </c>
      <c r="H160" s="8"/>
      <c r="I160" s="8"/>
    </row>
    <row r="161" spans="7:9" x14ac:dyDescent="0.25">
      <c r="G161" s="8" t="str">
        <f>IF(E161&gt;0,[4]Feuil1!G160,"")</f>
        <v/>
      </c>
      <c r="H161" s="8"/>
      <c r="I161" s="8"/>
    </row>
    <row r="162" spans="7:9" x14ac:dyDescent="0.25">
      <c r="G162" s="8" t="str">
        <f>IF(E162&gt;0,[4]Feuil1!G161,"")</f>
        <v/>
      </c>
      <c r="H162" s="8"/>
      <c r="I162" s="8"/>
    </row>
    <row r="163" spans="7:9" x14ac:dyDescent="0.25">
      <c r="G163" s="8" t="str">
        <f>IF(E163&gt;0,[4]Feuil1!G162,"")</f>
        <v/>
      </c>
      <c r="H163" s="8"/>
      <c r="I163" s="8"/>
    </row>
    <row r="164" spans="7:9" x14ac:dyDescent="0.25">
      <c r="G164" s="8" t="str">
        <f>IF(E164&gt;0,[4]Feuil1!G163,"")</f>
        <v/>
      </c>
      <c r="H164" s="8"/>
      <c r="I164" s="8"/>
    </row>
    <row r="165" spans="7:9" x14ac:dyDescent="0.25">
      <c r="G165" s="8" t="str">
        <f>IF(E165&gt;0,[4]Feuil1!G164,"")</f>
        <v/>
      </c>
      <c r="H165" s="8"/>
      <c r="I165" s="8"/>
    </row>
    <row r="166" spans="7:9" x14ac:dyDescent="0.25">
      <c r="G166" s="8" t="str">
        <f>IF(E166&gt;0,[4]Feuil1!G165,"")</f>
        <v/>
      </c>
      <c r="H166" s="8"/>
      <c r="I166" s="8"/>
    </row>
    <row r="167" spans="7:9" x14ac:dyDescent="0.25">
      <c r="G167" s="8" t="str">
        <f>IF(E167&gt;0,[4]Feuil1!G166,"")</f>
        <v/>
      </c>
      <c r="H167" s="8"/>
      <c r="I167" s="8"/>
    </row>
    <row r="168" spans="7:9" x14ac:dyDescent="0.25">
      <c r="G168" s="8" t="str">
        <f>IF(E168&gt;0,[4]Feuil1!G167,"")</f>
        <v/>
      </c>
      <c r="H168" s="8"/>
      <c r="I168" s="8"/>
    </row>
    <row r="169" spans="7:9" x14ac:dyDescent="0.25">
      <c r="G169" s="8" t="str">
        <f>IF(E169&gt;0,[4]Feuil1!G168,"")</f>
        <v/>
      </c>
      <c r="H169" s="8"/>
      <c r="I169" s="8"/>
    </row>
    <row r="170" spans="7:9" x14ac:dyDescent="0.25">
      <c r="G170" s="8" t="str">
        <f>IF(E170&gt;0,[4]Feuil1!G169,"")</f>
        <v/>
      </c>
      <c r="H170" s="8"/>
      <c r="I170" s="8"/>
    </row>
    <row r="171" spans="7:9" x14ac:dyDescent="0.25">
      <c r="G171" s="8" t="str">
        <f>IF(E171&gt;0,[4]Feuil1!G170,"")</f>
        <v/>
      </c>
      <c r="H171" s="8"/>
      <c r="I171" s="8"/>
    </row>
    <row r="172" spans="7:9" x14ac:dyDescent="0.25">
      <c r="G172" s="8" t="str">
        <f>IF(E172&gt;0,[4]Feuil1!G171,"")</f>
        <v/>
      </c>
      <c r="H172" s="8"/>
      <c r="I172" s="8"/>
    </row>
    <row r="173" spans="7:9" x14ac:dyDescent="0.25">
      <c r="G173" s="8" t="str">
        <f>IF(E173&gt;0,[4]Feuil1!G172,"")</f>
        <v/>
      </c>
      <c r="H173" s="8"/>
      <c r="I173" s="8"/>
    </row>
    <row r="174" spans="7:9" x14ac:dyDescent="0.25">
      <c r="G174" s="8" t="str">
        <f>IF(E174&gt;0,[4]Feuil1!G173,"")</f>
        <v/>
      </c>
      <c r="H174" s="8"/>
      <c r="I174" s="8"/>
    </row>
    <row r="175" spans="7:9" x14ac:dyDescent="0.25">
      <c r="G175" s="8" t="str">
        <f>IF(E175&gt;0,[4]Feuil1!G174,"")</f>
        <v/>
      </c>
      <c r="H175" s="8"/>
      <c r="I175" s="8"/>
    </row>
    <row r="176" spans="7:9" x14ac:dyDescent="0.25">
      <c r="G176" s="8" t="str">
        <f>IF(E176&gt;0,[4]Feuil1!G175,"")</f>
        <v/>
      </c>
      <c r="H176" s="8"/>
      <c r="I176" s="8"/>
    </row>
    <row r="177" spans="7:9" x14ac:dyDescent="0.25">
      <c r="G177" s="8" t="str">
        <f>IF(E177&gt;0,[4]Feuil1!G176,"")</f>
        <v/>
      </c>
      <c r="H177" s="8"/>
      <c r="I177" s="8"/>
    </row>
    <row r="178" spans="7:9" x14ac:dyDescent="0.25">
      <c r="G178" s="8" t="str">
        <f>IF(E178&gt;0,[4]Feuil1!G177,"")</f>
        <v/>
      </c>
      <c r="H178" s="8"/>
      <c r="I178" s="8"/>
    </row>
    <row r="179" spans="7:9" x14ac:dyDescent="0.25">
      <c r="G179" s="8" t="str">
        <f>IF(E179&gt;0,[4]Feuil1!G178,"")</f>
        <v/>
      </c>
      <c r="H179" s="8"/>
      <c r="I179" s="8"/>
    </row>
    <row r="180" spans="7:9" x14ac:dyDescent="0.25">
      <c r="G180" s="8" t="str">
        <f>IF(E180&gt;0,[4]Feuil1!G179,"")</f>
        <v/>
      </c>
      <c r="H180" s="8"/>
      <c r="I180" s="8"/>
    </row>
    <row r="181" spans="7:9" x14ac:dyDescent="0.25">
      <c r="G181" s="8" t="str">
        <f>IF(E181&gt;0,[4]Feuil1!G180,"")</f>
        <v/>
      </c>
      <c r="H181" s="8"/>
      <c r="I181" s="8"/>
    </row>
    <row r="182" spans="7:9" x14ac:dyDescent="0.25">
      <c r="G182" s="8" t="str">
        <f>IF(E182&gt;0,[4]Feuil1!G181,"")</f>
        <v/>
      </c>
      <c r="H182" s="8"/>
      <c r="I182" s="8"/>
    </row>
    <row r="183" spans="7:9" x14ac:dyDescent="0.25">
      <c r="G183" s="8" t="str">
        <f>IF(E183&gt;0,[4]Feuil1!G182,"")</f>
        <v/>
      </c>
      <c r="H183" s="8"/>
      <c r="I183" s="8"/>
    </row>
    <row r="184" spans="7:9" x14ac:dyDescent="0.25">
      <c r="G184" s="8" t="str">
        <f>IF(E184&gt;0,[4]Feuil1!G183,"")</f>
        <v/>
      </c>
      <c r="H184" s="8"/>
      <c r="I184" s="8"/>
    </row>
    <row r="185" spans="7:9" x14ac:dyDescent="0.25">
      <c r="G185" s="8" t="str">
        <f>IF(E185&gt;0,[4]Feuil1!G184,"")</f>
        <v/>
      </c>
      <c r="H185" s="8"/>
      <c r="I185" s="8"/>
    </row>
    <row r="186" spans="7:9" x14ac:dyDescent="0.25">
      <c r="G186" s="8" t="str">
        <f>IF(E186&gt;0,[4]Feuil1!G185,"")</f>
        <v/>
      </c>
      <c r="H186" s="8"/>
      <c r="I186" s="8"/>
    </row>
    <row r="187" spans="7:9" x14ac:dyDescent="0.25">
      <c r="G187" s="8" t="str">
        <f>IF(E187&gt;0,[4]Feuil1!G186,"")</f>
        <v/>
      </c>
      <c r="H187" s="8"/>
      <c r="I187" s="8"/>
    </row>
    <row r="188" spans="7:9" x14ac:dyDescent="0.25">
      <c r="G188" s="8" t="str">
        <f>IF(E188&gt;0,[4]Feuil1!G187,"")</f>
        <v/>
      </c>
      <c r="H188" s="8"/>
      <c r="I188" s="8"/>
    </row>
    <row r="189" spans="7:9" x14ac:dyDescent="0.25">
      <c r="G189" s="8" t="str">
        <f>IF(E189&gt;0,[4]Feuil1!G188,"")</f>
        <v/>
      </c>
      <c r="H189" s="8"/>
      <c r="I189" s="8"/>
    </row>
    <row r="190" spans="7:9" x14ac:dyDescent="0.25">
      <c r="G190" s="8" t="str">
        <f>IF(E190&gt;0,[4]Feuil1!G189,"")</f>
        <v/>
      </c>
      <c r="H190" s="8"/>
      <c r="I190" s="8"/>
    </row>
    <row r="191" spans="7:9" x14ac:dyDescent="0.25">
      <c r="G191" s="8" t="str">
        <f>IF(E191&gt;0,[4]Feuil1!G190,"")</f>
        <v/>
      </c>
      <c r="H191" s="8"/>
      <c r="I191" s="8"/>
    </row>
    <row r="192" spans="7:9" x14ac:dyDescent="0.25">
      <c r="G192" s="8" t="str">
        <f>IF(E192&gt;0,[4]Feuil1!G191,"")</f>
        <v/>
      </c>
      <c r="H192" s="8"/>
      <c r="I192" s="8"/>
    </row>
    <row r="193" spans="7:9" x14ac:dyDescent="0.25">
      <c r="G193" s="8" t="str">
        <f>IF(E193&gt;0,[4]Feuil1!G192,"")</f>
        <v/>
      </c>
      <c r="H193" s="8"/>
      <c r="I193" s="8"/>
    </row>
    <row r="194" spans="7:9" x14ac:dyDescent="0.25">
      <c r="G194" s="8" t="str">
        <f>IF(E194&gt;0,[4]Feuil1!G193,"")</f>
        <v/>
      </c>
      <c r="H194" s="8"/>
      <c r="I194" s="8"/>
    </row>
    <row r="195" spans="7:9" x14ac:dyDescent="0.25">
      <c r="G195" s="8" t="str">
        <f>IF(E195&gt;0,[4]Feuil1!G194,"")</f>
        <v/>
      </c>
      <c r="H195" s="8"/>
      <c r="I195" s="8"/>
    </row>
    <row r="196" spans="7:9" x14ac:dyDescent="0.25">
      <c r="G196" s="8" t="str">
        <f>IF(E196&gt;0,[4]Feuil1!G195,"")</f>
        <v/>
      </c>
      <c r="H196" s="8"/>
      <c r="I196" s="8"/>
    </row>
    <row r="197" spans="7:9" x14ac:dyDescent="0.25">
      <c r="G197" s="8" t="str">
        <f>IF(E197&gt;0,[4]Feuil1!G196,"")</f>
        <v/>
      </c>
      <c r="H197" s="8"/>
      <c r="I197" s="8"/>
    </row>
    <row r="198" spans="7:9" x14ac:dyDescent="0.25">
      <c r="G198" s="8" t="str">
        <f>IF(E198&gt;0,[4]Feuil1!G197,"")</f>
        <v/>
      </c>
      <c r="H198" s="8"/>
      <c r="I198" s="8"/>
    </row>
    <row r="199" spans="7:9" x14ac:dyDescent="0.25">
      <c r="G199" s="8" t="str">
        <f>IF(E199&gt;0,[4]Feuil1!G198,"")</f>
        <v/>
      </c>
      <c r="H199" s="8"/>
      <c r="I199" s="8"/>
    </row>
    <row r="200" spans="7:9" x14ac:dyDescent="0.25">
      <c r="G200" s="8" t="str">
        <f>IF(E200&gt;0,[4]Feuil1!G199,"")</f>
        <v/>
      </c>
      <c r="H200" s="8"/>
      <c r="I200" s="8"/>
    </row>
    <row r="201" spans="7:9" x14ac:dyDescent="0.25">
      <c r="G201" s="8" t="str">
        <f>IF(E201&gt;0,[4]Feuil1!G200,"")</f>
        <v/>
      </c>
      <c r="H201" s="8"/>
      <c r="I201" s="8"/>
    </row>
    <row r="202" spans="7:9" x14ac:dyDescent="0.25">
      <c r="G202" s="8" t="str">
        <f>IF(E202&gt;0,[4]Feuil1!G201,"")</f>
        <v/>
      </c>
      <c r="H202" s="8"/>
      <c r="I202" s="8"/>
    </row>
    <row r="203" spans="7:9" x14ac:dyDescent="0.25">
      <c r="G203" s="8" t="str">
        <f>IF(E203&gt;0,[4]Feuil1!G202,"")</f>
        <v/>
      </c>
      <c r="H203" s="8"/>
      <c r="I203" s="8"/>
    </row>
    <row r="204" spans="7:9" x14ac:dyDescent="0.25">
      <c r="G204" s="8" t="str">
        <f>IF(E204&gt;0,[4]Feuil1!G203,"")</f>
        <v/>
      </c>
      <c r="H204" s="8"/>
      <c r="I204" s="8"/>
    </row>
    <row r="205" spans="7:9" x14ac:dyDescent="0.25">
      <c r="G205" s="8" t="str">
        <f>IF(E205&gt;0,[4]Feuil1!G204,"")</f>
        <v/>
      </c>
      <c r="H205" s="8"/>
      <c r="I205" s="8"/>
    </row>
    <row r="206" spans="7:9" x14ac:dyDescent="0.25">
      <c r="G206" s="8"/>
      <c r="H206" s="8"/>
      <c r="I206" s="8"/>
    </row>
    <row r="207" spans="7:9" x14ac:dyDescent="0.25">
      <c r="G207" s="8"/>
      <c r="H207" s="8"/>
      <c r="I207" s="8"/>
    </row>
    <row r="208" spans="7:9" x14ac:dyDescent="0.25">
      <c r="G208" s="8"/>
      <c r="H208" s="8"/>
      <c r="I208" s="8"/>
    </row>
    <row r="209" spans="7:9" x14ac:dyDescent="0.25">
      <c r="G209" s="8"/>
      <c r="H209" s="8"/>
      <c r="I209" s="8"/>
    </row>
    <row r="210" spans="7:9" x14ac:dyDescent="0.25">
      <c r="G210" s="8"/>
      <c r="H210" s="8"/>
      <c r="I210" s="8"/>
    </row>
    <row r="211" spans="7:9" x14ac:dyDescent="0.25">
      <c r="G211" s="8"/>
      <c r="H211" s="8"/>
      <c r="I211" s="8"/>
    </row>
    <row r="212" spans="7:9" x14ac:dyDescent="0.25">
      <c r="G212" s="8"/>
      <c r="H212" s="8"/>
      <c r="I212" s="8"/>
    </row>
    <row r="213" spans="7:9" x14ac:dyDescent="0.25">
      <c r="G213" s="8"/>
      <c r="H213" s="8"/>
      <c r="I213" s="8"/>
    </row>
    <row r="214" spans="7:9" x14ac:dyDescent="0.25">
      <c r="G214" s="8"/>
      <c r="H214" s="8"/>
      <c r="I214" s="8"/>
    </row>
    <row r="215" spans="7:9" x14ac:dyDescent="0.25">
      <c r="G215" s="8"/>
      <c r="H215" s="8"/>
      <c r="I215" s="8"/>
    </row>
    <row r="216" spans="7:9" x14ac:dyDescent="0.25">
      <c r="G216" s="8"/>
      <c r="H216" s="8"/>
      <c r="I216" s="8"/>
    </row>
    <row r="217" spans="7:9" x14ac:dyDescent="0.25">
      <c r="G217" s="8"/>
      <c r="H217" s="8"/>
      <c r="I217" s="8"/>
    </row>
    <row r="218" spans="7:9" x14ac:dyDescent="0.25">
      <c r="G218" s="8"/>
      <c r="H218" s="8"/>
      <c r="I218" s="8"/>
    </row>
    <row r="219" spans="7:9" x14ac:dyDescent="0.25">
      <c r="G219" s="8"/>
      <c r="H219" s="8"/>
      <c r="I219" s="8"/>
    </row>
    <row r="220" spans="7:9" x14ac:dyDescent="0.25">
      <c r="G220" s="8"/>
      <c r="H220" s="8"/>
      <c r="I220" s="8"/>
    </row>
    <row r="221" spans="7:9" x14ac:dyDescent="0.25">
      <c r="G221" s="8"/>
      <c r="H221" s="8"/>
      <c r="I221" s="8"/>
    </row>
    <row r="222" spans="7:9" x14ac:dyDescent="0.25">
      <c r="G222" s="8"/>
      <c r="H222" s="8"/>
      <c r="I222" s="8"/>
    </row>
    <row r="223" spans="7:9" x14ac:dyDescent="0.25">
      <c r="G223" s="8"/>
      <c r="H223" s="8"/>
      <c r="I223" s="8"/>
    </row>
    <row r="224" spans="7:9" x14ac:dyDescent="0.25">
      <c r="G224" s="8"/>
      <c r="H224" s="8"/>
      <c r="I224" s="8"/>
    </row>
    <row r="225" spans="7:9" x14ac:dyDescent="0.25">
      <c r="G225" s="8"/>
      <c r="H225" s="8"/>
      <c r="I225" s="8"/>
    </row>
    <row r="226" spans="7:9" x14ac:dyDescent="0.25">
      <c r="G226" s="8"/>
      <c r="H226" s="8"/>
      <c r="I226" s="8"/>
    </row>
    <row r="227" spans="7:9" x14ac:dyDescent="0.25">
      <c r="G227" s="8"/>
      <c r="H227" s="8"/>
      <c r="I227" s="8"/>
    </row>
    <row r="228" spans="7:9" x14ac:dyDescent="0.25">
      <c r="G228" s="8"/>
      <c r="H228" s="8"/>
      <c r="I228" s="8"/>
    </row>
    <row r="229" spans="7:9" x14ac:dyDescent="0.25">
      <c r="G229" s="8"/>
      <c r="H229" s="8"/>
      <c r="I229" s="8"/>
    </row>
    <row r="230" spans="7:9" x14ac:dyDescent="0.25">
      <c r="G230" s="8"/>
      <c r="H230" s="8"/>
      <c r="I230" s="8"/>
    </row>
    <row r="231" spans="7:9" x14ac:dyDescent="0.25">
      <c r="G231" s="8"/>
      <c r="H231" s="8"/>
      <c r="I231" s="8"/>
    </row>
    <row r="232" spans="7:9" x14ac:dyDescent="0.25">
      <c r="G232" s="8"/>
      <c r="H232" s="8"/>
      <c r="I232" s="8"/>
    </row>
    <row r="233" spans="7:9" x14ac:dyDescent="0.25">
      <c r="G233" s="8"/>
      <c r="H233" s="8"/>
      <c r="I233" s="8"/>
    </row>
    <row r="234" spans="7:9" x14ac:dyDescent="0.25">
      <c r="G234" s="8"/>
      <c r="H234" s="8"/>
      <c r="I234" s="8"/>
    </row>
    <row r="235" spans="7:9" x14ac:dyDescent="0.25">
      <c r="G235" s="8"/>
      <c r="H235" s="8"/>
      <c r="I235" s="8"/>
    </row>
    <row r="236" spans="7:9" x14ac:dyDescent="0.25">
      <c r="G236" s="8"/>
      <c r="H236" s="8"/>
      <c r="I236" s="8"/>
    </row>
    <row r="237" spans="7:9" x14ac:dyDescent="0.25">
      <c r="G237" s="8"/>
      <c r="H237" s="8"/>
      <c r="I237" s="8"/>
    </row>
    <row r="238" spans="7:9" x14ac:dyDescent="0.25">
      <c r="G238" s="8"/>
      <c r="H238" s="8"/>
      <c r="I238" s="8"/>
    </row>
    <row r="239" spans="7:9" x14ac:dyDescent="0.25">
      <c r="G239" s="8"/>
      <c r="H239" s="8"/>
      <c r="I239" s="8"/>
    </row>
    <row r="240" spans="7:9" x14ac:dyDescent="0.25">
      <c r="G240" s="8"/>
      <c r="H240" s="8"/>
      <c r="I240" s="8"/>
    </row>
    <row r="241" spans="7:9" x14ac:dyDescent="0.25">
      <c r="G241" s="8"/>
      <c r="H241" s="8"/>
      <c r="I241" s="8"/>
    </row>
    <row r="242" spans="7:9" x14ac:dyDescent="0.25">
      <c r="G242" s="8"/>
      <c r="H242" s="8"/>
      <c r="I242" s="8"/>
    </row>
    <row r="243" spans="7:9" x14ac:dyDescent="0.25">
      <c r="G243" s="8"/>
      <c r="H243" s="8"/>
      <c r="I243" s="8"/>
    </row>
    <row r="244" spans="7:9" x14ac:dyDescent="0.25">
      <c r="G244" s="8"/>
      <c r="H244" s="8"/>
      <c r="I244" s="8"/>
    </row>
    <row r="245" spans="7:9" x14ac:dyDescent="0.25">
      <c r="G245" s="8"/>
      <c r="H245" s="8"/>
      <c r="I245" s="8"/>
    </row>
    <row r="246" spans="7:9" x14ac:dyDescent="0.25">
      <c r="G246" s="8"/>
      <c r="H246" s="8"/>
      <c r="I246" s="8"/>
    </row>
    <row r="247" spans="7:9" x14ac:dyDescent="0.25">
      <c r="G247" s="8"/>
      <c r="H247" s="8"/>
      <c r="I247" s="8"/>
    </row>
    <row r="248" spans="7:9" x14ac:dyDescent="0.25">
      <c r="G248" s="8"/>
      <c r="H248" s="8"/>
      <c r="I248" s="8"/>
    </row>
    <row r="249" spans="7:9" x14ac:dyDescent="0.25">
      <c r="G249" s="8"/>
      <c r="H249" s="8"/>
      <c r="I249" s="8"/>
    </row>
    <row r="250" spans="7:9" x14ac:dyDescent="0.25">
      <c r="G250" s="8"/>
      <c r="H250" s="8"/>
      <c r="I250" s="8"/>
    </row>
    <row r="251" spans="7:9" x14ac:dyDescent="0.25">
      <c r="G251" s="8"/>
      <c r="H251" s="8"/>
      <c r="I251" s="8"/>
    </row>
    <row r="252" spans="7:9" x14ac:dyDescent="0.25">
      <c r="G252" s="8"/>
      <c r="H252" s="8"/>
      <c r="I252" s="8"/>
    </row>
    <row r="253" spans="7:9" x14ac:dyDescent="0.25">
      <c r="G253" s="8"/>
      <c r="H253" s="8"/>
      <c r="I253" s="8"/>
    </row>
    <row r="254" spans="7:9" x14ac:dyDescent="0.25">
      <c r="G254" s="8"/>
      <c r="H254" s="8"/>
      <c r="I254" s="8"/>
    </row>
    <row r="255" spans="7:9" x14ac:dyDescent="0.25">
      <c r="G255" s="8"/>
      <c r="H255" s="8"/>
      <c r="I255" s="8"/>
    </row>
    <row r="256" spans="7:9" x14ac:dyDescent="0.25">
      <c r="G256" s="8"/>
      <c r="H256" s="8"/>
      <c r="I256" s="8"/>
    </row>
    <row r="257" spans="7:9" x14ac:dyDescent="0.25">
      <c r="G257" s="8"/>
      <c r="H257" s="8"/>
      <c r="I257" s="8"/>
    </row>
    <row r="258" spans="7:9" x14ac:dyDescent="0.25">
      <c r="G258" s="8"/>
      <c r="H258" s="8"/>
      <c r="I258" s="8"/>
    </row>
    <row r="259" spans="7:9" x14ac:dyDescent="0.25">
      <c r="G259" s="8"/>
      <c r="H259" s="8"/>
      <c r="I259" s="8"/>
    </row>
    <row r="260" spans="7:9" x14ac:dyDescent="0.25">
      <c r="G260" s="8"/>
      <c r="H260" s="8"/>
      <c r="I260" s="8"/>
    </row>
    <row r="261" spans="7:9" x14ac:dyDescent="0.25">
      <c r="G261" s="8"/>
      <c r="H261" s="8"/>
      <c r="I261" s="8"/>
    </row>
    <row r="262" spans="7:9" x14ac:dyDescent="0.25">
      <c r="G262" s="8"/>
      <c r="H262" s="8"/>
      <c r="I262" s="8"/>
    </row>
    <row r="263" spans="7:9" x14ac:dyDescent="0.25">
      <c r="G263" s="8"/>
      <c r="H263" s="8"/>
      <c r="I263" s="8"/>
    </row>
    <row r="264" spans="7:9" x14ac:dyDescent="0.25">
      <c r="G264" s="8"/>
      <c r="H264" s="8"/>
      <c r="I264" s="8"/>
    </row>
    <row r="265" spans="7:9" x14ac:dyDescent="0.25">
      <c r="G265" s="8"/>
      <c r="H265" s="8"/>
      <c r="I265" s="8"/>
    </row>
    <row r="266" spans="7:9" x14ac:dyDescent="0.25">
      <c r="G266" s="8"/>
      <c r="H266" s="8"/>
      <c r="I266" s="8"/>
    </row>
    <row r="267" spans="7:9" x14ac:dyDescent="0.25">
      <c r="G267" s="8"/>
      <c r="H267" s="8"/>
      <c r="I267" s="8"/>
    </row>
    <row r="268" spans="7:9" x14ac:dyDescent="0.25">
      <c r="G268" s="8"/>
      <c r="H268" s="8"/>
      <c r="I268" s="8"/>
    </row>
    <row r="269" spans="7:9" x14ac:dyDescent="0.25">
      <c r="G269" s="8"/>
      <c r="H269" s="8"/>
      <c r="I269" s="8"/>
    </row>
    <row r="270" spans="7:9" x14ac:dyDescent="0.25">
      <c r="G270" s="8"/>
      <c r="H270" s="8"/>
      <c r="I270" s="8"/>
    </row>
    <row r="271" spans="7:9" x14ac:dyDescent="0.25">
      <c r="G271" s="8"/>
      <c r="H271" s="8"/>
      <c r="I271" s="8"/>
    </row>
    <row r="272" spans="7:9" x14ac:dyDescent="0.25">
      <c r="G272" s="8"/>
      <c r="H272" s="8"/>
      <c r="I272" s="8"/>
    </row>
    <row r="273" spans="7:9" x14ac:dyDescent="0.25">
      <c r="G273" s="8"/>
      <c r="H273" s="8"/>
      <c r="I273" s="8"/>
    </row>
    <row r="274" spans="7:9" x14ac:dyDescent="0.25">
      <c r="G274" s="8"/>
      <c r="H274" s="8"/>
      <c r="I274" s="8"/>
    </row>
    <row r="275" spans="7:9" x14ac:dyDescent="0.25">
      <c r="G275" s="8"/>
      <c r="H275" s="8"/>
      <c r="I275" s="8"/>
    </row>
    <row r="276" spans="7:9" x14ac:dyDescent="0.25">
      <c r="G276" s="8"/>
      <c r="H276" s="8"/>
      <c r="I276" s="8"/>
    </row>
    <row r="277" spans="7:9" x14ac:dyDescent="0.25">
      <c r="G277" s="8"/>
      <c r="H277" s="8"/>
      <c r="I277" s="8"/>
    </row>
    <row r="278" spans="7:9" x14ac:dyDescent="0.25">
      <c r="G278" s="8"/>
      <c r="H278" s="8"/>
      <c r="I278" s="8"/>
    </row>
    <row r="279" spans="7:9" x14ac:dyDescent="0.25">
      <c r="G279" s="8"/>
      <c r="H279" s="8"/>
      <c r="I279" s="8"/>
    </row>
    <row r="280" spans="7:9" x14ac:dyDescent="0.25">
      <c r="G280" s="8"/>
      <c r="H280" s="8"/>
      <c r="I280" s="8"/>
    </row>
    <row r="281" spans="7:9" x14ac:dyDescent="0.25">
      <c r="G281" s="8"/>
      <c r="H281" s="8"/>
      <c r="I281" s="8"/>
    </row>
    <row r="282" spans="7:9" x14ac:dyDescent="0.25">
      <c r="G282" s="8"/>
      <c r="H282" s="8"/>
      <c r="I282" s="8"/>
    </row>
    <row r="283" spans="7:9" x14ac:dyDescent="0.25">
      <c r="G283" s="8"/>
      <c r="H283" s="8"/>
      <c r="I283" s="8"/>
    </row>
    <row r="284" spans="7:9" x14ac:dyDescent="0.25">
      <c r="G284" s="8"/>
      <c r="H284" s="8"/>
      <c r="I284" s="8"/>
    </row>
    <row r="285" spans="7:9" x14ac:dyDescent="0.25">
      <c r="G285" s="8"/>
      <c r="H285" s="8"/>
      <c r="I285" s="8"/>
    </row>
    <row r="286" spans="7:9" x14ac:dyDescent="0.25">
      <c r="G286" s="8"/>
      <c r="H286" s="8"/>
      <c r="I286" s="8"/>
    </row>
    <row r="287" spans="7:9" x14ac:dyDescent="0.25">
      <c r="G287" s="8"/>
      <c r="H287" s="8"/>
      <c r="I287" s="8"/>
    </row>
    <row r="288" spans="7:9" x14ac:dyDescent="0.25">
      <c r="G288" s="8"/>
      <c r="H288" s="8"/>
      <c r="I288" s="8"/>
    </row>
    <row r="289" spans="7:9" x14ac:dyDescent="0.25">
      <c r="G289" s="8"/>
      <c r="H289" s="8"/>
      <c r="I289" s="8"/>
    </row>
    <row r="290" spans="7:9" x14ac:dyDescent="0.25">
      <c r="G290" s="8"/>
      <c r="H290" s="8"/>
      <c r="I290" s="8"/>
    </row>
    <row r="291" spans="7:9" x14ac:dyDescent="0.25">
      <c r="G291" s="8"/>
      <c r="H291" s="8"/>
      <c r="I291" s="8"/>
    </row>
    <row r="292" spans="7:9" x14ac:dyDescent="0.25">
      <c r="G292" s="8"/>
      <c r="H292" s="8"/>
      <c r="I292" s="8"/>
    </row>
    <row r="293" spans="7:9" x14ac:dyDescent="0.25">
      <c r="G293" s="8"/>
      <c r="H293" s="8"/>
      <c r="I293" s="8"/>
    </row>
    <row r="294" spans="7:9" x14ac:dyDescent="0.25">
      <c r="G294" s="8"/>
      <c r="H294" s="8"/>
      <c r="I294" s="8"/>
    </row>
    <row r="295" spans="7:9" x14ac:dyDescent="0.25">
      <c r="G295" s="8"/>
      <c r="H295" s="8"/>
      <c r="I295" s="8"/>
    </row>
    <row r="296" spans="7:9" x14ac:dyDescent="0.25">
      <c r="G296" s="8"/>
      <c r="H296" s="8"/>
      <c r="I296" s="8"/>
    </row>
    <row r="297" spans="7:9" x14ac:dyDescent="0.25">
      <c r="G297" s="8"/>
      <c r="H297" s="8"/>
      <c r="I297" s="8"/>
    </row>
    <row r="298" spans="7:9" x14ac:dyDescent="0.25">
      <c r="G298" s="8"/>
      <c r="H298" s="8"/>
      <c r="I298" s="8"/>
    </row>
    <row r="299" spans="7:9" x14ac:dyDescent="0.25">
      <c r="G299" s="8"/>
      <c r="H299" s="8"/>
      <c r="I299" s="8"/>
    </row>
    <row r="300" spans="7:9" x14ac:dyDescent="0.25">
      <c r="G300" s="8"/>
      <c r="H300" s="8"/>
      <c r="I300" s="8"/>
    </row>
    <row r="301" spans="7:9" x14ac:dyDescent="0.25">
      <c r="G301" s="8"/>
      <c r="H301" s="8"/>
      <c r="I301" s="8"/>
    </row>
    <row r="302" spans="7:9" x14ac:dyDescent="0.25">
      <c r="G302" s="8"/>
      <c r="H302" s="8"/>
      <c r="I302" s="8"/>
    </row>
    <row r="303" spans="7:9" x14ac:dyDescent="0.25">
      <c r="G303" s="8"/>
      <c r="H303" s="8"/>
      <c r="I303" s="8"/>
    </row>
    <row r="304" spans="7:9" x14ac:dyDescent="0.25">
      <c r="G304" s="8"/>
      <c r="H304" s="8"/>
      <c r="I304" s="8"/>
    </row>
    <row r="305" spans="7:9" x14ac:dyDescent="0.25">
      <c r="G305" s="8"/>
      <c r="H305" s="8"/>
      <c r="I305" s="8"/>
    </row>
    <row r="306" spans="7:9" x14ac:dyDescent="0.25">
      <c r="G306" s="8"/>
      <c r="H306" s="8"/>
      <c r="I306" s="8"/>
    </row>
    <row r="307" spans="7:9" x14ac:dyDescent="0.25">
      <c r="G307" s="8"/>
      <c r="H307" s="8"/>
      <c r="I307" s="8"/>
    </row>
    <row r="308" spans="7:9" x14ac:dyDescent="0.25">
      <c r="G308" s="8"/>
      <c r="H308" s="8"/>
      <c r="I308" s="8"/>
    </row>
    <row r="309" spans="7:9" x14ac:dyDescent="0.25">
      <c r="G309" s="8"/>
      <c r="H309" s="8"/>
      <c r="I309" s="8"/>
    </row>
    <row r="310" spans="7:9" x14ac:dyDescent="0.25">
      <c r="G310" s="8"/>
      <c r="H310" s="8"/>
      <c r="I310" s="8"/>
    </row>
    <row r="311" spans="7:9" x14ac:dyDescent="0.25">
      <c r="G311" s="8"/>
      <c r="H311" s="8"/>
      <c r="I311" s="8"/>
    </row>
    <row r="312" spans="7:9" x14ac:dyDescent="0.25">
      <c r="G312" s="8"/>
      <c r="H312" s="8"/>
      <c r="I312" s="8"/>
    </row>
    <row r="313" spans="7:9" x14ac:dyDescent="0.25">
      <c r="G313" s="8"/>
      <c r="H313" s="8"/>
      <c r="I313" s="8"/>
    </row>
    <row r="314" spans="7:9" x14ac:dyDescent="0.25">
      <c r="I314" s="8"/>
    </row>
  </sheetData>
  <autoFilter ref="B6:B204">
    <sortState ref="A8:H205">
      <sortCondition ref="B6:B204"/>
    </sortState>
  </autoFilter>
  <sortState ref="B10:H205">
    <sortCondition ref="B68"/>
  </sortState>
  <mergeCells count="3">
    <mergeCell ref="J10:L11"/>
    <mergeCell ref="A1:H1"/>
    <mergeCell ref="J1:K1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CR</vt:lpstr>
      <vt:lpstr>A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wolpert</dc:creator>
  <cp:lastModifiedBy>caroline wolpert</cp:lastModifiedBy>
  <dcterms:created xsi:type="dcterms:W3CDTF">2018-03-08T17:01:24Z</dcterms:created>
  <dcterms:modified xsi:type="dcterms:W3CDTF">2018-03-15T13:44:25Z</dcterms:modified>
</cp:coreProperties>
</file>