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filterPrivacy="1" defaultThemeVersion="166925"/>
  <bookViews>
    <workbookView xWindow="0" yWindow="0" windowWidth="19200" windowHeight="5630" activeTab="1"/>
  </bookViews>
  <sheets>
    <sheet name="Problem" sheetId="2" r:id="rId1"/>
    <sheet name="Solution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G3" i="1" s="1" a="1"/>
  <c r="G3" i="1" s="1"/>
  <c r="H3" i="1" s="1" a="1"/>
  <c r="H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G8" i="1" l="1" a="1"/>
  <c r="G8" i="1" s="1"/>
  <c r="H8" i="1" s="1" a="1"/>
  <c r="H8" i="1" s="1"/>
  <c r="G6" i="1" a="1"/>
  <c r="G6" i="1" s="1"/>
  <c r="H6" i="1" s="1" a="1"/>
  <c r="H6" i="1" s="1"/>
  <c r="G7" i="1" a="1"/>
  <c r="G7" i="1" s="1"/>
  <c r="H7" i="1" s="1" a="1"/>
  <c r="H7" i="1" s="1"/>
  <c r="G4" i="1" a="1"/>
  <c r="G4" i="1" s="1"/>
  <c r="H4" i="1" s="1" a="1"/>
  <c r="H4" i="1" s="1"/>
  <c r="G5" i="1" a="1"/>
  <c r="G5" i="1" s="1"/>
  <c r="H5" i="1" s="1" a="1"/>
  <c r="H5" i="1" s="1"/>
  <c r="J4" i="1"/>
  <c r="J5" i="1"/>
  <c r="J6" i="1"/>
  <c r="J7" i="1"/>
  <c r="J8" i="1"/>
  <c r="J3" i="1"/>
  <c r="L3" i="1" l="1"/>
  <c r="L4" i="1" l="1"/>
  <c r="L5" i="1"/>
  <c r="L11" i="1"/>
  <c r="L6" i="1" l="1"/>
  <c r="L7" i="1" l="1"/>
  <c r="L8" i="1" l="1"/>
</calcChain>
</file>

<file path=xl/sharedStrings.xml><?xml version="1.0" encoding="utf-8"?>
<sst xmlns="http://schemas.openxmlformats.org/spreadsheetml/2006/main" count="43" uniqueCount="14">
  <si>
    <t>date</t>
  </si>
  <si>
    <t>montant</t>
  </si>
  <si>
    <t>nom</t>
  </si>
  <si>
    <t>bernard</t>
  </si>
  <si>
    <t>valentine</t>
  </si>
  <si>
    <t>Bernard</t>
  </si>
  <si>
    <t>Date</t>
  </si>
  <si>
    <t>Montant</t>
  </si>
  <si>
    <t/>
  </si>
  <si>
    <t>Valentina</t>
  </si>
  <si>
    <t>Nome</t>
  </si>
  <si>
    <t>Spese</t>
  </si>
  <si>
    <t>Data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</si>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</sst>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[$-F400]h:mm:ss\ AM/PM"/>
  </numFmts>
  <fonts count="6" x14ac:knownFonts="1"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70C0"/>
      <name val="Arial Narrow"/>
      <family val="2"/>
    </font>
    <font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" fontId="0" fillId="0" borderId="0" xfId="0" applyNumberFormat="1"/>
    <xf numFmtId="164" fontId="0" fillId="0" borderId="2" xfId="0" applyNumberFormat="1" applyFont="1" applyBorder="1"/>
    <xf numFmtId="14" fontId="0" fillId="0" borderId="0" xfId="0" applyNumberFormat="1"/>
    <xf numFmtId="14" fontId="0" fillId="0" borderId="1" xfId="0" applyNumberFormat="1" applyFont="1" applyBorder="1"/>
    <xf numFmtId="0" fontId="0" fillId="0" borderId="0" xfId="0" applyNumberFormat="1"/>
    <xf numFmtId="0" fontId="2" fillId="0" borderId="0" xfId="0" applyFont="1" applyFill="1" applyBorder="1"/>
    <xf numFmtId="0" fontId="3" fillId="0" borderId="0" xfId="0" applyFont="1" applyFill="1" applyBorder="1"/>
    <xf numFmtId="14" fontId="2" fillId="0" borderId="0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4" fontId="0" fillId="0" borderId="2" xfId="0" applyNumberFormat="1" applyFont="1" applyBorder="1"/>
    <xf numFmtId="164" fontId="0" fillId="0" borderId="6" xfId="0" applyNumberFormat="1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7" xfId="0" applyFont="1" applyFill="1" applyBorder="1"/>
    <xf numFmtId="0" fontId="0" fillId="0" borderId="7" xfId="0" applyFont="1" applyBorder="1"/>
    <xf numFmtId="164" fontId="0" fillId="0" borderId="7" xfId="0" applyNumberFormat="1" applyFont="1" applyBorder="1"/>
    <xf numFmtId="164" fontId="0" fillId="0" borderId="4" xfId="0" applyNumberFormat="1" applyFont="1" applyBorder="1"/>
    <xf numFmtId="0" fontId="0" fillId="0" borderId="5" xfId="0" applyFont="1" applyBorder="1"/>
    <xf numFmtId="14" fontId="0" fillId="0" borderId="3" xfId="0" applyNumberFormat="1" applyFont="1" applyBorder="1"/>
    <xf numFmtId="164" fontId="0" fillId="0" borderId="5" xfId="0" applyNumberFormat="1" applyFont="1" applyBorder="1"/>
    <xf numFmtId="14" fontId="0" fillId="0" borderId="8" xfId="0" applyNumberFormat="1" applyFont="1" applyFill="1" applyBorder="1"/>
    <xf numFmtId="0" fontId="0" fillId="0" borderId="0" xfId="0" quotePrefix="1"/>
    <xf numFmtId="165" fontId="0" fillId="0" borderId="2" xfId="0" applyNumberFormat="1" applyFont="1" applyBorder="1"/>
    <xf numFmtId="165" fontId="4" fillId="0" borderId="2" xfId="0" applyNumberFormat="1" applyFont="1" applyBorder="1"/>
    <xf numFmtId="164" fontId="5" fillId="0" borderId="2" xfId="0" applyNumberFormat="1" applyFont="1" applyBorder="1"/>
    <xf numFmtId="14" fontId="5" fillId="0" borderId="0" xfId="0" applyNumberFormat="1" applyFont="1" applyFill="1" applyBorder="1"/>
    <xf numFmtId="14" fontId="4" fillId="0" borderId="1" xfId="0" applyNumberFormat="1" applyFont="1" applyBorder="1"/>
    <xf numFmtId="16" fontId="4" fillId="0" borderId="1" xfId="0" applyNumberFormat="1" applyFont="1" applyBorder="1"/>
    <xf numFmtId="0" fontId="4" fillId="0" borderId="7" xfId="0" applyFont="1" applyBorder="1"/>
    <xf numFmtId="16" fontId="0" fillId="0" borderId="1" xfId="0" applyNumberFormat="1" applyFont="1" applyBorder="1"/>
    <xf numFmtId="16" fontId="0" fillId="0" borderId="3" xfId="0" applyNumberFormat="1" applyFont="1" applyBorder="1"/>
    <xf numFmtId="165" fontId="0" fillId="0" borderId="4" xfId="0" applyNumberFormat="1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0" borderId="0" xfId="0" applyNumberFormat="1" applyFont="1" applyFill="1" applyBorder="1"/>
    <xf numFmtId="164" fontId="2" fillId="0" borderId="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B2" sqref="B2"/>
    </sheetView>
  </sheetViews>
  <sheetFormatPr defaultColWidth="11.19921875" defaultRowHeight="14" x14ac:dyDescent="0.3"/>
  <cols>
    <col min="1" max="1" width="14" customWidth="1"/>
  </cols>
  <sheetData>
    <row r="1" spans="1:9" x14ac:dyDescent="0.3">
      <c r="A1" s="14" t="s">
        <v>12</v>
      </c>
      <c r="B1" s="15" t="s">
        <v>11</v>
      </c>
      <c r="C1" s="16" t="s">
        <v>10</v>
      </c>
      <c r="E1" s="9" t="s">
        <v>6</v>
      </c>
      <c r="F1" s="11" t="s">
        <v>5</v>
      </c>
      <c r="H1" s="9" t="s">
        <v>6</v>
      </c>
      <c r="I1" s="11" t="s">
        <v>9</v>
      </c>
    </row>
    <row r="2" spans="1:9" x14ac:dyDescent="0.3">
      <c r="A2" s="4">
        <v>43106</v>
      </c>
      <c r="B2" s="2">
        <v>122</v>
      </c>
      <c r="C2" s="17" t="s">
        <v>3</v>
      </c>
      <c r="E2" s="4">
        <v>43104</v>
      </c>
      <c r="F2" s="18">
        <v>45</v>
      </c>
      <c r="H2" s="12">
        <v>43102</v>
      </c>
      <c r="I2" s="13">
        <v>234</v>
      </c>
    </row>
    <row r="3" spans="1:9" x14ac:dyDescent="0.3">
      <c r="A3" s="4">
        <v>43102</v>
      </c>
      <c r="B3" s="2">
        <v>234</v>
      </c>
      <c r="C3" s="17" t="s">
        <v>4</v>
      </c>
      <c r="E3" s="4">
        <v>43106</v>
      </c>
      <c r="F3" s="18">
        <v>122</v>
      </c>
      <c r="H3" s="12">
        <v>43106</v>
      </c>
      <c r="I3" s="13">
        <v>543</v>
      </c>
    </row>
    <row r="4" spans="1:9" x14ac:dyDescent="0.3">
      <c r="A4" s="4">
        <v>43104</v>
      </c>
      <c r="B4" s="2">
        <v>45</v>
      </c>
      <c r="C4" s="17" t="s">
        <v>3</v>
      </c>
      <c r="E4" s="4">
        <v>43115</v>
      </c>
      <c r="F4" s="18">
        <v>76</v>
      </c>
      <c r="H4" s="12">
        <v>43110</v>
      </c>
      <c r="I4" s="13">
        <v>80</v>
      </c>
    </row>
    <row r="5" spans="1:9" x14ac:dyDescent="0.3">
      <c r="A5" s="4">
        <v>43106</v>
      </c>
      <c r="B5" s="2">
        <v>543</v>
      </c>
      <c r="C5" s="17" t="s">
        <v>4</v>
      </c>
      <c r="E5" s="4" t="s">
        <v>8</v>
      </c>
      <c r="F5" s="18" t="s">
        <v>8</v>
      </c>
      <c r="H5" s="12" t="s">
        <v>8</v>
      </c>
      <c r="I5" s="13" t="s">
        <v>8</v>
      </c>
    </row>
    <row r="6" spans="1:9" x14ac:dyDescent="0.3">
      <c r="A6" s="4">
        <v>43110</v>
      </c>
      <c r="B6" s="2">
        <v>80</v>
      </c>
      <c r="C6" s="17" t="s">
        <v>4</v>
      </c>
      <c r="E6" s="4" t="s">
        <v>8</v>
      </c>
      <c r="F6" s="18" t="s">
        <v>8</v>
      </c>
      <c r="H6" s="12" t="s">
        <v>8</v>
      </c>
      <c r="I6" s="13" t="s">
        <v>8</v>
      </c>
    </row>
    <row r="7" spans="1:9" x14ac:dyDescent="0.3">
      <c r="A7" s="21">
        <v>43115</v>
      </c>
      <c r="B7" s="19">
        <v>76</v>
      </c>
      <c r="C7" s="20" t="s">
        <v>3</v>
      </c>
      <c r="E7" s="21" t="s">
        <v>8</v>
      </c>
      <c r="F7" s="22" t="s">
        <v>8</v>
      </c>
      <c r="H7" s="12" t="s">
        <v>8</v>
      </c>
      <c r="I7" s="13" t="s">
        <v>8</v>
      </c>
    </row>
    <row r="8" spans="1:9" x14ac:dyDescent="0.3">
      <c r="A8" s="23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G3" sqref="G3"/>
    </sheetView>
  </sheetViews>
  <sheetFormatPr defaultColWidth="11.09765625" defaultRowHeight="14" x14ac:dyDescent="0.3"/>
  <cols>
    <col min="6" max="8" width="15.59765625" customWidth="1"/>
    <col min="9" max="9" width="15.59765625" style="6" customWidth="1"/>
    <col min="10" max="11" width="15.09765625" customWidth="1"/>
  </cols>
  <sheetData>
    <row r="1" spans="1:15" x14ac:dyDescent="0.3">
      <c r="F1" t="s">
        <v>5</v>
      </c>
      <c r="J1" t="s">
        <v>4</v>
      </c>
      <c r="N1" s="1"/>
      <c r="O1" s="5"/>
    </row>
    <row r="2" spans="1:15" x14ac:dyDescent="0.3">
      <c r="A2" s="14" t="s">
        <v>0</v>
      </c>
      <c r="B2" s="15" t="s">
        <v>13</v>
      </c>
      <c r="C2" s="15" t="s">
        <v>1</v>
      </c>
      <c r="D2" s="16" t="s">
        <v>2</v>
      </c>
      <c r="F2" s="35" t="s">
        <v>6</v>
      </c>
      <c r="G2" s="36" t="s">
        <v>13</v>
      </c>
      <c r="H2" s="37" t="s">
        <v>7</v>
      </c>
      <c r="I2" s="7"/>
      <c r="J2" s="9" t="s">
        <v>6</v>
      </c>
      <c r="K2" s="10" t="s">
        <v>13</v>
      </c>
      <c r="L2" s="11" t="s">
        <v>7</v>
      </c>
    </row>
    <row r="3" spans="1:15" x14ac:dyDescent="0.3">
      <c r="A3" s="30">
        <v>43440</v>
      </c>
      <c r="B3" s="26">
        <v>0.51400462962962956</v>
      </c>
      <c r="C3" s="27">
        <v>122</v>
      </c>
      <c r="D3" s="31" t="s">
        <v>3</v>
      </c>
      <c r="F3" s="29">
        <f t="array" ref="F3">IFERROR(_xlfn.AGGREGATE(15,6,A$3:$A$8/($D$3:$D$8=$F$1),ROWS($F$3:F3)),"")</f>
        <v>43440</v>
      </c>
      <c r="G3" s="26">
        <f t="array" ref="G3">IFERROR(_xlfn.AGGREGATE(15,6,B$3:$B$8/($D$3:$D$8=$F$1)/($A$3:$A$8=F3),COUNTIF($F$3:F3,"&gt;="&amp;F3)),"")</f>
        <v>0.51400462962962956</v>
      </c>
      <c r="H3" s="39">
        <f t="array" ref="H3">IFERROR(INDEX($C$3:$C$8,MATCH(F3&amp;G3,$A$3:$A$8&amp;$B$3:$B$8,0),1),"")</f>
        <v>122</v>
      </c>
      <c r="I3" s="28"/>
      <c r="J3" s="12">
        <f>IFERROR(_xlfn.AGGREGATE(15,6,Solution!$A$3:$A$8/(Solution!$D$3:$D$8=$J$1),ROWS($F$3:F3)),"")</f>
        <v>43444</v>
      </c>
      <c r="K3" s="12"/>
      <c r="L3" s="13">
        <f>IF(SUMIFS(Solution!$C$3:$C$8,Solution!$D$3:$D$8,$J$1,Solution!$A$3:$A$8,J3)=0,"",SUMIFS(Solution!$C$3:$C$8,Solution!$D$3:$D$8,$J$1,Solution!$A$3:$A$8,J3))</f>
        <v>321</v>
      </c>
      <c r="M3" s="3"/>
    </row>
    <row r="4" spans="1:15" x14ac:dyDescent="0.3">
      <c r="A4" s="30">
        <v>43440</v>
      </c>
      <c r="B4" s="26">
        <v>0.6181712962962963</v>
      </c>
      <c r="C4" s="27">
        <v>45</v>
      </c>
      <c r="D4" s="31" t="s">
        <v>3</v>
      </c>
      <c r="F4" s="29">
        <f t="array" ref="F4">IFERROR(_xlfn.AGGREGATE(15,6,A$3:$A$8/($D$3:$D$8=$F$1),ROWS($F$3:F4)),"")</f>
        <v>43440</v>
      </c>
      <c r="G4" s="26">
        <f t="array" ref="G4">IFERROR(_xlfn.AGGREGATE(15,6,B$3:$B$8/($D$3:$D$8=$F$1)/($A$3:$A$8=F4),COUNTIF($F$3:F4,"&gt;="&amp;F4)),"")</f>
        <v>0.6181712962962963</v>
      </c>
      <c r="H4" s="39">
        <f t="array" ref="H4">IFERROR(INDEX($C$3:$C$8,MATCH(F4&amp;G4,$A$3:$A$8&amp;$B$3:$B$8,0),1),"")</f>
        <v>45</v>
      </c>
      <c r="I4" s="28"/>
      <c r="J4" s="12" t="str">
        <f>IFERROR(_xlfn.AGGREGATE(15,6,Solution!$A$3:$A$8/(Solution!$D$3:$D$8=$J$1),ROWS($F$3:F4)),"")</f>
        <v/>
      </c>
      <c r="K4" s="12"/>
      <c r="L4" s="13" t="str">
        <f>IF(SUMIFS(Solution!$C$3:$C$8,Solution!$D$3:$D$8,$J$1,Solution!$A$3:$A$8,J4)=0,"",SUMIFS(Solution!$C$3:$C$8,Solution!$D$3:$D$8,$J$1,Solution!$A$3:$A$8,J4))</f>
        <v/>
      </c>
    </row>
    <row r="5" spans="1:15" x14ac:dyDescent="0.3">
      <c r="A5" s="32">
        <v>43441</v>
      </c>
      <c r="B5" s="25">
        <v>0.55567129629629697</v>
      </c>
      <c r="C5" s="2">
        <v>46</v>
      </c>
      <c r="D5" s="17" t="s">
        <v>3</v>
      </c>
      <c r="F5" s="29">
        <f t="array" ref="F5">IFERROR(_xlfn.AGGREGATE(15,6,A$3:$A$8/($D$3:$D$8=$F$1),ROWS($F$3:F5)),"")</f>
        <v>43441</v>
      </c>
      <c r="G5" s="26">
        <f t="array" ref="G5">IFERROR(_xlfn.AGGREGATE(15,6,B$3:$B$8/($D$3:$D$8=$F$1)/($A$3:$A$8=F5),COUNTIF($F$3:F5,"&gt;="&amp;F5)),"")</f>
        <v>0.55567129629629697</v>
      </c>
      <c r="H5" s="39">
        <f t="array" ref="H5">IFERROR(INDEX($C$3:$C$8,MATCH(F5&amp;G5,$A$3:$A$8&amp;$B$3:$B$8,0),1),"")</f>
        <v>46</v>
      </c>
      <c r="I5" s="8"/>
      <c r="J5" s="12" t="str">
        <f>IFERROR(_xlfn.AGGREGATE(15,6,Solution!$A$3:$A$8/(Solution!$D$3:$D$8=$J$1),ROWS($F$3:F5)),"")</f>
        <v/>
      </c>
      <c r="K5" s="12"/>
      <c r="L5" s="13" t="str">
        <f>IF(SUMIFS(Solution!$C$3:$C$8,Solution!$D$3:$D$8,$J$1,Solution!$A$3:$A$8,J5)=0,"",SUMIFS(Solution!$C$3:$C$8,Solution!$D$3:$D$8,$J$1,Solution!$A$3:$A$8,J5))</f>
        <v/>
      </c>
    </row>
    <row r="6" spans="1:15" x14ac:dyDescent="0.3">
      <c r="A6" s="32">
        <v>43444</v>
      </c>
      <c r="B6" s="25">
        <v>0.19722222222222222</v>
      </c>
      <c r="C6" s="2">
        <v>675</v>
      </c>
      <c r="D6" s="17" t="s">
        <v>3</v>
      </c>
      <c r="F6" s="29">
        <f t="array" ref="F6">IFERROR(_xlfn.AGGREGATE(15,6,A$3:$A$8/($D$3:$D$8=$F$1),ROWS($F$3:F6)),"")</f>
        <v>43444</v>
      </c>
      <c r="G6" s="26">
        <f t="array" ref="G6">IFERROR(_xlfn.AGGREGATE(15,6,B$3:$B$8/($D$3:$D$8=$F$1)/($A$3:$A$8=F6),COUNTIF($F$3:F6,"&gt;="&amp;F6)),"")</f>
        <v>0.19722222222222222</v>
      </c>
      <c r="H6" s="39">
        <f t="array" ref="H6">IFERROR(INDEX($C$3:$C$8,MATCH(F6&amp;G6,$A$3:$A$8&amp;$B$3:$B$8,0),1),"")</f>
        <v>675</v>
      </c>
      <c r="I6" s="8"/>
      <c r="J6" s="12" t="str">
        <f>IFERROR(_xlfn.AGGREGATE(15,6,Solution!$A$3:$A$8/(Solution!$D$3:$D$8=$J$1),ROWS($F$3:F6)),"")</f>
        <v/>
      </c>
      <c r="K6" s="12"/>
      <c r="L6" s="13" t="str">
        <f>IF(SUMIFS(Solution!$C$3:$C$8,Solution!$D$3:$D$8,$J$1,Solution!$A$3:$A$8,J6)=0,"",SUMIFS(Solution!$C$3:$C$8,Solution!$D$3:$D$8,$J$1,Solution!$A$3:$A$8,J6))</f>
        <v/>
      </c>
    </row>
    <row r="7" spans="1:15" x14ac:dyDescent="0.3">
      <c r="A7" s="32">
        <v>43444</v>
      </c>
      <c r="B7" s="25">
        <v>0.73055555555555562</v>
      </c>
      <c r="C7" s="2">
        <v>23</v>
      </c>
      <c r="D7" s="17" t="s">
        <v>3</v>
      </c>
      <c r="F7" s="29">
        <f t="array" ref="F7">IFERROR(_xlfn.AGGREGATE(15,6,A$3:$A$8/($D$3:$D$8=$F$1),ROWS($F$3:F7)),"")</f>
        <v>43444</v>
      </c>
      <c r="G7" s="26">
        <f t="array" ref="G7">IFERROR(_xlfn.AGGREGATE(15,6,B$3:$B$8/($D$3:$D$8=$F$1)/($A$3:$A$8=F7),COUNTIF($F$3:F7,"&gt;="&amp;F7)),"")</f>
        <v>0.73055555555555562</v>
      </c>
      <c r="H7" s="39">
        <f t="array" ref="H7">IFERROR(INDEX($C$3:$C$8,MATCH(F7&amp;G7,$A$3:$A$8&amp;$B$3:$B$8,0),1),"")</f>
        <v>23</v>
      </c>
      <c r="I7" s="8"/>
      <c r="J7" s="12" t="str">
        <f>IFERROR(_xlfn.AGGREGATE(15,6,Solution!$A$3:$A$8/(Solution!$D$3:$D$8=$J$1),ROWS($F$3:F7)),"")</f>
        <v/>
      </c>
      <c r="K7" s="12"/>
      <c r="L7" s="13" t="str">
        <f>IF(SUMIFS(Solution!$C$3:$C$8,Solution!$D$3:$D$8,$J$1,Solution!$A$3:$A$8,J7)=0,"",SUMIFS(Solution!$C$3:$C$8,Solution!$D$3:$D$8,$J$1,Solution!$A$3:$A$8,J7))</f>
        <v/>
      </c>
    </row>
    <row r="8" spans="1:15" x14ac:dyDescent="0.3">
      <c r="A8" s="33">
        <v>43444</v>
      </c>
      <c r="B8" s="34">
        <v>0.61527777777777781</v>
      </c>
      <c r="C8" s="19">
        <v>321</v>
      </c>
      <c r="D8" s="20" t="s">
        <v>4</v>
      </c>
      <c r="F8" s="29" t="str">
        <f t="array" ref="F8">IFERROR(_xlfn.AGGREGATE(15,6,A$3:$A$8/($D$3:$D$8=$F$1),ROWS($F$3:F8)),"")</f>
        <v/>
      </c>
      <c r="G8" s="26" t="str">
        <f t="array" ref="G8">IFERROR(_xlfn.AGGREGATE(15,6,B$3:$B$8/($D$3:$D$8=$F$1)/($A$3:$A$8=F8),COUNTIF($F$3:F8,"&gt;="&amp;F8)),"")</f>
        <v/>
      </c>
      <c r="H8" s="39" t="str">
        <f t="array" ref="H8">IFERROR(INDEX($C$3:$C$8,MATCH(F8&amp;G8,$A$3:$A$8&amp;$B$3:$B$8,0),1),"")</f>
        <v/>
      </c>
      <c r="I8" s="8"/>
      <c r="J8" s="12" t="str">
        <f>IFERROR(_xlfn.AGGREGATE(15,6,Solution!$A$3:$A$8/(Solution!$D$3:$D$8=$J$1),ROWS($F$3:F8)),"")</f>
        <v/>
      </c>
      <c r="K8" s="12"/>
      <c r="L8" s="13" t="str">
        <f>IF(SUMIFS(Solution!$C$3:$C$8,Solution!$D$3:$D$8,$J$1,Solution!$A$3:$A$8,J8)=0,"",SUMIFS(Solution!$C$3:$C$8,Solution!$D$3:$D$8,$J$1,Solution!$A$3:$A$8,J8))</f>
        <v/>
      </c>
    </row>
    <row r="10" spans="1:15" x14ac:dyDescent="0.3">
      <c r="G10" s="38"/>
    </row>
    <row r="11" spans="1:15" x14ac:dyDescent="0.3">
      <c r="L11" t="str">
        <f>IFERROR(INDEX(Solution!$C$3:$C$8,MATCH($F$2&amp;F3,Solution!$D$3:$D$8&amp;Solution!$A$3:$A$8,0),1),"")</f>
        <v/>
      </c>
    </row>
    <row r="12" spans="1:15" x14ac:dyDescent="0.3">
      <c r="F12" s="24"/>
      <c r="G12" s="24"/>
      <c r="L12" s="3"/>
    </row>
    <row r="13" spans="1:15" x14ac:dyDescent="0.3">
      <c r="G13" s="24"/>
      <c r="L13" s="3"/>
    </row>
    <row r="14" spans="1:15" x14ac:dyDescent="0.3">
      <c r="G14" s="24"/>
      <c r="L14" s="3"/>
    </row>
    <row r="15" spans="1:15" x14ac:dyDescent="0.3">
      <c r="G15" s="24"/>
      <c r="L15" s="3"/>
    </row>
    <row r="16" spans="1:15" x14ac:dyDescent="0.3">
      <c r="G16" s="24"/>
      <c r="L16" s="3"/>
    </row>
    <row r="17" spans="7:12" x14ac:dyDescent="0.3">
      <c r="G17" s="24"/>
      <c r="L17" s="3"/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</vt:lpstr>
      <vt:lpstr>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2018-02-04T04:00:59Z</dcterms:created>
  <dcterms:modified xsi:type="dcterms:W3CDTF">2018-02-04T04:19:02Z</dcterms:modified>
</cp:coreProperties>
</file>