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Excel Forum\Excel Forum FR\"/>
    </mc:Choice>
  </mc:AlternateContent>
  <bookViews>
    <workbookView xWindow="0" yWindow="0" windowWidth="19200" windowHeight="6470" tabRatio="698" activeTab="2"/>
  </bookViews>
  <sheets>
    <sheet name="liste prix marchandises" sheetId="4" r:id="rId1"/>
    <sheet name="nouvelle liste prix" sheetId="5" r:id="rId2"/>
    <sheet name="feuille d'origine" sheetId="1" r:id="rId3"/>
  </sheets>
  <definedNames>
    <definedName name="Alcool">'nouvelle liste prix'!$R$2</definedName>
    <definedName name="Categories">'nouvelle liste prix'!$AA$2:$AA$6</definedName>
    <definedName name="Fruits">'nouvelle liste prix'!$E$2:$E$37</definedName>
    <definedName name="Noix_Fruits_Secs">'nouvelle liste prix'!$A$2:$A$17</definedName>
    <definedName name="Produits_Laitiers">'nouvelle liste prix'!$N$2:$N$34</definedName>
    <definedName name="Viande">'nouvelle liste prix'!$J$2:$J$28</definedName>
  </definedNames>
  <calcPr calcId="162913"/>
  <fileRecoveryPr autoRecover="0"/>
</workbook>
</file>

<file path=xl/calcChain.xml><?xml version="1.0" encoding="utf-8"?>
<calcChain xmlns="http://schemas.openxmlformats.org/spreadsheetml/2006/main">
  <c r="L6" i="1" l="1"/>
  <c r="H6" i="1" s="1"/>
  <c r="D12" i="1" a="1"/>
  <c r="D24" i="1" a="1"/>
  <c r="D23" i="1" a="1"/>
  <c r="D15" i="1" a="1"/>
  <c r="D29" i="1" a="1"/>
  <c r="D26" i="1" a="1"/>
  <c r="D30" i="1" a="1"/>
  <c r="D17" i="1" a="1"/>
  <c r="D20" i="1" a="1"/>
  <c r="D14" i="1" a="1"/>
  <c r="D28" i="1" a="1"/>
  <c r="D27" i="1" a="1"/>
  <c r="D19" i="1" a="1"/>
  <c r="D33" i="1" a="1"/>
  <c r="D25" i="1" a="1"/>
  <c r="D18" i="1" a="1"/>
  <c r="D32" i="1" a="1"/>
  <c r="D31" i="1" a="1"/>
  <c r="D21" i="1" a="1"/>
  <c r="D16" i="1" a="1"/>
  <c r="D11" i="1" a="1"/>
  <c r="D22" i="1" a="1"/>
  <c r="D13" i="1" a="1"/>
  <c r="C17" i="1" a="1"/>
  <c r="C12" i="1" a="1"/>
  <c r="C20" i="1" a="1"/>
  <c r="C15" i="1" a="1"/>
  <c r="C33" i="1" a="1"/>
  <c r="C19" i="1" a="1"/>
  <c r="C26" i="1" a="1"/>
  <c r="C16" i="1" a="1"/>
  <c r="C32" i="1" a="1"/>
  <c r="C30" i="1" a="1"/>
  <c r="C13" i="1" a="1"/>
  <c r="C14" i="1" a="1"/>
  <c r="C22" i="1" a="1"/>
  <c r="C21" i="1" a="1"/>
  <c r="C28" i="1" a="1"/>
  <c r="C23" i="1" a="1"/>
  <c r="C11" i="1" a="1"/>
  <c r="C24" i="1" a="1"/>
  <c r="C25" i="1" a="1"/>
  <c r="C27" i="1" a="1"/>
  <c r="C18" i="1" a="1"/>
  <c r="C29" i="1" a="1"/>
  <c r="C31" i="1" a="1"/>
  <c r="C31" i="1" l="1"/>
  <c r="F31" i="1" s="1"/>
  <c r="C29" i="1"/>
  <c r="F29" i="1" s="1"/>
  <c r="C18" i="1"/>
  <c r="F18" i="1" s="1"/>
  <c r="C27" i="1"/>
  <c r="F27" i="1" s="1"/>
  <c r="C25" i="1"/>
  <c r="F25" i="1" s="1"/>
  <c r="C24" i="1"/>
  <c r="F24" i="1" s="1"/>
  <c r="C11" i="1"/>
  <c r="C23" i="1"/>
  <c r="F23" i="1" s="1"/>
  <c r="C28" i="1"/>
  <c r="F28" i="1" s="1"/>
  <c r="C21" i="1"/>
  <c r="F21" i="1" s="1"/>
  <c r="C22" i="1"/>
  <c r="F22" i="1" s="1"/>
  <c r="C14" i="1"/>
  <c r="F14" i="1" s="1"/>
  <c r="C13" i="1"/>
  <c r="F13" i="1" s="1"/>
  <c r="C30" i="1"/>
  <c r="F30" i="1" s="1"/>
  <c r="C32" i="1"/>
  <c r="F32" i="1" s="1"/>
  <c r="C16" i="1"/>
  <c r="F16" i="1" s="1"/>
  <c r="C26" i="1"/>
  <c r="F26" i="1" s="1"/>
  <c r="C19" i="1"/>
  <c r="F19" i="1" s="1"/>
  <c r="C33" i="1"/>
  <c r="F33" i="1" s="1"/>
  <c r="C15" i="1"/>
  <c r="F15" i="1" s="1"/>
  <c r="C20" i="1"/>
  <c r="F20" i="1" s="1"/>
  <c r="C12" i="1"/>
  <c r="F12" i="1" s="1"/>
  <c r="C17" i="1"/>
  <c r="F17" i="1" s="1"/>
  <c r="D13" i="1"/>
  <c r="D22" i="1"/>
  <c r="D11" i="1"/>
  <c r="D16" i="1"/>
  <c r="D21" i="1"/>
  <c r="D31" i="1"/>
  <c r="D32" i="1"/>
  <c r="D18" i="1"/>
  <c r="D25" i="1"/>
  <c r="D33" i="1"/>
  <c r="D19" i="1"/>
  <c r="D27" i="1"/>
  <c r="D28" i="1"/>
  <c r="D14" i="1"/>
  <c r="D20" i="1"/>
  <c r="D17" i="1"/>
  <c r="D30" i="1"/>
  <c r="D26" i="1"/>
  <c r="D29" i="1"/>
  <c r="D15" i="1"/>
  <c r="D23" i="1"/>
  <c r="D24" i="1"/>
  <c r="D12" i="1"/>
  <c r="F11" i="1"/>
  <c r="C36" i="1"/>
  <c r="C34" i="1" l="1"/>
  <c r="C35" i="1" s="1"/>
  <c r="F36" i="1" s="1"/>
</calcChain>
</file>

<file path=xl/sharedStrings.xml><?xml version="1.0" encoding="utf-8"?>
<sst xmlns="http://schemas.openxmlformats.org/spreadsheetml/2006/main" count="1600" uniqueCount="440">
  <si>
    <t>fruits/légumes</t>
  </si>
  <si>
    <t>produits laitiers</t>
  </si>
  <si>
    <t>alcool</t>
  </si>
  <si>
    <t>unité</t>
  </si>
  <si>
    <t>kg</t>
  </si>
  <si>
    <t>litre</t>
  </si>
  <si>
    <t>FICHE  RECETTE</t>
  </si>
  <si>
    <t>Date:</t>
  </si>
  <si>
    <t>Votre nom:__________________</t>
  </si>
  <si>
    <t xml:space="preserve">Nom de la recette :  </t>
  </si>
  <si>
    <t xml:space="preserve">Standard : </t>
  </si>
  <si>
    <t>Qté:</t>
  </si>
  <si>
    <t xml:space="preserve">Temps de préparation </t>
  </si>
  <si>
    <t>Rendement total:</t>
  </si>
  <si>
    <t>Temps de cuisson</t>
  </si>
  <si>
    <t>Portion individuelle:</t>
  </si>
  <si>
    <t>Température du four</t>
  </si>
  <si>
    <t>Ingrédients</t>
  </si>
  <si>
    <t>Standard</t>
  </si>
  <si>
    <t>Préparation</t>
  </si>
  <si>
    <t>Coût de la recette</t>
  </si>
  <si>
    <t>Coût par portion</t>
  </si>
  <si>
    <t>Récipients</t>
  </si>
  <si>
    <t xml:space="preserve">   Détails:</t>
  </si>
  <si>
    <t xml:space="preserve">Présentation : </t>
  </si>
  <si>
    <t xml:space="preserve">Commentaires : </t>
  </si>
  <si>
    <t>Quantité</t>
  </si>
  <si>
    <t>Unité</t>
  </si>
  <si>
    <t>Coût total</t>
  </si>
  <si>
    <t>Coût un.</t>
  </si>
  <si>
    <t>Labor Cost</t>
  </si>
  <si>
    <t>Salaire moyen</t>
  </si>
  <si>
    <t>Ail pelée</t>
  </si>
  <si>
    <t>livre</t>
  </si>
  <si>
    <t>Anis Fenouil</t>
  </si>
  <si>
    <t>Ail noir</t>
  </si>
  <si>
    <t>Topinambourg</t>
  </si>
  <si>
    <t>Asperge large</t>
  </si>
  <si>
    <t>Asperge large #2</t>
  </si>
  <si>
    <t>Aubergine 12/24s</t>
  </si>
  <si>
    <t>Betterave large</t>
  </si>
  <si>
    <t>Betterave medium</t>
  </si>
  <si>
    <t xml:space="preserve">Betterave jaune mini </t>
  </si>
  <si>
    <t>Betterave chioggia</t>
  </si>
  <si>
    <t>Betterave chioggia mini</t>
  </si>
  <si>
    <t xml:space="preserve">Betterave jaune </t>
  </si>
  <si>
    <t>Carotte corn pack</t>
  </si>
  <si>
    <t>Carotte nantaise</t>
  </si>
  <si>
    <t>Panais vrac</t>
  </si>
  <si>
    <t>Celeri 6's cal</t>
  </si>
  <si>
    <t>Celeri superieur cal</t>
  </si>
  <si>
    <t>Celeri rave</t>
  </si>
  <si>
    <t>Fêve germé</t>
  </si>
  <si>
    <t>Gingembre racine</t>
  </si>
  <si>
    <t>Brocoli</t>
  </si>
  <si>
    <t>Choux de bruxelle</t>
  </si>
  <si>
    <t>Rapini</t>
  </si>
  <si>
    <t>Choux vert</t>
  </si>
  <si>
    <t>Choux rouge</t>
  </si>
  <si>
    <t>Choux savoie</t>
  </si>
  <si>
    <t>Romanesco</t>
  </si>
  <si>
    <t>Chou fleur</t>
  </si>
  <si>
    <t>Champignon king érigé</t>
  </si>
  <si>
    <t>Kg</t>
  </si>
  <si>
    <t>Champignon paris#2</t>
  </si>
  <si>
    <t>Champignon armillaire miel</t>
  </si>
  <si>
    <t>Champignon bouton</t>
  </si>
  <si>
    <t>Champignon pleurote</t>
  </si>
  <si>
    <t>Champignon chanterelle</t>
  </si>
  <si>
    <t>Champignon armillaire blanche</t>
  </si>
  <si>
    <t>Champignon homard</t>
  </si>
  <si>
    <t>Champignon Shiitake</t>
  </si>
  <si>
    <t>Laitue mesclun</t>
  </si>
  <si>
    <t>Cocombre anglais</t>
  </si>
  <si>
    <t>Citrouille mini</t>
  </si>
  <si>
    <t>Courge buttercup</t>
  </si>
  <si>
    <t>Courgette verte</t>
  </si>
  <si>
    <t>Fleur de zucchini</t>
  </si>
  <si>
    <t>Courge à spaghetti</t>
  </si>
  <si>
    <t>Pâtisson jaune</t>
  </si>
  <si>
    <t>Cresson</t>
  </si>
  <si>
    <t>Cresson rouge</t>
  </si>
  <si>
    <t>Laitue arragula mini</t>
  </si>
  <si>
    <t>Laitue arragula BW</t>
  </si>
  <si>
    <t>Aneth</t>
  </si>
  <si>
    <t>Ciboulette</t>
  </si>
  <si>
    <t>Menthe</t>
  </si>
  <si>
    <t>Basilic</t>
  </si>
  <si>
    <t>Persil</t>
  </si>
  <si>
    <t>Coriandre</t>
  </si>
  <si>
    <t>Thym</t>
  </si>
  <si>
    <t>Estragon</t>
  </si>
  <si>
    <t>Romarin</t>
  </si>
  <si>
    <t>Sauge</t>
  </si>
  <si>
    <t>Épinard mini</t>
  </si>
  <si>
    <t>Daikon</t>
  </si>
  <si>
    <t>Fêve verte</t>
  </si>
  <si>
    <t>Fêve jaune</t>
  </si>
  <si>
    <t>Fêve ext. Fine</t>
  </si>
  <si>
    <t>Laitue pomme super</t>
  </si>
  <si>
    <t>Laitue pomme</t>
  </si>
  <si>
    <t>Laitue chinoise</t>
  </si>
  <si>
    <t>Laitue nappa</t>
  </si>
  <si>
    <t>Choy tips</t>
  </si>
  <si>
    <t>Bok choy mini</t>
  </si>
  <si>
    <t>Laitue mache</t>
  </si>
  <si>
    <t>Laitue radicchio</t>
  </si>
  <si>
    <t>Laitue kale</t>
  </si>
  <si>
    <t>Laitue arcadian</t>
  </si>
  <si>
    <t>Laitue roma crunch</t>
  </si>
  <si>
    <t>Laitue romaine artisan</t>
  </si>
  <si>
    <t>Laitue romaine mini</t>
  </si>
  <si>
    <t>Laitue romaine</t>
  </si>
  <si>
    <t>Endive</t>
  </si>
  <si>
    <t>Navet large</t>
  </si>
  <si>
    <t>Navet moyen</t>
  </si>
  <si>
    <t>Navet Que</t>
  </si>
  <si>
    <t>Échalotte sans glace 48's</t>
  </si>
  <si>
    <t xml:space="preserve">Échalotte </t>
  </si>
  <si>
    <t>Oignon boiler</t>
  </si>
  <si>
    <t>Échalotte sèche large</t>
  </si>
  <si>
    <t>Oignon rouge large</t>
  </si>
  <si>
    <t>Oignon cipolline</t>
  </si>
  <si>
    <t>Oignon jaune XL</t>
  </si>
  <si>
    <t>Poirreau</t>
  </si>
  <si>
    <t>Poivron assorti petit</t>
  </si>
  <si>
    <t>Piment chili thai</t>
  </si>
  <si>
    <t>Poivron jaune H"R"I</t>
  </si>
  <si>
    <t>Poivron orange H.R.I</t>
  </si>
  <si>
    <t>Poivron rouge H.R.I</t>
  </si>
  <si>
    <t>Poivron mini multi-color</t>
  </si>
  <si>
    <t>Sac</t>
  </si>
  <si>
    <t>Poivron long fort rouge</t>
  </si>
  <si>
    <t>Piment jalapeno</t>
  </si>
  <si>
    <t>Radis</t>
  </si>
  <si>
    <t>Radis feuille Québec</t>
  </si>
  <si>
    <t>Pois mange tout</t>
  </si>
  <si>
    <t>Tête de violon</t>
  </si>
  <si>
    <t>Laitue little gem</t>
  </si>
  <si>
    <t>Tomate locale</t>
  </si>
  <si>
    <t>Tomate serre</t>
  </si>
  <si>
    <t>Tomate cerise</t>
  </si>
  <si>
    <t>Tomate raisin</t>
  </si>
  <si>
    <t>pinte</t>
  </si>
  <si>
    <t>Tomate italienne</t>
  </si>
  <si>
    <t>Patate jaune mini</t>
  </si>
  <si>
    <t>Patate nue</t>
  </si>
  <si>
    <t>Patate yukon gold</t>
  </si>
  <si>
    <t>Patate jaune chef</t>
  </si>
  <si>
    <t>Patate jaune isabelle</t>
  </si>
  <si>
    <t>Patate douce</t>
  </si>
  <si>
    <t>Patate gabrielle</t>
  </si>
  <si>
    <t>Patate grelot blanc</t>
  </si>
  <si>
    <t>Patate banane</t>
  </si>
  <si>
    <t>Ananas gold</t>
  </si>
  <si>
    <t>Avocat hass tourne</t>
  </si>
  <si>
    <t>Patate grelot yukon gold</t>
  </si>
  <si>
    <t>Avocat mure</t>
  </si>
  <si>
    <t>Banane verte</t>
  </si>
  <si>
    <t>Banane tourner</t>
  </si>
  <si>
    <t>Banane mure</t>
  </si>
  <si>
    <t>Cantaloup</t>
  </si>
  <si>
    <t>Citron</t>
  </si>
  <si>
    <t>Lime</t>
  </si>
  <si>
    <t>Bleuet</t>
  </si>
  <si>
    <t>oz</t>
  </si>
  <si>
    <t>Clementine</t>
  </si>
  <si>
    <t>Cerise</t>
  </si>
  <si>
    <t>Fraise clam shell</t>
  </si>
  <si>
    <t>casseau</t>
  </si>
  <si>
    <t>Framboise Mexique</t>
  </si>
  <si>
    <t>Framboise Québec</t>
  </si>
  <si>
    <t>Mure</t>
  </si>
  <si>
    <t>Figue verte</t>
  </si>
  <si>
    <t>Figue noire</t>
  </si>
  <si>
    <t>Mangue ataulfo</t>
  </si>
  <si>
    <t>Mangue</t>
  </si>
  <si>
    <t>Kiwi large</t>
  </si>
  <si>
    <t>Cerise de terre Que</t>
  </si>
  <si>
    <t>Cerise de terre Col</t>
  </si>
  <si>
    <t>Pomme grenade</t>
  </si>
  <si>
    <t>Melon miel</t>
  </si>
  <si>
    <t>Melon d'eau</t>
  </si>
  <si>
    <t>Pamplemousse</t>
  </si>
  <si>
    <t>Orange</t>
  </si>
  <si>
    <t>Orange sanguine</t>
  </si>
  <si>
    <t>Poire bartlett</t>
  </si>
  <si>
    <t>Poire asiatique</t>
  </si>
  <si>
    <t>Peche</t>
  </si>
  <si>
    <t>Raisin rouge sans pep</t>
  </si>
  <si>
    <t>Raisin bleu sans pep</t>
  </si>
  <si>
    <t>Pomme cortland</t>
  </si>
  <si>
    <t>Pomme granny smith</t>
  </si>
  <si>
    <t>Bananier feuille</t>
  </si>
  <si>
    <t>Œuf moyen</t>
  </si>
  <si>
    <t>Vanille fraiche</t>
  </si>
  <si>
    <t>Bœuf contre-filet apf fr</t>
  </si>
  <si>
    <t>Bœuf contre-filet AA</t>
  </si>
  <si>
    <t>Bœuf Chuckflat</t>
  </si>
  <si>
    <t>Bœuf intérieur de ronde AA dénudé</t>
  </si>
  <si>
    <t>Bœuf pastrami fumé</t>
  </si>
  <si>
    <t>Boudin 3po bœuf/porc</t>
  </si>
  <si>
    <t>Bacon coupé</t>
  </si>
  <si>
    <t>Bacon fortin</t>
  </si>
  <si>
    <t>viandes/poissons/volaille</t>
  </si>
  <si>
    <t>Lapin cuisse</t>
  </si>
  <si>
    <t>Pancetta</t>
  </si>
  <si>
    <t>Porc bajoue fumé</t>
  </si>
  <si>
    <t>Porc boyau</t>
  </si>
  <si>
    <t>Porc Nagano contre-filet fr</t>
  </si>
  <si>
    <t>Porc Nagano contre-filet su</t>
  </si>
  <si>
    <t>Porc échine des soc denude fr</t>
  </si>
  <si>
    <t>Porc épaule picnic des s/peau</t>
  </si>
  <si>
    <t>Porc longe des court su</t>
  </si>
  <si>
    <t>Porc longe des court cov fr</t>
  </si>
  <si>
    <t>Porc osso buco su Fortin</t>
  </si>
  <si>
    <t>Porc osso buco su Dubreton</t>
  </si>
  <si>
    <t>Saucisse chorizo</t>
  </si>
  <si>
    <t>Saucisse octoberfest</t>
  </si>
  <si>
    <t>Saucisse porc pur</t>
  </si>
  <si>
    <t>Veau araignée lait su</t>
  </si>
  <si>
    <t>Veau bavette grain 6oz su</t>
  </si>
  <si>
    <t>Veau onglet su</t>
  </si>
  <si>
    <t>Veau os moelle su</t>
  </si>
  <si>
    <t>Veau os reg su</t>
  </si>
  <si>
    <t>Veau ris su</t>
  </si>
  <si>
    <t>Caille ent royale su</t>
  </si>
  <si>
    <t>Poulet cuisse a/dos</t>
  </si>
  <si>
    <t>Poulet cuisse/haut des</t>
  </si>
  <si>
    <t>Poulet foie su</t>
  </si>
  <si>
    <t>Poulet os cou/dos su</t>
  </si>
  <si>
    <t>Poulet pilon su</t>
  </si>
  <si>
    <t>Poulet poitrine des</t>
  </si>
  <si>
    <t>Poulet poitrine morceaux des s/peau</t>
  </si>
  <si>
    <t>poulet poitrine reserve gfs des</t>
  </si>
  <si>
    <t>Canard entier</t>
  </si>
  <si>
    <t>Calmar nett chine su</t>
  </si>
  <si>
    <t>Crevette bleu cru 21/25</t>
  </si>
  <si>
    <t>Crevette bleu tigré 6-8 Que</t>
  </si>
  <si>
    <t>Crevette nordique 125/175 Qc</t>
  </si>
  <si>
    <t>Crevette nordique 350/500</t>
  </si>
  <si>
    <t>Doré fil 6-8oz euro</t>
  </si>
  <si>
    <t>Morue fil 8/16 islande</t>
  </si>
  <si>
    <t>Morue fil atlantique 8/16</t>
  </si>
  <si>
    <t>Morue longe 4oz</t>
  </si>
  <si>
    <t>Morue longe 5oz</t>
  </si>
  <si>
    <t>Palourde cuite 17/22</t>
  </si>
  <si>
    <t>Pétoncle mini chinoise</t>
  </si>
  <si>
    <t>Pétoncle 10/20</t>
  </si>
  <si>
    <t>Pétoncle 120/150</t>
  </si>
  <si>
    <t>Bar commun 400-600g</t>
  </si>
  <si>
    <t>Huitre avonlea 2,5/3</t>
  </si>
  <si>
    <t>Omble chevalier fil a/p 8-</t>
  </si>
  <si>
    <t>Omble chevalier fil Qc</t>
  </si>
  <si>
    <t>Saumon atlantique fil des paré</t>
  </si>
  <si>
    <t>Truite steelhead fil des</t>
  </si>
  <si>
    <t>Turbot fil 8/12oz</t>
  </si>
  <si>
    <t>Saumon port pacifique 4/5oz vac</t>
  </si>
  <si>
    <t>Thon block saku 10oz yellowfin</t>
  </si>
  <si>
    <t>Thon pale en flocon eau</t>
  </si>
  <si>
    <t>Poisson/Fruit de mer/Algue</t>
  </si>
  <si>
    <t>Truite fil des a/p 5/6oz couche</t>
  </si>
  <si>
    <t>Épicerie</t>
  </si>
  <si>
    <t>Abricot séché</t>
  </si>
  <si>
    <t>Artichaut cœur</t>
  </si>
  <si>
    <t>Bretzel</t>
  </si>
  <si>
    <t>Canneberge séchée sucrée</t>
  </si>
  <si>
    <t>Capre capron</t>
  </si>
  <si>
    <t>capre capucine 8-9mm</t>
  </si>
  <si>
    <t>Cassonade brillante</t>
  </si>
  <si>
    <t>Chapelure japonaise panko</t>
  </si>
  <si>
    <t>Chocolat caramilk</t>
  </si>
  <si>
    <t>Chocolat couv lait lactée sup</t>
  </si>
  <si>
    <t>Chocolat couv noir mi-amère</t>
  </si>
  <si>
    <t>Choucroute</t>
  </si>
  <si>
    <t>Cornichon aneth kosher</t>
  </si>
  <si>
    <t>Cornichon gherkin sucré</t>
  </si>
  <si>
    <t>Couscous moyen</t>
  </si>
  <si>
    <t>Couscous type jérusalem</t>
  </si>
  <si>
    <t>Épice ail granulé chinois</t>
  </si>
  <si>
    <t>Épice bifteck de montreal</t>
  </si>
  <si>
    <t>Épice cajun</t>
  </si>
  <si>
    <t>Épice cannelle moulu</t>
  </si>
  <si>
    <t>Épice clou de girofle ent</t>
  </si>
  <si>
    <t>Épice coriandre craque</t>
  </si>
  <si>
    <t>Épice coriandre moulu</t>
  </si>
  <si>
    <t>Épice cumin grain</t>
  </si>
  <si>
    <t>Épice cumin moulu</t>
  </si>
  <si>
    <t>Épice curcuma moulu</t>
  </si>
  <si>
    <t>Épice fenouil ent</t>
  </si>
  <si>
    <t>Épice gingembre moulu</t>
  </si>
  <si>
    <t>Épice muscade moulu</t>
  </si>
  <si>
    <t>Épice oignon émincé</t>
  </si>
  <si>
    <t>Épice oignon moulu granulé</t>
  </si>
  <si>
    <t>Épice paprika espagnol</t>
  </si>
  <si>
    <t>Épice paprika fumé fort</t>
  </si>
  <si>
    <t>Épice pavot grain</t>
  </si>
  <si>
    <t>Épice poivre noir grain</t>
  </si>
  <si>
    <t>Épice poivre noir moulu</t>
  </si>
  <si>
    <t>Épice poivre szechuan</t>
  </si>
  <si>
    <t>Épice romarin feuille</t>
  </si>
  <si>
    <t>Épice thym entier</t>
  </si>
  <si>
    <t>Épice sauge entier</t>
  </si>
  <si>
    <t>Figue séché</t>
  </si>
  <si>
    <t>Gélatine argent feuille</t>
  </si>
  <si>
    <t>Graine de citrouille</t>
  </si>
  <si>
    <t>Graine de sésame blanche</t>
  </si>
  <si>
    <t>Graine de tournesol s/écale nat</t>
  </si>
  <si>
    <t>Huile de canola</t>
  </si>
  <si>
    <t>Huile olive x-vierge</t>
  </si>
  <si>
    <t>Huile olive x-vierge pression</t>
  </si>
  <si>
    <t>huile végétal</t>
  </si>
  <si>
    <t>Levure instant</t>
  </si>
  <si>
    <t>Melasse</t>
  </si>
  <si>
    <t>Miel liquide blanc</t>
  </si>
  <si>
    <t>Miel liquide doré</t>
  </si>
  <si>
    <t>Moutarde ancienne meaux</t>
  </si>
  <si>
    <t>Moutarde dijon forte</t>
  </si>
  <si>
    <t>Noix amande bl éffilée</t>
  </si>
  <si>
    <t>Noix amande bl tr</t>
  </si>
  <si>
    <t>Noix aveline écalée</t>
  </si>
  <si>
    <t>Noix aveline ent s/écale</t>
  </si>
  <si>
    <t>Noix cajou rotie n/salée</t>
  </si>
  <si>
    <t>Noix coco n/sucré moy</t>
  </si>
  <si>
    <t>Noix grenoble demi</t>
  </si>
  <si>
    <t>Noix grenoble morceaux</t>
  </si>
  <si>
    <t>Noix pistache écalée demi</t>
  </si>
  <si>
    <t>Olive kalamata large s/noyau</t>
  </si>
  <si>
    <t>Olive noire/verte partymix</t>
  </si>
  <si>
    <t>Olive verte farçi reine</t>
  </si>
  <si>
    <t xml:space="preserve">Pain baguette </t>
  </si>
  <si>
    <t>350g</t>
  </si>
  <si>
    <t>Pain miche campagne</t>
  </si>
  <si>
    <t>Pain pita</t>
  </si>
  <si>
    <t>Pâte acini di pepe grain plomb</t>
  </si>
  <si>
    <t>Pâte gnocchi ricotta</t>
  </si>
  <si>
    <t>Pâte mafalda 10po</t>
  </si>
  <si>
    <t>Pâte parpadelle œuf</t>
  </si>
  <si>
    <t>Pate miso bl</t>
  </si>
  <si>
    <t>Pate tempura mel</t>
  </si>
  <si>
    <t>Piment chipotle</t>
  </si>
  <si>
    <t>Pâte pizza boule 9oz</t>
  </si>
  <si>
    <t>Pois chiche</t>
  </si>
  <si>
    <t>Quinoa blanc</t>
  </si>
  <si>
    <t>Raisin sultana</t>
  </si>
  <si>
    <t>Riz arborio</t>
  </si>
  <si>
    <t>Riz calrose sushi</t>
  </si>
  <si>
    <t>Sauce Raifort pure</t>
  </si>
  <si>
    <t>Sauce sambal olek</t>
  </si>
  <si>
    <t>Sauce soya</t>
  </si>
  <si>
    <t>Sauce sriracha</t>
  </si>
  <si>
    <t>Sauce worchestershire</t>
  </si>
  <si>
    <t>Sel fin highgrade n/iode</t>
  </si>
  <si>
    <t>Sel marinade gros no.8</t>
  </si>
  <si>
    <t>Semoule de blé durum</t>
  </si>
  <si>
    <t>Semoule mais jaune 400</t>
  </si>
  <si>
    <t>sucre à glacer</t>
  </si>
  <si>
    <t>Sucre fin</t>
  </si>
  <si>
    <t>Pain tortilla mais blanc 5po</t>
  </si>
  <si>
    <t>Vin de table blanc</t>
  </si>
  <si>
    <t>Vin de table rouge</t>
  </si>
  <si>
    <t>Vinaigre balsamique</t>
  </si>
  <si>
    <t>Vinaigre blanc</t>
  </si>
  <si>
    <t>Vinaigre de cidre</t>
  </si>
  <si>
    <t>Vinaigre de riz</t>
  </si>
  <si>
    <t>Vinaigre vin blanc</t>
  </si>
  <si>
    <t>Vinaigre de xérès</t>
  </si>
  <si>
    <t xml:space="preserve">Épinard feuille port </t>
  </si>
  <si>
    <t>Fève blanche</t>
  </si>
  <si>
    <t>Fève blanche navy</t>
  </si>
  <si>
    <t>Tofu nat mou</t>
  </si>
  <si>
    <t>Tofu soyeux doux</t>
  </si>
  <si>
    <t>Fruit rouge mélanger</t>
  </si>
  <si>
    <t>Haricot noir</t>
  </si>
  <si>
    <t>Oignon perle</t>
  </si>
  <si>
    <t>Beurre non-salée</t>
  </si>
  <si>
    <t>Crème 35% fouetter</t>
  </si>
  <si>
    <t>Crème sûre 14%</t>
  </si>
  <si>
    <t>Crème sûre 18%</t>
  </si>
  <si>
    <t>Fromage 14 arpent</t>
  </si>
  <si>
    <t>Fromage 1608</t>
  </si>
  <si>
    <t>Fromage bleu ciel charlevoix</t>
  </si>
  <si>
    <t>Fromage bleu ermite</t>
  </si>
  <si>
    <t>Fromage bleu fumé</t>
  </si>
  <si>
    <t>Fromage bocconcini gros 100g</t>
  </si>
  <si>
    <t>Fromage bocconcini moyen 30g</t>
  </si>
  <si>
    <t xml:space="preserve">Fromage bocconcini large 50g </t>
  </si>
  <si>
    <t>Fromage bocconcini mini 5g</t>
  </si>
  <si>
    <t>Fromage grain poutine</t>
  </si>
  <si>
    <t>Fromage chèvre émietté</t>
  </si>
  <si>
    <t>Fromage chèvre noir</t>
  </si>
  <si>
    <t>Fromage sainte nitouche</t>
  </si>
  <si>
    <t>Fromage chèvre-vache neige</t>
  </si>
  <si>
    <t>fromage crème tartinable</t>
  </si>
  <si>
    <t>Fromage feta</t>
  </si>
  <si>
    <t>Fromage hercule</t>
  </si>
  <si>
    <t>Fromage louis dubois</t>
  </si>
  <si>
    <t>Fromage mi-carême</t>
  </si>
  <si>
    <t>Fromage parmesan granna padano</t>
  </si>
  <si>
    <t>Fromage parmesan rapé</t>
  </si>
  <si>
    <t>Fromage pied de vent</t>
  </si>
  <si>
    <t>Fromage riopelle de l'isle</t>
  </si>
  <si>
    <t>Fromage suisse canadien</t>
  </si>
  <si>
    <t>Fromage suisse type gruyere</t>
  </si>
  <si>
    <t>Fromage tomme de monsieur seguin</t>
  </si>
  <si>
    <t>Fromage victor berthold</t>
  </si>
  <si>
    <t>Lait 2%</t>
  </si>
  <si>
    <t>œuf caille mariné</t>
  </si>
  <si>
    <t>Yogourt nature 2%</t>
  </si>
  <si>
    <t>Bière</t>
  </si>
  <si>
    <t>Coût total port.</t>
  </si>
  <si>
    <t>Houblon</t>
  </si>
  <si>
    <t>Convertisseur temps</t>
  </si>
  <si>
    <t>Farine tout-usage</t>
  </si>
  <si>
    <t>Prix</t>
  </si>
  <si>
    <t>Poudre à pâte</t>
  </si>
  <si>
    <t>Chocolat couv blanc</t>
  </si>
  <si>
    <t>$total port.</t>
  </si>
  <si>
    <t>Noix et fruit séché</t>
  </si>
  <si>
    <t>Fruit</t>
  </si>
  <si>
    <t>Viande</t>
  </si>
  <si>
    <t>Produit laitier</t>
  </si>
  <si>
    <t>Alcool</t>
  </si>
  <si>
    <t>Volaille</t>
  </si>
  <si>
    <t>Légumes</t>
  </si>
  <si>
    <t>Céréalier</t>
  </si>
  <si>
    <t>Produit de la mer</t>
  </si>
  <si>
    <t>Liquide</t>
  </si>
  <si>
    <t>Autres</t>
  </si>
  <si>
    <t>Sec</t>
  </si>
  <si>
    <t>Pickliz</t>
  </si>
  <si>
    <t>Aromates</t>
  </si>
  <si>
    <t>Autre</t>
  </si>
  <si>
    <t>prix</t>
  </si>
  <si>
    <t>unite</t>
  </si>
  <si>
    <t>Categories</t>
  </si>
  <si>
    <t>Épices</t>
  </si>
  <si>
    <t>Fruits</t>
  </si>
  <si>
    <t>Noix_Fruits_Secs</t>
  </si>
  <si>
    <t>Produits_Laitiers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</si>
</sst>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 * #,##0.00_)\ &quot;$&quot;_ ;_ * \(#,##0.00\)\ &quot;$&quot;_ ;_ * &quot;-&quot;??_)\ &quot;$&quot;_ ;_ @_ "/>
    <numFmt numFmtId="165" formatCode="_ * #,##0.00_)\ [$$-C0C]_ ;_ * \(#,##0.00\)\ [$$-C0C]_ ;_ * &quot;-&quot;??_)\ [$$-C0C]_ ;_ @_ "/>
    <numFmt numFmtId="166" formatCode="#,##0.00\ &quot;$&quot;"/>
    <numFmt numFmtId="167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auto="1"/>
      </left>
      <right/>
      <top style="thin">
        <color auto="1"/>
      </top>
      <bottom style="thin">
        <color theme="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5">
    <xf numFmtId="0" fontId="0" fillId="0" borderId="0" xfId="0"/>
    <xf numFmtId="164" fontId="0" fillId="0" borderId="1" xfId="1" applyFont="1" applyBorder="1"/>
    <xf numFmtId="165" fontId="0" fillId="0" borderId="1" xfId="0" applyNumberFormat="1" applyBorder="1"/>
    <xf numFmtId="0" fontId="0" fillId="0" borderId="1" xfId="0" applyFill="1" applyBorder="1"/>
    <xf numFmtId="0" fontId="2" fillId="0" borderId="1" xfId="0" applyFont="1" applyFill="1" applyBorder="1"/>
    <xf numFmtId="0" fontId="0" fillId="0" borderId="0" xfId="0" applyBorder="1"/>
    <xf numFmtId="164" fontId="0" fillId="0" borderId="1" xfId="1" applyFont="1" applyFill="1" applyBorder="1"/>
    <xf numFmtId="164" fontId="1" fillId="0" borderId="1" xfId="1" applyFont="1" applyFill="1" applyBorder="1"/>
    <xf numFmtId="0" fontId="2" fillId="0" borderId="6" xfId="0" applyFont="1" applyBorder="1" applyAlignment="1">
      <alignment wrapText="1"/>
    </xf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5" fillId="0" borderId="0" xfId="0" applyFont="1"/>
    <xf numFmtId="0" fontId="4" fillId="0" borderId="2" xfId="0" applyFont="1" applyBorder="1"/>
    <xf numFmtId="0" fontId="2" fillId="0" borderId="11" xfId="0" applyFont="1" applyBorder="1"/>
    <xf numFmtId="0" fontId="2" fillId="0" borderId="2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/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4" fillId="0" borderId="5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quotePrefix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7" fillId="0" borderId="9" xfId="0" quotePrefix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46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1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166" fontId="2" fillId="0" borderId="4" xfId="0" applyNumberFormat="1" applyFont="1" applyBorder="1" applyAlignment="1">
      <alignment horizontal="center"/>
    </xf>
    <xf numFmtId="0" fontId="2" fillId="0" borderId="13" xfId="0" applyFont="1" applyBorder="1"/>
    <xf numFmtId="0" fontId="4" fillId="0" borderId="15" xfId="0" applyFont="1" applyBorder="1"/>
    <xf numFmtId="0" fontId="4" fillId="0" borderId="14" xfId="0" applyFont="1" applyBorder="1"/>
    <xf numFmtId="164" fontId="2" fillId="0" borderId="14" xfId="1" applyFont="1" applyBorder="1"/>
    <xf numFmtId="164" fontId="2" fillId="0" borderId="0" xfId="1" applyFont="1"/>
    <xf numFmtId="164" fontId="2" fillId="0" borderId="0" xfId="0" applyNumberFormat="1" applyFont="1"/>
    <xf numFmtId="0" fontId="0" fillId="2" borderId="1" xfId="0" applyFill="1" applyBorder="1"/>
    <xf numFmtId="164" fontId="0" fillId="2" borderId="1" xfId="1" applyFont="1" applyFill="1" applyBorder="1"/>
    <xf numFmtId="164" fontId="0" fillId="0" borderId="0" xfId="1" applyFont="1" applyBorder="1"/>
    <xf numFmtId="166" fontId="2" fillId="0" borderId="13" xfId="0" applyNumberFormat="1" applyFont="1" applyBorder="1" applyAlignment="1">
      <alignment horizontal="center"/>
    </xf>
    <xf numFmtId="0" fontId="2" fillId="0" borderId="16" xfId="0" applyFont="1" applyBorder="1"/>
    <xf numFmtId="0" fontId="0" fillId="0" borderId="13" xfId="0" applyFill="1" applyBorder="1"/>
    <xf numFmtId="164" fontId="0" fillId="0" borderId="13" xfId="1" applyFont="1" applyFill="1" applyBorder="1"/>
    <xf numFmtId="0" fontId="0" fillId="0" borderId="13" xfId="0" applyBorder="1"/>
    <xf numFmtId="164" fontId="0" fillId="0" borderId="13" xfId="1" applyFont="1" applyBorder="1"/>
    <xf numFmtId="0" fontId="2" fillId="0" borderId="4" xfId="0" applyFont="1" applyBorder="1"/>
    <xf numFmtId="0" fontId="0" fillId="0" borderId="2" xfId="0" applyBorder="1"/>
    <xf numFmtId="0" fontId="0" fillId="0" borderId="7" xfId="0" applyBorder="1"/>
    <xf numFmtId="165" fontId="0" fillId="0" borderId="13" xfId="0" applyNumberFormat="1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/>
    <xf numFmtId="164" fontId="0" fillId="0" borderId="3" xfId="1" applyFont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2" fillId="0" borderId="2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/>
    <xf numFmtId="164" fontId="0" fillId="0" borderId="1" xfId="2" applyFont="1" applyBorder="1"/>
    <xf numFmtId="0" fontId="0" fillId="0" borderId="1" xfId="0" applyBorder="1"/>
    <xf numFmtId="0" fontId="0" fillId="0" borderId="0" xfId="0" applyBorder="1"/>
    <xf numFmtId="164" fontId="0" fillId="0" borderId="0" xfId="2" applyFont="1" applyBorder="1"/>
    <xf numFmtId="0" fontId="0" fillId="0" borderId="1" xfId="0" applyFill="1" applyBorder="1"/>
    <xf numFmtId="164" fontId="0" fillId="0" borderId="1" xfId="2" applyFont="1" applyFill="1" applyBorder="1"/>
    <xf numFmtId="0" fontId="0" fillId="0" borderId="13" xfId="0" applyFill="1" applyBorder="1"/>
    <xf numFmtId="164" fontId="0" fillId="0" borderId="13" xfId="2" applyFont="1" applyFill="1" applyBorder="1"/>
    <xf numFmtId="0" fontId="0" fillId="0" borderId="4" xfId="0" applyBorder="1"/>
    <xf numFmtId="0" fontId="0" fillId="0" borderId="2" xfId="0" applyBorder="1"/>
    <xf numFmtId="164" fontId="1" fillId="0" borderId="1" xfId="2" applyFont="1" applyFill="1" applyBorder="1"/>
    <xf numFmtId="165" fontId="0" fillId="0" borderId="1" xfId="0" applyNumberFormat="1" applyBorder="1"/>
    <xf numFmtId="0" fontId="2" fillId="0" borderId="4" xfId="0" applyFont="1" applyBorder="1"/>
    <xf numFmtId="0" fontId="0" fillId="0" borderId="1" xfId="0" applyFont="1" applyBorder="1"/>
    <xf numFmtId="0" fontId="0" fillId="0" borderId="2" xfId="0" applyFont="1" applyBorder="1"/>
    <xf numFmtId="0" fontId="0" fillId="0" borderId="26" xfId="0" applyFont="1" applyBorder="1"/>
    <xf numFmtId="164" fontId="0" fillId="0" borderId="6" xfId="2" applyFont="1" applyBorder="1"/>
    <xf numFmtId="164" fontId="0" fillId="0" borderId="13" xfId="2" applyFont="1" applyBorder="1"/>
    <xf numFmtId="0" fontId="0" fillId="0" borderId="30" xfId="0" applyFont="1" applyBorder="1"/>
    <xf numFmtId="0" fontId="0" fillId="0" borderId="13" xfId="0" applyFont="1" applyBorder="1"/>
    <xf numFmtId="0" fontId="0" fillId="0" borderId="0" xfId="0" applyFill="1"/>
    <xf numFmtId="164" fontId="0" fillId="0" borderId="5" xfId="2" applyNumberFormat="1" applyFont="1" applyBorder="1"/>
    <xf numFmtId="0" fontId="0" fillId="0" borderId="5" xfId="0" applyFont="1" applyBorder="1"/>
    <xf numFmtId="164" fontId="0" fillId="0" borderId="2" xfId="2" applyNumberFormat="1" applyFont="1" applyBorder="1"/>
    <xf numFmtId="0" fontId="8" fillId="0" borderId="27" xfId="0" applyFont="1" applyFill="1" applyBorder="1"/>
    <xf numFmtId="0" fontId="8" fillId="0" borderId="28" xfId="0" applyFont="1" applyFill="1" applyBorder="1"/>
    <xf numFmtId="0" fontId="8" fillId="0" borderId="29" xfId="0" applyFont="1" applyFill="1" applyBorder="1"/>
    <xf numFmtId="164" fontId="0" fillId="0" borderId="30" xfId="2" applyNumberFormat="1" applyFont="1" applyBorder="1"/>
    <xf numFmtId="164" fontId="9" fillId="0" borderId="5" xfId="2" applyNumberFormat="1" applyFont="1" applyFill="1" applyBorder="1"/>
    <xf numFmtId="0" fontId="0" fillId="0" borderId="5" xfId="0" applyFont="1" applyFill="1" applyBorder="1"/>
    <xf numFmtId="2" fontId="2" fillId="0" borderId="1" xfId="3" applyNumberFormat="1" applyFont="1" applyBorder="1" applyAlignment="1">
      <alignment horizontal="right"/>
    </xf>
    <xf numFmtId="167" fontId="0" fillId="0" borderId="1" xfId="0" applyNumberFormat="1" applyBorder="1"/>
    <xf numFmtId="167" fontId="2" fillId="0" borderId="2" xfId="1" applyNumberFormat="1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2" fillId="4" borderId="4" xfId="0" applyFont="1" applyFill="1" applyBorder="1" applyAlignment="1">
      <alignment vertical="center"/>
    </xf>
    <xf numFmtId="164" fontId="0" fillId="4" borderId="15" xfId="1" applyFont="1" applyFill="1" applyBorder="1"/>
    <xf numFmtId="0" fontId="2" fillId="4" borderId="17" xfId="0" applyNumberFormat="1" applyFont="1" applyFill="1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4">
    <cellStyle name="Milliers" xfId="3" builtinId="3"/>
    <cellStyle name="Monétaire" xfId="1" builtinId="4"/>
    <cellStyle name="Monétaire 2" xfId="2"/>
    <cellStyle name="Normal" xfId="0" builtinId="0"/>
  </cellStyles>
  <dxfs count="5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_ * #,##0.00_)\ [$$-C0C]_ ;_ * \(#,##0.00\)\ [$$-C0C]_ ;_ * &quot;-&quot;??_)\ [$$-C0C]_ ;_ @_ 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77" totalsRowShown="0" headerRowDxfId="53" headerRowBorderDxfId="52" tableBorderDxfId="51">
  <autoFilter ref="A1:C177"/>
  <tableColumns count="3">
    <tableColumn id="1" name="Épicerie" dataDxfId="50"/>
    <tableColumn id="2" name="Prix" dataDxfId="49"/>
    <tableColumn id="3" name="Unité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G250" totalsRowShown="0" headerRowDxfId="47" headerRowBorderDxfId="46" tableBorderDxfId="45">
  <autoFilter ref="E1:G250"/>
  <tableColumns count="3">
    <tableColumn id="1" name="fruits/légumes" dataDxfId="44"/>
    <tableColumn id="2" name="Prix" dataDxfId="43"/>
    <tableColumn id="3" name="Unité" dataDxfId="4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I1:K177" totalsRowShown="0" headerRowDxfId="41" headerRowBorderDxfId="40" tableBorderDxfId="39">
  <autoFilter ref="I1:K177"/>
  <tableColumns count="3">
    <tableColumn id="1" name="viandes/poissons/volaille" dataDxfId="38"/>
    <tableColumn id="2" name="Prix" dataDxfId="37"/>
    <tableColumn id="3" name="Unité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M1:O276" totalsRowShown="0" headerRowDxfId="35" headerRowBorderDxfId="34" tableBorderDxfId="33" totalsRowBorderDxfId="32">
  <autoFilter ref="M1:O276"/>
  <tableColumns count="3">
    <tableColumn id="1" name="produits laitiers" dataDxfId="31"/>
    <tableColumn id="2" name="Prix" dataDxfId="30"/>
    <tableColumn id="3" name="Unité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Q1:S363" totalsRowShown="0" headerRowDxfId="28" headerRowBorderDxfId="27" tableBorderDxfId="26" totalsRowBorderDxfId="25">
  <autoFilter ref="Q1:S363"/>
  <tableColumns count="3">
    <tableColumn id="1" name="alcool" dataDxfId="24"/>
    <tableColumn id="2" name="Prix" dataDxfId="23"/>
    <tableColumn id="3" name="Unité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blNoix_FruitsSecs" displayName="tblNoix_FruitsSecs" ref="A1:C17" totalsRowShown="0" tableBorderDxfId="21">
  <autoFilter ref="A1:C17"/>
  <tableColumns count="3">
    <tableColumn id="1" name="Noix et fruit séché" dataDxfId="20"/>
    <tableColumn id="2" name="prix" dataDxfId="19" dataCellStyle="Monétaire 2"/>
    <tableColumn id="3" name="unite" dataDxfId="1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blFruits" displayName="tblFruits" ref="E1:G37" totalsRowShown="0" tableBorderDxfId="17">
  <autoFilter ref="E1:G37"/>
  <tableColumns count="3">
    <tableColumn id="1" name="Fruit" dataDxfId="16"/>
    <tableColumn id="2" name="prix" dataDxfId="15" dataCellStyle="Monétaire 2"/>
    <tableColumn id="3" name="unite" dataDxfId="1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blViandes" displayName="tblViandes" ref="J1:L28" totalsRowShown="0" tableBorderDxfId="13">
  <autoFilter ref="J1:L28"/>
  <tableColumns count="3">
    <tableColumn id="1" name="Viande" dataDxfId="12"/>
    <tableColumn id="2" name="prix" dataDxfId="11" dataCellStyle="Monétaire 2"/>
    <tableColumn id="3" name="unite" dataDxfId="1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blLaitiers" displayName="tblLaitiers" ref="N1:P34" totalsRowShown="0" tableBorderDxfId="9">
  <autoFilter ref="N1:P34"/>
  <tableColumns count="3">
    <tableColumn id="1" name="Produit laitier" dataDxfId="8"/>
    <tableColumn id="2" name="prix" dataDxfId="7"/>
    <tableColumn id="3" name="unite" dataDxfId="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blAlcool" displayName="tblAlcool" ref="R1:T2" totalsRowShown="0" tableBorderDxfId="5">
  <autoFilter ref="R1:T2"/>
  <tableColumns count="3">
    <tableColumn id="1" name="Alcool" dataDxfId="4"/>
    <tableColumn id="2" name="prix" dataDxfId="3" dataCellStyle="Monétaire 2"/>
    <tableColumn id="3" name="unite" dataDxfId="2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20" name="tblCategories" displayName="tblCategories" ref="AA1:AA6" totalsRowShown="0" dataDxfId="1">
  <autoFilter ref="AA1:AA6"/>
  <tableColumns count="1">
    <tableColumn id="1" name="Categori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3"/>
  <sheetViews>
    <sheetView topLeftCell="A115" workbookViewId="0">
      <selection activeCell="A160" sqref="A160"/>
    </sheetView>
  </sheetViews>
  <sheetFormatPr baseColWidth="10" defaultColWidth="10.90625" defaultRowHeight="14.5" outlineLevelRow="1" x14ac:dyDescent="0.35"/>
  <cols>
    <col min="1" max="1" width="26.81640625" bestFit="1" customWidth="1"/>
    <col min="2" max="3" width="13.453125" bestFit="1" customWidth="1"/>
    <col min="5" max="5" width="26.36328125" bestFit="1" customWidth="1"/>
    <col min="6" max="7" width="13.453125" bestFit="1" customWidth="1"/>
    <col min="9" max="9" width="31.08984375" bestFit="1" customWidth="1"/>
    <col min="10" max="11" width="13.453125" bestFit="1" customWidth="1"/>
    <col min="13" max="13" width="30.81640625" bestFit="1" customWidth="1"/>
    <col min="17" max="17" width="28.36328125" customWidth="1"/>
  </cols>
  <sheetData>
    <row r="1" spans="1:19" outlineLevel="1" x14ac:dyDescent="0.35">
      <c r="A1" s="95" t="s">
        <v>262</v>
      </c>
      <c r="B1" s="94" t="s">
        <v>414</v>
      </c>
      <c r="C1" s="96" t="s">
        <v>27</v>
      </c>
      <c r="E1" s="95" t="s">
        <v>0</v>
      </c>
      <c r="F1" s="94" t="s">
        <v>414</v>
      </c>
      <c r="G1" s="96" t="s">
        <v>27</v>
      </c>
      <c r="I1" s="95" t="s">
        <v>204</v>
      </c>
      <c r="J1" s="94" t="s">
        <v>414</v>
      </c>
      <c r="K1" s="96" t="s">
        <v>27</v>
      </c>
      <c r="M1" s="94" t="s">
        <v>1</v>
      </c>
      <c r="N1" s="94" t="s">
        <v>414</v>
      </c>
      <c r="O1" s="94" t="s">
        <v>27</v>
      </c>
      <c r="Q1" s="94" t="s">
        <v>2</v>
      </c>
      <c r="R1" s="94" t="s">
        <v>414</v>
      </c>
      <c r="S1" s="94" t="s">
        <v>27</v>
      </c>
    </row>
    <row r="2" spans="1:19" x14ac:dyDescent="0.35">
      <c r="A2" s="38" t="s">
        <v>263</v>
      </c>
      <c r="B2" s="1">
        <v>14.09</v>
      </c>
      <c r="C2" s="38" t="s">
        <v>63</v>
      </c>
      <c r="E2" s="24" t="s">
        <v>35</v>
      </c>
      <c r="F2" s="1">
        <v>6.5</v>
      </c>
      <c r="G2" s="38" t="s">
        <v>3</v>
      </c>
      <c r="I2" s="47" t="s">
        <v>202</v>
      </c>
      <c r="J2" s="77">
        <v>6.33</v>
      </c>
      <c r="K2" s="47" t="s">
        <v>63</v>
      </c>
      <c r="M2" s="29" t="s">
        <v>375</v>
      </c>
      <c r="N2" s="2">
        <v>4.95</v>
      </c>
      <c r="O2" s="85" t="s">
        <v>63</v>
      </c>
      <c r="Q2" s="29" t="s">
        <v>409</v>
      </c>
      <c r="R2" s="1">
        <v>7.25</v>
      </c>
      <c r="S2" s="85" t="s">
        <v>143</v>
      </c>
    </row>
    <row r="3" spans="1:19" x14ac:dyDescent="0.35">
      <c r="A3" s="38" t="s">
        <v>265</v>
      </c>
      <c r="B3" s="1">
        <v>5.93</v>
      </c>
      <c r="C3" s="38" t="s">
        <v>63</v>
      </c>
      <c r="E3" s="24" t="s">
        <v>32</v>
      </c>
      <c r="F3" s="1">
        <v>4.7699999999999996</v>
      </c>
      <c r="G3" s="38" t="s">
        <v>33</v>
      </c>
      <c r="I3" s="38" t="s">
        <v>203</v>
      </c>
      <c r="J3" s="7">
        <v>4.96</v>
      </c>
      <c r="K3" s="38" t="s">
        <v>63</v>
      </c>
      <c r="M3" s="29" t="s">
        <v>376</v>
      </c>
      <c r="N3" s="2">
        <v>5.1100000000000003</v>
      </c>
      <c r="O3" s="85" t="s">
        <v>5</v>
      </c>
      <c r="Q3" s="97"/>
      <c r="R3" s="3"/>
      <c r="S3" s="98"/>
    </row>
    <row r="4" spans="1:19" x14ac:dyDescent="0.35">
      <c r="A4" s="47" t="s">
        <v>266</v>
      </c>
      <c r="B4" s="77">
        <v>6.94</v>
      </c>
      <c r="C4" s="47" t="s">
        <v>63</v>
      </c>
      <c r="E4" s="38" t="s">
        <v>154</v>
      </c>
      <c r="F4" s="1">
        <v>3.8</v>
      </c>
      <c r="G4" s="38" t="s">
        <v>3</v>
      </c>
      <c r="I4" s="38" t="s">
        <v>250</v>
      </c>
      <c r="J4" s="1">
        <v>18.07</v>
      </c>
      <c r="K4" s="38" t="s">
        <v>63</v>
      </c>
      <c r="M4" s="29" t="s">
        <v>377</v>
      </c>
      <c r="N4" s="2">
        <v>4.76</v>
      </c>
      <c r="O4" s="85" t="s">
        <v>5</v>
      </c>
      <c r="Q4" s="29"/>
      <c r="R4" s="1"/>
      <c r="S4" s="85"/>
    </row>
    <row r="5" spans="1:19" x14ac:dyDescent="0.35">
      <c r="A5" s="38" t="s">
        <v>267</v>
      </c>
      <c r="B5" s="1">
        <v>5.16</v>
      </c>
      <c r="C5" s="38" t="s">
        <v>5</v>
      </c>
      <c r="E5" s="38" t="s">
        <v>84</v>
      </c>
      <c r="F5" s="1">
        <v>1.63</v>
      </c>
      <c r="G5" s="38" t="s">
        <v>3</v>
      </c>
      <c r="I5" s="38" t="s">
        <v>198</v>
      </c>
      <c r="J5" s="1">
        <v>17.91</v>
      </c>
      <c r="K5" s="38" t="s">
        <v>63</v>
      </c>
      <c r="M5" s="29" t="s">
        <v>378</v>
      </c>
      <c r="N5" s="2">
        <v>6.94</v>
      </c>
      <c r="O5" s="85" t="s">
        <v>5</v>
      </c>
      <c r="Q5" s="29"/>
      <c r="R5" s="1"/>
      <c r="S5" s="85"/>
    </row>
    <row r="6" spans="1:19" x14ac:dyDescent="0.35">
      <c r="A6" s="38" t="s">
        <v>268</v>
      </c>
      <c r="B6" s="1">
        <v>5.89</v>
      </c>
      <c r="C6" s="38" t="s">
        <v>5</v>
      </c>
      <c r="E6" s="38" t="s">
        <v>34</v>
      </c>
      <c r="F6" s="1">
        <v>1.63</v>
      </c>
      <c r="G6" s="38" t="s">
        <v>3</v>
      </c>
      <c r="I6" s="38" t="s">
        <v>197</v>
      </c>
      <c r="J6" s="1">
        <v>21.33</v>
      </c>
      <c r="K6" s="38" t="s">
        <v>63</v>
      </c>
      <c r="M6" s="29" t="s">
        <v>379</v>
      </c>
      <c r="N6" s="2">
        <v>39.53</v>
      </c>
      <c r="O6" s="85" t="s">
        <v>63</v>
      </c>
      <c r="Q6" s="84"/>
      <c r="R6" s="1"/>
      <c r="S6" s="85"/>
    </row>
    <row r="7" spans="1:19" x14ac:dyDescent="0.35">
      <c r="A7" s="24" t="s">
        <v>269</v>
      </c>
      <c r="B7" s="1">
        <v>1.69</v>
      </c>
      <c r="C7" s="38" t="s">
        <v>63</v>
      </c>
      <c r="E7" s="38" t="s">
        <v>264</v>
      </c>
      <c r="F7" s="1">
        <v>2.75</v>
      </c>
      <c r="G7" s="3" t="s">
        <v>33</v>
      </c>
      <c r="I7" s="38" t="s">
        <v>196</v>
      </c>
      <c r="J7" s="1">
        <v>18.93</v>
      </c>
      <c r="K7" s="38" t="s">
        <v>63</v>
      </c>
      <c r="M7" s="29" t="s">
        <v>380</v>
      </c>
      <c r="N7" s="2">
        <v>15.29</v>
      </c>
      <c r="O7" s="85" t="s">
        <v>63</v>
      </c>
      <c r="Q7" s="84"/>
      <c r="R7" s="1"/>
      <c r="S7" s="85"/>
    </row>
    <row r="8" spans="1:19" x14ac:dyDescent="0.35">
      <c r="A8" s="24" t="s">
        <v>270</v>
      </c>
      <c r="B8" s="1">
        <v>3.66</v>
      </c>
      <c r="C8" s="38" t="s">
        <v>63</v>
      </c>
      <c r="E8" s="38" t="s">
        <v>37</v>
      </c>
      <c r="F8" s="1">
        <v>4.25</v>
      </c>
      <c r="G8" s="38" t="s">
        <v>33</v>
      </c>
      <c r="I8" s="38" t="s">
        <v>199</v>
      </c>
      <c r="J8" s="1">
        <v>12.66</v>
      </c>
      <c r="K8" s="38" t="s">
        <v>4</v>
      </c>
      <c r="M8" s="29" t="s">
        <v>381</v>
      </c>
      <c r="N8" s="2">
        <v>22.66</v>
      </c>
      <c r="O8" s="85" t="s">
        <v>63</v>
      </c>
      <c r="Q8" s="29"/>
      <c r="R8" s="1"/>
      <c r="S8" s="85"/>
    </row>
    <row r="9" spans="1:19" x14ac:dyDescent="0.35">
      <c r="A9" s="4" t="s">
        <v>271</v>
      </c>
      <c r="B9" s="1">
        <v>0.21</v>
      </c>
      <c r="C9" s="38" t="s">
        <v>3</v>
      </c>
      <c r="E9" s="38" t="s">
        <v>38</v>
      </c>
      <c r="F9" s="1">
        <v>1.6</v>
      </c>
      <c r="G9" s="38" t="s">
        <v>33</v>
      </c>
      <c r="I9" s="38" t="s">
        <v>200</v>
      </c>
      <c r="J9" s="1">
        <v>12.66</v>
      </c>
      <c r="K9" s="38" t="s">
        <v>63</v>
      </c>
      <c r="M9" s="29" t="s">
        <v>382</v>
      </c>
      <c r="N9" s="2">
        <v>12.55</v>
      </c>
      <c r="O9" s="85" t="s">
        <v>63</v>
      </c>
      <c r="Q9" s="29"/>
      <c r="R9" s="1"/>
      <c r="S9" s="85"/>
    </row>
    <row r="10" spans="1:19" x14ac:dyDescent="0.35">
      <c r="A10" s="38" t="s">
        <v>416</v>
      </c>
      <c r="B10" s="1">
        <v>4.53</v>
      </c>
      <c r="C10" s="38" t="s">
        <v>63</v>
      </c>
      <c r="E10" s="38" t="s">
        <v>39</v>
      </c>
      <c r="F10" s="1">
        <v>0.93</v>
      </c>
      <c r="G10" s="38" t="s">
        <v>33</v>
      </c>
      <c r="I10" s="38" t="s">
        <v>201</v>
      </c>
      <c r="J10" s="1">
        <v>10.71</v>
      </c>
      <c r="K10" s="38" t="s">
        <v>63</v>
      </c>
      <c r="M10" s="29" t="s">
        <v>383</v>
      </c>
      <c r="N10" s="2">
        <v>15</v>
      </c>
      <c r="O10" s="85" t="s">
        <v>63</v>
      </c>
      <c r="Q10" s="29"/>
      <c r="R10" s="1"/>
      <c r="S10" s="85"/>
    </row>
    <row r="11" spans="1:19" x14ac:dyDescent="0.35">
      <c r="A11" s="38" t="s">
        <v>272</v>
      </c>
      <c r="B11" s="1">
        <v>4.7300000000000004</v>
      </c>
      <c r="C11" s="38" t="s">
        <v>63</v>
      </c>
      <c r="E11" s="38" t="s">
        <v>155</v>
      </c>
      <c r="F11" s="1">
        <v>1.62</v>
      </c>
      <c r="G11" s="38" t="s">
        <v>3</v>
      </c>
      <c r="I11" s="38" t="s">
        <v>226</v>
      </c>
      <c r="J11" s="1">
        <v>16.649999999999999</v>
      </c>
      <c r="K11" s="38" t="s">
        <v>63</v>
      </c>
      <c r="M11" s="29" t="s">
        <v>384</v>
      </c>
      <c r="N11" s="2">
        <v>15.74</v>
      </c>
      <c r="O11" s="85" t="s">
        <v>63</v>
      </c>
      <c r="Q11" s="29"/>
      <c r="R11" s="1"/>
      <c r="S11" s="85"/>
    </row>
    <row r="12" spans="1:19" x14ac:dyDescent="0.35">
      <c r="A12" s="24" t="s">
        <v>273</v>
      </c>
      <c r="B12" s="1">
        <v>5.58</v>
      </c>
      <c r="C12" s="38" t="s">
        <v>63</v>
      </c>
      <c r="E12" s="38" t="s">
        <v>157</v>
      </c>
      <c r="F12" s="1">
        <v>1.54</v>
      </c>
      <c r="G12" s="38" t="s">
        <v>3</v>
      </c>
      <c r="I12" s="38" t="s">
        <v>236</v>
      </c>
      <c r="J12" s="1">
        <v>13.57</v>
      </c>
      <c r="K12" s="38" t="s">
        <v>63</v>
      </c>
      <c r="M12" s="29" t="s">
        <v>386</v>
      </c>
      <c r="N12" s="2">
        <v>18.11</v>
      </c>
      <c r="O12" s="85" t="s">
        <v>63</v>
      </c>
      <c r="Q12" s="29"/>
      <c r="R12" s="1"/>
      <c r="S12" s="85"/>
    </row>
    <row r="13" spans="1:19" x14ac:dyDescent="0.35">
      <c r="A13" s="38" t="s">
        <v>277</v>
      </c>
      <c r="B13" s="1">
        <v>2.13</v>
      </c>
      <c r="C13" s="38" t="s">
        <v>63</v>
      </c>
      <c r="E13" s="38" t="s">
        <v>160</v>
      </c>
      <c r="F13" s="1">
        <v>1.19</v>
      </c>
      <c r="G13" s="38" t="s">
        <v>33</v>
      </c>
      <c r="I13" s="38" t="s">
        <v>235</v>
      </c>
      <c r="J13" s="1">
        <v>15</v>
      </c>
      <c r="K13" s="38" t="s">
        <v>63</v>
      </c>
      <c r="M13" s="29" t="s">
        <v>387</v>
      </c>
      <c r="N13" s="2">
        <v>18.37</v>
      </c>
      <c r="O13" s="85" t="s">
        <v>63</v>
      </c>
      <c r="Q13" s="29"/>
      <c r="R13" s="1"/>
      <c r="S13" s="85"/>
    </row>
    <row r="14" spans="1:19" x14ac:dyDescent="0.35">
      <c r="A14" s="38" t="s">
        <v>278</v>
      </c>
      <c r="B14" s="1">
        <v>5.4</v>
      </c>
      <c r="C14" s="38" t="s">
        <v>63</v>
      </c>
      <c r="E14" s="38" t="s">
        <v>159</v>
      </c>
      <c r="F14" s="1">
        <v>1.19</v>
      </c>
      <c r="G14" s="38" t="s">
        <v>33</v>
      </c>
      <c r="I14" s="38" t="s">
        <v>237</v>
      </c>
      <c r="J14" s="1">
        <v>9.76</v>
      </c>
      <c r="K14" s="38" t="s">
        <v>33</v>
      </c>
      <c r="M14" s="84" t="s">
        <v>385</v>
      </c>
      <c r="N14" s="2">
        <v>16.260000000000002</v>
      </c>
      <c r="O14" s="85" t="s">
        <v>63</v>
      </c>
      <c r="Q14" s="29"/>
      <c r="R14" s="1"/>
      <c r="S14" s="85"/>
    </row>
    <row r="15" spans="1:19" x14ac:dyDescent="0.35">
      <c r="A15" s="24" t="s">
        <v>279</v>
      </c>
      <c r="B15" s="1">
        <v>24.32</v>
      </c>
      <c r="C15" s="38" t="s">
        <v>33</v>
      </c>
      <c r="E15" s="38" t="s">
        <v>158</v>
      </c>
      <c r="F15" s="1">
        <v>1.19</v>
      </c>
      <c r="G15" s="38" t="s">
        <v>33</v>
      </c>
      <c r="I15" s="38" t="s">
        <v>238</v>
      </c>
      <c r="J15" s="1">
        <v>28.59</v>
      </c>
      <c r="K15" s="38" t="s">
        <v>33</v>
      </c>
      <c r="M15" s="29" t="s">
        <v>389</v>
      </c>
      <c r="N15" s="2">
        <v>19.71</v>
      </c>
      <c r="O15" s="85" t="s">
        <v>63</v>
      </c>
      <c r="Q15" s="29"/>
      <c r="R15" s="1"/>
      <c r="S15" s="85"/>
    </row>
    <row r="16" spans="1:19" x14ac:dyDescent="0.35">
      <c r="A16" s="38" t="s">
        <v>280</v>
      </c>
      <c r="B16" s="1">
        <v>18.47</v>
      </c>
      <c r="C16" s="38" t="s">
        <v>33</v>
      </c>
      <c r="E16" s="38" t="s">
        <v>193</v>
      </c>
      <c r="F16" s="1">
        <v>3.61</v>
      </c>
      <c r="G16" s="38" t="s">
        <v>33</v>
      </c>
      <c r="I16" s="38" t="s">
        <v>239</v>
      </c>
      <c r="J16" s="1">
        <v>19.940000000000001</v>
      </c>
      <c r="K16" s="38" t="s">
        <v>63</v>
      </c>
      <c r="M16" s="29" t="s">
        <v>390</v>
      </c>
      <c r="N16" s="2">
        <v>22.82</v>
      </c>
      <c r="O16" s="85" t="s">
        <v>63</v>
      </c>
      <c r="Q16" s="29"/>
      <c r="R16" s="1"/>
      <c r="S16" s="85"/>
    </row>
    <row r="17" spans="1:19" x14ac:dyDescent="0.35">
      <c r="A17" s="38" t="s">
        <v>281</v>
      </c>
      <c r="B17" s="1">
        <v>10.66</v>
      </c>
      <c r="C17" s="38" t="s">
        <v>33</v>
      </c>
      <c r="E17" s="38" t="s">
        <v>87</v>
      </c>
      <c r="F17" s="1">
        <v>1.42</v>
      </c>
      <c r="G17" s="38" t="s">
        <v>3</v>
      </c>
      <c r="I17" s="38" t="s">
        <v>240</v>
      </c>
      <c r="J17" s="1">
        <v>21.93</v>
      </c>
      <c r="K17" s="38" t="s">
        <v>63</v>
      </c>
      <c r="M17" s="29" t="s">
        <v>392</v>
      </c>
      <c r="N17" s="2">
        <v>23.78</v>
      </c>
      <c r="O17" s="85" t="s">
        <v>63</v>
      </c>
      <c r="Q17" s="29"/>
      <c r="R17" s="1"/>
      <c r="S17" s="85"/>
    </row>
    <row r="18" spans="1:19" x14ac:dyDescent="0.35">
      <c r="A18" s="38" t="s">
        <v>282</v>
      </c>
      <c r="B18" s="1">
        <v>28.08</v>
      </c>
      <c r="C18" s="38" t="s">
        <v>33</v>
      </c>
      <c r="E18" s="24" t="s">
        <v>43</v>
      </c>
      <c r="F18" s="1">
        <v>1.78</v>
      </c>
      <c r="G18" s="38" t="s">
        <v>33</v>
      </c>
      <c r="I18" s="38" t="s">
        <v>241</v>
      </c>
      <c r="J18" s="1">
        <v>16.39</v>
      </c>
      <c r="K18" s="38" t="s">
        <v>63</v>
      </c>
      <c r="M18" s="29" t="s">
        <v>393</v>
      </c>
      <c r="N18" s="2">
        <v>11.82</v>
      </c>
      <c r="O18" s="85" t="s">
        <v>63</v>
      </c>
      <c r="Q18" s="29"/>
      <c r="R18" s="1"/>
      <c r="S18" s="85"/>
    </row>
    <row r="19" spans="1:19" x14ac:dyDescent="0.35">
      <c r="A19" s="24" t="s">
        <v>283</v>
      </c>
      <c r="B19" s="1">
        <v>29.04</v>
      </c>
      <c r="C19" s="38" t="s">
        <v>33</v>
      </c>
      <c r="E19" s="38" t="s">
        <v>44</v>
      </c>
      <c r="F19" s="1">
        <v>2.37</v>
      </c>
      <c r="G19" s="38" t="s">
        <v>33</v>
      </c>
      <c r="I19" s="38" t="s">
        <v>251</v>
      </c>
      <c r="J19" s="1">
        <v>0.66</v>
      </c>
      <c r="K19" s="38" t="s">
        <v>3</v>
      </c>
      <c r="M19" s="29" t="s">
        <v>394</v>
      </c>
      <c r="N19" s="2">
        <v>12.75</v>
      </c>
      <c r="O19" s="85" t="s">
        <v>63</v>
      </c>
      <c r="Q19" s="29"/>
      <c r="R19" s="1"/>
      <c r="S19" s="85"/>
    </row>
    <row r="20" spans="1:19" x14ac:dyDescent="0.35">
      <c r="A20" s="38" t="s">
        <v>284</v>
      </c>
      <c r="B20" s="1">
        <v>9.69</v>
      </c>
      <c r="C20" s="38" t="s">
        <v>33</v>
      </c>
      <c r="E20" s="24" t="s">
        <v>45</v>
      </c>
      <c r="F20" s="1">
        <v>1.31</v>
      </c>
      <c r="G20" s="38" t="s">
        <v>33</v>
      </c>
      <c r="I20" s="38" t="s">
        <v>205</v>
      </c>
      <c r="J20" s="1">
        <v>25.01</v>
      </c>
      <c r="K20" s="38" t="s">
        <v>63</v>
      </c>
      <c r="M20" s="29" t="s">
        <v>388</v>
      </c>
      <c r="N20" s="2">
        <v>11.77</v>
      </c>
      <c r="O20" s="85" t="s">
        <v>63</v>
      </c>
      <c r="Q20" s="29"/>
      <c r="R20" s="1"/>
      <c r="S20" s="85"/>
    </row>
    <row r="21" spans="1:19" x14ac:dyDescent="0.35">
      <c r="A21" s="38" t="s">
        <v>285</v>
      </c>
      <c r="B21" s="1">
        <v>8.2100000000000009</v>
      </c>
      <c r="C21" s="38" t="s">
        <v>33</v>
      </c>
      <c r="E21" s="24" t="s">
        <v>42</v>
      </c>
      <c r="F21" s="1">
        <v>2.02</v>
      </c>
      <c r="G21" s="38" t="s">
        <v>33</v>
      </c>
      <c r="I21" s="38" t="s">
        <v>242</v>
      </c>
      <c r="J21" s="1">
        <v>6.39</v>
      </c>
      <c r="K21" s="38" t="s">
        <v>63</v>
      </c>
      <c r="M21" s="29" t="s">
        <v>395</v>
      </c>
      <c r="N21" s="2">
        <v>10.5</v>
      </c>
      <c r="O21" s="85" t="s">
        <v>63</v>
      </c>
      <c r="Q21" s="29"/>
      <c r="R21" s="1"/>
      <c r="S21" s="85"/>
    </row>
    <row r="22" spans="1:19" x14ac:dyDescent="0.35">
      <c r="A22" s="38" t="s">
        <v>286</v>
      </c>
      <c r="B22" s="1">
        <v>15.29</v>
      </c>
      <c r="C22" s="38" t="s">
        <v>33</v>
      </c>
      <c r="E22" s="38" t="s">
        <v>40</v>
      </c>
      <c r="F22" s="1">
        <v>0.64</v>
      </c>
      <c r="G22" s="38" t="s">
        <v>33</v>
      </c>
      <c r="I22" s="38" t="s">
        <v>243</v>
      </c>
      <c r="J22" s="1">
        <v>15.62</v>
      </c>
      <c r="K22" s="38" t="s">
        <v>63</v>
      </c>
      <c r="M22" s="29" t="s">
        <v>396</v>
      </c>
      <c r="N22" s="2">
        <v>13.35</v>
      </c>
      <c r="O22" s="85" t="s">
        <v>63</v>
      </c>
      <c r="Q22" s="29"/>
      <c r="R22" s="1"/>
      <c r="S22" s="85"/>
    </row>
    <row r="23" spans="1:19" x14ac:dyDescent="0.35">
      <c r="A23" s="38" t="s">
        <v>287</v>
      </c>
      <c r="B23" s="1">
        <v>32.619999999999997</v>
      </c>
      <c r="C23" s="38" t="s">
        <v>63</v>
      </c>
      <c r="E23" s="38" t="s">
        <v>41</v>
      </c>
      <c r="F23" s="1">
        <v>0.68</v>
      </c>
      <c r="G23" s="38" t="s">
        <v>33</v>
      </c>
      <c r="I23" s="38" t="s">
        <v>244</v>
      </c>
      <c r="J23" s="1">
        <v>12.13</v>
      </c>
      <c r="K23" s="38" t="s">
        <v>63</v>
      </c>
      <c r="M23" s="29" t="s">
        <v>397</v>
      </c>
      <c r="N23" s="2">
        <v>31.99</v>
      </c>
      <c r="O23" s="85" t="s">
        <v>63</v>
      </c>
      <c r="Q23" s="29"/>
      <c r="R23" s="1"/>
      <c r="S23" s="85"/>
    </row>
    <row r="24" spans="1:19" x14ac:dyDescent="0.35">
      <c r="A24" s="38" t="s">
        <v>288</v>
      </c>
      <c r="B24" s="1">
        <v>8.52</v>
      </c>
      <c r="C24" s="38" t="s">
        <v>33</v>
      </c>
      <c r="E24" s="38" t="s">
        <v>164</v>
      </c>
      <c r="F24" s="1">
        <v>0.56999999999999995</v>
      </c>
      <c r="G24" s="38" t="s">
        <v>165</v>
      </c>
      <c r="I24" s="38" t="s">
        <v>245</v>
      </c>
      <c r="J24" s="1">
        <v>12.95</v>
      </c>
      <c r="K24" s="38" t="s">
        <v>63</v>
      </c>
      <c r="M24" s="29" t="s">
        <v>398</v>
      </c>
      <c r="N24" s="2">
        <v>3.08</v>
      </c>
      <c r="O24" s="85" t="s">
        <v>63</v>
      </c>
      <c r="Q24" s="29"/>
      <c r="R24" s="1"/>
      <c r="S24" s="85"/>
    </row>
    <row r="25" spans="1:19" x14ac:dyDescent="0.35">
      <c r="A25" s="38" t="s">
        <v>289</v>
      </c>
      <c r="B25" s="1">
        <v>9.41</v>
      </c>
      <c r="C25" s="38" t="s">
        <v>33</v>
      </c>
      <c r="E25" s="38" t="s">
        <v>104</v>
      </c>
      <c r="F25" s="1">
        <v>2.59</v>
      </c>
      <c r="G25" s="38" t="s">
        <v>33</v>
      </c>
      <c r="I25" s="38" t="s">
        <v>407</v>
      </c>
      <c r="J25" s="1">
        <v>0.39</v>
      </c>
      <c r="K25" s="38" t="s">
        <v>3</v>
      </c>
      <c r="M25" s="29" t="s">
        <v>399</v>
      </c>
      <c r="N25" s="2">
        <v>22.43</v>
      </c>
      <c r="O25" s="85" t="s">
        <v>63</v>
      </c>
      <c r="Q25" s="29"/>
      <c r="R25" s="1"/>
      <c r="S25" s="85"/>
    </row>
    <row r="26" spans="1:19" x14ac:dyDescent="0.35">
      <c r="A26" s="38" t="s">
        <v>290</v>
      </c>
      <c r="B26" s="1">
        <v>9.09</v>
      </c>
      <c r="C26" s="38" t="s">
        <v>33</v>
      </c>
      <c r="E26" s="38" t="s">
        <v>54</v>
      </c>
      <c r="F26" s="1">
        <v>1.9</v>
      </c>
      <c r="G26" s="38" t="s">
        <v>3</v>
      </c>
      <c r="I26" s="38" t="s">
        <v>194</v>
      </c>
      <c r="J26" s="1">
        <v>0.19</v>
      </c>
      <c r="K26" s="38" t="s">
        <v>3</v>
      </c>
      <c r="M26" s="29" t="s">
        <v>400</v>
      </c>
      <c r="N26" s="2">
        <v>39.53</v>
      </c>
      <c r="O26" s="85" t="s">
        <v>63</v>
      </c>
      <c r="Q26" s="29"/>
      <c r="R26" s="1"/>
      <c r="S26" s="85"/>
    </row>
    <row r="27" spans="1:19" x14ac:dyDescent="0.35">
      <c r="A27" s="24" t="s">
        <v>291</v>
      </c>
      <c r="B27" s="1">
        <v>49.46</v>
      </c>
      <c r="C27" s="38" t="s">
        <v>63</v>
      </c>
      <c r="E27" s="38" t="s">
        <v>161</v>
      </c>
      <c r="F27" s="1">
        <v>2.08</v>
      </c>
      <c r="G27" s="38" t="s">
        <v>3</v>
      </c>
      <c r="I27" s="38" t="s">
        <v>252</v>
      </c>
      <c r="J27" s="1">
        <v>34.090000000000003</v>
      </c>
      <c r="K27" s="38" t="s">
        <v>63</v>
      </c>
      <c r="M27" s="29" t="s">
        <v>401</v>
      </c>
      <c r="N27" s="2">
        <v>29.73</v>
      </c>
      <c r="O27" s="85" t="s">
        <v>63</v>
      </c>
      <c r="Q27" s="29"/>
      <c r="R27" s="1"/>
      <c r="S27" s="85"/>
    </row>
    <row r="28" spans="1:19" x14ac:dyDescent="0.35">
      <c r="A28" s="38" t="s">
        <v>292</v>
      </c>
      <c r="B28" s="1">
        <v>13.49</v>
      </c>
      <c r="C28" s="38" t="s">
        <v>63</v>
      </c>
      <c r="E28" s="38" t="s">
        <v>46</v>
      </c>
      <c r="F28" s="1">
        <v>0.57999999999999996</v>
      </c>
      <c r="G28" s="38" t="s">
        <v>33</v>
      </c>
      <c r="I28" s="38" t="s">
        <v>253</v>
      </c>
      <c r="J28" s="1">
        <v>24.28</v>
      </c>
      <c r="K28" s="38" t="s">
        <v>63</v>
      </c>
      <c r="M28" s="29" t="s">
        <v>391</v>
      </c>
      <c r="N28" s="2">
        <v>12.61</v>
      </c>
      <c r="O28" s="85" t="s">
        <v>63</v>
      </c>
      <c r="Q28" s="29"/>
      <c r="R28" s="1"/>
      <c r="S28" s="85"/>
    </row>
    <row r="29" spans="1:19" x14ac:dyDescent="0.35">
      <c r="A29" s="24" t="s">
        <v>293</v>
      </c>
      <c r="B29" s="1">
        <v>20.51</v>
      </c>
      <c r="C29" s="38" t="s">
        <v>63</v>
      </c>
      <c r="E29" s="38" t="s">
        <v>47</v>
      </c>
      <c r="F29" s="1">
        <v>1.31</v>
      </c>
      <c r="G29" s="38" t="s">
        <v>33</v>
      </c>
      <c r="I29" s="38" t="s">
        <v>246</v>
      </c>
      <c r="J29" s="1">
        <v>8.52</v>
      </c>
      <c r="K29" s="38" t="s">
        <v>63</v>
      </c>
      <c r="M29" s="29" t="s">
        <v>402</v>
      </c>
      <c r="N29" s="2">
        <v>1.4</v>
      </c>
      <c r="O29" s="85" t="s">
        <v>63</v>
      </c>
      <c r="Q29" s="29"/>
      <c r="R29" s="1"/>
      <c r="S29" s="85"/>
    </row>
    <row r="30" spans="1:19" x14ac:dyDescent="0.35">
      <c r="A30" s="38" t="s">
        <v>294</v>
      </c>
      <c r="B30" s="1">
        <v>17.61</v>
      </c>
      <c r="C30" s="38" t="s">
        <v>63</v>
      </c>
      <c r="E30" s="38" t="s">
        <v>49</v>
      </c>
      <c r="F30" s="1">
        <v>2.1800000000000002</v>
      </c>
      <c r="G30" s="38" t="s">
        <v>3</v>
      </c>
      <c r="I30" s="38" t="s">
        <v>206</v>
      </c>
      <c r="J30" s="1">
        <v>17.89</v>
      </c>
      <c r="K30" s="38" t="s">
        <v>63</v>
      </c>
      <c r="M30" s="29" t="s">
        <v>403</v>
      </c>
      <c r="N30" s="2">
        <v>2.77</v>
      </c>
      <c r="O30" s="85" t="s">
        <v>63</v>
      </c>
      <c r="Q30" s="29"/>
      <c r="R30" s="1"/>
      <c r="S30" s="85"/>
    </row>
    <row r="31" spans="1:19" x14ac:dyDescent="0.35">
      <c r="A31" s="24" t="s">
        <v>295</v>
      </c>
      <c r="B31" s="1">
        <v>36.03</v>
      </c>
      <c r="C31" s="38" t="s">
        <v>63</v>
      </c>
      <c r="E31" s="38" t="s">
        <v>51</v>
      </c>
      <c r="F31" s="1">
        <v>1.5</v>
      </c>
      <c r="G31" s="38" t="s">
        <v>33</v>
      </c>
      <c r="I31" s="38" t="s">
        <v>248</v>
      </c>
      <c r="J31" s="1">
        <v>48.99</v>
      </c>
      <c r="K31" s="38" t="s">
        <v>63</v>
      </c>
      <c r="M31" s="29" t="s">
        <v>404</v>
      </c>
      <c r="N31" s="2">
        <v>13.87</v>
      </c>
      <c r="O31" s="85" t="s">
        <v>63</v>
      </c>
      <c r="Q31" s="29"/>
      <c r="R31" s="1"/>
      <c r="S31" s="85"/>
    </row>
    <row r="32" spans="1:19" x14ac:dyDescent="0.35">
      <c r="A32" s="38" t="s">
        <v>296</v>
      </c>
      <c r="B32" s="1">
        <v>9.2899999999999991</v>
      </c>
      <c r="C32" s="38" t="s">
        <v>63</v>
      </c>
      <c r="E32" s="38" t="s">
        <v>50</v>
      </c>
      <c r="F32" s="1">
        <v>2.95</v>
      </c>
      <c r="G32" s="38" t="s">
        <v>3</v>
      </c>
      <c r="I32" s="38" t="s">
        <v>249</v>
      </c>
      <c r="J32" s="1">
        <v>21.18</v>
      </c>
      <c r="K32" s="38" t="s">
        <v>63</v>
      </c>
      <c r="M32" s="29" t="s">
        <v>405</v>
      </c>
      <c r="N32" s="2">
        <v>14.13</v>
      </c>
      <c r="O32" s="85" t="s">
        <v>63</v>
      </c>
      <c r="Q32" s="29"/>
      <c r="R32" s="1"/>
      <c r="S32" s="85"/>
    </row>
    <row r="33" spans="1:19" x14ac:dyDescent="0.35">
      <c r="A33" s="38" t="s">
        <v>297</v>
      </c>
      <c r="B33" s="1">
        <v>38.159999999999997</v>
      </c>
      <c r="C33" s="38" t="s">
        <v>63</v>
      </c>
      <c r="E33" s="38" t="s">
        <v>167</v>
      </c>
      <c r="F33" s="1">
        <v>4.47</v>
      </c>
      <c r="G33" s="38" t="s">
        <v>33</v>
      </c>
      <c r="I33" s="38" t="s">
        <v>247</v>
      </c>
      <c r="J33" s="1">
        <v>17.91</v>
      </c>
      <c r="K33" s="38" t="s">
        <v>63</v>
      </c>
      <c r="M33" s="29" t="s">
        <v>406</v>
      </c>
      <c r="N33" s="2">
        <v>1.64</v>
      </c>
      <c r="O33" s="85" t="s">
        <v>5</v>
      </c>
      <c r="Q33" s="29"/>
      <c r="R33" s="1"/>
      <c r="S33" s="85"/>
    </row>
    <row r="34" spans="1:19" x14ac:dyDescent="0.35">
      <c r="A34" s="38" t="s">
        <v>298</v>
      </c>
      <c r="B34" s="1">
        <v>42.54</v>
      </c>
      <c r="C34" s="38" t="s">
        <v>63</v>
      </c>
      <c r="E34" s="38" t="s">
        <v>179</v>
      </c>
      <c r="F34" s="1">
        <v>12.14</v>
      </c>
      <c r="G34" s="38" t="s">
        <v>33</v>
      </c>
      <c r="I34" s="75" t="s">
        <v>260</v>
      </c>
      <c r="J34" s="76"/>
      <c r="K34" s="75"/>
      <c r="M34" s="29" t="s">
        <v>408</v>
      </c>
      <c r="N34" s="2">
        <v>2.92</v>
      </c>
      <c r="O34" s="85" t="s">
        <v>63</v>
      </c>
      <c r="Q34" s="29"/>
      <c r="R34" s="1"/>
      <c r="S34" s="85"/>
    </row>
    <row r="35" spans="1:19" x14ac:dyDescent="0.35">
      <c r="A35" s="24" t="s">
        <v>299</v>
      </c>
      <c r="B35" s="1">
        <v>28.65</v>
      </c>
      <c r="C35" s="38" t="s">
        <v>33</v>
      </c>
      <c r="E35" s="38" t="s">
        <v>178</v>
      </c>
      <c r="F35" s="1">
        <v>9.01</v>
      </c>
      <c r="G35" s="38" t="s">
        <v>33</v>
      </c>
      <c r="I35" s="38" t="s">
        <v>207</v>
      </c>
      <c r="J35" s="1">
        <v>7.12</v>
      </c>
      <c r="K35" s="38" t="s">
        <v>63</v>
      </c>
      <c r="M35" s="29"/>
      <c r="N35" s="2"/>
      <c r="O35" s="85"/>
      <c r="Q35" s="29"/>
      <c r="R35" s="1"/>
      <c r="S35" s="85"/>
    </row>
    <row r="36" spans="1:19" x14ac:dyDescent="0.35">
      <c r="A36" s="38" t="s">
        <v>300</v>
      </c>
      <c r="B36" s="1">
        <v>40.83</v>
      </c>
      <c r="C36" s="38" t="s">
        <v>63</v>
      </c>
      <c r="E36" s="38" t="s">
        <v>69</v>
      </c>
      <c r="F36" s="1">
        <v>25</v>
      </c>
      <c r="G36" s="38" t="s">
        <v>63</v>
      </c>
      <c r="I36" s="38" t="s">
        <v>208</v>
      </c>
      <c r="J36" s="1">
        <v>32.28</v>
      </c>
      <c r="K36" s="38" t="s">
        <v>3</v>
      </c>
      <c r="M36" s="29"/>
      <c r="N36" s="2"/>
      <c r="O36" s="85"/>
      <c r="Q36" s="29"/>
      <c r="R36" s="1"/>
      <c r="S36" s="85"/>
    </row>
    <row r="37" spans="1:19" x14ac:dyDescent="0.35">
      <c r="A37" s="38" t="s">
        <v>302</v>
      </c>
      <c r="B37" s="1">
        <v>17.5</v>
      </c>
      <c r="C37" s="38" t="s">
        <v>33</v>
      </c>
      <c r="E37" s="24" t="s">
        <v>65</v>
      </c>
      <c r="F37" s="1">
        <v>35</v>
      </c>
      <c r="G37" s="38" t="s">
        <v>63</v>
      </c>
      <c r="I37" s="38" t="s">
        <v>208</v>
      </c>
      <c r="J37" s="1">
        <v>32.659999999999997</v>
      </c>
      <c r="K37" s="38" t="s">
        <v>3</v>
      </c>
      <c r="M37" s="29"/>
      <c r="N37" s="2"/>
      <c r="O37" s="85"/>
      <c r="Q37" s="29"/>
      <c r="R37" s="1"/>
      <c r="S37" s="85"/>
    </row>
    <row r="38" spans="1:19" x14ac:dyDescent="0.35">
      <c r="A38" s="24" t="s">
        <v>301</v>
      </c>
      <c r="B38" s="1">
        <v>51.25</v>
      </c>
      <c r="C38" s="38" t="s">
        <v>33</v>
      </c>
      <c r="E38" s="38" t="s">
        <v>66</v>
      </c>
      <c r="F38" s="1">
        <v>3.2</v>
      </c>
      <c r="G38" s="38" t="s">
        <v>33</v>
      </c>
      <c r="I38" s="38" t="s">
        <v>211</v>
      </c>
      <c r="J38" s="1">
        <v>7.07</v>
      </c>
      <c r="K38" s="38" t="s">
        <v>63</v>
      </c>
      <c r="M38" s="29"/>
      <c r="N38" s="2"/>
      <c r="O38" s="85"/>
      <c r="Q38" s="29"/>
      <c r="R38" s="1"/>
      <c r="S38" s="85"/>
    </row>
    <row r="39" spans="1:19" x14ac:dyDescent="0.35">
      <c r="A39" s="3" t="s">
        <v>413</v>
      </c>
      <c r="B39" s="6">
        <v>1.02</v>
      </c>
      <c r="C39" s="3" t="s">
        <v>63</v>
      </c>
      <c r="E39" s="38" t="s">
        <v>68</v>
      </c>
      <c r="F39" s="1">
        <v>35.020000000000003</v>
      </c>
      <c r="G39" s="38" t="s">
        <v>63</v>
      </c>
      <c r="I39" s="38" t="s">
        <v>212</v>
      </c>
      <c r="J39" s="1">
        <v>4.3600000000000003</v>
      </c>
      <c r="K39" s="38" t="s">
        <v>63</v>
      </c>
      <c r="M39" s="29"/>
      <c r="N39" s="2"/>
      <c r="O39" s="85"/>
      <c r="Q39" s="29"/>
      <c r="R39" s="1"/>
      <c r="S39" s="85"/>
    </row>
    <row r="40" spans="1:19" x14ac:dyDescent="0.35">
      <c r="A40" s="38" t="s">
        <v>303</v>
      </c>
      <c r="B40" s="1">
        <v>11.29</v>
      </c>
      <c r="C40" s="38" t="s">
        <v>63</v>
      </c>
      <c r="E40" s="38" t="s">
        <v>70</v>
      </c>
      <c r="F40" s="1">
        <v>27.8</v>
      </c>
      <c r="G40" s="38" t="s">
        <v>63</v>
      </c>
      <c r="I40" s="38" t="s">
        <v>214</v>
      </c>
      <c r="J40" s="1">
        <v>6.98</v>
      </c>
      <c r="K40" s="38" t="s">
        <v>63</v>
      </c>
      <c r="M40" s="29"/>
      <c r="N40" s="2"/>
      <c r="O40" s="85"/>
      <c r="Q40" s="29"/>
      <c r="R40" s="1"/>
      <c r="S40" s="85"/>
    </row>
    <row r="41" spans="1:19" x14ac:dyDescent="0.35">
      <c r="A41" s="38" t="s">
        <v>304</v>
      </c>
      <c r="B41" s="1">
        <v>63.19</v>
      </c>
      <c r="C41" s="38" t="s">
        <v>63</v>
      </c>
      <c r="E41" s="38" t="s">
        <v>62</v>
      </c>
      <c r="F41" s="1">
        <v>32.270000000000003</v>
      </c>
      <c r="G41" s="38" t="s">
        <v>63</v>
      </c>
      <c r="I41" s="38" t="s">
        <v>213</v>
      </c>
      <c r="J41" s="1">
        <v>4.08</v>
      </c>
      <c r="K41" s="38" t="s">
        <v>63</v>
      </c>
      <c r="M41" s="29"/>
      <c r="N41" s="2"/>
      <c r="O41" s="85"/>
      <c r="Q41" s="29"/>
      <c r="R41" s="1"/>
      <c r="S41" s="85"/>
    </row>
    <row r="42" spans="1:19" x14ac:dyDescent="0.35">
      <c r="A42" s="38" t="s">
        <v>305</v>
      </c>
      <c r="B42" s="1">
        <v>12.26</v>
      </c>
      <c r="C42" s="38" t="s">
        <v>63</v>
      </c>
      <c r="E42" s="38" t="s">
        <v>64</v>
      </c>
      <c r="F42" s="1">
        <v>2.38</v>
      </c>
      <c r="G42" s="38" t="s">
        <v>33</v>
      </c>
      <c r="I42" s="38" t="s">
        <v>209</v>
      </c>
      <c r="J42" s="1">
        <v>9.9700000000000006</v>
      </c>
      <c r="K42" s="38" t="s">
        <v>63</v>
      </c>
      <c r="M42" s="29"/>
      <c r="N42" s="2"/>
      <c r="O42" s="85"/>
      <c r="Q42" s="29"/>
      <c r="R42" s="1"/>
      <c r="S42" s="85"/>
    </row>
    <row r="43" spans="1:19" x14ac:dyDescent="0.35">
      <c r="A43" s="38" t="s">
        <v>306</v>
      </c>
      <c r="B43" s="1">
        <v>14.33</v>
      </c>
      <c r="C43" s="38" t="s">
        <v>63</v>
      </c>
      <c r="E43" s="38" t="s">
        <v>67</v>
      </c>
      <c r="F43" s="1">
        <v>8.75</v>
      </c>
      <c r="G43" s="38" t="s">
        <v>33</v>
      </c>
      <c r="I43" s="38" t="s">
        <v>210</v>
      </c>
      <c r="J43" s="1">
        <v>9.49</v>
      </c>
      <c r="K43" s="38" t="s">
        <v>63</v>
      </c>
      <c r="M43" s="29"/>
      <c r="N43" s="2"/>
      <c r="O43" s="85"/>
      <c r="Q43" s="29"/>
      <c r="R43" s="1"/>
      <c r="S43" s="85"/>
    </row>
    <row r="44" spans="1:19" x14ac:dyDescent="0.35">
      <c r="A44" s="38" t="s">
        <v>307</v>
      </c>
      <c r="B44" s="1">
        <v>6.45</v>
      </c>
      <c r="C44" s="38" t="s">
        <v>63</v>
      </c>
      <c r="E44" s="38" t="s">
        <v>71</v>
      </c>
      <c r="F44" s="1">
        <v>9.83</v>
      </c>
      <c r="G44" s="38" t="s">
        <v>63</v>
      </c>
      <c r="I44" s="38" t="s">
        <v>216</v>
      </c>
      <c r="J44" s="1">
        <v>7.2</v>
      </c>
      <c r="K44" s="38" t="s">
        <v>63</v>
      </c>
      <c r="M44" s="29"/>
      <c r="N44" s="2"/>
      <c r="O44" s="85"/>
      <c r="Q44" s="29"/>
      <c r="R44" s="1"/>
      <c r="S44" s="85"/>
    </row>
    <row r="45" spans="1:19" x14ac:dyDescent="0.35">
      <c r="A45" s="38" t="s">
        <v>308</v>
      </c>
      <c r="B45" s="1">
        <v>1.5</v>
      </c>
      <c r="C45" s="38" t="s">
        <v>5</v>
      </c>
      <c r="E45" s="38" t="s">
        <v>61</v>
      </c>
      <c r="F45" s="1">
        <v>4.95</v>
      </c>
      <c r="G45" s="38" t="s">
        <v>3</v>
      </c>
      <c r="I45" s="38" t="s">
        <v>215</v>
      </c>
      <c r="J45" s="1">
        <v>6.36</v>
      </c>
      <c r="K45" s="38" t="s">
        <v>63</v>
      </c>
      <c r="M45" s="29"/>
      <c r="N45" s="2"/>
      <c r="O45" s="85"/>
      <c r="Q45" s="29"/>
      <c r="R45" s="1"/>
      <c r="S45" s="85"/>
    </row>
    <row r="46" spans="1:19" x14ac:dyDescent="0.35">
      <c r="A46" s="38" t="s">
        <v>309</v>
      </c>
      <c r="B46" s="1">
        <v>7.96</v>
      </c>
      <c r="C46" s="38" t="s">
        <v>5</v>
      </c>
      <c r="E46" s="38" t="s">
        <v>274</v>
      </c>
      <c r="F46" s="1">
        <v>5.58</v>
      </c>
      <c r="G46" s="38" t="s">
        <v>5</v>
      </c>
      <c r="I46" s="38" t="s">
        <v>227</v>
      </c>
      <c r="J46" s="1">
        <v>4.2300000000000004</v>
      </c>
      <c r="K46" s="38" t="s">
        <v>63</v>
      </c>
      <c r="M46" s="29"/>
      <c r="N46" s="2"/>
      <c r="O46" s="85"/>
      <c r="Q46" s="29"/>
      <c r="R46" s="1"/>
      <c r="S46" s="85"/>
    </row>
    <row r="47" spans="1:19" x14ac:dyDescent="0.35">
      <c r="A47" s="38" t="s">
        <v>310</v>
      </c>
      <c r="B47" s="1">
        <v>2.58</v>
      </c>
      <c r="C47" s="38" t="s">
        <v>5</v>
      </c>
      <c r="E47" s="38" t="s">
        <v>55</v>
      </c>
      <c r="F47" s="1">
        <v>2.95</v>
      </c>
      <c r="G47" s="38" t="s">
        <v>33</v>
      </c>
      <c r="I47" s="38" t="s">
        <v>228</v>
      </c>
      <c r="J47" s="1">
        <v>8.18</v>
      </c>
      <c r="K47" s="38" t="s">
        <v>63</v>
      </c>
      <c r="M47" s="29"/>
      <c r="N47" s="2"/>
      <c r="O47" s="85"/>
      <c r="Q47" s="29"/>
      <c r="R47" s="1"/>
      <c r="S47" s="85"/>
    </row>
    <row r="48" spans="1:19" x14ac:dyDescent="0.35">
      <c r="A48" s="3" t="s">
        <v>311</v>
      </c>
      <c r="B48" s="6">
        <v>1.51</v>
      </c>
      <c r="C48" s="3" t="s">
        <v>5</v>
      </c>
      <c r="E48" s="38" t="s">
        <v>58</v>
      </c>
      <c r="F48" s="1">
        <v>3.88</v>
      </c>
      <c r="G48" s="38" t="s">
        <v>3</v>
      </c>
      <c r="I48" s="38" t="s">
        <v>229</v>
      </c>
      <c r="J48" s="1">
        <v>1.74</v>
      </c>
      <c r="K48" s="38" t="s">
        <v>63</v>
      </c>
      <c r="M48" s="29"/>
      <c r="N48" s="2"/>
      <c r="O48" s="85"/>
      <c r="Q48" s="29"/>
      <c r="R48" s="1"/>
      <c r="S48" s="85"/>
    </row>
    <row r="49" spans="1:19" x14ac:dyDescent="0.35">
      <c r="A49" s="3" t="s">
        <v>312</v>
      </c>
      <c r="B49" s="6">
        <v>8.68</v>
      </c>
      <c r="C49" s="3" t="s">
        <v>63</v>
      </c>
      <c r="E49" s="38" t="s">
        <v>59</v>
      </c>
      <c r="F49" s="1">
        <v>2.69</v>
      </c>
      <c r="G49" s="38" t="s">
        <v>3</v>
      </c>
      <c r="I49" s="38" t="s">
        <v>230</v>
      </c>
      <c r="J49" s="1">
        <v>0.33</v>
      </c>
      <c r="K49" s="38" t="s">
        <v>63</v>
      </c>
      <c r="M49" s="29"/>
      <c r="N49" s="2"/>
      <c r="O49" s="85"/>
      <c r="Q49" s="29"/>
      <c r="R49" s="1"/>
      <c r="S49" s="85"/>
    </row>
    <row r="50" spans="1:19" x14ac:dyDescent="0.35">
      <c r="A50" s="3" t="s">
        <v>313</v>
      </c>
      <c r="B50" s="6">
        <v>4.09</v>
      </c>
      <c r="C50" s="3" t="s">
        <v>63</v>
      </c>
      <c r="E50" s="38" t="s">
        <v>57</v>
      </c>
      <c r="F50" s="1">
        <v>2.95</v>
      </c>
      <c r="G50" s="38" t="s">
        <v>3</v>
      </c>
      <c r="I50" s="38" t="s">
        <v>231</v>
      </c>
      <c r="J50" s="1">
        <v>23.09</v>
      </c>
      <c r="K50" s="38" t="s">
        <v>63</v>
      </c>
      <c r="M50" s="29"/>
      <c r="N50" s="2"/>
      <c r="O50" s="85"/>
      <c r="Q50" s="29"/>
      <c r="R50" s="1"/>
      <c r="S50" s="85"/>
    </row>
    <row r="51" spans="1:19" x14ac:dyDescent="0.35">
      <c r="A51" s="3" t="s">
        <v>314</v>
      </c>
      <c r="B51" s="6">
        <v>1.7</v>
      </c>
      <c r="C51" s="3" t="s">
        <v>63</v>
      </c>
      <c r="E51" s="38" t="s">
        <v>103</v>
      </c>
      <c r="F51" s="1">
        <v>4.5199999999999996</v>
      </c>
      <c r="G51" s="38" t="s">
        <v>33</v>
      </c>
      <c r="I51" s="38" t="s">
        <v>232</v>
      </c>
      <c r="J51" s="1">
        <v>14.89</v>
      </c>
      <c r="K51" s="38" t="s">
        <v>63</v>
      </c>
      <c r="M51" s="29"/>
      <c r="N51" s="2"/>
      <c r="O51" s="85"/>
      <c r="Q51" s="29"/>
      <c r="R51" s="1"/>
      <c r="S51" s="85"/>
    </row>
    <row r="52" spans="1:19" x14ac:dyDescent="0.35">
      <c r="A52" s="3" t="s">
        <v>315</v>
      </c>
      <c r="B52" s="6">
        <v>9.8699999999999992</v>
      </c>
      <c r="C52" s="3" t="s">
        <v>63</v>
      </c>
      <c r="E52" s="38" t="s">
        <v>85</v>
      </c>
      <c r="F52" s="1">
        <v>1.1200000000000001</v>
      </c>
      <c r="G52" s="38" t="s">
        <v>3</v>
      </c>
      <c r="H52" s="5"/>
      <c r="I52" s="38" t="s">
        <v>233</v>
      </c>
      <c r="J52" s="1">
        <v>7.22</v>
      </c>
      <c r="K52" s="38" t="s">
        <v>63</v>
      </c>
      <c r="L52" s="5"/>
      <c r="M52" s="29"/>
      <c r="N52" s="2"/>
      <c r="O52" s="85"/>
      <c r="Q52" s="29"/>
      <c r="R52" s="1"/>
      <c r="S52" s="85"/>
    </row>
    <row r="53" spans="1:19" x14ac:dyDescent="0.35">
      <c r="A53" s="3" t="s">
        <v>316</v>
      </c>
      <c r="B53" s="6">
        <v>4.25</v>
      </c>
      <c r="C53" s="3" t="s">
        <v>5</v>
      </c>
      <c r="E53" s="38" t="s">
        <v>162</v>
      </c>
      <c r="F53" s="1">
        <v>0.54</v>
      </c>
      <c r="G53" s="38" t="s">
        <v>3</v>
      </c>
      <c r="H53" s="5"/>
      <c r="I53" s="38" t="s">
        <v>234</v>
      </c>
      <c r="J53" s="1">
        <v>14.73</v>
      </c>
      <c r="K53" s="38" t="s">
        <v>63</v>
      </c>
      <c r="L53" s="5"/>
      <c r="M53" s="29"/>
      <c r="N53" s="2"/>
      <c r="O53" s="85"/>
      <c r="Q53" s="29"/>
      <c r="R53" s="1"/>
      <c r="S53" s="85"/>
    </row>
    <row r="54" spans="1:19" x14ac:dyDescent="0.35">
      <c r="A54" s="3" t="s">
        <v>317</v>
      </c>
      <c r="B54" s="6">
        <v>4.2</v>
      </c>
      <c r="C54" s="3" t="s">
        <v>5</v>
      </c>
      <c r="E54" s="38" t="s">
        <v>74</v>
      </c>
      <c r="F54" s="1">
        <v>1.25</v>
      </c>
      <c r="G54" s="38" t="s">
        <v>3</v>
      </c>
      <c r="H54" s="5"/>
      <c r="I54" s="38" t="s">
        <v>217</v>
      </c>
      <c r="J54" s="1">
        <v>8.11</v>
      </c>
      <c r="K54" s="38" t="s">
        <v>63</v>
      </c>
      <c r="L54" s="5"/>
      <c r="M54" s="29"/>
      <c r="N54" s="2"/>
      <c r="O54" s="85"/>
      <c r="Q54" s="29"/>
      <c r="R54" s="1"/>
      <c r="S54" s="85"/>
    </row>
    <row r="55" spans="1:19" x14ac:dyDescent="0.35">
      <c r="A55" s="3" t="s">
        <v>318</v>
      </c>
      <c r="B55" s="6">
        <v>23.12</v>
      </c>
      <c r="C55" s="3" t="s">
        <v>63</v>
      </c>
      <c r="E55" s="38" t="s">
        <v>166</v>
      </c>
      <c r="F55" s="1">
        <v>3.13</v>
      </c>
      <c r="G55" s="38" t="s">
        <v>63</v>
      </c>
      <c r="H55" s="5"/>
      <c r="I55" s="38" t="s">
        <v>218</v>
      </c>
      <c r="J55" s="1">
        <v>11.42</v>
      </c>
      <c r="K55" s="38" t="s">
        <v>63</v>
      </c>
      <c r="L55" s="5"/>
      <c r="M55" s="29"/>
      <c r="N55" s="2"/>
      <c r="O55" s="85"/>
      <c r="Q55" s="29"/>
      <c r="R55" s="1"/>
      <c r="S55" s="85"/>
    </row>
    <row r="56" spans="1:19" x14ac:dyDescent="0.35">
      <c r="A56" s="3" t="s">
        <v>319</v>
      </c>
      <c r="B56" s="6">
        <v>26.34</v>
      </c>
      <c r="C56" s="3" t="s">
        <v>63</v>
      </c>
      <c r="E56" s="38" t="s">
        <v>73</v>
      </c>
      <c r="F56" s="1">
        <v>1.01</v>
      </c>
      <c r="G56" s="38" t="s">
        <v>3</v>
      </c>
      <c r="H56" s="5"/>
      <c r="I56" s="38" t="s">
        <v>219</v>
      </c>
      <c r="J56" s="1">
        <v>6.74</v>
      </c>
      <c r="K56" s="38" t="s">
        <v>63</v>
      </c>
      <c r="L56" s="5"/>
      <c r="M56" s="29"/>
      <c r="N56" s="2"/>
      <c r="O56" s="85"/>
      <c r="Q56" s="29"/>
      <c r="R56" s="1"/>
      <c r="S56" s="85"/>
    </row>
    <row r="57" spans="1:19" x14ac:dyDescent="0.35">
      <c r="A57" s="3" t="s">
        <v>320</v>
      </c>
      <c r="B57" s="6">
        <v>19.11</v>
      </c>
      <c r="C57" s="3" t="s">
        <v>63</v>
      </c>
      <c r="E57" s="38" t="s">
        <v>89</v>
      </c>
      <c r="F57" s="1">
        <v>1.29</v>
      </c>
      <c r="G57" s="38" t="s">
        <v>3</v>
      </c>
      <c r="H57" s="5"/>
      <c r="I57" s="38" t="s">
        <v>254</v>
      </c>
      <c r="J57" s="1">
        <v>19.43</v>
      </c>
      <c r="K57" s="38" t="s">
        <v>63</v>
      </c>
      <c r="L57" s="5"/>
      <c r="M57" s="29"/>
      <c r="N57" s="2"/>
      <c r="O57" s="85"/>
      <c r="Q57" s="29"/>
      <c r="R57" s="1"/>
      <c r="S57" s="85"/>
    </row>
    <row r="58" spans="1:19" x14ac:dyDescent="0.35">
      <c r="A58" s="3" t="s">
        <v>321</v>
      </c>
      <c r="B58" s="6">
        <v>39.409999999999997</v>
      </c>
      <c r="C58" s="3" t="s">
        <v>63</v>
      </c>
      <c r="E58" s="38" t="s">
        <v>275</v>
      </c>
      <c r="F58" s="1">
        <v>2.4500000000000002</v>
      </c>
      <c r="G58" s="38" t="s">
        <v>5</v>
      </c>
      <c r="H58" s="5"/>
      <c r="I58" s="38" t="s">
        <v>257</v>
      </c>
      <c r="J58" s="1">
        <v>15.41</v>
      </c>
      <c r="K58" s="38" t="s">
        <v>63</v>
      </c>
      <c r="L58" s="5"/>
      <c r="M58" s="29"/>
      <c r="N58" s="2"/>
      <c r="O58" s="85"/>
      <c r="Q58" s="29"/>
      <c r="R58" s="1"/>
      <c r="S58" s="85"/>
    </row>
    <row r="59" spans="1:19" x14ac:dyDescent="0.35">
      <c r="A59" s="3" t="s">
        <v>322</v>
      </c>
      <c r="B59" s="6">
        <v>27.27</v>
      </c>
      <c r="C59" s="3" t="s">
        <v>63</v>
      </c>
      <c r="E59" s="38" t="s">
        <v>276</v>
      </c>
      <c r="F59" s="1">
        <v>5.31</v>
      </c>
      <c r="G59" s="38" t="s">
        <v>5</v>
      </c>
      <c r="H59" s="5"/>
      <c r="I59" s="38" t="s">
        <v>258</v>
      </c>
      <c r="J59" s="1">
        <v>42.71</v>
      </c>
      <c r="K59" s="38" t="s">
        <v>63</v>
      </c>
      <c r="L59" s="5"/>
      <c r="M59" s="29"/>
      <c r="N59" s="2"/>
      <c r="O59" s="85"/>
      <c r="Q59" s="29"/>
      <c r="R59" s="1"/>
      <c r="S59" s="85"/>
    </row>
    <row r="60" spans="1:19" x14ac:dyDescent="0.35">
      <c r="A60" s="3" t="s">
        <v>323</v>
      </c>
      <c r="B60" s="6">
        <v>10.34</v>
      </c>
      <c r="C60" s="3" t="s">
        <v>63</v>
      </c>
      <c r="E60" s="38" t="s">
        <v>78</v>
      </c>
      <c r="F60" s="1">
        <v>2.13</v>
      </c>
      <c r="G60" s="38" t="s">
        <v>3</v>
      </c>
      <c r="H60" s="5"/>
      <c r="I60" s="38" t="s">
        <v>259</v>
      </c>
      <c r="J60" s="1">
        <v>8.7899999999999991</v>
      </c>
      <c r="K60" s="38" t="s">
        <v>63</v>
      </c>
      <c r="L60" s="5"/>
      <c r="M60" s="29"/>
      <c r="N60" s="2"/>
      <c r="O60" s="85"/>
      <c r="Q60" s="29"/>
      <c r="R60" s="1"/>
      <c r="S60" s="85"/>
    </row>
    <row r="61" spans="1:19" x14ac:dyDescent="0.35">
      <c r="A61" s="3" t="s">
        <v>324</v>
      </c>
      <c r="B61" s="6">
        <v>19.510000000000002</v>
      </c>
      <c r="C61" s="3" t="s">
        <v>63</v>
      </c>
      <c r="E61" s="38" t="s">
        <v>75</v>
      </c>
      <c r="F61" s="1">
        <v>2.87</v>
      </c>
      <c r="G61" s="38" t="s">
        <v>3</v>
      </c>
      <c r="H61" s="5"/>
      <c r="I61" s="38" t="s">
        <v>261</v>
      </c>
      <c r="J61" s="1">
        <v>19.29</v>
      </c>
      <c r="K61" s="38" t="s">
        <v>63</v>
      </c>
      <c r="L61" s="5"/>
      <c r="M61" s="29"/>
      <c r="N61" s="2"/>
      <c r="O61" s="85"/>
      <c r="Q61" s="29"/>
      <c r="R61" s="1"/>
      <c r="S61" s="85"/>
    </row>
    <row r="62" spans="1:19" x14ac:dyDescent="0.35">
      <c r="A62" s="3" t="s">
        <v>325</v>
      </c>
      <c r="B62" s="6">
        <v>15.19</v>
      </c>
      <c r="C62" s="3" t="s">
        <v>63</v>
      </c>
      <c r="E62" s="38" t="s">
        <v>76</v>
      </c>
      <c r="F62" s="1">
        <v>0.71</v>
      </c>
      <c r="G62" s="38" t="s">
        <v>33</v>
      </c>
      <c r="H62" s="5"/>
      <c r="I62" s="38" t="s">
        <v>255</v>
      </c>
      <c r="J62" s="1">
        <v>31.06</v>
      </c>
      <c r="K62" s="38" t="s">
        <v>63</v>
      </c>
      <c r="L62" s="5"/>
      <c r="M62" s="29"/>
      <c r="N62" s="2"/>
      <c r="O62" s="85"/>
      <c r="Q62" s="29"/>
      <c r="R62" s="1"/>
      <c r="S62" s="85"/>
    </row>
    <row r="63" spans="1:19" x14ac:dyDescent="0.35">
      <c r="A63" s="3" t="s">
        <v>326</v>
      </c>
      <c r="B63" s="6">
        <v>31.23</v>
      </c>
      <c r="C63" s="3" t="s">
        <v>63</v>
      </c>
      <c r="E63" s="38" t="s">
        <v>80</v>
      </c>
      <c r="F63" s="1">
        <v>2.08</v>
      </c>
      <c r="G63" s="38" t="s">
        <v>3</v>
      </c>
      <c r="H63" s="5"/>
      <c r="I63" s="38" t="s">
        <v>256</v>
      </c>
      <c r="J63" s="1">
        <v>21.39</v>
      </c>
      <c r="K63" s="38" t="s">
        <v>63</v>
      </c>
      <c r="L63" s="5"/>
      <c r="M63" s="29"/>
      <c r="N63" s="2"/>
      <c r="O63" s="85"/>
      <c r="Q63" s="29"/>
      <c r="R63" s="1"/>
      <c r="S63" s="85"/>
    </row>
    <row r="64" spans="1:19" x14ac:dyDescent="0.35">
      <c r="A64" s="3" t="s">
        <v>330</v>
      </c>
      <c r="B64" s="6">
        <v>1.52</v>
      </c>
      <c r="C64" s="3" t="s">
        <v>331</v>
      </c>
      <c r="E64" s="38" t="s">
        <v>81</v>
      </c>
      <c r="F64" s="1">
        <v>13.05</v>
      </c>
      <c r="G64" s="38" t="s">
        <v>33</v>
      </c>
      <c r="H64" s="5"/>
      <c r="I64" s="38" t="s">
        <v>220</v>
      </c>
      <c r="J64" s="1">
        <v>15.26</v>
      </c>
      <c r="K64" s="38" t="s">
        <v>63</v>
      </c>
      <c r="L64" s="5"/>
      <c r="M64" s="29"/>
      <c r="N64" s="2"/>
      <c r="O64" s="85"/>
      <c r="Q64" s="29"/>
      <c r="R64" s="1"/>
      <c r="S64" s="85"/>
    </row>
    <row r="65" spans="1:19" x14ac:dyDescent="0.35">
      <c r="A65" s="3" t="s">
        <v>332</v>
      </c>
      <c r="B65" s="6">
        <v>3.16</v>
      </c>
      <c r="C65" s="3" t="s">
        <v>3</v>
      </c>
      <c r="E65" s="38" t="s">
        <v>81</v>
      </c>
      <c r="F65" s="1">
        <v>1.9</v>
      </c>
      <c r="G65" s="38" t="s">
        <v>3</v>
      </c>
      <c r="H65" s="5"/>
      <c r="I65" s="38" t="s">
        <v>221</v>
      </c>
      <c r="J65" s="1">
        <v>18.14</v>
      </c>
      <c r="K65" s="38" t="s">
        <v>63</v>
      </c>
      <c r="L65" s="5"/>
      <c r="M65" s="29"/>
      <c r="N65" s="2"/>
      <c r="O65" s="85"/>
      <c r="Q65" s="29"/>
      <c r="R65" s="1"/>
      <c r="S65" s="85"/>
    </row>
    <row r="66" spans="1:19" x14ac:dyDescent="0.35">
      <c r="A66" s="3" t="s">
        <v>333</v>
      </c>
      <c r="B66" s="6">
        <v>0.09</v>
      </c>
      <c r="C66" s="3" t="s">
        <v>3</v>
      </c>
      <c r="E66" s="38" t="s">
        <v>95</v>
      </c>
      <c r="F66" s="1">
        <v>1.86</v>
      </c>
      <c r="G66" s="38" t="s">
        <v>33</v>
      </c>
      <c r="H66" s="5"/>
      <c r="I66" s="38" t="s">
        <v>222</v>
      </c>
      <c r="J66" s="1">
        <v>12.05</v>
      </c>
      <c r="K66" s="38" t="s">
        <v>63</v>
      </c>
      <c r="L66" s="5"/>
      <c r="M66" s="29"/>
      <c r="N66" s="2"/>
      <c r="O66" s="85"/>
      <c r="Q66" s="29"/>
      <c r="R66" s="1"/>
      <c r="S66" s="85"/>
    </row>
    <row r="67" spans="1:19" x14ac:dyDescent="0.35">
      <c r="A67" s="3" t="s">
        <v>358</v>
      </c>
      <c r="B67" s="6">
        <v>0.15</v>
      </c>
      <c r="C67" s="3" t="s">
        <v>3</v>
      </c>
      <c r="E67" s="38" t="s">
        <v>118</v>
      </c>
      <c r="F67" s="1">
        <v>0.96</v>
      </c>
      <c r="G67" s="38" t="s">
        <v>3</v>
      </c>
      <c r="H67" s="5"/>
      <c r="I67" s="38" t="s">
        <v>223</v>
      </c>
      <c r="J67" s="1">
        <v>4.82</v>
      </c>
      <c r="K67" s="38" t="s">
        <v>63</v>
      </c>
      <c r="L67" s="5"/>
      <c r="M67" s="29"/>
      <c r="N67" s="2"/>
      <c r="O67" s="85"/>
      <c r="Q67" s="29"/>
      <c r="R67" s="1"/>
      <c r="S67" s="85"/>
    </row>
    <row r="68" spans="1:19" x14ac:dyDescent="0.35">
      <c r="A68" s="3" t="s">
        <v>334</v>
      </c>
      <c r="B68" s="6">
        <v>3.63</v>
      </c>
      <c r="C68" s="3" t="s">
        <v>63</v>
      </c>
      <c r="E68" s="38" t="s">
        <v>117</v>
      </c>
      <c r="F68" s="1">
        <v>0.52</v>
      </c>
      <c r="G68" s="38" t="s">
        <v>3</v>
      </c>
      <c r="H68" s="5"/>
      <c r="I68" s="38" t="s">
        <v>224</v>
      </c>
      <c r="J68" s="1">
        <v>2.89</v>
      </c>
      <c r="K68" s="38" t="s">
        <v>63</v>
      </c>
      <c r="L68" s="5"/>
      <c r="M68" s="29"/>
      <c r="N68" s="2"/>
      <c r="O68" s="85"/>
      <c r="Q68" s="29"/>
      <c r="R68" s="1"/>
      <c r="S68" s="85"/>
    </row>
    <row r="69" spans="1:19" x14ac:dyDescent="0.35">
      <c r="A69" s="3" t="s">
        <v>335</v>
      </c>
      <c r="B69" s="6">
        <v>9.9499999999999993</v>
      </c>
      <c r="C69" s="3" t="s">
        <v>63</v>
      </c>
      <c r="E69" s="38" t="s">
        <v>120</v>
      </c>
      <c r="F69" s="1">
        <v>1.21</v>
      </c>
      <c r="G69" s="38" t="s">
        <v>33</v>
      </c>
      <c r="H69" s="5"/>
      <c r="I69" s="38" t="s">
        <v>225</v>
      </c>
      <c r="J69" s="1">
        <v>16.11</v>
      </c>
      <c r="K69" s="38" t="s">
        <v>63</v>
      </c>
      <c r="L69" s="5"/>
      <c r="M69" s="29"/>
      <c r="N69" s="2"/>
      <c r="O69" s="85"/>
      <c r="Q69" s="29"/>
      <c r="R69" s="1"/>
      <c r="S69" s="85"/>
    </row>
    <row r="70" spans="1:19" x14ac:dyDescent="0.35">
      <c r="A70" s="3" t="s">
        <v>336</v>
      </c>
      <c r="B70" s="6">
        <v>4.46</v>
      </c>
      <c r="C70" s="3" t="s">
        <v>63</v>
      </c>
      <c r="E70" s="38" t="s">
        <v>113</v>
      </c>
      <c r="F70" s="1">
        <v>3.33</v>
      </c>
      <c r="G70" s="38" t="s">
        <v>33</v>
      </c>
      <c r="H70" s="5"/>
      <c r="I70" s="98"/>
      <c r="J70" s="101"/>
      <c r="K70" s="97"/>
      <c r="L70" s="5"/>
      <c r="M70" s="29"/>
      <c r="N70" s="2"/>
      <c r="O70" s="85"/>
      <c r="Q70" s="29"/>
      <c r="R70" s="1"/>
      <c r="S70" s="85"/>
    </row>
    <row r="71" spans="1:19" x14ac:dyDescent="0.35">
      <c r="A71" s="3" t="s">
        <v>338</v>
      </c>
      <c r="B71" s="6">
        <v>9.85</v>
      </c>
      <c r="C71" s="3" t="s">
        <v>63</v>
      </c>
      <c r="E71" s="38" t="s">
        <v>367</v>
      </c>
      <c r="F71" s="1">
        <v>3.69</v>
      </c>
      <c r="G71" s="38" t="s">
        <v>4</v>
      </c>
      <c r="H71" s="5"/>
      <c r="I71" s="3"/>
      <c r="J71" s="6"/>
      <c r="K71" s="3"/>
      <c r="L71" s="5"/>
      <c r="M71" s="29"/>
      <c r="N71" s="2"/>
      <c r="O71" s="85"/>
      <c r="Q71" s="29"/>
      <c r="R71" s="1"/>
      <c r="S71" s="85"/>
    </row>
    <row r="72" spans="1:19" x14ac:dyDescent="0.35">
      <c r="A72" s="3" t="s">
        <v>337</v>
      </c>
      <c r="B72" s="6">
        <v>13.2</v>
      </c>
      <c r="C72" s="3" t="s">
        <v>63</v>
      </c>
      <c r="E72" s="38" t="s">
        <v>94</v>
      </c>
      <c r="F72" s="1">
        <v>4.51</v>
      </c>
      <c r="G72" s="38" t="s">
        <v>33</v>
      </c>
      <c r="H72" s="5"/>
      <c r="I72" s="100"/>
      <c r="J72" s="100"/>
      <c r="K72" s="100"/>
      <c r="L72" s="5"/>
      <c r="M72" s="29"/>
      <c r="N72" s="2"/>
      <c r="O72" s="85"/>
      <c r="Q72" s="29"/>
      <c r="R72" s="1"/>
      <c r="S72" s="85"/>
    </row>
    <row r="73" spans="1:19" x14ac:dyDescent="0.35">
      <c r="A73" s="3" t="s">
        <v>341</v>
      </c>
      <c r="B73" s="6">
        <v>0.52</v>
      </c>
      <c r="C73" s="3" t="s">
        <v>3</v>
      </c>
      <c r="E73" s="38" t="s">
        <v>91</v>
      </c>
      <c r="F73" s="1">
        <v>1.5</v>
      </c>
      <c r="G73" s="38" t="s">
        <v>3</v>
      </c>
      <c r="H73" s="5"/>
      <c r="I73" s="38"/>
      <c r="J73" s="1"/>
      <c r="K73" s="38"/>
      <c r="L73" s="5"/>
      <c r="M73" s="29"/>
      <c r="N73" s="2"/>
      <c r="O73" s="85"/>
      <c r="Q73" s="29"/>
      <c r="R73" s="1"/>
      <c r="S73" s="85"/>
    </row>
    <row r="74" spans="1:19" x14ac:dyDescent="0.35">
      <c r="A74" s="3" t="s">
        <v>339</v>
      </c>
      <c r="B74" s="6">
        <v>3.53</v>
      </c>
      <c r="C74" s="3" t="s">
        <v>63</v>
      </c>
      <c r="E74" s="38" t="s">
        <v>368</v>
      </c>
      <c r="F74" s="1">
        <v>2.34</v>
      </c>
      <c r="G74" s="38" t="s">
        <v>63</v>
      </c>
      <c r="H74" s="5"/>
      <c r="I74" s="38"/>
      <c r="J74" s="1"/>
      <c r="K74" s="38"/>
      <c r="L74" s="5"/>
      <c r="M74" s="29"/>
      <c r="N74" s="2"/>
      <c r="O74" s="85"/>
      <c r="Q74" s="29"/>
      <c r="R74" s="1"/>
      <c r="S74" s="85"/>
    </row>
    <row r="75" spans="1:19" x14ac:dyDescent="0.35">
      <c r="A75" s="3" t="s">
        <v>340</v>
      </c>
      <c r="B75" s="6">
        <v>13.45</v>
      </c>
      <c r="C75" s="3" t="s">
        <v>5</v>
      </c>
      <c r="E75" s="38" t="s">
        <v>369</v>
      </c>
      <c r="F75" s="1">
        <v>2.39</v>
      </c>
      <c r="G75" s="38" t="s">
        <v>63</v>
      </c>
      <c r="H75" s="5"/>
      <c r="I75" s="38"/>
      <c r="J75" s="1"/>
      <c r="K75" s="38"/>
      <c r="L75" s="5"/>
      <c r="M75" s="29"/>
      <c r="N75" s="2"/>
      <c r="O75" s="85"/>
      <c r="Q75" s="29"/>
      <c r="R75" s="1"/>
      <c r="S75" s="85"/>
    </row>
    <row r="76" spans="1:19" x14ac:dyDescent="0.35">
      <c r="A76" s="3" t="s">
        <v>342</v>
      </c>
      <c r="B76" s="6">
        <v>2.96</v>
      </c>
      <c r="C76" s="3" t="s">
        <v>63</v>
      </c>
      <c r="E76" s="3" t="s">
        <v>98</v>
      </c>
      <c r="F76" s="6">
        <v>5.86</v>
      </c>
      <c r="G76" s="3" t="s">
        <v>33</v>
      </c>
      <c r="H76" s="5"/>
      <c r="I76" s="38"/>
      <c r="J76" s="1"/>
      <c r="K76" s="38"/>
      <c r="L76" s="5"/>
      <c r="M76" s="29"/>
      <c r="N76" s="2"/>
      <c r="O76" s="85"/>
      <c r="Q76" s="29"/>
      <c r="R76" s="1"/>
      <c r="S76" s="85"/>
    </row>
    <row r="77" spans="1:19" x14ac:dyDescent="0.35">
      <c r="A77" s="3" t="s">
        <v>415</v>
      </c>
      <c r="B77" s="6">
        <v>5.61</v>
      </c>
      <c r="C77" s="3" t="s">
        <v>63</v>
      </c>
      <c r="E77" s="38" t="s">
        <v>52</v>
      </c>
      <c r="F77" s="1">
        <v>1.25</v>
      </c>
      <c r="G77" s="38" t="s">
        <v>33</v>
      </c>
      <c r="H77" s="5"/>
      <c r="I77" s="38"/>
      <c r="J77" s="1"/>
      <c r="K77" s="38"/>
      <c r="L77" s="5"/>
      <c r="M77" s="29"/>
      <c r="N77" s="2"/>
      <c r="O77" s="85"/>
      <c r="Q77" s="29"/>
      <c r="R77" s="1"/>
      <c r="S77" s="85"/>
    </row>
    <row r="78" spans="1:19" x14ac:dyDescent="0.35">
      <c r="A78" s="3" t="s">
        <v>343</v>
      </c>
      <c r="B78" s="6">
        <v>6.84</v>
      </c>
      <c r="C78" s="3" t="s">
        <v>63</v>
      </c>
      <c r="E78" s="38" t="s">
        <v>97</v>
      </c>
      <c r="F78" s="1">
        <v>2.75</v>
      </c>
      <c r="G78" s="38" t="s">
        <v>33</v>
      </c>
      <c r="H78" s="5"/>
      <c r="I78" s="38"/>
      <c r="J78" s="1"/>
      <c r="K78" s="38"/>
      <c r="L78" s="5"/>
      <c r="M78" s="29"/>
      <c r="N78" s="2"/>
      <c r="O78" s="85"/>
      <c r="Q78" s="29"/>
      <c r="R78" s="1"/>
      <c r="S78" s="85"/>
    </row>
    <row r="79" spans="1:19" x14ac:dyDescent="0.35">
      <c r="A79" s="3" t="s">
        <v>344</v>
      </c>
      <c r="B79" s="6">
        <v>4.6500000000000004</v>
      </c>
      <c r="C79" s="3" t="s">
        <v>63</v>
      </c>
      <c r="E79" s="38" t="s">
        <v>96</v>
      </c>
      <c r="F79" s="1">
        <v>2.75</v>
      </c>
      <c r="G79" s="38" t="s">
        <v>33</v>
      </c>
      <c r="H79" s="5"/>
      <c r="I79" s="38"/>
      <c r="J79" s="1"/>
      <c r="K79" s="38"/>
      <c r="L79" s="5"/>
      <c r="M79" s="29"/>
      <c r="N79" s="2"/>
      <c r="O79" s="85"/>
      <c r="Q79" s="29"/>
      <c r="R79" s="1"/>
      <c r="S79" s="85"/>
    </row>
    <row r="80" spans="1:19" x14ac:dyDescent="0.35">
      <c r="A80" s="3" t="s">
        <v>345</v>
      </c>
      <c r="B80" s="6">
        <v>5</v>
      </c>
      <c r="C80" s="3" t="s">
        <v>63</v>
      </c>
      <c r="E80" s="38" t="s">
        <v>174</v>
      </c>
      <c r="F80" s="1">
        <v>1.37</v>
      </c>
      <c r="G80" s="38" t="s">
        <v>3</v>
      </c>
      <c r="H80" s="5"/>
      <c r="I80" s="38"/>
      <c r="J80" s="1"/>
      <c r="K80" s="38"/>
      <c r="L80" s="5"/>
      <c r="M80" s="29"/>
      <c r="N80" s="2"/>
      <c r="O80" s="85"/>
      <c r="Q80" s="29"/>
      <c r="R80" s="1"/>
      <c r="S80" s="85"/>
    </row>
    <row r="81" spans="1:19" x14ac:dyDescent="0.35">
      <c r="A81" s="3" t="s">
        <v>346</v>
      </c>
      <c r="B81" s="6">
        <v>2.15</v>
      </c>
      <c r="C81" s="3" t="s">
        <v>63</v>
      </c>
      <c r="E81" s="38" t="s">
        <v>173</v>
      </c>
      <c r="F81" s="1">
        <v>0.97</v>
      </c>
      <c r="G81" s="38" t="s">
        <v>3</v>
      </c>
      <c r="H81" s="5"/>
      <c r="I81" s="38"/>
      <c r="J81" s="1"/>
      <c r="K81" s="38"/>
      <c r="L81" s="5"/>
      <c r="M81" s="29"/>
      <c r="N81" s="2"/>
      <c r="O81" s="85"/>
      <c r="Q81" s="29"/>
      <c r="R81" s="1"/>
      <c r="S81" s="85"/>
    </row>
    <row r="82" spans="1:19" x14ac:dyDescent="0.35">
      <c r="A82" s="3" t="s">
        <v>347</v>
      </c>
      <c r="B82" s="6">
        <v>2.12</v>
      </c>
      <c r="C82" s="3" t="s">
        <v>63</v>
      </c>
      <c r="E82" s="38" t="s">
        <v>77</v>
      </c>
      <c r="F82" s="1">
        <v>0.7</v>
      </c>
      <c r="G82" s="38" t="s">
        <v>3</v>
      </c>
      <c r="H82" s="5"/>
      <c r="I82" s="38"/>
      <c r="J82" s="1"/>
      <c r="K82" s="38"/>
      <c r="L82" s="5"/>
      <c r="M82" s="29"/>
      <c r="N82" s="2"/>
      <c r="O82" s="85"/>
      <c r="Q82" s="29"/>
      <c r="R82" s="1"/>
      <c r="S82" s="85"/>
    </row>
    <row r="83" spans="1:19" x14ac:dyDescent="0.35">
      <c r="A83" s="3" t="s">
        <v>348</v>
      </c>
      <c r="B83" s="6">
        <v>1.65</v>
      </c>
      <c r="C83" s="3" t="s">
        <v>5</v>
      </c>
      <c r="E83" s="38" t="s">
        <v>168</v>
      </c>
      <c r="F83" s="1">
        <v>6.97</v>
      </c>
      <c r="G83" s="38" t="s">
        <v>33</v>
      </c>
      <c r="H83" s="5"/>
      <c r="I83" s="38"/>
      <c r="J83" s="1"/>
      <c r="K83" s="38"/>
      <c r="L83" s="5"/>
      <c r="M83" s="29"/>
      <c r="N83" s="2"/>
      <c r="O83" s="85"/>
      <c r="Q83" s="29"/>
      <c r="R83" s="1"/>
      <c r="S83" s="85"/>
    </row>
    <row r="84" spans="1:19" x14ac:dyDescent="0.35">
      <c r="A84" s="3" t="s">
        <v>349</v>
      </c>
      <c r="B84" s="6">
        <v>2.61</v>
      </c>
      <c r="C84" s="3" t="s">
        <v>5</v>
      </c>
      <c r="E84" s="38" t="s">
        <v>170</v>
      </c>
      <c r="F84" s="1">
        <v>2.36</v>
      </c>
      <c r="G84" s="38" t="s">
        <v>169</v>
      </c>
      <c r="H84" s="5"/>
      <c r="I84" s="38"/>
      <c r="J84" s="1"/>
      <c r="K84" s="38"/>
      <c r="L84" s="5"/>
      <c r="M84" s="29"/>
      <c r="N84" s="2"/>
      <c r="O84" s="85"/>
      <c r="Q84" s="29"/>
      <c r="R84" s="1"/>
      <c r="S84" s="85"/>
    </row>
    <row r="85" spans="1:19" x14ac:dyDescent="0.35">
      <c r="A85" s="3" t="s">
        <v>350</v>
      </c>
      <c r="B85" s="6">
        <v>0.15</v>
      </c>
      <c r="C85" s="3" t="s">
        <v>165</v>
      </c>
      <c r="E85" s="38" t="s">
        <v>171</v>
      </c>
      <c r="F85" s="1">
        <v>3.07</v>
      </c>
      <c r="G85" s="38" t="s">
        <v>169</v>
      </c>
      <c r="H85" s="5"/>
      <c r="I85" s="38"/>
      <c r="J85" s="1"/>
      <c r="K85" s="38"/>
      <c r="L85" s="5"/>
      <c r="M85" s="29"/>
      <c r="N85" s="2"/>
      <c r="O85" s="85"/>
      <c r="Q85" s="29"/>
      <c r="R85" s="1"/>
      <c r="S85" s="85"/>
    </row>
    <row r="86" spans="1:19" x14ac:dyDescent="0.35">
      <c r="A86" s="3" t="s">
        <v>351</v>
      </c>
      <c r="B86" s="6">
        <v>4.0599999999999996</v>
      </c>
      <c r="C86" s="3" t="s">
        <v>5</v>
      </c>
      <c r="E86" s="38" t="s">
        <v>372</v>
      </c>
      <c r="F86" s="1">
        <v>7.24</v>
      </c>
      <c r="G86" s="38" t="s">
        <v>63</v>
      </c>
      <c r="H86" s="5"/>
      <c r="I86" s="38"/>
      <c r="J86" s="1"/>
      <c r="K86" s="38"/>
      <c r="L86" s="5"/>
      <c r="M86" s="29"/>
      <c r="N86" s="2"/>
      <c r="O86" s="85"/>
      <c r="Q86" s="29"/>
      <c r="R86" s="1"/>
      <c r="S86" s="85"/>
    </row>
    <row r="87" spans="1:19" x14ac:dyDescent="0.35">
      <c r="A87" s="3" t="s">
        <v>352</v>
      </c>
      <c r="B87" s="6">
        <v>0.5</v>
      </c>
      <c r="C87" s="3" t="s">
        <v>63</v>
      </c>
      <c r="E87" s="38" t="s">
        <v>53</v>
      </c>
      <c r="F87" s="1">
        <v>3.65</v>
      </c>
      <c r="G87" s="38" t="s">
        <v>33</v>
      </c>
      <c r="H87" s="5"/>
      <c r="I87" s="38"/>
      <c r="J87" s="1"/>
      <c r="K87" s="38"/>
      <c r="L87" s="5"/>
      <c r="M87" s="29"/>
      <c r="N87" s="2"/>
      <c r="O87" s="85"/>
      <c r="Q87" s="29"/>
      <c r="R87" s="1"/>
      <c r="S87" s="85"/>
    </row>
    <row r="88" spans="1:19" x14ac:dyDescent="0.35">
      <c r="A88" s="3" t="s">
        <v>353</v>
      </c>
      <c r="B88" s="6">
        <v>0.78</v>
      </c>
      <c r="C88" s="3" t="s">
        <v>63</v>
      </c>
      <c r="E88" s="38" t="s">
        <v>373</v>
      </c>
      <c r="F88" s="1">
        <v>2.78</v>
      </c>
      <c r="G88" s="38" t="s">
        <v>63</v>
      </c>
      <c r="H88" s="5"/>
      <c r="I88" s="38"/>
      <c r="J88" s="1"/>
      <c r="K88" s="38"/>
      <c r="L88" s="5"/>
      <c r="M88" s="29"/>
      <c r="N88" s="2"/>
      <c r="O88" s="85"/>
      <c r="Q88" s="29"/>
      <c r="R88" s="1"/>
      <c r="S88" s="85"/>
    </row>
    <row r="89" spans="1:19" x14ac:dyDescent="0.35">
      <c r="A89" s="3" t="s">
        <v>354</v>
      </c>
      <c r="B89" s="6">
        <v>1.28</v>
      </c>
      <c r="C89" s="3" t="s">
        <v>63</v>
      </c>
      <c r="E89" s="38" t="s">
        <v>411</v>
      </c>
      <c r="F89" s="1">
        <v>2.59</v>
      </c>
      <c r="G89" s="38" t="s">
        <v>165</v>
      </c>
      <c r="H89" s="5"/>
      <c r="I89" s="38"/>
      <c r="J89" s="1"/>
      <c r="K89" s="38"/>
      <c r="L89" s="5"/>
      <c r="M89" s="29"/>
      <c r="N89" s="2"/>
      <c r="O89" s="85"/>
      <c r="Q89" s="29"/>
      <c r="R89" s="1"/>
      <c r="S89" s="85"/>
    </row>
    <row r="90" spans="1:19" x14ac:dyDescent="0.35">
      <c r="A90" s="3" t="s">
        <v>355</v>
      </c>
      <c r="B90" s="6">
        <v>1.38</v>
      </c>
      <c r="C90" s="3" t="s">
        <v>63</v>
      </c>
      <c r="E90" s="38" t="s">
        <v>177</v>
      </c>
      <c r="F90" s="1">
        <v>4</v>
      </c>
      <c r="G90" s="38" t="s">
        <v>63</v>
      </c>
      <c r="H90" s="5"/>
      <c r="I90" s="38"/>
      <c r="J90" s="1"/>
      <c r="K90" s="38"/>
      <c r="L90" s="5"/>
      <c r="M90" s="29"/>
      <c r="N90" s="2"/>
      <c r="O90" s="85"/>
      <c r="Q90" s="29"/>
      <c r="R90" s="1"/>
      <c r="S90" s="85"/>
    </row>
    <row r="91" spans="1:19" x14ac:dyDescent="0.35">
      <c r="A91" s="3" t="s">
        <v>356</v>
      </c>
      <c r="B91" s="6">
        <v>1.69</v>
      </c>
      <c r="C91" s="3" t="s">
        <v>63</v>
      </c>
      <c r="E91" s="38" t="s">
        <v>108</v>
      </c>
      <c r="F91" s="1">
        <v>4.8499999999999996</v>
      </c>
      <c r="G91" s="38" t="s">
        <v>33</v>
      </c>
      <c r="H91" s="5"/>
      <c r="I91" s="38"/>
      <c r="J91" s="1"/>
      <c r="K91" s="38"/>
      <c r="L91" s="5"/>
      <c r="M91" s="29"/>
      <c r="N91" s="2"/>
      <c r="O91" s="85"/>
      <c r="Q91" s="29"/>
      <c r="R91" s="1"/>
      <c r="S91" s="85"/>
    </row>
    <row r="92" spans="1:19" x14ac:dyDescent="0.35">
      <c r="A92" s="3" t="s">
        <v>357</v>
      </c>
      <c r="B92" s="6">
        <v>1.24</v>
      </c>
      <c r="C92" s="3" t="s">
        <v>63</v>
      </c>
      <c r="E92" s="38" t="s">
        <v>83</v>
      </c>
      <c r="F92" s="1">
        <v>9.76</v>
      </c>
      <c r="G92" s="38" t="s">
        <v>33</v>
      </c>
      <c r="H92" s="5"/>
      <c r="I92" s="38"/>
      <c r="J92" s="1"/>
      <c r="K92" s="38"/>
      <c r="L92" s="5"/>
      <c r="M92" s="29"/>
      <c r="N92" s="2"/>
      <c r="O92" s="85"/>
      <c r="Q92" s="29"/>
      <c r="R92" s="1"/>
      <c r="S92" s="85"/>
    </row>
    <row r="93" spans="1:19" x14ac:dyDescent="0.35">
      <c r="A93" s="3" t="s">
        <v>359</v>
      </c>
      <c r="B93" s="6">
        <v>1.46</v>
      </c>
      <c r="C93" s="3" t="s">
        <v>5</v>
      </c>
      <c r="E93" s="38" t="s">
        <v>82</v>
      </c>
      <c r="F93" s="1">
        <v>7.15</v>
      </c>
      <c r="G93" s="38" t="s">
        <v>33</v>
      </c>
      <c r="H93" s="5"/>
      <c r="I93" s="38"/>
      <c r="J93" s="1"/>
      <c r="K93" s="38"/>
      <c r="L93" s="5"/>
      <c r="M93" s="29"/>
      <c r="N93" s="2"/>
      <c r="O93" s="85"/>
      <c r="Q93" s="29"/>
      <c r="R93" s="1"/>
      <c r="S93" s="85"/>
    </row>
    <row r="94" spans="1:19" x14ac:dyDescent="0.35">
      <c r="A94" s="3" t="s">
        <v>360</v>
      </c>
      <c r="B94" s="6">
        <v>1.51</v>
      </c>
      <c r="C94" s="3" t="s">
        <v>5</v>
      </c>
      <c r="E94" s="38" t="s">
        <v>101</v>
      </c>
      <c r="F94" s="1">
        <v>6.95</v>
      </c>
      <c r="G94" s="38" t="s">
        <v>3</v>
      </c>
      <c r="H94" s="5"/>
      <c r="I94" s="38"/>
      <c r="J94" s="1"/>
      <c r="K94" s="38"/>
      <c r="L94" s="5"/>
      <c r="M94" s="29"/>
      <c r="N94" s="2"/>
      <c r="O94" s="85"/>
      <c r="Q94" s="29"/>
      <c r="R94" s="1"/>
      <c r="S94" s="85"/>
    </row>
    <row r="95" spans="1:19" x14ac:dyDescent="0.35">
      <c r="A95" s="3" t="s">
        <v>361</v>
      </c>
      <c r="B95" s="6">
        <v>3.91</v>
      </c>
      <c r="C95" s="3" t="s">
        <v>5</v>
      </c>
      <c r="E95" s="38" t="s">
        <v>107</v>
      </c>
      <c r="F95" s="1">
        <v>1.47</v>
      </c>
      <c r="G95" s="38" t="s">
        <v>3</v>
      </c>
      <c r="H95" s="5"/>
      <c r="I95" s="38"/>
      <c r="J95" s="1"/>
      <c r="K95" s="38"/>
      <c r="L95" s="5"/>
      <c r="M95" s="29"/>
      <c r="N95" s="2"/>
      <c r="O95" s="85"/>
      <c r="Q95" s="29"/>
      <c r="R95" s="1"/>
      <c r="S95" s="85"/>
    </row>
    <row r="96" spans="1:19" x14ac:dyDescent="0.35">
      <c r="A96" s="3" t="s">
        <v>362</v>
      </c>
      <c r="B96" s="6">
        <v>0.77</v>
      </c>
      <c r="C96" s="3" t="s">
        <v>5</v>
      </c>
      <c r="E96" s="38" t="s">
        <v>138</v>
      </c>
      <c r="F96" s="1">
        <v>0.7</v>
      </c>
      <c r="G96" s="38" t="s">
        <v>3</v>
      </c>
      <c r="H96" s="5"/>
      <c r="I96" s="38"/>
      <c r="J96" s="1"/>
      <c r="K96" s="38"/>
      <c r="L96" s="5"/>
      <c r="M96" s="29"/>
      <c r="N96" s="2"/>
      <c r="O96" s="85"/>
      <c r="Q96" s="29"/>
      <c r="R96" s="1"/>
      <c r="S96" s="85"/>
    </row>
    <row r="97" spans="1:19" x14ac:dyDescent="0.35">
      <c r="A97" s="3" t="s">
        <v>363</v>
      </c>
      <c r="B97" s="6">
        <v>1.7</v>
      </c>
      <c r="C97" s="3" t="s">
        <v>5</v>
      </c>
      <c r="E97" s="38" t="s">
        <v>105</v>
      </c>
      <c r="F97" s="1">
        <v>7.43</v>
      </c>
      <c r="G97" s="38" t="s">
        <v>33</v>
      </c>
      <c r="H97" s="5"/>
      <c r="I97" s="38"/>
      <c r="J97" s="1"/>
      <c r="K97" s="38"/>
      <c r="L97" s="5"/>
      <c r="M97" s="29"/>
      <c r="N97" s="2"/>
      <c r="O97" s="85"/>
      <c r="Q97" s="29"/>
      <c r="R97" s="1"/>
      <c r="S97" s="85"/>
    </row>
    <row r="98" spans="1:19" x14ac:dyDescent="0.35">
      <c r="A98" s="3" t="s">
        <v>364</v>
      </c>
      <c r="B98" s="6">
        <v>0.85</v>
      </c>
      <c r="C98" s="3" t="s">
        <v>5</v>
      </c>
      <c r="E98" s="38" t="s">
        <v>72</v>
      </c>
      <c r="F98" s="1">
        <v>3.55</v>
      </c>
      <c r="G98" s="38" t="s">
        <v>33</v>
      </c>
      <c r="I98" s="38"/>
      <c r="J98" s="1"/>
      <c r="K98" s="38"/>
      <c r="M98" s="29"/>
      <c r="N98" s="2"/>
      <c r="O98" s="85"/>
      <c r="Q98" s="29"/>
      <c r="R98" s="1"/>
      <c r="S98" s="85"/>
    </row>
    <row r="99" spans="1:19" x14ac:dyDescent="0.35">
      <c r="A99" s="80" t="s">
        <v>366</v>
      </c>
      <c r="B99" s="81">
        <v>9.48</v>
      </c>
      <c r="C99" s="80" t="s">
        <v>5</v>
      </c>
      <c r="E99" s="38" t="s">
        <v>102</v>
      </c>
      <c r="F99" s="1">
        <v>0.76</v>
      </c>
      <c r="G99" s="38" t="s">
        <v>33</v>
      </c>
      <c r="I99" s="38"/>
      <c r="J99" s="1"/>
      <c r="K99" s="38"/>
      <c r="M99" s="29"/>
      <c r="N99" s="2"/>
      <c r="O99" s="85"/>
      <c r="Q99" s="29"/>
      <c r="R99" s="1"/>
      <c r="S99" s="85"/>
    </row>
    <row r="100" spans="1:19" x14ac:dyDescent="0.35">
      <c r="A100" s="80" t="s">
        <v>365</v>
      </c>
      <c r="B100" s="81">
        <v>1.75</v>
      </c>
      <c r="C100" s="80" t="s">
        <v>5</v>
      </c>
      <c r="E100" s="38" t="s">
        <v>102</v>
      </c>
      <c r="F100" s="1">
        <v>5.22</v>
      </c>
      <c r="G100" s="38" t="s">
        <v>3</v>
      </c>
      <c r="I100" s="38"/>
      <c r="J100" s="1"/>
      <c r="K100" s="38"/>
      <c r="M100" s="29"/>
      <c r="N100" s="2"/>
      <c r="O100" s="85"/>
      <c r="Q100" s="29"/>
      <c r="R100" s="1"/>
      <c r="S100" s="85"/>
    </row>
    <row r="101" spans="1:19" x14ac:dyDescent="0.35">
      <c r="A101" s="3"/>
      <c r="B101" s="3"/>
      <c r="C101" s="3"/>
      <c r="E101" s="38" t="s">
        <v>100</v>
      </c>
      <c r="F101" s="1">
        <v>1.65</v>
      </c>
      <c r="G101" s="38" t="s">
        <v>3</v>
      </c>
      <c r="I101" s="38"/>
      <c r="J101" s="1"/>
      <c r="K101" s="38"/>
      <c r="M101" s="29"/>
      <c r="N101" s="2"/>
      <c r="O101" s="85"/>
      <c r="Q101" s="29"/>
      <c r="R101" s="1"/>
      <c r="S101" s="85"/>
    </row>
    <row r="102" spans="1:19" x14ac:dyDescent="0.35">
      <c r="A102" s="3"/>
      <c r="B102" s="6"/>
      <c r="C102" s="3"/>
      <c r="E102" s="38" t="s">
        <v>99</v>
      </c>
      <c r="F102" s="1">
        <v>1.45</v>
      </c>
      <c r="G102" s="38" t="s">
        <v>3</v>
      </c>
      <c r="I102" s="38"/>
      <c r="J102" s="1"/>
      <c r="K102" s="38"/>
      <c r="M102" s="29"/>
      <c r="N102" s="2"/>
      <c r="O102" s="85"/>
      <c r="Q102" s="29"/>
      <c r="R102" s="1"/>
      <c r="S102" s="85"/>
    </row>
    <row r="103" spans="1:19" x14ac:dyDescent="0.35">
      <c r="A103" s="3"/>
      <c r="B103" s="6"/>
      <c r="C103" s="3"/>
      <c r="E103" s="38" t="s">
        <v>106</v>
      </c>
      <c r="F103" s="1">
        <v>2.85</v>
      </c>
      <c r="G103" s="38" t="s">
        <v>3</v>
      </c>
      <c r="I103" s="38"/>
      <c r="J103" s="1"/>
      <c r="K103" s="38"/>
      <c r="M103" s="29"/>
      <c r="N103" s="2"/>
      <c r="O103" s="85"/>
      <c r="Q103" s="29"/>
      <c r="R103" s="1"/>
      <c r="S103" s="85"/>
    </row>
    <row r="104" spans="1:19" x14ac:dyDescent="0.35">
      <c r="A104" s="3"/>
      <c r="B104" s="6"/>
      <c r="C104" s="3"/>
      <c r="E104" s="38" t="s">
        <v>109</v>
      </c>
      <c r="F104" s="1">
        <v>0.99</v>
      </c>
      <c r="G104" s="38" t="s">
        <v>3</v>
      </c>
      <c r="I104" s="38"/>
      <c r="J104" s="1"/>
      <c r="K104" s="38"/>
      <c r="M104" s="29"/>
      <c r="N104" s="2"/>
      <c r="O104" s="85"/>
      <c r="Q104" s="29"/>
      <c r="R104" s="1"/>
      <c r="S104" s="85"/>
    </row>
    <row r="105" spans="1:19" x14ac:dyDescent="0.35">
      <c r="A105" s="3"/>
      <c r="B105" s="6"/>
      <c r="C105" s="3"/>
      <c r="E105" s="38" t="s">
        <v>112</v>
      </c>
      <c r="F105" s="1">
        <v>1.25</v>
      </c>
      <c r="G105" s="38" t="s">
        <v>3</v>
      </c>
      <c r="I105" s="38"/>
      <c r="J105" s="1"/>
      <c r="K105" s="38"/>
      <c r="M105" s="29"/>
      <c r="N105" s="2"/>
      <c r="O105" s="85"/>
      <c r="Q105" s="29"/>
      <c r="R105" s="1"/>
      <c r="S105" s="85"/>
    </row>
    <row r="106" spans="1:19" x14ac:dyDescent="0.35">
      <c r="A106" s="3"/>
      <c r="B106" s="6"/>
      <c r="C106" s="3"/>
      <c r="E106" s="38" t="s">
        <v>110</v>
      </c>
      <c r="F106" s="1">
        <v>1.42</v>
      </c>
      <c r="G106" s="38" t="s">
        <v>3</v>
      </c>
      <c r="I106" s="38"/>
      <c r="J106" s="1"/>
      <c r="K106" s="38"/>
      <c r="M106" s="29"/>
      <c r="N106" s="2"/>
      <c r="O106" s="85"/>
      <c r="Q106" s="29"/>
      <c r="R106" s="1"/>
      <c r="S106" s="85"/>
    </row>
    <row r="107" spans="1:19" x14ac:dyDescent="0.35">
      <c r="A107" s="3"/>
      <c r="B107" s="6"/>
      <c r="C107" s="3"/>
      <c r="E107" s="38" t="s">
        <v>111</v>
      </c>
      <c r="F107" s="1">
        <v>1.38</v>
      </c>
      <c r="G107" s="38" t="s">
        <v>3</v>
      </c>
      <c r="I107" s="38"/>
      <c r="J107" s="1"/>
      <c r="K107" s="38"/>
      <c r="M107" s="29"/>
      <c r="N107" s="2"/>
      <c r="O107" s="85"/>
      <c r="Q107" s="29"/>
      <c r="R107" s="1"/>
      <c r="S107" s="85"/>
    </row>
    <row r="108" spans="1:19" x14ac:dyDescent="0.35">
      <c r="A108" s="3"/>
      <c r="B108" s="6"/>
      <c r="C108" s="3"/>
      <c r="E108" s="47" t="s">
        <v>163</v>
      </c>
      <c r="F108" s="77">
        <v>0.39</v>
      </c>
      <c r="G108" s="47" t="s">
        <v>3</v>
      </c>
      <c r="I108" s="38"/>
      <c r="J108" s="1"/>
      <c r="K108" s="38"/>
      <c r="M108" s="29"/>
      <c r="N108" s="2"/>
      <c r="O108" s="85"/>
      <c r="Q108" s="29"/>
      <c r="R108" s="1"/>
      <c r="S108" s="85"/>
    </row>
    <row r="109" spans="1:19" x14ac:dyDescent="0.35">
      <c r="A109" s="3"/>
      <c r="B109" s="6"/>
      <c r="C109" s="3"/>
      <c r="E109" s="38" t="s">
        <v>176</v>
      </c>
      <c r="F109" s="1">
        <v>1.55</v>
      </c>
      <c r="G109" s="38" t="s">
        <v>3</v>
      </c>
      <c r="I109" s="38"/>
      <c r="J109" s="1"/>
      <c r="K109" s="38"/>
      <c r="M109" s="29"/>
      <c r="N109" s="2"/>
      <c r="O109" s="85"/>
      <c r="Q109" s="29"/>
      <c r="R109" s="1"/>
      <c r="S109" s="85"/>
    </row>
    <row r="110" spans="1:19" x14ac:dyDescent="0.35">
      <c r="A110" s="3"/>
      <c r="B110" s="6"/>
      <c r="C110" s="3"/>
      <c r="E110" s="38" t="s">
        <v>175</v>
      </c>
      <c r="F110" s="1">
        <v>1.26</v>
      </c>
      <c r="G110" s="38" t="s">
        <v>3</v>
      </c>
      <c r="I110" s="38"/>
      <c r="J110" s="1"/>
      <c r="K110" s="38"/>
      <c r="M110" s="29"/>
      <c r="N110" s="2"/>
      <c r="O110" s="85"/>
      <c r="Q110" s="29"/>
      <c r="R110" s="1"/>
      <c r="S110" s="85"/>
    </row>
    <row r="111" spans="1:19" x14ac:dyDescent="0.35">
      <c r="A111" s="3"/>
      <c r="B111" s="6"/>
      <c r="C111" s="3"/>
      <c r="E111" s="38" t="s">
        <v>182</v>
      </c>
      <c r="F111" s="1">
        <v>1</v>
      </c>
      <c r="G111" s="38" t="s">
        <v>33</v>
      </c>
      <c r="I111" s="38"/>
      <c r="J111" s="1"/>
      <c r="K111" s="38"/>
      <c r="M111" s="29"/>
      <c r="N111" s="2"/>
      <c r="O111" s="85"/>
      <c r="Q111" s="29"/>
      <c r="R111" s="1"/>
      <c r="S111" s="85"/>
    </row>
    <row r="112" spans="1:19" x14ac:dyDescent="0.35">
      <c r="A112" s="3"/>
      <c r="B112" s="6"/>
      <c r="C112" s="3"/>
      <c r="E112" s="38" t="s">
        <v>181</v>
      </c>
      <c r="F112" s="1">
        <v>4.75</v>
      </c>
      <c r="G112" s="38" t="s">
        <v>3</v>
      </c>
      <c r="I112" s="38"/>
      <c r="J112" s="1"/>
      <c r="K112" s="38"/>
      <c r="M112" s="29"/>
      <c r="N112" s="2"/>
      <c r="O112" s="85"/>
      <c r="Q112" s="29"/>
      <c r="R112" s="1"/>
      <c r="S112" s="85"/>
    </row>
    <row r="113" spans="1:19" x14ac:dyDescent="0.35">
      <c r="A113" s="3"/>
      <c r="B113" s="6"/>
      <c r="C113" s="3"/>
      <c r="E113" s="38" t="s">
        <v>86</v>
      </c>
      <c r="F113" s="1">
        <v>1.79</v>
      </c>
      <c r="G113" s="38" t="s">
        <v>3</v>
      </c>
      <c r="I113" s="38"/>
      <c r="J113" s="1"/>
      <c r="K113" s="38"/>
      <c r="M113" s="29"/>
      <c r="N113" s="2"/>
      <c r="O113" s="85"/>
      <c r="Q113" s="29"/>
      <c r="R113" s="1"/>
      <c r="S113" s="85"/>
    </row>
    <row r="114" spans="1:19" x14ac:dyDescent="0.35">
      <c r="A114" s="3"/>
      <c r="B114" s="6"/>
      <c r="C114" s="3"/>
      <c r="E114" s="38" t="s">
        <v>172</v>
      </c>
      <c r="F114" s="1">
        <v>2.41</v>
      </c>
      <c r="G114" s="38" t="s">
        <v>169</v>
      </c>
      <c r="I114" s="38"/>
      <c r="J114" s="1"/>
      <c r="K114" s="38"/>
      <c r="M114" s="29"/>
      <c r="N114" s="2"/>
      <c r="O114" s="85"/>
      <c r="Q114" s="29"/>
      <c r="R114" s="1"/>
      <c r="S114" s="85"/>
    </row>
    <row r="115" spans="1:19" x14ac:dyDescent="0.35">
      <c r="A115" s="3"/>
      <c r="B115" s="6"/>
      <c r="C115" s="3"/>
      <c r="E115" s="38" t="s">
        <v>114</v>
      </c>
      <c r="F115" s="1">
        <v>0.23</v>
      </c>
      <c r="G115" s="38" t="s">
        <v>33</v>
      </c>
      <c r="I115" s="38"/>
      <c r="J115" s="1"/>
      <c r="K115" s="38"/>
      <c r="M115" s="29"/>
      <c r="N115" s="2"/>
      <c r="O115" s="85"/>
      <c r="Q115" s="29"/>
      <c r="R115" s="1"/>
      <c r="S115" s="85"/>
    </row>
    <row r="116" spans="1:19" x14ac:dyDescent="0.35">
      <c r="A116" s="3"/>
      <c r="B116" s="6"/>
      <c r="C116" s="3"/>
      <c r="E116" s="38" t="s">
        <v>115</v>
      </c>
      <c r="F116" s="1">
        <v>0.75</v>
      </c>
      <c r="G116" s="38" t="s">
        <v>33</v>
      </c>
      <c r="I116" s="38"/>
      <c r="J116" s="1"/>
      <c r="K116" s="38"/>
      <c r="M116" s="29"/>
      <c r="N116" s="2"/>
      <c r="O116" s="85"/>
      <c r="Q116" s="29"/>
      <c r="R116" s="1"/>
      <c r="S116" s="85"/>
    </row>
    <row r="117" spans="1:19" x14ac:dyDescent="0.35">
      <c r="A117" s="3"/>
      <c r="B117" s="6"/>
      <c r="C117" s="3"/>
      <c r="E117" s="38" t="s">
        <v>116</v>
      </c>
      <c r="F117" s="1">
        <v>0.75</v>
      </c>
      <c r="G117" s="38" t="s">
        <v>3</v>
      </c>
      <c r="I117" s="38"/>
      <c r="J117" s="1"/>
      <c r="K117" s="38"/>
      <c r="M117" s="29"/>
      <c r="N117" s="2"/>
      <c r="O117" s="85"/>
      <c r="Q117" s="29"/>
      <c r="R117" s="1"/>
      <c r="S117" s="85"/>
    </row>
    <row r="118" spans="1:19" x14ac:dyDescent="0.35">
      <c r="A118" s="3"/>
      <c r="B118" s="6"/>
      <c r="C118" s="3"/>
      <c r="E118" s="38" t="s">
        <v>119</v>
      </c>
      <c r="F118" s="1">
        <v>0.3</v>
      </c>
      <c r="G118" s="38" t="s">
        <v>33</v>
      </c>
      <c r="I118" s="38"/>
      <c r="J118" s="1"/>
      <c r="K118" s="38"/>
      <c r="M118" s="29"/>
      <c r="N118" s="2"/>
      <c r="O118" s="85"/>
      <c r="Q118" s="29"/>
      <c r="R118" s="1"/>
      <c r="S118" s="85"/>
    </row>
    <row r="119" spans="1:19" x14ac:dyDescent="0.35">
      <c r="A119" s="3"/>
      <c r="B119" s="6"/>
      <c r="C119" s="3"/>
      <c r="E119" s="38" t="s">
        <v>122</v>
      </c>
      <c r="F119" s="1">
        <v>3.65</v>
      </c>
      <c r="G119" s="38" t="s">
        <v>33</v>
      </c>
      <c r="I119" s="38"/>
      <c r="J119" s="1"/>
      <c r="K119" s="38"/>
      <c r="M119" s="29"/>
      <c r="N119" s="2"/>
      <c r="O119" s="85"/>
      <c r="Q119" s="29"/>
      <c r="R119" s="1"/>
      <c r="S119" s="85"/>
    </row>
    <row r="120" spans="1:19" x14ac:dyDescent="0.35">
      <c r="A120" s="3"/>
      <c r="B120" s="6"/>
      <c r="C120" s="3"/>
      <c r="E120" s="38" t="s">
        <v>123</v>
      </c>
      <c r="F120" s="1">
        <v>0.51</v>
      </c>
      <c r="G120" s="38" t="s">
        <v>33</v>
      </c>
      <c r="I120" s="38"/>
      <c r="J120" s="1"/>
      <c r="K120" s="38"/>
      <c r="M120" s="29"/>
      <c r="N120" s="2"/>
      <c r="O120" s="85"/>
      <c r="Q120" s="29"/>
      <c r="R120" s="1"/>
      <c r="S120" s="85"/>
    </row>
    <row r="121" spans="1:19" x14ac:dyDescent="0.35">
      <c r="A121" s="3"/>
      <c r="B121" s="6"/>
      <c r="C121" s="3"/>
      <c r="E121" s="38" t="s">
        <v>374</v>
      </c>
      <c r="F121" s="1">
        <v>4.03</v>
      </c>
      <c r="G121" s="38" t="s">
        <v>63</v>
      </c>
      <c r="I121" s="38"/>
      <c r="J121" s="1"/>
      <c r="K121" s="38"/>
      <c r="M121" s="29"/>
      <c r="N121" s="2"/>
      <c r="O121" s="85"/>
      <c r="Q121" s="29"/>
      <c r="R121" s="1"/>
      <c r="S121" s="85"/>
    </row>
    <row r="122" spans="1:19" x14ac:dyDescent="0.35">
      <c r="A122" s="3"/>
      <c r="B122" s="6"/>
      <c r="C122" s="3"/>
      <c r="E122" s="38" t="s">
        <v>121</v>
      </c>
      <c r="F122" s="1">
        <v>1.21</v>
      </c>
      <c r="G122" s="38" t="s">
        <v>33</v>
      </c>
      <c r="I122" s="38"/>
      <c r="J122" s="1"/>
      <c r="K122" s="38"/>
      <c r="M122" s="29"/>
      <c r="N122" s="2"/>
      <c r="O122" s="85"/>
      <c r="Q122" s="29"/>
      <c r="R122" s="1"/>
      <c r="S122" s="85"/>
    </row>
    <row r="123" spans="1:19" x14ac:dyDescent="0.35">
      <c r="A123" s="3"/>
      <c r="B123" s="6"/>
      <c r="C123" s="3"/>
      <c r="E123" s="3" t="s">
        <v>327</v>
      </c>
      <c r="F123" s="6">
        <v>12.27</v>
      </c>
      <c r="G123" s="3" t="s">
        <v>63</v>
      </c>
      <c r="I123" s="38"/>
      <c r="J123" s="1"/>
      <c r="K123" s="38"/>
      <c r="M123" s="29"/>
      <c r="N123" s="2"/>
      <c r="O123" s="85"/>
      <c r="Q123" s="29"/>
      <c r="R123" s="1"/>
      <c r="S123" s="85"/>
    </row>
    <row r="124" spans="1:19" x14ac:dyDescent="0.35">
      <c r="A124" s="3"/>
      <c r="B124" s="6"/>
      <c r="C124" s="3"/>
      <c r="E124" s="3" t="s">
        <v>328</v>
      </c>
      <c r="F124" s="6">
        <v>6.92</v>
      </c>
      <c r="G124" s="3" t="s">
        <v>63</v>
      </c>
      <c r="I124" s="38"/>
      <c r="J124" s="1"/>
      <c r="K124" s="38"/>
      <c r="M124" s="29"/>
      <c r="N124" s="2"/>
      <c r="O124" s="85"/>
      <c r="Q124" s="29"/>
      <c r="R124" s="1"/>
      <c r="S124" s="85"/>
    </row>
    <row r="125" spans="1:19" x14ac:dyDescent="0.35">
      <c r="A125" s="3"/>
      <c r="B125" s="6"/>
      <c r="C125" s="3"/>
      <c r="E125" s="3" t="s">
        <v>329</v>
      </c>
      <c r="F125" s="6">
        <v>10.31</v>
      </c>
      <c r="G125" s="3" t="s">
        <v>5</v>
      </c>
      <c r="I125" s="38"/>
      <c r="J125" s="1"/>
      <c r="K125" s="38"/>
      <c r="M125" s="29"/>
      <c r="N125" s="2"/>
      <c r="O125" s="85"/>
      <c r="Q125" s="29"/>
      <c r="R125" s="1"/>
      <c r="S125" s="85"/>
    </row>
    <row r="126" spans="1:19" x14ac:dyDescent="0.35">
      <c r="A126" s="3"/>
      <c r="B126" s="6"/>
      <c r="C126" s="3"/>
      <c r="E126" s="38" t="s">
        <v>184</v>
      </c>
      <c r="F126" s="1">
        <v>0.48</v>
      </c>
      <c r="G126" s="38" t="s">
        <v>3</v>
      </c>
      <c r="I126" s="38"/>
      <c r="J126" s="1"/>
      <c r="K126" s="38"/>
      <c r="M126" s="29"/>
      <c r="N126" s="2"/>
      <c r="O126" s="85"/>
      <c r="Q126" s="29"/>
      <c r="R126" s="1"/>
      <c r="S126" s="85"/>
    </row>
    <row r="127" spans="1:19" x14ac:dyDescent="0.35">
      <c r="A127" s="3"/>
      <c r="B127" s="6"/>
      <c r="C127" s="3"/>
      <c r="E127" s="38" t="s">
        <v>185</v>
      </c>
      <c r="F127" s="1">
        <v>1.36</v>
      </c>
      <c r="G127" s="38" t="s">
        <v>3</v>
      </c>
      <c r="I127" s="38"/>
      <c r="J127" s="1"/>
      <c r="K127" s="38"/>
      <c r="M127" s="29"/>
      <c r="N127" s="2"/>
      <c r="O127" s="85"/>
      <c r="Q127" s="29"/>
      <c r="R127" s="1"/>
      <c r="S127" s="85"/>
    </row>
    <row r="128" spans="1:19" x14ac:dyDescent="0.35">
      <c r="A128" s="3"/>
      <c r="B128" s="6"/>
      <c r="C128" s="3"/>
      <c r="E128" s="38" t="s">
        <v>183</v>
      </c>
      <c r="F128" s="1">
        <v>1.02</v>
      </c>
      <c r="G128" s="38" t="s">
        <v>3</v>
      </c>
      <c r="I128" s="38"/>
      <c r="J128" s="1"/>
      <c r="K128" s="38"/>
      <c r="M128" s="29"/>
      <c r="N128" s="2"/>
      <c r="O128" s="85"/>
      <c r="Q128" s="29"/>
      <c r="R128" s="1"/>
      <c r="S128" s="85"/>
    </row>
    <row r="129" spans="1:19" x14ac:dyDescent="0.35">
      <c r="A129" s="3"/>
      <c r="B129" s="6"/>
      <c r="C129" s="3"/>
      <c r="E129" s="38" t="s">
        <v>48</v>
      </c>
      <c r="F129" s="1">
        <v>1.28</v>
      </c>
      <c r="G129" s="38" t="s">
        <v>33</v>
      </c>
      <c r="I129" s="38"/>
      <c r="J129" s="1"/>
      <c r="K129" s="38"/>
      <c r="M129" s="29"/>
      <c r="N129" s="2"/>
      <c r="O129" s="85"/>
      <c r="Q129" s="29"/>
      <c r="R129" s="1"/>
      <c r="S129" s="85"/>
    </row>
    <row r="130" spans="1:19" x14ac:dyDescent="0.35">
      <c r="A130" s="3"/>
      <c r="B130" s="6"/>
      <c r="C130" s="3"/>
      <c r="E130" s="38" t="s">
        <v>153</v>
      </c>
      <c r="F130" s="1">
        <v>1.5</v>
      </c>
      <c r="G130" s="38" t="s">
        <v>33</v>
      </c>
      <c r="I130" s="38"/>
      <c r="J130" s="1"/>
      <c r="K130" s="38"/>
      <c r="M130" s="29"/>
      <c r="N130" s="2"/>
      <c r="O130" s="85"/>
      <c r="Q130" s="29"/>
      <c r="R130" s="1"/>
      <c r="S130" s="85"/>
    </row>
    <row r="131" spans="1:19" x14ac:dyDescent="0.35">
      <c r="A131" s="3"/>
      <c r="B131" s="6"/>
      <c r="C131" s="3"/>
      <c r="E131" s="38" t="s">
        <v>150</v>
      </c>
      <c r="F131" s="1">
        <v>0.59</v>
      </c>
      <c r="G131" s="38" t="s">
        <v>33</v>
      </c>
      <c r="I131" s="38"/>
      <c r="J131" s="1"/>
      <c r="K131" s="38"/>
      <c r="M131" s="29"/>
      <c r="N131" s="2"/>
      <c r="O131" s="85"/>
      <c r="Q131" s="29"/>
      <c r="R131" s="1"/>
      <c r="S131" s="85"/>
    </row>
    <row r="132" spans="1:19" x14ac:dyDescent="0.35">
      <c r="A132" s="3"/>
      <c r="B132" s="6"/>
      <c r="C132" s="3"/>
      <c r="E132" s="38" t="s">
        <v>151</v>
      </c>
      <c r="F132" s="1">
        <v>1.23</v>
      </c>
      <c r="G132" s="38" t="s">
        <v>33</v>
      </c>
      <c r="I132" s="38"/>
      <c r="J132" s="1"/>
      <c r="K132" s="38"/>
      <c r="M132" s="29"/>
      <c r="N132" s="2"/>
      <c r="O132" s="85"/>
      <c r="Q132" s="29"/>
      <c r="R132" s="1"/>
      <c r="S132" s="85"/>
    </row>
    <row r="133" spans="1:19" x14ac:dyDescent="0.35">
      <c r="A133" s="3"/>
      <c r="B133" s="6"/>
      <c r="C133" s="3"/>
      <c r="E133" s="38" t="s">
        <v>152</v>
      </c>
      <c r="F133" s="1">
        <v>0.26</v>
      </c>
      <c r="G133" s="38" t="s">
        <v>33</v>
      </c>
      <c r="I133" s="38"/>
      <c r="J133" s="1"/>
      <c r="K133" s="38"/>
      <c r="M133" s="29"/>
      <c r="N133" s="2"/>
      <c r="O133" s="85"/>
      <c r="Q133" s="29"/>
      <c r="R133" s="1"/>
      <c r="S133" s="85"/>
    </row>
    <row r="134" spans="1:19" x14ac:dyDescent="0.35">
      <c r="A134" s="3"/>
      <c r="B134" s="6"/>
      <c r="C134" s="3"/>
      <c r="E134" s="38" t="s">
        <v>156</v>
      </c>
      <c r="F134" s="1">
        <v>0.27</v>
      </c>
      <c r="G134" s="38" t="s">
        <v>33</v>
      </c>
      <c r="I134" s="38"/>
      <c r="J134" s="1"/>
      <c r="K134" s="38"/>
      <c r="M134" s="29"/>
      <c r="N134" s="2"/>
      <c r="O134" s="85"/>
      <c r="Q134" s="29"/>
      <c r="R134" s="1"/>
      <c r="S134" s="85"/>
    </row>
    <row r="135" spans="1:19" x14ac:dyDescent="0.35">
      <c r="A135" s="3"/>
      <c r="B135" s="6"/>
      <c r="C135" s="3"/>
      <c r="E135" s="38" t="s">
        <v>148</v>
      </c>
      <c r="F135" s="1">
        <v>0.55000000000000004</v>
      </c>
      <c r="G135" s="38" t="s">
        <v>33</v>
      </c>
      <c r="I135" s="38"/>
      <c r="J135" s="1"/>
      <c r="K135" s="38"/>
      <c r="M135" s="29"/>
      <c r="N135" s="2"/>
      <c r="O135" s="85"/>
      <c r="Q135" s="29"/>
      <c r="R135" s="1"/>
      <c r="S135" s="85"/>
    </row>
    <row r="136" spans="1:19" x14ac:dyDescent="0.35">
      <c r="A136" s="3"/>
      <c r="B136" s="6"/>
      <c r="C136" s="3"/>
      <c r="E136" s="38" t="s">
        <v>149</v>
      </c>
      <c r="F136" s="1">
        <v>0.57999999999999996</v>
      </c>
      <c r="G136" s="38" t="s">
        <v>33</v>
      </c>
      <c r="I136" s="38"/>
      <c r="J136" s="1"/>
      <c r="K136" s="38"/>
      <c r="M136" s="29"/>
      <c r="N136" s="2"/>
      <c r="O136" s="85"/>
      <c r="Q136" s="29"/>
      <c r="R136" s="1"/>
      <c r="S136" s="85"/>
    </row>
    <row r="137" spans="1:19" x14ac:dyDescent="0.35">
      <c r="A137" s="3"/>
      <c r="B137" s="6"/>
      <c r="C137" s="3"/>
      <c r="E137" s="38" t="s">
        <v>145</v>
      </c>
      <c r="F137" s="1">
        <v>1.43</v>
      </c>
      <c r="G137" s="38" t="s">
        <v>33</v>
      </c>
      <c r="I137" s="38"/>
      <c r="J137" s="1"/>
      <c r="K137" s="38"/>
      <c r="M137" s="29"/>
      <c r="N137" s="2"/>
      <c r="O137" s="85"/>
      <c r="Q137" s="29"/>
      <c r="R137" s="1"/>
      <c r="S137" s="85"/>
    </row>
    <row r="138" spans="1:19" x14ac:dyDescent="0.35">
      <c r="A138" s="3"/>
      <c r="B138" s="6"/>
      <c r="C138" s="3"/>
      <c r="E138" s="38" t="s">
        <v>146</v>
      </c>
      <c r="F138" s="1">
        <v>0.2</v>
      </c>
      <c r="G138" s="38" t="s">
        <v>3</v>
      </c>
      <c r="I138" s="38"/>
      <c r="J138" s="1"/>
      <c r="K138" s="38"/>
      <c r="M138" s="29"/>
      <c r="N138" s="2"/>
      <c r="O138" s="85"/>
      <c r="Q138" s="29"/>
      <c r="R138" s="1"/>
      <c r="S138" s="85"/>
    </row>
    <row r="139" spans="1:19" x14ac:dyDescent="0.35">
      <c r="A139" s="3"/>
      <c r="B139" s="6"/>
      <c r="C139" s="3"/>
      <c r="E139" s="38" t="s">
        <v>147</v>
      </c>
      <c r="F139" s="1">
        <v>0.27</v>
      </c>
      <c r="G139" s="38" t="s">
        <v>33</v>
      </c>
      <c r="I139" s="38"/>
      <c r="J139" s="1"/>
      <c r="K139" s="38"/>
      <c r="M139" s="29"/>
      <c r="N139" s="2"/>
      <c r="O139" s="85"/>
      <c r="Q139" s="29"/>
      <c r="R139" s="1"/>
      <c r="S139" s="85"/>
    </row>
    <row r="140" spans="1:19" x14ac:dyDescent="0.35">
      <c r="A140" s="3"/>
      <c r="B140" s="6"/>
      <c r="C140" s="3"/>
      <c r="E140" s="38" t="s">
        <v>79</v>
      </c>
      <c r="F140" s="1">
        <v>5.94</v>
      </c>
      <c r="G140" s="38" t="s">
        <v>33</v>
      </c>
      <c r="I140" s="38"/>
      <c r="J140" s="1"/>
      <c r="K140" s="38"/>
      <c r="M140" s="29"/>
      <c r="N140" s="2"/>
      <c r="O140" s="85"/>
      <c r="Q140" s="29"/>
      <c r="R140" s="1"/>
      <c r="S140" s="85"/>
    </row>
    <row r="141" spans="1:19" x14ac:dyDescent="0.35">
      <c r="A141" s="3"/>
      <c r="B141" s="6"/>
      <c r="C141" s="3"/>
      <c r="E141" s="38" t="s">
        <v>188</v>
      </c>
      <c r="F141" s="1">
        <v>2.31</v>
      </c>
      <c r="G141" s="38" t="s">
        <v>5</v>
      </c>
      <c r="I141" s="38"/>
      <c r="J141" s="1"/>
      <c r="K141" s="38"/>
      <c r="M141" s="29"/>
      <c r="N141" s="2"/>
      <c r="O141" s="85"/>
      <c r="Q141" s="29"/>
      <c r="R141" s="1"/>
      <c r="S141" s="85"/>
    </row>
    <row r="142" spans="1:19" x14ac:dyDescent="0.35">
      <c r="A142" s="3"/>
      <c r="B142" s="6"/>
      <c r="C142" s="3"/>
      <c r="E142" s="38" t="s">
        <v>88</v>
      </c>
      <c r="F142" s="1">
        <v>1.52</v>
      </c>
      <c r="G142" s="38" t="s">
        <v>3</v>
      </c>
      <c r="I142" s="38"/>
      <c r="J142" s="1"/>
      <c r="K142" s="38"/>
      <c r="M142" s="29"/>
      <c r="N142" s="2"/>
      <c r="O142" s="85"/>
      <c r="Q142" s="29"/>
      <c r="R142" s="1"/>
      <c r="S142" s="85"/>
    </row>
    <row r="143" spans="1:19" x14ac:dyDescent="0.35">
      <c r="A143" s="3"/>
      <c r="B143" s="6"/>
      <c r="C143" s="3"/>
      <c r="E143" s="38" t="s">
        <v>126</v>
      </c>
      <c r="F143" s="1">
        <v>3.99</v>
      </c>
      <c r="G143" s="38" t="s">
        <v>3</v>
      </c>
      <c r="I143" s="38"/>
      <c r="J143" s="1"/>
      <c r="K143" s="38"/>
      <c r="M143" s="29"/>
      <c r="N143" s="2"/>
      <c r="O143" s="85"/>
      <c r="Q143" s="29"/>
      <c r="R143" s="1"/>
      <c r="S143" s="85"/>
    </row>
    <row r="144" spans="1:19" x14ac:dyDescent="0.35">
      <c r="A144" s="3"/>
      <c r="B144" s="6"/>
      <c r="C144" s="3"/>
      <c r="E144" s="38" t="s">
        <v>133</v>
      </c>
      <c r="F144" s="1">
        <v>3.47</v>
      </c>
      <c r="G144" s="38" t="s">
        <v>33</v>
      </c>
      <c r="I144" s="38"/>
      <c r="J144" s="1"/>
      <c r="K144" s="38"/>
      <c r="M144" s="29"/>
      <c r="N144" s="2"/>
      <c r="O144" s="85"/>
      <c r="Q144" s="29"/>
      <c r="R144" s="1"/>
      <c r="S144" s="85"/>
    </row>
    <row r="145" spans="1:19" x14ac:dyDescent="0.35">
      <c r="A145" s="3"/>
      <c r="B145" s="6"/>
      <c r="C145" s="3"/>
      <c r="E145" s="38" t="s">
        <v>187</v>
      </c>
      <c r="F145" s="1">
        <v>0.97</v>
      </c>
      <c r="G145" s="38" t="s">
        <v>3</v>
      </c>
      <c r="I145" s="38"/>
      <c r="J145" s="1"/>
      <c r="K145" s="38"/>
      <c r="M145" s="29"/>
      <c r="N145" s="2"/>
      <c r="O145" s="85"/>
      <c r="Q145" s="29"/>
      <c r="R145" s="1"/>
      <c r="S145" s="85"/>
    </row>
    <row r="146" spans="1:19" x14ac:dyDescent="0.35">
      <c r="A146" s="3"/>
      <c r="B146" s="6"/>
      <c r="C146" s="3"/>
      <c r="E146" s="38" t="s">
        <v>186</v>
      </c>
      <c r="F146" s="1">
        <v>1.83</v>
      </c>
      <c r="G146" s="38" t="s">
        <v>33</v>
      </c>
      <c r="I146" s="38"/>
      <c r="J146" s="1"/>
      <c r="K146" s="38"/>
      <c r="M146" s="29"/>
      <c r="N146" s="2"/>
      <c r="O146" s="85"/>
      <c r="Q146" s="29"/>
      <c r="R146" s="1"/>
      <c r="S146" s="85"/>
    </row>
    <row r="147" spans="1:19" x14ac:dyDescent="0.35">
      <c r="A147" s="3"/>
      <c r="B147" s="6"/>
      <c r="C147" s="3"/>
      <c r="E147" s="38" t="s">
        <v>124</v>
      </c>
      <c r="F147" s="1">
        <v>1.05</v>
      </c>
      <c r="G147" s="38" t="s">
        <v>3</v>
      </c>
      <c r="I147" s="38"/>
      <c r="J147" s="1"/>
      <c r="K147" s="38"/>
      <c r="M147" s="29"/>
      <c r="N147" s="2"/>
      <c r="O147" s="85"/>
      <c r="Q147" s="29"/>
      <c r="R147" s="1"/>
      <c r="S147" s="85"/>
    </row>
    <row r="148" spans="1:19" x14ac:dyDescent="0.35">
      <c r="A148" s="3"/>
      <c r="B148" s="6"/>
      <c r="C148" s="3"/>
      <c r="E148" s="38" t="s">
        <v>136</v>
      </c>
      <c r="F148" s="1">
        <v>2.27</v>
      </c>
      <c r="G148" s="38" t="s">
        <v>33</v>
      </c>
      <c r="I148" s="38"/>
      <c r="J148" s="1"/>
      <c r="K148" s="38"/>
      <c r="M148" s="29"/>
      <c r="N148" s="2"/>
      <c r="O148" s="85"/>
      <c r="Q148" s="29"/>
      <c r="R148" s="1"/>
      <c r="S148" s="85"/>
    </row>
    <row r="149" spans="1:19" x14ac:dyDescent="0.35">
      <c r="A149" s="3"/>
      <c r="B149" s="6"/>
      <c r="C149" s="3"/>
      <c r="E149" s="38" t="s">
        <v>125</v>
      </c>
      <c r="F149" s="1">
        <v>2.38</v>
      </c>
      <c r="G149" s="38" t="s">
        <v>33</v>
      </c>
      <c r="I149" s="38"/>
      <c r="J149" s="1"/>
      <c r="K149" s="38"/>
      <c r="M149" s="29"/>
      <c r="N149" s="2"/>
      <c r="O149" s="85"/>
      <c r="Q149" s="29"/>
      <c r="R149" s="1"/>
      <c r="S149" s="85"/>
    </row>
    <row r="150" spans="1:19" x14ac:dyDescent="0.35">
      <c r="A150" s="3"/>
      <c r="B150" s="6"/>
      <c r="C150" s="3"/>
      <c r="E150" s="38" t="s">
        <v>127</v>
      </c>
      <c r="F150" s="1">
        <v>3.15</v>
      </c>
      <c r="G150" s="38" t="s">
        <v>63</v>
      </c>
      <c r="I150" s="38"/>
      <c r="J150" s="1"/>
      <c r="K150" s="38"/>
      <c r="M150" s="29"/>
      <c r="N150" s="2"/>
      <c r="O150" s="85"/>
      <c r="Q150" s="29"/>
      <c r="R150" s="1"/>
      <c r="S150" s="85"/>
    </row>
    <row r="151" spans="1:19" x14ac:dyDescent="0.35">
      <c r="A151" s="3"/>
      <c r="B151" s="6"/>
      <c r="C151" s="3"/>
      <c r="E151" s="38" t="s">
        <v>132</v>
      </c>
      <c r="F151" s="1">
        <v>9.3800000000000008</v>
      </c>
      <c r="G151" s="38" t="s">
        <v>33</v>
      </c>
      <c r="I151" s="38"/>
      <c r="J151" s="1"/>
      <c r="K151" s="38"/>
      <c r="M151" s="29"/>
      <c r="N151" s="2"/>
      <c r="O151" s="85"/>
      <c r="Q151" s="29"/>
      <c r="R151" s="1"/>
      <c r="S151" s="85"/>
    </row>
    <row r="152" spans="1:19" x14ac:dyDescent="0.35">
      <c r="A152" s="3"/>
      <c r="B152" s="6"/>
      <c r="C152" s="3"/>
      <c r="E152" s="38" t="s">
        <v>130</v>
      </c>
      <c r="F152" s="1">
        <v>1.79</v>
      </c>
      <c r="G152" s="38" t="s">
        <v>131</v>
      </c>
      <c r="I152" s="38"/>
      <c r="J152" s="1"/>
      <c r="K152" s="38"/>
      <c r="M152" s="29"/>
      <c r="N152" s="2"/>
      <c r="O152" s="85"/>
      <c r="Q152" s="29"/>
      <c r="R152" s="1"/>
      <c r="S152" s="85"/>
    </row>
    <row r="153" spans="1:19" x14ac:dyDescent="0.35">
      <c r="A153" s="3"/>
      <c r="B153" s="6"/>
      <c r="C153" s="3"/>
      <c r="E153" s="38" t="s">
        <v>128</v>
      </c>
      <c r="F153" s="1">
        <v>4.4400000000000004</v>
      </c>
      <c r="G153" s="38" t="s">
        <v>63</v>
      </c>
      <c r="I153" s="38"/>
      <c r="J153" s="1"/>
      <c r="K153" s="38"/>
      <c r="M153" s="29"/>
      <c r="N153" s="2"/>
      <c r="O153" s="85"/>
      <c r="Q153" s="29"/>
      <c r="R153" s="1"/>
      <c r="S153" s="85"/>
    </row>
    <row r="154" spans="1:19" x14ac:dyDescent="0.35">
      <c r="A154" s="3"/>
      <c r="B154" s="6"/>
      <c r="C154" s="3"/>
      <c r="E154" s="38" t="s">
        <v>129</v>
      </c>
      <c r="F154" s="1">
        <v>4.62</v>
      </c>
      <c r="G154" s="38" t="s">
        <v>63</v>
      </c>
      <c r="I154" s="38"/>
      <c r="J154" s="1"/>
      <c r="K154" s="38"/>
      <c r="M154" s="29"/>
      <c r="N154" s="2"/>
      <c r="O154" s="85"/>
      <c r="Q154" s="29"/>
      <c r="R154" s="1"/>
      <c r="S154" s="85"/>
    </row>
    <row r="155" spans="1:19" x14ac:dyDescent="0.35">
      <c r="A155" s="3"/>
      <c r="B155" s="6"/>
      <c r="C155" s="3"/>
      <c r="E155" s="38" t="s">
        <v>191</v>
      </c>
      <c r="F155" s="1">
        <v>0.81</v>
      </c>
      <c r="G155" s="38" t="s">
        <v>33</v>
      </c>
      <c r="I155" s="38"/>
      <c r="J155" s="1"/>
      <c r="K155" s="38"/>
      <c r="M155" s="29"/>
      <c r="N155" s="2"/>
      <c r="O155" s="85"/>
      <c r="Q155" s="29"/>
      <c r="R155" s="1"/>
      <c r="S155" s="85"/>
    </row>
    <row r="156" spans="1:19" x14ac:dyDescent="0.35">
      <c r="A156" s="3"/>
      <c r="B156" s="6"/>
      <c r="C156" s="3"/>
      <c r="E156" s="38" t="s">
        <v>192</v>
      </c>
      <c r="F156" s="1">
        <v>0.38</v>
      </c>
      <c r="G156" s="38" t="s">
        <v>3</v>
      </c>
      <c r="I156" s="38"/>
      <c r="J156" s="1"/>
      <c r="K156" s="38"/>
      <c r="M156" s="29"/>
      <c r="N156" s="2"/>
      <c r="O156" s="85"/>
      <c r="Q156" s="29"/>
      <c r="R156" s="1"/>
      <c r="S156" s="85"/>
    </row>
    <row r="157" spans="1:19" x14ac:dyDescent="0.35">
      <c r="A157" s="3"/>
      <c r="B157" s="6"/>
      <c r="C157" s="3"/>
      <c r="E157" s="38" t="s">
        <v>180</v>
      </c>
      <c r="F157" s="1">
        <v>1.43</v>
      </c>
      <c r="G157" s="38" t="s">
        <v>3</v>
      </c>
      <c r="I157" s="38"/>
      <c r="J157" s="1"/>
      <c r="K157" s="38"/>
      <c r="M157" s="29"/>
      <c r="N157" s="2"/>
      <c r="O157" s="85"/>
      <c r="Q157" s="29"/>
      <c r="R157" s="1"/>
      <c r="S157" s="85"/>
    </row>
    <row r="158" spans="1:19" x14ac:dyDescent="0.35">
      <c r="A158" s="3"/>
      <c r="B158" s="6"/>
      <c r="C158" s="3"/>
      <c r="E158" s="38" t="s">
        <v>134</v>
      </c>
      <c r="F158" s="1">
        <v>1.99</v>
      </c>
      <c r="G158" s="38" t="s">
        <v>33</v>
      </c>
      <c r="I158" s="38"/>
      <c r="J158" s="1"/>
      <c r="K158" s="38"/>
      <c r="M158" s="29"/>
      <c r="N158" s="2"/>
      <c r="O158" s="85"/>
      <c r="Q158" s="29"/>
      <c r="R158" s="1"/>
      <c r="S158" s="85"/>
    </row>
    <row r="159" spans="1:19" x14ac:dyDescent="0.35">
      <c r="A159" s="3"/>
      <c r="B159" s="6"/>
      <c r="C159" s="3"/>
      <c r="E159" s="38" t="s">
        <v>135</v>
      </c>
      <c r="F159" s="1">
        <v>1.25</v>
      </c>
      <c r="G159" s="38" t="s">
        <v>3</v>
      </c>
      <c r="I159" s="38"/>
      <c r="J159" s="1"/>
      <c r="K159" s="38"/>
      <c r="M159" s="29"/>
      <c r="N159" s="2"/>
      <c r="O159" s="85"/>
      <c r="Q159" s="29"/>
      <c r="R159" s="1"/>
      <c r="S159" s="85"/>
    </row>
    <row r="160" spans="1:19" x14ac:dyDescent="0.35">
      <c r="A160" s="3"/>
      <c r="B160" s="6"/>
      <c r="C160" s="3"/>
      <c r="E160" s="38" t="s">
        <v>190</v>
      </c>
      <c r="F160" s="1">
        <v>2.31</v>
      </c>
      <c r="G160" s="38" t="s">
        <v>5</v>
      </c>
      <c r="I160" s="38"/>
      <c r="J160" s="1"/>
      <c r="K160" s="38"/>
      <c r="M160" s="29"/>
      <c r="N160" s="2"/>
      <c r="O160" s="85"/>
      <c r="Q160" s="29"/>
      <c r="R160" s="1"/>
      <c r="S160" s="85"/>
    </row>
    <row r="161" spans="1:19" x14ac:dyDescent="0.35">
      <c r="A161" s="3"/>
      <c r="B161" s="6"/>
      <c r="C161" s="3"/>
      <c r="E161" s="85" t="s">
        <v>189</v>
      </c>
      <c r="F161" s="99">
        <v>3.17</v>
      </c>
      <c r="G161" s="29" t="s">
        <v>33</v>
      </c>
      <c r="I161" s="38"/>
      <c r="J161" s="1"/>
      <c r="K161" s="38"/>
      <c r="M161" s="29"/>
      <c r="N161" s="2"/>
      <c r="O161" s="85"/>
      <c r="Q161" s="29"/>
      <c r="R161" s="1"/>
      <c r="S161" s="85"/>
    </row>
    <row r="162" spans="1:19" x14ac:dyDescent="0.35">
      <c r="A162" s="3"/>
      <c r="B162" s="6"/>
      <c r="C162" s="3"/>
      <c r="E162" s="38" t="s">
        <v>56</v>
      </c>
      <c r="F162" s="1">
        <v>2.83</v>
      </c>
      <c r="G162" s="38" t="s">
        <v>3</v>
      </c>
      <c r="I162" s="38"/>
      <c r="J162" s="1"/>
      <c r="K162" s="38"/>
      <c r="M162" s="29"/>
      <c r="N162" s="2"/>
      <c r="O162" s="85"/>
      <c r="Q162" s="29"/>
      <c r="R162" s="1"/>
      <c r="S162" s="85"/>
    </row>
    <row r="163" spans="1:19" x14ac:dyDescent="0.35">
      <c r="A163" s="3"/>
      <c r="B163" s="6"/>
      <c r="C163" s="3"/>
      <c r="E163" s="38" t="s">
        <v>60</v>
      </c>
      <c r="F163" s="1">
        <v>3.16</v>
      </c>
      <c r="G163" s="38" t="s">
        <v>3</v>
      </c>
      <c r="I163" s="38"/>
      <c r="J163" s="1"/>
      <c r="K163" s="38"/>
      <c r="M163" s="29"/>
      <c r="N163" s="2"/>
      <c r="O163" s="85"/>
      <c r="Q163" s="29"/>
      <c r="R163" s="1"/>
      <c r="S163" s="85"/>
    </row>
    <row r="164" spans="1:19" x14ac:dyDescent="0.35">
      <c r="A164" s="3"/>
      <c r="B164" s="6"/>
      <c r="C164" s="3"/>
      <c r="E164" s="38" t="s">
        <v>92</v>
      </c>
      <c r="F164" s="1">
        <v>2.0499999999999998</v>
      </c>
      <c r="G164" s="38" t="s">
        <v>3</v>
      </c>
      <c r="I164" s="38"/>
      <c r="J164" s="1"/>
      <c r="K164" s="38"/>
      <c r="M164" s="29"/>
      <c r="N164" s="2"/>
      <c r="O164" s="85"/>
      <c r="Q164" s="29"/>
      <c r="R164" s="1"/>
      <c r="S164" s="85"/>
    </row>
    <row r="165" spans="1:19" x14ac:dyDescent="0.35">
      <c r="A165" s="3"/>
      <c r="B165" s="6"/>
      <c r="C165" s="3"/>
      <c r="E165" s="38" t="s">
        <v>93</v>
      </c>
      <c r="F165" s="1">
        <v>1</v>
      </c>
      <c r="G165" s="38" t="s">
        <v>3</v>
      </c>
      <c r="I165" s="38"/>
      <c r="J165" s="1"/>
      <c r="K165" s="38"/>
      <c r="M165" s="29"/>
      <c r="N165" s="2"/>
      <c r="O165" s="85"/>
      <c r="Q165" s="29"/>
      <c r="R165" s="1"/>
      <c r="S165" s="85"/>
    </row>
    <row r="166" spans="1:19" x14ac:dyDescent="0.35">
      <c r="A166" s="3"/>
      <c r="B166" s="6"/>
      <c r="C166" s="3"/>
      <c r="E166" s="38" t="s">
        <v>137</v>
      </c>
      <c r="F166" s="1">
        <v>7.16</v>
      </c>
      <c r="G166" s="38" t="s">
        <v>33</v>
      </c>
      <c r="I166" s="38"/>
      <c r="J166" s="1"/>
      <c r="K166" s="38"/>
      <c r="M166" s="29"/>
      <c r="N166" s="2"/>
      <c r="O166" s="85"/>
      <c r="Q166" s="29"/>
      <c r="R166" s="1"/>
      <c r="S166" s="85"/>
    </row>
    <row r="167" spans="1:19" x14ac:dyDescent="0.35">
      <c r="A167" s="3"/>
      <c r="B167" s="6"/>
      <c r="C167" s="3"/>
      <c r="E167" s="38" t="s">
        <v>90</v>
      </c>
      <c r="F167" s="1">
        <v>1.85</v>
      </c>
      <c r="G167" s="38" t="s">
        <v>3</v>
      </c>
      <c r="I167" s="38"/>
      <c r="J167" s="1"/>
      <c r="K167" s="38"/>
      <c r="M167" s="29"/>
      <c r="N167" s="2"/>
      <c r="O167" s="85"/>
      <c r="Q167" s="29"/>
      <c r="R167" s="1"/>
      <c r="S167" s="85"/>
    </row>
    <row r="168" spans="1:19" x14ac:dyDescent="0.35">
      <c r="A168" s="3"/>
      <c r="B168" s="6"/>
      <c r="C168" s="3"/>
      <c r="E168" s="38" t="s">
        <v>370</v>
      </c>
      <c r="F168" s="1">
        <v>1.76</v>
      </c>
      <c r="G168" s="38" t="s">
        <v>33</v>
      </c>
      <c r="I168" s="38"/>
      <c r="J168" s="1"/>
      <c r="K168" s="38"/>
      <c r="M168" s="29"/>
      <c r="N168" s="2"/>
      <c r="O168" s="85"/>
      <c r="Q168" s="29"/>
      <c r="R168" s="1"/>
      <c r="S168" s="85"/>
    </row>
    <row r="169" spans="1:19" x14ac:dyDescent="0.35">
      <c r="A169" s="3"/>
      <c r="B169" s="6"/>
      <c r="C169" s="3"/>
      <c r="E169" s="38" t="s">
        <v>371</v>
      </c>
      <c r="F169" s="1">
        <v>0.23</v>
      </c>
      <c r="G169" s="38" t="s">
        <v>165</v>
      </c>
      <c r="I169" s="38"/>
      <c r="J169" s="1"/>
      <c r="K169" s="38"/>
      <c r="M169" s="29"/>
      <c r="N169" s="2"/>
      <c r="O169" s="85"/>
      <c r="Q169" s="29"/>
      <c r="R169" s="1"/>
      <c r="S169" s="85"/>
    </row>
    <row r="170" spans="1:19" x14ac:dyDescent="0.35">
      <c r="A170" s="3"/>
      <c r="B170" s="6"/>
      <c r="C170" s="3"/>
      <c r="E170" s="38" t="s">
        <v>141</v>
      </c>
      <c r="F170" s="1">
        <v>1.88</v>
      </c>
      <c r="G170" s="38" t="s">
        <v>33</v>
      </c>
      <c r="I170" s="38"/>
      <c r="J170" s="1"/>
      <c r="K170" s="38"/>
      <c r="M170" s="29"/>
      <c r="N170" s="2"/>
      <c r="O170" s="85"/>
      <c r="Q170" s="29"/>
      <c r="R170" s="1"/>
      <c r="S170" s="85"/>
    </row>
    <row r="171" spans="1:19" x14ac:dyDescent="0.35">
      <c r="A171" s="3"/>
      <c r="B171" s="6"/>
      <c r="C171" s="3"/>
      <c r="E171" s="38" t="s">
        <v>144</v>
      </c>
      <c r="F171" s="1">
        <v>1.5</v>
      </c>
      <c r="G171" s="38" t="s">
        <v>33</v>
      </c>
      <c r="I171" s="38"/>
      <c r="J171" s="1"/>
      <c r="K171" s="38"/>
      <c r="M171" s="29"/>
      <c r="N171" s="2"/>
      <c r="O171" s="85"/>
      <c r="Q171" s="29"/>
      <c r="R171" s="1"/>
      <c r="S171" s="85"/>
    </row>
    <row r="172" spans="1:19" x14ac:dyDescent="0.35">
      <c r="A172" s="3"/>
      <c r="B172" s="6"/>
      <c r="C172" s="3"/>
      <c r="E172" s="38" t="s">
        <v>139</v>
      </c>
      <c r="F172" s="1">
        <v>0.85</v>
      </c>
      <c r="G172" s="38" t="s">
        <v>33</v>
      </c>
      <c r="I172" s="38"/>
      <c r="J172" s="1"/>
      <c r="K172" s="38"/>
      <c r="M172" s="29"/>
      <c r="N172" s="2"/>
      <c r="O172" s="85"/>
      <c r="Q172" s="29"/>
      <c r="R172" s="1"/>
      <c r="S172" s="85"/>
    </row>
    <row r="173" spans="1:19" x14ac:dyDescent="0.35">
      <c r="A173" s="3"/>
      <c r="B173" s="6"/>
      <c r="C173" s="3"/>
      <c r="E173" s="38" t="s">
        <v>142</v>
      </c>
      <c r="F173" s="1">
        <v>3.95</v>
      </c>
      <c r="G173" s="38" t="s">
        <v>33</v>
      </c>
      <c r="I173" s="38"/>
      <c r="J173" s="1"/>
      <c r="K173" s="38"/>
      <c r="M173" s="29"/>
      <c r="N173" s="2"/>
      <c r="O173" s="85"/>
      <c r="Q173" s="29"/>
      <c r="R173" s="1"/>
      <c r="S173" s="85"/>
    </row>
    <row r="174" spans="1:19" x14ac:dyDescent="0.35">
      <c r="A174" s="3"/>
      <c r="B174" s="6"/>
      <c r="C174" s="3"/>
      <c r="E174" s="38" t="s">
        <v>140</v>
      </c>
      <c r="F174" s="1">
        <v>1.19</v>
      </c>
      <c r="G174" s="38" t="s">
        <v>33</v>
      </c>
      <c r="I174" s="38"/>
      <c r="J174" s="1"/>
      <c r="K174" s="38"/>
      <c r="M174" s="29"/>
      <c r="N174" s="2"/>
      <c r="O174" s="85"/>
      <c r="Q174" s="29"/>
      <c r="R174" s="1"/>
      <c r="S174" s="85"/>
    </row>
    <row r="175" spans="1:19" x14ac:dyDescent="0.35">
      <c r="A175" s="3"/>
      <c r="B175" s="6"/>
      <c r="C175" s="3"/>
      <c r="E175" s="38" t="s">
        <v>36</v>
      </c>
      <c r="F175" s="1">
        <v>2.4300000000000002</v>
      </c>
      <c r="G175" s="38" t="s">
        <v>33</v>
      </c>
      <c r="I175" s="38"/>
      <c r="J175" s="1"/>
      <c r="K175" s="38"/>
      <c r="M175" s="29"/>
      <c r="N175" s="2"/>
      <c r="O175" s="85"/>
      <c r="Q175" s="29"/>
      <c r="R175" s="1"/>
      <c r="S175" s="85"/>
    </row>
    <row r="176" spans="1:19" x14ac:dyDescent="0.35">
      <c r="A176" s="3"/>
      <c r="B176" s="6"/>
      <c r="C176" s="3"/>
      <c r="E176" s="38" t="s">
        <v>195</v>
      </c>
      <c r="F176" s="1">
        <v>0.63</v>
      </c>
      <c r="G176" s="38" t="s">
        <v>3</v>
      </c>
      <c r="I176" s="82"/>
      <c r="J176" s="83"/>
      <c r="K176" s="82"/>
      <c r="M176" s="29"/>
      <c r="N176" s="2"/>
      <c r="O176" s="85"/>
      <c r="Q176" s="29"/>
      <c r="R176" s="1"/>
      <c r="S176" s="85"/>
    </row>
    <row r="177" spans="1:19" x14ac:dyDescent="0.35">
      <c r="A177" s="80"/>
      <c r="B177" s="81"/>
      <c r="C177" s="80"/>
      <c r="E177" s="100"/>
      <c r="F177" s="100"/>
      <c r="G177" s="100"/>
      <c r="I177" s="3"/>
      <c r="J177" s="3"/>
      <c r="K177" s="3"/>
      <c r="M177" s="29"/>
      <c r="N177" s="2"/>
      <c r="O177" s="85"/>
      <c r="Q177" s="29"/>
      <c r="R177" s="1"/>
      <c r="S177" s="85"/>
    </row>
    <row r="178" spans="1:19" x14ac:dyDescent="0.35">
      <c r="E178" s="85"/>
      <c r="F178" s="99"/>
      <c r="G178" s="29"/>
      <c r="M178" s="29"/>
      <c r="N178" s="2"/>
      <c r="O178" s="85"/>
      <c r="Q178" s="29"/>
      <c r="R178" s="1"/>
      <c r="S178" s="85"/>
    </row>
    <row r="179" spans="1:19" x14ac:dyDescent="0.35">
      <c r="E179" s="100"/>
      <c r="F179" s="100"/>
      <c r="G179" s="100"/>
      <c r="M179" s="29"/>
      <c r="N179" s="2"/>
      <c r="O179" s="85"/>
      <c r="Q179" s="29"/>
      <c r="R179" s="1"/>
      <c r="S179" s="85"/>
    </row>
    <row r="180" spans="1:19" x14ac:dyDescent="0.35">
      <c r="E180" s="3"/>
      <c r="F180" s="3"/>
      <c r="G180" s="3"/>
      <c r="M180" s="29"/>
      <c r="N180" s="2"/>
      <c r="O180" s="85"/>
      <c r="Q180" s="29"/>
      <c r="R180" s="1"/>
      <c r="S180" s="85"/>
    </row>
    <row r="181" spans="1:19" x14ac:dyDescent="0.35">
      <c r="E181" s="38"/>
      <c r="F181" s="1"/>
      <c r="G181" s="38"/>
      <c r="M181" s="29"/>
      <c r="N181" s="2"/>
      <c r="O181" s="85"/>
      <c r="Q181" s="29"/>
      <c r="R181" s="1"/>
      <c r="S181" s="85"/>
    </row>
    <row r="182" spans="1:19" x14ac:dyDescent="0.35">
      <c r="E182" s="38"/>
      <c r="F182" s="1"/>
      <c r="G182" s="38"/>
      <c r="M182" s="29"/>
      <c r="N182" s="2"/>
      <c r="O182" s="85"/>
      <c r="Q182" s="29"/>
      <c r="R182" s="1"/>
      <c r="S182" s="85"/>
    </row>
    <row r="183" spans="1:19" x14ac:dyDescent="0.35">
      <c r="E183" s="38"/>
      <c r="F183" s="1"/>
      <c r="G183" s="38"/>
      <c r="M183" s="29"/>
      <c r="N183" s="2"/>
      <c r="O183" s="85"/>
      <c r="Q183" s="29"/>
      <c r="R183" s="1"/>
      <c r="S183" s="85"/>
    </row>
    <row r="184" spans="1:19" x14ac:dyDescent="0.35">
      <c r="E184" s="38"/>
      <c r="F184" s="1"/>
      <c r="G184" s="38"/>
      <c r="M184" s="29"/>
      <c r="N184" s="2"/>
      <c r="O184" s="85"/>
      <c r="Q184" s="29"/>
      <c r="R184" s="1"/>
      <c r="S184" s="85"/>
    </row>
    <row r="185" spans="1:19" x14ac:dyDescent="0.35">
      <c r="E185" s="38"/>
      <c r="F185" s="1"/>
      <c r="G185" s="38"/>
      <c r="M185" s="29"/>
      <c r="N185" s="2"/>
      <c r="O185" s="85"/>
      <c r="Q185" s="29"/>
      <c r="R185" s="1"/>
      <c r="S185" s="85"/>
    </row>
    <row r="186" spans="1:19" x14ac:dyDescent="0.35">
      <c r="E186" s="38"/>
      <c r="F186" s="1"/>
      <c r="G186" s="38"/>
      <c r="M186" s="29"/>
      <c r="N186" s="2"/>
      <c r="O186" s="85"/>
      <c r="Q186" s="29"/>
      <c r="R186" s="1"/>
      <c r="S186" s="85"/>
    </row>
    <row r="187" spans="1:19" x14ac:dyDescent="0.35">
      <c r="E187" s="38"/>
      <c r="F187" s="1"/>
      <c r="G187" s="38"/>
      <c r="M187" s="29"/>
      <c r="N187" s="2"/>
      <c r="O187" s="85"/>
      <c r="Q187" s="29"/>
      <c r="R187" s="1"/>
      <c r="S187" s="85"/>
    </row>
    <row r="188" spans="1:19" x14ac:dyDescent="0.35">
      <c r="E188" s="38"/>
      <c r="F188" s="1"/>
      <c r="G188" s="38"/>
      <c r="M188" s="29"/>
      <c r="N188" s="2"/>
      <c r="O188" s="85"/>
      <c r="Q188" s="29"/>
      <c r="R188" s="1"/>
      <c r="S188" s="85"/>
    </row>
    <row r="189" spans="1:19" x14ac:dyDescent="0.35">
      <c r="E189" s="38"/>
      <c r="F189" s="1"/>
      <c r="G189" s="38"/>
      <c r="M189" s="29"/>
      <c r="N189" s="2"/>
      <c r="O189" s="85"/>
      <c r="Q189" s="29"/>
      <c r="R189" s="1"/>
      <c r="S189" s="85"/>
    </row>
    <row r="190" spans="1:19" x14ac:dyDescent="0.35">
      <c r="E190" s="38"/>
      <c r="F190" s="1"/>
      <c r="G190" s="38"/>
      <c r="M190" s="29"/>
      <c r="N190" s="2"/>
      <c r="O190" s="85"/>
      <c r="Q190" s="29"/>
      <c r="R190" s="1"/>
      <c r="S190" s="85"/>
    </row>
    <row r="191" spans="1:19" x14ac:dyDescent="0.35">
      <c r="E191" s="38"/>
      <c r="F191" s="1"/>
      <c r="G191" s="38"/>
      <c r="M191" s="29"/>
      <c r="N191" s="2"/>
      <c r="O191" s="85"/>
      <c r="Q191" s="29"/>
      <c r="R191" s="1"/>
      <c r="S191" s="85"/>
    </row>
    <row r="192" spans="1:19" x14ac:dyDescent="0.35">
      <c r="E192" s="38"/>
      <c r="F192" s="1"/>
      <c r="G192" s="38"/>
      <c r="M192" s="29"/>
      <c r="N192" s="2"/>
      <c r="O192" s="85"/>
      <c r="Q192" s="29"/>
      <c r="R192" s="1"/>
      <c r="S192" s="85"/>
    </row>
    <row r="193" spans="5:19" x14ac:dyDescent="0.35">
      <c r="E193" s="38"/>
      <c r="F193" s="1"/>
      <c r="G193" s="38"/>
      <c r="M193" s="29"/>
      <c r="N193" s="2"/>
      <c r="O193" s="85"/>
      <c r="Q193" s="29"/>
      <c r="R193" s="1"/>
      <c r="S193" s="85"/>
    </row>
    <row r="194" spans="5:19" x14ac:dyDescent="0.35">
      <c r="E194" s="38"/>
      <c r="F194" s="1"/>
      <c r="G194" s="38"/>
      <c r="M194" s="29"/>
      <c r="N194" s="2"/>
      <c r="O194" s="85"/>
      <c r="Q194" s="29"/>
      <c r="R194" s="1"/>
      <c r="S194" s="85"/>
    </row>
    <row r="195" spans="5:19" x14ac:dyDescent="0.35">
      <c r="E195" s="38"/>
      <c r="F195" s="1"/>
      <c r="G195" s="38"/>
      <c r="M195" s="29"/>
      <c r="N195" s="2"/>
      <c r="O195" s="85"/>
      <c r="Q195" s="29"/>
      <c r="R195" s="1"/>
      <c r="S195" s="85"/>
    </row>
    <row r="196" spans="5:19" x14ac:dyDescent="0.35">
      <c r="E196" s="38"/>
      <c r="F196" s="1"/>
      <c r="G196" s="38"/>
      <c r="M196" s="29"/>
      <c r="N196" s="2"/>
      <c r="O196" s="85"/>
      <c r="Q196" s="29"/>
      <c r="R196" s="1"/>
      <c r="S196" s="85"/>
    </row>
    <row r="197" spans="5:19" x14ac:dyDescent="0.35">
      <c r="E197" s="38"/>
      <c r="F197" s="1"/>
      <c r="G197" s="38"/>
      <c r="M197" s="29"/>
      <c r="N197" s="2"/>
      <c r="O197" s="85"/>
      <c r="Q197" s="29"/>
      <c r="R197" s="1"/>
      <c r="S197" s="85"/>
    </row>
    <row r="198" spans="5:19" x14ac:dyDescent="0.35">
      <c r="E198" s="38"/>
      <c r="F198" s="1"/>
      <c r="G198" s="38"/>
      <c r="M198" s="29"/>
      <c r="N198" s="2"/>
      <c r="O198" s="85"/>
      <c r="Q198" s="29"/>
      <c r="R198" s="1"/>
      <c r="S198" s="85"/>
    </row>
    <row r="199" spans="5:19" x14ac:dyDescent="0.35">
      <c r="E199" s="38"/>
      <c r="F199" s="1"/>
      <c r="G199" s="38"/>
      <c r="M199" s="29"/>
      <c r="N199" s="2"/>
      <c r="O199" s="85"/>
      <c r="Q199" s="29"/>
      <c r="R199" s="1"/>
      <c r="S199" s="85"/>
    </row>
    <row r="200" spans="5:19" x14ac:dyDescent="0.35">
      <c r="E200" s="38"/>
      <c r="F200" s="1"/>
      <c r="G200" s="38"/>
      <c r="M200" s="29"/>
      <c r="N200" s="2"/>
      <c r="O200" s="85"/>
      <c r="Q200" s="29"/>
      <c r="R200" s="1"/>
      <c r="S200" s="85"/>
    </row>
    <row r="201" spans="5:19" x14ac:dyDescent="0.35">
      <c r="E201" s="38"/>
      <c r="F201" s="1"/>
      <c r="G201" s="38"/>
      <c r="M201" s="29"/>
      <c r="N201" s="2"/>
      <c r="O201" s="85"/>
      <c r="Q201" s="29"/>
      <c r="R201" s="1"/>
      <c r="S201" s="85"/>
    </row>
    <row r="202" spans="5:19" x14ac:dyDescent="0.35">
      <c r="E202" s="38"/>
      <c r="F202" s="1"/>
      <c r="G202" s="38"/>
      <c r="M202" s="29"/>
      <c r="N202" s="2"/>
      <c r="O202" s="85"/>
      <c r="Q202" s="29"/>
      <c r="R202" s="1"/>
      <c r="S202" s="85"/>
    </row>
    <row r="203" spans="5:19" x14ac:dyDescent="0.35">
      <c r="E203" s="38"/>
      <c r="F203" s="1"/>
      <c r="G203" s="38"/>
      <c r="M203" s="29"/>
      <c r="N203" s="2"/>
      <c r="O203" s="85"/>
      <c r="Q203" s="29"/>
      <c r="R203" s="1"/>
      <c r="S203" s="85"/>
    </row>
    <row r="204" spans="5:19" x14ac:dyDescent="0.35">
      <c r="E204" s="38"/>
      <c r="F204" s="1"/>
      <c r="G204" s="38"/>
      <c r="M204" s="29"/>
      <c r="N204" s="2"/>
      <c r="O204" s="85"/>
      <c r="Q204" s="29"/>
      <c r="R204" s="1"/>
      <c r="S204" s="85"/>
    </row>
    <row r="205" spans="5:19" x14ac:dyDescent="0.35">
      <c r="E205" s="38"/>
      <c r="F205" s="1"/>
      <c r="G205" s="38"/>
      <c r="M205" s="29"/>
      <c r="N205" s="2"/>
      <c r="O205" s="85"/>
      <c r="Q205" s="29"/>
      <c r="R205" s="1"/>
      <c r="S205" s="85"/>
    </row>
    <row r="206" spans="5:19" x14ac:dyDescent="0.35">
      <c r="E206" s="38"/>
      <c r="F206" s="1"/>
      <c r="G206" s="38"/>
      <c r="M206" s="29"/>
      <c r="N206" s="2"/>
      <c r="O206" s="85"/>
      <c r="Q206" s="29"/>
      <c r="R206" s="1"/>
      <c r="S206" s="85"/>
    </row>
    <row r="207" spans="5:19" x14ac:dyDescent="0.35">
      <c r="E207" s="38"/>
      <c r="F207" s="1"/>
      <c r="G207" s="38"/>
      <c r="M207" s="29"/>
      <c r="N207" s="2"/>
      <c r="O207" s="85"/>
      <c r="Q207" s="29"/>
      <c r="R207" s="1"/>
      <c r="S207" s="85"/>
    </row>
    <row r="208" spans="5:19" x14ac:dyDescent="0.35">
      <c r="E208" s="38"/>
      <c r="F208" s="1"/>
      <c r="G208" s="38"/>
      <c r="M208" s="29"/>
      <c r="N208" s="2"/>
      <c r="O208" s="85"/>
      <c r="Q208" s="29"/>
      <c r="R208" s="1"/>
      <c r="S208" s="85"/>
    </row>
    <row r="209" spans="5:19" x14ac:dyDescent="0.35">
      <c r="E209" s="38"/>
      <c r="F209" s="1"/>
      <c r="G209" s="38"/>
      <c r="M209" s="29"/>
      <c r="N209" s="2"/>
      <c r="O209" s="85"/>
      <c r="Q209" s="29"/>
      <c r="R209" s="1"/>
      <c r="S209" s="85"/>
    </row>
    <row r="210" spans="5:19" x14ac:dyDescent="0.35">
      <c r="E210" s="38"/>
      <c r="F210" s="1"/>
      <c r="G210" s="38"/>
      <c r="M210" s="29"/>
      <c r="N210" s="2"/>
      <c r="O210" s="85"/>
      <c r="Q210" s="29"/>
      <c r="R210" s="1"/>
      <c r="S210" s="85"/>
    </row>
    <row r="211" spans="5:19" x14ac:dyDescent="0.35">
      <c r="E211" s="38"/>
      <c r="F211" s="1"/>
      <c r="G211" s="38"/>
      <c r="M211" s="29"/>
      <c r="N211" s="2"/>
      <c r="O211" s="85"/>
      <c r="Q211" s="29"/>
      <c r="R211" s="1"/>
      <c r="S211" s="85"/>
    </row>
    <row r="212" spans="5:19" x14ac:dyDescent="0.35">
      <c r="E212" s="38"/>
      <c r="F212" s="1"/>
      <c r="G212" s="38"/>
      <c r="M212" s="29"/>
      <c r="N212" s="2"/>
      <c r="O212" s="85"/>
      <c r="Q212" s="29"/>
      <c r="R212" s="1"/>
      <c r="S212" s="85"/>
    </row>
    <row r="213" spans="5:19" x14ac:dyDescent="0.35">
      <c r="E213" s="38"/>
      <c r="F213" s="1"/>
      <c r="G213" s="38"/>
      <c r="M213" s="29"/>
      <c r="N213" s="2"/>
      <c r="O213" s="85"/>
      <c r="Q213" s="29"/>
      <c r="R213" s="1"/>
      <c r="S213" s="85"/>
    </row>
    <row r="214" spans="5:19" x14ac:dyDescent="0.35">
      <c r="E214" s="38"/>
      <c r="F214" s="1"/>
      <c r="G214" s="38"/>
      <c r="M214" s="29"/>
      <c r="N214" s="2"/>
      <c r="O214" s="85"/>
      <c r="Q214" s="29"/>
      <c r="R214" s="1"/>
      <c r="S214" s="85"/>
    </row>
    <row r="215" spans="5:19" x14ac:dyDescent="0.35">
      <c r="E215" s="38"/>
      <c r="F215" s="1"/>
      <c r="G215" s="38"/>
      <c r="M215" s="97"/>
      <c r="N215" s="3"/>
      <c r="O215" s="98"/>
      <c r="Q215" s="29"/>
      <c r="R215" s="1"/>
      <c r="S215" s="85"/>
    </row>
    <row r="216" spans="5:19" x14ac:dyDescent="0.35">
      <c r="E216" s="38"/>
      <c r="F216" s="1"/>
      <c r="G216" s="38"/>
      <c r="M216" s="29"/>
      <c r="N216" s="2"/>
      <c r="O216" s="85"/>
      <c r="Q216" s="29"/>
      <c r="R216" s="1"/>
      <c r="S216" s="85"/>
    </row>
    <row r="217" spans="5:19" x14ac:dyDescent="0.35">
      <c r="E217" s="38"/>
      <c r="F217" s="1"/>
      <c r="G217" s="38"/>
      <c r="M217" s="29"/>
      <c r="N217" s="2"/>
      <c r="O217" s="85"/>
      <c r="Q217" s="29"/>
      <c r="R217" s="1"/>
      <c r="S217" s="85"/>
    </row>
    <row r="218" spans="5:19" x14ac:dyDescent="0.35">
      <c r="E218" s="38"/>
      <c r="F218" s="1"/>
      <c r="G218" s="38"/>
      <c r="M218" s="29"/>
      <c r="N218" s="2"/>
      <c r="O218" s="85"/>
      <c r="Q218" s="29"/>
      <c r="R218" s="1"/>
      <c r="S218" s="85"/>
    </row>
    <row r="219" spans="5:19" x14ac:dyDescent="0.35">
      <c r="E219" s="38"/>
      <c r="F219" s="1"/>
      <c r="G219" s="38"/>
      <c r="M219" s="29"/>
      <c r="N219" s="2"/>
      <c r="O219" s="85"/>
      <c r="Q219" s="29"/>
      <c r="R219" s="1"/>
      <c r="S219" s="85"/>
    </row>
    <row r="220" spans="5:19" x14ac:dyDescent="0.35">
      <c r="E220" s="38"/>
      <c r="F220" s="1"/>
      <c r="G220" s="38"/>
      <c r="M220" s="29"/>
      <c r="N220" s="2"/>
      <c r="O220" s="85"/>
      <c r="Q220" s="29"/>
      <c r="R220" s="1"/>
      <c r="S220" s="85"/>
    </row>
    <row r="221" spans="5:19" x14ac:dyDescent="0.35">
      <c r="E221" s="38"/>
      <c r="F221" s="1"/>
      <c r="G221" s="38"/>
      <c r="M221" s="29"/>
      <c r="N221" s="2"/>
      <c r="O221" s="85"/>
      <c r="Q221" s="29"/>
      <c r="R221" s="1"/>
      <c r="S221" s="85"/>
    </row>
    <row r="222" spans="5:19" x14ac:dyDescent="0.35">
      <c r="E222" s="38"/>
      <c r="F222" s="1"/>
      <c r="G222" s="38"/>
      <c r="M222" s="29"/>
      <c r="N222" s="2"/>
      <c r="O222" s="85"/>
      <c r="Q222" s="29"/>
      <c r="R222" s="1"/>
      <c r="S222" s="85"/>
    </row>
    <row r="223" spans="5:19" x14ac:dyDescent="0.35">
      <c r="E223" s="38"/>
      <c r="F223" s="1"/>
      <c r="G223" s="38"/>
      <c r="M223" s="29"/>
      <c r="N223" s="2"/>
      <c r="O223" s="85"/>
      <c r="Q223" s="29"/>
      <c r="R223" s="1"/>
      <c r="S223" s="85"/>
    </row>
    <row r="224" spans="5:19" x14ac:dyDescent="0.35">
      <c r="E224" s="38"/>
      <c r="F224" s="1"/>
      <c r="G224" s="38"/>
      <c r="M224" s="29"/>
      <c r="N224" s="2"/>
      <c r="O224" s="85"/>
      <c r="Q224" s="29"/>
      <c r="R224" s="1"/>
      <c r="S224" s="85"/>
    </row>
    <row r="225" spans="5:19" x14ac:dyDescent="0.35">
      <c r="E225" s="38"/>
      <c r="F225" s="1"/>
      <c r="G225" s="38"/>
      <c r="M225" s="29"/>
      <c r="N225" s="2"/>
      <c r="O225" s="85"/>
      <c r="Q225" s="29"/>
      <c r="R225" s="1"/>
      <c r="S225" s="85"/>
    </row>
    <row r="226" spans="5:19" x14ac:dyDescent="0.35">
      <c r="E226" s="38"/>
      <c r="F226" s="1"/>
      <c r="G226" s="38"/>
      <c r="M226" s="29"/>
      <c r="N226" s="2"/>
      <c r="O226" s="85"/>
      <c r="Q226" s="29"/>
      <c r="R226" s="1"/>
      <c r="S226" s="85"/>
    </row>
    <row r="227" spans="5:19" x14ac:dyDescent="0.35">
      <c r="E227" s="38"/>
      <c r="F227" s="1"/>
      <c r="G227" s="38"/>
      <c r="M227" s="29"/>
      <c r="N227" s="2"/>
      <c r="O227" s="85"/>
      <c r="Q227" s="29"/>
      <c r="R227" s="1"/>
      <c r="S227" s="85"/>
    </row>
    <row r="228" spans="5:19" x14ac:dyDescent="0.35">
      <c r="E228" s="38"/>
      <c r="F228" s="1"/>
      <c r="G228" s="38"/>
      <c r="M228" s="29"/>
      <c r="N228" s="2"/>
      <c r="O228" s="85"/>
      <c r="Q228" s="29"/>
      <c r="R228" s="1"/>
      <c r="S228" s="85"/>
    </row>
    <row r="229" spans="5:19" x14ac:dyDescent="0.35">
      <c r="E229" s="38"/>
      <c r="F229" s="1"/>
      <c r="G229" s="38"/>
      <c r="M229" s="29"/>
      <c r="N229" s="2"/>
      <c r="O229" s="85"/>
      <c r="Q229" s="29"/>
      <c r="R229" s="1"/>
      <c r="S229" s="85"/>
    </row>
    <row r="230" spans="5:19" x14ac:dyDescent="0.35">
      <c r="E230" s="38"/>
      <c r="F230" s="1"/>
      <c r="G230" s="38"/>
      <c r="M230" s="29"/>
      <c r="N230" s="2"/>
      <c r="O230" s="85"/>
      <c r="Q230" s="29"/>
      <c r="R230" s="1"/>
      <c r="S230" s="85"/>
    </row>
    <row r="231" spans="5:19" x14ac:dyDescent="0.35">
      <c r="E231" s="38"/>
      <c r="F231" s="1"/>
      <c r="G231" s="38"/>
      <c r="M231" s="29"/>
      <c r="N231" s="2"/>
      <c r="O231" s="85"/>
      <c r="Q231" s="29"/>
      <c r="R231" s="1"/>
      <c r="S231" s="85"/>
    </row>
    <row r="232" spans="5:19" x14ac:dyDescent="0.35">
      <c r="E232" s="38"/>
      <c r="F232" s="1"/>
      <c r="G232" s="38"/>
      <c r="M232" s="29"/>
      <c r="N232" s="2"/>
      <c r="O232" s="85"/>
      <c r="Q232" s="29"/>
      <c r="R232" s="1"/>
      <c r="S232" s="85"/>
    </row>
    <row r="233" spans="5:19" x14ac:dyDescent="0.35">
      <c r="E233" s="38"/>
      <c r="F233" s="1"/>
      <c r="G233" s="38"/>
      <c r="M233" s="29"/>
      <c r="N233" s="2"/>
      <c r="O233" s="85"/>
      <c r="Q233" s="29"/>
      <c r="R233" s="1"/>
      <c r="S233" s="85"/>
    </row>
    <row r="234" spans="5:19" x14ac:dyDescent="0.35">
      <c r="E234" s="38"/>
      <c r="F234" s="1"/>
      <c r="G234" s="38"/>
      <c r="M234" s="29"/>
      <c r="N234" s="2"/>
      <c r="O234" s="85"/>
      <c r="Q234" s="29"/>
      <c r="R234" s="1"/>
      <c r="S234" s="85"/>
    </row>
    <row r="235" spans="5:19" x14ac:dyDescent="0.35">
      <c r="E235" s="38"/>
      <c r="F235" s="1"/>
      <c r="G235" s="38"/>
      <c r="M235" s="29"/>
      <c r="N235" s="2"/>
      <c r="O235" s="85"/>
      <c r="Q235" s="29"/>
      <c r="R235" s="1"/>
      <c r="S235" s="85"/>
    </row>
    <row r="236" spans="5:19" x14ac:dyDescent="0.35">
      <c r="E236" s="38"/>
      <c r="F236" s="1"/>
      <c r="G236" s="38"/>
      <c r="M236" s="29"/>
      <c r="N236" s="2"/>
      <c r="O236" s="85"/>
      <c r="Q236" s="29"/>
      <c r="R236" s="1"/>
      <c r="S236" s="85"/>
    </row>
    <row r="237" spans="5:19" x14ac:dyDescent="0.35">
      <c r="E237" s="38"/>
      <c r="F237" s="1"/>
      <c r="G237" s="38"/>
      <c r="M237" s="29"/>
      <c r="N237" s="2"/>
      <c r="O237" s="85"/>
      <c r="Q237" s="29"/>
      <c r="R237" s="1"/>
      <c r="S237" s="85"/>
    </row>
    <row r="238" spans="5:19" x14ac:dyDescent="0.35">
      <c r="E238" s="38"/>
      <c r="F238" s="1"/>
      <c r="G238" s="38"/>
      <c r="M238" s="29"/>
      <c r="N238" s="2"/>
      <c r="O238" s="85"/>
      <c r="Q238" s="29"/>
      <c r="R238" s="1"/>
      <c r="S238" s="85"/>
    </row>
    <row r="239" spans="5:19" x14ac:dyDescent="0.35">
      <c r="E239" s="38"/>
      <c r="F239" s="1"/>
      <c r="G239" s="38"/>
      <c r="M239" s="29"/>
      <c r="N239" s="2"/>
      <c r="O239" s="85"/>
      <c r="Q239" s="29"/>
      <c r="R239" s="1"/>
      <c r="S239" s="85"/>
    </row>
    <row r="240" spans="5:19" x14ac:dyDescent="0.35">
      <c r="E240" s="38"/>
      <c r="F240" s="1"/>
      <c r="G240" s="38"/>
      <c r="M240" s="29"/>
      <c r="N240" s="2"/>
      <c r="O240" s="85"/>
      <c r="Q240" s="29"/>
      <c r="R240" s="1"/>
      <c r="S240" s="85"/>
    </row>
    <row r="241" spans="5:19" x14ac:dyDescent="0.35">
      <c r="E241" s="38"/>
      <c r="F241" s="1"/>
      <c r="G241" s="38"/>
      <c r="M241" s="29"/>
      <c r="N241" s="2"/>
      <c r="O241" s="85"/>
      <c r="Q241" s="29"/>
      <c r="R241" s="1"/>
      <c r="S241" s="85"/>
    </row>
    <row r="242" spans="5:19" x14ac:dyDescent="0.35">
      <c r="E242" s="38"/>
      <c r="F242" s="1"/>
      <c r="G242" s="38"/>
      <c r="M242" s="29"/>
      <c r="N242" s="2"/>
      <c r="O242" s="85"/>
      <c r="Q242" s="29"/>
      <c r="R242" s="1"/>
      <c r="S242" s="85"/>
    </row>
    <row r="243" spans="5:19" x14ac:dyDescent="0.35">
      <c r="E243" s="38"/>
      <c r="F243" s="1"/>
      <c r="G243" s="38"/>
      <c r="M243" s="29"/>
      <c r="N243" s="2"/>
      <c r="O243" s="85"/>
      <c r="Q243" s="29"/>
      <c r="R243" s="1"/>
      <c r="S243" s="85"/>
    </row>
    <row r="244" spans="5:19" x14ac:dyDescent="0.35">
      <c r="E244" s="38"/>
      <c r="F244" s="1"/>
      <c r="G244" s="38"/>
      <c r="M244" s="29"/>
      <c r="N244" s="2"/>
      <c r="O244" s="85"/>
      <c r="Q244" s="29"/>
      <c r="R244" s="1"/>
      <c r="S244" s="85"/>
    </row>
    <row r="245" spans="5:19" x14ac:dyDescent="0.35">
      <c r="E245" s="38"/>
      <c r="F245" s="1"/>
      <c r="G245" s="38"/>
      <c r="M245" s="29"/>
      <c r="N245" s="2"/>
      <c r="O245" s="85"/>
      <c r="Q245" s="29"/>
      <c r="R245" s="1"/>
      <c r="S245" s="85"/>
    </row>
    <row r="246" spans="5:19" x14ac:dyDescent="0.35">
      <c r="E246" s="38"/>
      <c r="F246" s="1"/>
      <c r="G246" s="38"/>
      <c r="M246" s="29"/>
      <c r="N246" s="2"/>
      <c r="O246" s="85"/>
      <c r="Q246" s="29"/>
      <c r="R246" s="1"/>
      <c r="S246" s="85"/>
    </row>
    <row r="247" spans="5:19" x14ac:dyDescent="0.35">
      <c r="E247" s="38"/>
      <c r="F247" s="1"/>
      <c r="G247" s="38"/>
      <c r="M247" s="29"/>
      <c r="N247" s="2"/>
      <c r="O247" s="85"/>
      <c r="Q247" s="29"/>
      <c r="R247" s="1"/>
      <c r="S247" s="85"/>
    </row>
    <row r="248" spans="5:19" x14ac:dyDescent="0.35">
      <c r="E248" s="38"/>
      <c r="F248" s="1"/>
      <c r="G248" s="38"/>
      <c r="M248" s="29"/>
      <c r="N248" s="2"/>
      <c r="O248" s="85"/>
      <c r="Q248" s="29"/>
      <c r="R248" s="1"/>
      <c r="S248" s="85"/>
    </row>
    <row r="249" spans="5:19" x14ac:dyDescent="0.35">
      <c r="E249" s="38"/>
      <c r="F249" s="1"/>
      <c r="G249" s="38"/>
      <c r="M249" s="29"/>
      <c r="N249" s="2"/>
      <c r="O249" s="85"/>
      <c r="Q249" s="29"/>
      <c r="R249" s="1"/>
      <c r="S249" s="85"/>
    </row>
    <row r="250" spans="5:19" x14ac:dyDescent="0.35">
      <c r="E250" s="82"/>
      <c r="F250" s="83"/>
      <c r="G250" s="82"/>
      <c r="M250" s="29"/>
      <c r="N250" s="2"/>
      <c r="O250" s="85"/>
      <c r="Q250" s="29"/>
      <c r="R250" s="1"/>
      <c r="S250" s="85"/>
    </row>
    <row r="251" spans="5:19" x14ac:dyDescent="0.35">
      <c r="M251" s="29"/>
      <c r="N251" s="2"/>
      <c r="O251" s="85"/>
      <c r="Q251" s="29"/>
      <c r="R251" s="1"/>
      <c r="S251" s="85"/>
    </row>
    <row r="252" spans="5:19" x14ac:dyDescent="0.35">
      <c r="M252" s="29"/>
      <c r="N252" s="2"/>
      <c r="O252" s="85"/>
      <c r="Q252" s="29"/>
      <c r="R252" s="1"/>
      <c r="S252" s="85"/>
    </row>
    <row r="253" spans="5:19" x14ac:dyDescent="0.35">
      <c r="M253" s="29"/>
      <c r="N253" s="2"/>
      <c r="O253" s="85"/>
      <c r="Q253" s="29"/>
      <c r="R253" s="1"/>
      <c r="S253" s="85"/>
    </row>
    <row r="254" spans="5:19" x14ac:dyDescent="0.35">
      <c r="M254" s="29"/>
      <c r="N254" s="2"/>
      <c r="O254" s="85"/>
      <c r="Q254" s="29"/>
      <c r="R254" s="1"/>
      <c r="S254" s="85"/>
    </row>
    <row r="255" spans="5:19" x14ac:dyDescent="0.35">
      <c r="M255" s="29"/>
      <c r="N255" s="2"/>
      <c r="O255" s="85"/>
      <c r="Q255" s="29"/>
      <c r="R255" s="1"/>
      <c r="S255" s="85"/>
    </row>
    <row r="256" spans="5:19" x14ac:dyDescent="0.35">
      <c r="M256" s="29"/>
      <c r="N256" s="2"/>
      <c r="O256" s="85"/>
      <c r="Q256" s="29"/>
      <c r="R256" s="1"/>
      <c r="S256" s="85"/>
    </row>
    <row r="257" spans="13:19" x14ac:dyDescent="0.35">
      <c r="M257" s="29"/>
      <c r="N257" s="2"/>
      <c r="O257" s="85"/>
      <c r="Q257" s="29"/>
      <c r="R257" s="1"/>
      <c r="S257" s="85"/>
    </row>
    <row r="258" spans="13:19" x14ac:dyDescent="0.35">
      <c r="M258" s="29"/>
      <c r="N258" s="2"/>
      <c r="O258" s="85"/>
      <c r="Q258" s="29"/>
      <c r="R258" s="1"/>
      <c r="S258" s="85"/>
    </row>
    <row r="259" spans="13:19" x14ac:dyDescent="0.35">
      <c r="M259" s="29"/>
      <c r="N259" s="2"/>
      <c r="O259" s="85"/>
      <c r="Q259" s="29"/>
      <c r="R259" s="1"/>
      <c r="S259" s="85"/>
    </row>
    <row r="260" spans="13:19" x14ac:dyDescent="0.35">
      <c r="M260" s="29"/>
      <c r="N260" s="2"/>
      <c r="O260" s="85"/>
      <c r="Q260" s="29"/>
      <c r="R260" s="1"/>
      <c r="S260" s="85"/>
    </row>
    <row r="261" spans="13:19" x14ac:dyDescent="0.35">
      <c r="M261" s="29"/>
      <c r="N261" s="2"/>
      <c r="O261" s="85"/>
      <c r="Q261" s="29"/>
      <c r="R261" s="1"/>
      <c r="S261" s="85"/>
    </row>
    <row r="262" spans="13:19" x14ac:dyDescent="0.35">
      <c r="M262" s="29"/>
      <c r="N262" s="2"/>
      <c r="O262" s="85"/>
      <c r="Q262" s="29"/>
      <c r="R262" s="1"/>
      <c r="S262" s="85"/>
    </row>
    <row r="263" spans="13:19" x14ac:dyDescent="0.35">
      <c r="M263" s="29"/>
      <c r="N263" s="2"/>
      <c r="O263" s="85"/>
      <c r="Q263" s="29"/>
      <c r="R263" s="1"/>
      <c r="S263" s="85"/>
    </row>
    <row r="264" spans="13:19" x14ac:dyDescent="0.35">
      <c r="M264" s="29"/>
      <c r="N264" s="2"/>
      <c r="O264" s="85"/>
      <c r="Q264" s="29"/>
      <c r="R264" s="1"/>
      <c r="S264" s="85"/>
    </row>
    <row r="265" spans="13:19" x14ac:dyDescent="0.35">
      <c r="M265" s="29"/>
      <c r="N265" s="2"/>
      <c r="O265" s="85"/>
      <c r="Q265" s="29"/>
      <c r="R265" s="1"/>
      <c r="S265" s="85"/>
    </row>
    <row r="266" spans="13:19" x14ac:dyDescent="0.35">
      <c r="M266" s="29"/>
      <c r="N266" s="2"/>
      <c r="O266" s="85"/>
      <c r="Q266" s="29"/>
      <c r="R266" s="1"/>
      <c r="S266" s="85"/>
    </row>
    <row r="267" spans="13:19" x14ac:dyDescent="0.35">
      <c r="M267" s="29"/>
      <c r="N267" s="2"/>
      <c r="O267" s="85"/>
      <c r="Q267" s="29"/>
      <c r="R267" s="1"/>
      <c r="S267" s="85"/>
    </row>
    <row r="268" spans="13:19" x14ac:dyDescent="0.35">
      <c r="M268" s="29"/>
      <c r="N268" s="2"/>
      <c r="O268" s="85"/>
      <c r="Q268" s="29"/>
      <c r="R268" s="1"/>
      <c r="S268" s="85"/>
    </row>
    <row r="269" spans="13:19" x14ac:dyDescent="0.35">
      <c r="M269" s="29"/>
      <c r="N269" s="2"/>
      <c r="O269" s="85"/>
      <c r="Q269" s="29"/>
      <c r="R269" s="1"/>
      <c r="S269" s="85"/>
    </row>
    <row r="270" spans="13:19" x14ac:dyDescent="0.35">
      <c r="M270" s="29"/>
      <c r="N270" s="2"/>
      <c r="O270" s="85"/>
      <c r="Q270" s="29"/>
      <c r="R270" s="1"/>
      <c r="S270" s="85"/>
    </row>
    <row r="271" spans="13:19" x14ac:dyDescent="0.35">
      <c r="M271" s="29"/>
      <c r="N271" s="2"/>
      <c r="O271" s="85"/>
      <c r="Q271" s="29"/>
      <c r="R271" s="1"/>
      <c r="S271" s="85"/>
    </row>
    <row r="272" spans="13:19" x14ac:dyDescent="0.35">
      <c r="M272" s="29"/>
      <c r="N272" s="2"/>
      <c r="O272" s="85"/>
      <c r="Q272" s="29"/>
      <c r="R272" s="1"/>
      <c r="S272" s="85"/>
    </row>
    <row r="273" spans="13:19" x14ac:dyDescent="0.35">
      <c r="M273" s="29"/>
      <c r="N273" s="2"/>
      <c r="O273" s="85"/>
      <c r="Q273" s="29"/>
      <c r="R273" s="1"/>
      <c r="S273" s="85"/>
    </row>
    <row r="274" spans="13:19" x14ac:dyDescent="0.35">
      <c r="M274" s="29"/>
      <c r="N274" s="2"/>
      <c r="O274" s="85"/>
      <c r="Q274" s="29"/>
      <c r="R274" s="1"/>
      <c r="S274" s="85"/>
    </row>
    <row r="275" spans="13:19" x14ac:dyDescent="0.35">
      <c r="M275" s="29"/>
      <c r="N275" s="2"/>
      <c r="O275" s="85"/>
      <c r="Q275" s="29"/>
      <c r="R275" s="1"/>
      <c r="S275" s="85"/>
    </row>
    <row r="276" spans="13:19" x14ac:dyDescent="0.35">
      <c r="M276" s="86"/>
      <c r="N276" s="87"/>
      <c r="O276" s="88"/>
      <c r="Q276" s="29"/>
      <c r="R276" s="1"/>
      <c r="S276" s="85"/>
    </row>
    <row r="277" spans="13:19" x14ac:dyDescent="0.35">
      <c r="Q277" s="29"/>
      <c r="R277" s="1"/>
      <c r="S277" s="85"/>
    </row>
    <row r="278" spans="13:19" x14ac:dyDescent="0.35">
      <c r="Q278" s="29"/>
      <c r="R278" s="1"/>
      <c r="S278" s="85"/>
    </row>
    <row r="279" spans="13:19" x14ac:dyDescent="0.35">
      <c r="Q279" s="29"/>
      <c r="R279" s="1"/>
      <c r="S279" s="85"/>
    </row>
    <row r="280" spans="13:19" x14ac:dyDescent="0.35">
      <c r="Q280" s="29"/>
      <c r="R280" s="1"/>
      <c r="S280" s="85"/>
    </row>
    <row r="281" spans="13:19" x14ac:dyDescent="0.35">
      <c r="Q281" s="29"/>
      <c r="R281" s="1"/>
      <c r="S281" s="85"/>
    </row>
    <row r="282" spans="13:19" x14ac:dyDescent="0.35">
      <c r="Q282" s="29"/>
      <c r="R282" s="1"/>
      <c r="S282" s="85"/>
    </row>
    <row r="283" spans="13:19" x14ac:dyDescent="0.35">
      <c r="Q283" s="29"/>
      <c r="R283" s="1"/>
      <c r="S283" s="85"/>
    </row>
    <row r="284" spans="13:19" x14ac:dyDescent="0.35">
      <c r="Q284" s="29"/>
      <c r="R284" s="1"/>
      <c r="S284" s="85"/>
    </row>
    <row r="285" spans="13:19" x14ac:dyDescent="0.35">
      <c r="Q285" s="29"/>
      <c r="R285" s="1"/>
      <c r="S285" s="85"/>
    </row>
    <row r="286" spans="13:19" x14ac:dyDescent="0.35">
      <c r="Q286" s="29"/>
      <c r="R286" s="1"/>
      <c r="S286" s="85"/>
    </row>
    <row r="287" spans="13:19" x14ac:dyDescent="0.35">
      <c r="Q287" s="29"/>
      <c r="R287" s="1"/>
      <c r="S287" s="85"/>
    </row>
    <row r="288" spans="13:19" x14ac:dyDescent="0.35">
      <c r="Q288" s="29"/>
      <c r="R288" s="1"/>
      <c r="S288" s="85"/>
    </row>
    <row r="289" spans="17:19" x14ac:dyDescent="0.35">
      <c r="Q289" s="29"/>
      <c r="R289" s="1"/>
      <c r="S289" s="85"/>
    </row>
    <row r="290" spans="17:19" x14ac:dyDescent="0.35">
      <c r="Q290" s="29"/>
      <c r="R290" s="1"/>
      <c r="S290" s="85"/>
    </row>
    <row r="291" spans="17:19" x14ac:dyDescent="0.35">
      <c r="Q291" s="29"/>
      <c r="R291" s="1"/>
      <c r="S291" s="85"/>
    </row>
    <row r="292" spans="17:19" x14ac:dyDescent="0.35">
      <c r="Q292" s="29"/>
      <c r="R292" s="1"/>
      <c r="S292" s="85"/>
    </row>
    <row r="293" spans="17:19" x14ac:dyDescent="0.35">
      <c r="Q293" s="29"/>
      <c r="R293" s="1"/>
      <c r="S293" s="85"/>
    </row>
    <row r="294" spans="17:19" x14ac:dyDescent="0.35">
      <c r="Q294" s="29"/>
      <c r="R294" s="1"/>
      <c r="S294" s="85"/>
    </row>
    <row r="295" spans="17:19" x14ac:dyDescent="0.35">
      <c r="Q295" s="29"/>
      <c r="R295" s="1"/>
      <c r="S295" s="85"/>
    </row>
    <row r="296" spans="17:19" x14ac:dyDescent="0.35">
      <c r="Q296" s="29"/>
      <c r="R296" s="1"/>
      <c r="S296" s="85"/>
    </row>
    <row r="297" spans="17:19" x14ac:dyDescent="0.35">
      <c r="Q297" s="29"/>
      <c r="R297" s="1"/>
      <c r="S297" s="85"/>
    </row>
    <row r="298" spans="17:19" x14ac:dyDescent="0.35">
      <c r="Q298" s="29"/>
      <c r="R298" s="1"/>
      <c r="S298" s="85"/>
    </row>
    <row r="299" spans="17:19" x14ac:dyDescent="0.35">
      <c r="Q299" s="29"/>
      <c r="R299" s="1"/>
      <c r="S299" s="85"/>
    </row>
    <row r="300" spans="17:19" x14ac:dyDescent="0.35">
      <c r="Q300" s="29"/>
      <c r="R300" s="1"/>
      <c r="S300" s="85"/>
    </row>
    <row r="301" spans="17:19" x14ac:dyDescent="0.35">
      <c r="Q301" s="29"/>
      <c r="R301" s="1"/>
      <c r="S301" s="85"/>
    </row>
    <row r="302" spans="17:19" x14ac:dyDescent="0.35">
      <c r="Q302" s="29"/>
      <c r="R302" s="1"/>
      <c r="S302" s="85"/>
    </row>
    <row r="303" spans="17:19" x14ac:dyDescent="0.35">
      <c r="Q303" s="29"/>
      <c r="R303" s="1"/>
      <c r="S303" s="85"/>
    </row>
    <row r="304" spans="17:19" x14ac:dyDescent="0.35">
      <c r="Q304" s="29"/>
      <c r="R304" s="1"/>
      <c r="S304" s="85"/>
    </row>
    <row r="305" spans="17:19" x14ac:dyDescent="0.35">
      <c r="Q305" s="29"/>
      <c r="R305" s="1"/>
      <c r="S305" s="85"/>
    </row>
    <row r="306" spans="17:19" x14ac:dyDescent="0.35">
      <c r="Q306" s="29"/>
      <c r="R306" s="1"/>
      <c r="S306" s="85"/>
    </row>
    <row r="307" spans="17:19" x14ac:dyDescent="0.35">
      <c r="Q307" s="29"/>
      <c r="R307" s="1"/>
      <c r="S307" s="85"/>
    </row>
    <row r="308" spans="17:19" x14ac:dyDescent="0.35">
      <c r="Q308" s="29"/>
      <c r="R308" s="1"/>
      <c r="S308" s="85"/>
    </row>
    <row r="309" spans="17:19" x14ac:dyDescent="0.35">
      <c r="Q309" s="29"/>
      <c r="R309" s="1"/>
      <c r="S309" s="85"/>
    </row>
    <row r="310" spans="17:19" x14ac:dyDescent="0.35">
      <c r="Q310" s="29"/>
      <c r="R310" s="1"/>
      <c r="S310" s="85"/>
    </row>
    <row r="311" spans="17:19" x14ac:dyDescent="0.35">
      <c r="Q311" s="29"/>
      <c r="R311" s="1"/>
      <c r="S311" s="85"/>
    </row>
    <row r="312" spans="17:19" x14ac:dyDescent="0.35">
      <c r="Q312" s="29"/>
      <c r="R312" s="1"/>
      <c r="S312" s="85"/>
    </row>
    <row r="313" spans="17:19" x14ac:dyDescent="0.35">
      <c r="Q313" s="29"/>
      <c r="R313" s="1"/>
      <c r="S313" s="85"/>
    </row>
    <row r="314" spans="17:19" x14ac:dyDescent="0.35">
      <c r="Q314" s="29"/>
      <c r="R314" s="1"/>
      <c r="S314" s="85"/>
    </row>
    <row r="315" spans="17:19" x14ac:dyDescent="0.35">
      <c r="Q315" s="29"/>
      <c r="R315" s="1"/>
      <c r="S315" s="85"/>
    </row>
    <row r="316" spans="17:19" x14ac:dyDescent="0.35">
      <c r="Q316" s="29"/>
      <c r="R316" s="1"/>
      <c r="S316" s="85"/>
    </row>
    <row r="317" spans="17:19" x14ac:dyDescent="0.35">
      <c r="Q317" s="29"/>
      <c r="R317" s="1"/>
      <c r="S317" s="85"/>
    </row>
    <row r="318" spans="17:19" x14ac:dyDescent="0.35">
      <c r="Q318" s="29"/>
      <c r="R318" s="1"/>
      <c r="S318" s="85"/>
    </row>
    <row r="319" spans="17:19" x14ac:dyDescent="0.35">
      <c r="Q319" s="29"/>
      <c r="R319" s="1"/>
      <c r="S319" s="85"/>
    </row>
    <row r="320" spans="17:19" x14ac:dyDescent="0.35">
      <c r="Q320" s="29"/>
      <c r="R320" s="1"/>
      <c r="S320" s="85"/>
    </row>
    <row r="321" spans="17:19" x14ac:dyDescent="0.35">
      <c r="Q321" s="29"/>
      <c r="R321" s="1"/>
      <c r="S321" s="85"/>
    </row>
    <row r="322" spans="17:19" x14ac:dyDescent="0.35">
      <c r="Q322" s="29"/>
      <c r="R322" s="1"/>
      <c r="S322" s="85"/>
    </row>
    <row r="323" spans="17:19" x14ac:dyDescent="0.35">
      <c r="Q323" s="29"/>
      <c r="R323" s="1"/>
      <c r="S323" s="85"/>
    </row>
    <row r="324" spans="17:19" x14ac:dyDescent="0.35">
      <c r="Q324" s="29"/>
      <c r="R324" s="1"/>
      <c r="S324" s="85"/>
    </row>
    <row r="325" spans="17:19" x14ac:dyDescent="0.35">
      <c r="Q325" s="29"/>
      <c r="R325" s="1"/>
      <c r="S325" s="85"/>
    </row>
    <row r="326" spans="17:19" x14ac:dyDescent="0.35">
      <c r="Q326" s="29"/>
      <c r="R326" s="1"/>
      <c r="S326" s="85"/>
    </row>
    <row r="327" spans="17:19" x14ac:dyDescent="0.35">
      <c r="Q327" s="29"/>
      <c r="R327" s="1"/>
      <c r="S327" s="85"/>
    </row>
    <row r="328" spans="17:19" x14ac:dyDescent="0.35">
      <c r="Q328" s="29"/>
      <c r="R328" s="1"/>
      <c r="S328" s="85"/>
    </row>
    <row r="329" spans="17:19" x14ac:dyDescent="0.35">
      <c r="Q329" s="29"/>
      <c r="R329" s="1"/>
      <c r="S329" s="85"/>
    </row>
    <row r="330" spans="17:19" x14ac:dyDescent="0.35">
      <c r="Q330" s="29"/>
      <c r="R330" s="1"/>
      <c r="S330" s="85"/>
    </row>
    <row r="331" spans="17:19" x14ac:dyDescent="0.35">
      <c r="Q331" s="29"/>
      <c r="R331" s="1"/>
      <c r="S331" s="85"/>
    </row>
    <row r="332" spans="17:19" x14ac:dyDescent="0.35">
      <c r="Q332" s="29"/>
      <c r="R332" s="1"/>
      <c r="S332" s="85"/>
    </row>
    <row r="333" spans="17:19" x14ac:dyDescent="0.35">
      <c r="Q333" s="29"/>
      <c r="R333" s="1"/>
      <c r="S333" s="85"/>
    </row>
    <row r="334" spans="17:19" x14ac:dyDescent="0.35">
      <c r="Q334" s="29"/>
      <c r="R334" s="1"/>
      <c r="S334" s="85"/>
    </row>
    <row r="335" spans="17:19" x14ac:dyDescent="0.35">
      <c r="Q335" s="29"/>
      <c r="R335" s="1"/>
      <c r="S335" s="85"/>
    </row>
    <row r="336" spans="17:19" x14ac:dyDescent="0.35">
      <c r="Q336" s="29"/>
      <c r="R336" s="1"/>
      <c r="S336" s="85"/>
    </row>
    <row r="337" spans="17:19" x14ac:dyDescent="0.35">
      <c r="Q337" s="29"/>
      <c r="R337" s="1"/>
      <c r="S337" s="85"/>
    </row>
    <row r="338" spans="17:19" x14ac:dyDescent="0.35">
      <c r="Q338" s="29"/>
      <c r="R338" s="1"/>
      <c r="S338" s="85"/>
    </row>
    <row r="339" spans="17:19" x14ac:dyDescent="0.35">
      <c r="Q339" s="29"/>
      <c r="R339" s="1"/>
      <c r="S339" s="85"/>
    </row>
    <row r="340" spans="17:19" x14ac:dyDescent="0.35">
      <c r="Q340" s="29"/>
      <c r="R340" s="1"/>
      <c r="S340" s="85"/>
    </row>
    <row r="341" spans="17:19" x14ac:dyDescent="0.35">
      <c r="Q341" s="29"/>
      <c r="R341" s="1"/>
      <c r="S341" s="85"/>
    </row>
    <row r="342" spans="17:19" x14ac:dyDescent="0.35">
      <c r="Q342" s="29"/>
      <c r="R342" s="1"/>
      <c r="S342" s="85"/>
    </row>
    <row r="343" spans="17:19" x14ac:dyDescent="0.35">
      <c r="Q343" s="29"/>
      <c r="R343" s="1"/>
      <c r="S343" s="85"/>
    </row>
    <row r="344" spans="17:19" x14ac:dyDescent="0.35">
      <c r="Q344" s="29"/>
      <c r="R344" s="1"/>
      <c r="S344" s="85"/>
    </row>
    <row r="345" spans="17:19" x14ac:dyDescent="0.35">
      <c r="Q345" s="29"/>
      <c r="R345" s="1"/>
      <c r="S345" s="85"/>
    </row>
    <row r="346" spans="17:19" x14ac:dyDescent="0.35">
      <c r="Q346" s="29"/>
      <c r="R346" s="1"/>
      <c r="S346" s="85"/>
    </row>
    <row r="347" spans="17:19" x14ac:dyDescent="0.35">
      <c r="Q347" s="29"/>
      <c r="R347" s="1"/>
      <c r="S347" s="85"/>
    </row>
    <row r="348" spans="17:19" x14ac:dyDescent="0.35">
      <c r="Q348" s="29"/>
      <c r="R348" s="1"/>
      <c r="S348" s="85"/>
    </row>
    <row r="349" spans="17:19" x14ac:dyDescent="0.35">
      <c r="Q349" s="29"/>
      <c r="R349" s="1"/>
      <c r="S349" s="85"/>
    </row>
    <row r="350" spans="17:19" x14ac:dyDescent="0.35">
      <c r="Q350" s="29"/>
      <c r="R350" s="1"/>
      <c r="S350" s="85"/>
    </row>
    <row r="351" spans="17:19" x14ac:dyDescent="0.35">
      <c r="Q351" s="29"/>
      <c r="R351" s="1"/>
      <c r="S351" s="85"/>
    </row>
    <row r="352" spans="17:19" x14ac:dyDescent="0.35">
      <c r="Q352" s="29"/>
      <c r="R352" s="1"/>
      <c r="S352" s="85"/>
    </row>
    <row r="353" spans="17:19" x14ac:dyDescent="0.35">
      <c r="Q353" s="29"/>
      <c r="R353" s="1"/>
      <c r="S353" s="85"/>
    </row>
    <row r="354" spans="17:19" x14ac:dyDescent="0.35">
      <c r="Q354" s="29"/>
      <c r="R354" s="1"/>
      <c r="S354" s="85"/>
    </row>
    <row r="355" spans="17:19" x14ac:dyDescent="0.35">
      <c r="Q355" s="29"/>
      <c r="R355" s="1"/>
      <c r="S355" s="85"/>
    </row>
    <row r="356" spans="17:19" x14ac:dyDescent="0.35">
      <c r="Q356" s="29"/>
      <c r="R356" s="1"/>
      <c r="S356" s="85"/>
    </row>
    <row r="357" spans="17:19" x14ac:dyDescent="0.35">
      <c r="Q357" s="29"/>
      <c r="R357" s="1"/>
      <c r="S357" s="85"/>
    </row>
    <row r="358" spans="17:19" x14ac:dyDescent="0.35">
      <c r="Q358" s="29"/>
      <c r="R358" s="1"/>
      <c r="S358" s="85"/>
    </row>
    <row r="359" spans="17:19" x14ac:dyDescent="0.35">
      <c r="Q359" s="29"/>
      <c r="R359" s="1"/>
      <c r="S359" s="85"/>
    </row>
    <row r="360" spans="17:19" x14ac:dyDescent="0.35">
      <c r="Q360" s="29"/>
      <c r="R360" s="1"/>
      <c r="S360" s="85"/>
    </row>
    <row r="361" spans="17:19" x14ac:dyDescent="0.35">
      <c r="Q361" s="29"/>
      <c r="R361" s="1"/>
      <c r="S361" s="85"/>
    </row>
    <row r="362" spans="17:19" x14ac:dyDescent="0.35">
      <c r="Q362" s="29"/>
      <c r="R362" s="1"/>
      <c r="S362" s="85"/>
    </row>
    <row r="363" spans="17:19" x14ac:dyDescent="0.35">
      <c r="Q363" s="86"/>
      <c r="R363" s="83"/>
      <c r="S363" s="88"/>
    </row>
  </sheetData>
  <dataConsolidate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8"/>
  <sheetViews>
    <sheetView workbookViewId="0">
      <selection activeCell="K7" sqref="K7"/>
    </sheetView>
  </sheetViews>
  <sheetFormatPr baseColWidth="10" defaultColWidth="10.90625" defaultRowHeight="14.5" x14ac:dyDescent="0.35"/>
  <cols>
    <col min="1" max="1" width="26.81640625" bestFit="1" customWidth="1"/>
    <col min="5" max="5" width="26.36328125" bestFit="1" customWidth="1"/>
    <col min="10" max="10" width="31.08984375" bestFit="1" customWidth="1"/>
    <col min="14" max="14" width="30.81640625" bestFit="1" customWidth="1"/>
    <col min="18" max="18" width="21.54296875" customWidth="1"/>
    <col min="27" max="27" width="21.81640625" customWidth="1"/>
  </cols>
  <sheetData>
    <row r="1" spans="1:27" x14ac:dyDescent="0.35">
      <c r="A1" s="104" t="s">
        <v>418</v>
      </c>
      <c r="B1" s="104" t="s">
        <v>433</v>
      </c>
      <c r="C1" s="104" t="s">
        <v>434</v>
      </c>
      <c r="D1" s="104"/>
      <c r="E1" s="104" t="s">
        <v>419</v>
      </c>
      <c r="F1" s="104" t="s">
        <v>433</v>
      </c>
      <c r="G1" s="104" t="s">
        <v>434</v>
      </c>
      <c r="H1" s="104"/>
      <c r="I1" s="104"/>
      <c r="J1" s="104" t="s">
        <v>420</v>
      </c>
      <c r="K1" s="104" t="s">
        <v>433</v>
      </c>
      <c r="L1" s="104" t="s">
        <v>434</v>
      </c>
      <c r="M1" s="104"/>
      <c r="N1" s="104" t="s">
        <v>421</v>
      </c>
      <c r="O1" s="104" t="s">
        <v>433</v>
      </c>
      <c r="P1" s="104" t="s">
        <v>434</v>
      </c>
      <c r="Q1" s="104"/>
      <c r="R1" s="104" t="s">
        <v>422</v>
      </c>
      <c r="S1" s="104" t="s">
        <v>433</v>
      </c>
      <c r="T1" s="104" t="s">
        <v>434</v>
      </c>
      <c r="AA1" t="s">
        <v>435</v>
      </c>
    </row>
    <row r="2" spans="1:27" x14ac:dyDescent="0.35">
      <c r="A2" s="106" t="s">
        <v>263</v>
      </c>
      <c r="B2" s="105">
        <v>14.09</v>
      </c>
      <c r="C2" s="106" t="s">
        <v>63</v>
      </c>
      <c r="D2" s="104"/>
      <c r="E2" s="106" t="s">
        <v>154</v>
      </c>
      <c r="F2" s="105">
        <v>3.8</v>
      </c>
      <c r="G2" s="106" t="s">
        <v>3</v>
      </c>
      <c r="H2" s="104"/>
      <c r="I2" s="104"/>
      <c r="J2" s="107" t="s">
        <v>202</v>
      </c>
      <c r="K2" s="108">
        <v>6.33</v>
      </c>
      <c r="L2" s="107" t="s">
        <v>63</v>
      </c>
      <c r="M2" s="104"/>
      <c r="N2" s="113" t="s">
        <v>375</v>
      </c>
      <c r="O2" s="116">
        <v>4.95</v>
      </c>
      <c r="P2" s="114" t="s">
        <v>63</v>
      </c>
      <c r="Q2" s="104"/>
      <c r="R2" s="86" t="s">
        <v>409</v>
      </c>
      <c r="S2" s="122">
        <v>7.25</v>
      </c>
      <c r="T2" s="88" t="s">
        <v>143</v>
      </c>
      <c r="AA2" s="125" t="s">
        <v>422</v>
      </c>
    </row>
    <row r="3" spans="1:27" x14ac:dyDescent="0.35">
      <c r="A3" s="107" t="s">
        <v>266</v>
      </c>
      <c r="B3" s="108">
        <v>6.94</v>
      </c>
      <c r="C3" s="107" t="s">
        <v>63</v>
      </c>
      <c r="D3" s="104"/>
      <c r="E3" s="106" t="s">
        <v>160</v>
      </c>
      <c r="F3" s="105">
        <v>1.19</v>
      </c>
      <c r="G3" s="106" t="s">
        <v>33</v>
      </c>
      <c r="H3" s="104"/>
      <c r="I3" s="104"/>
      <c r="J3" s="106" t="s">
        <v>203</v>
      </c>
      <c r="K3" s="115">
        <v>4.96</v>
      </c>
      <c r="L3" s="106" t="s">
        <v>63</v>
      </c>
      <c r="M3" s="104"/>
      <c r="N3" s="113" t="s">
        <v>376</v>
      </c>
      <c r="O3" s="116">
        <v>5.1100000000000003</v>
      </c>
      <c r="P3" s="114" t="s">
        <v>5</v>
      </c>
      <c r="Q3" s="104"/>
      <c r="R3" s="104"/>
      <c r="S3" s="104"/>
      <c r="T3" s="104"/>
      <c r="AA3" s="125" t="s">
        <v>438</v>
      </c>
    </row>
    <row r="4" spans="1:27" x14ac:dyDescent="0.35">
      <c r="A4" s="106" t="s">
        <v>303</v>
      </c>
      <c r="B4" s="105">
        <v>11.29</v>
      </c>
      <c r="C4" s="106" t="s">
        <v>63</v>
      </c>
      <c r="D4" s="104"/>
      <c r="E4" s="106" t="s">
        <v>159</v>
      </c>
      <c r="F4" s="105">
        <v>1.19</v>
      </c>
      <c r="G4" s="106" t="s">
        <v>33</v>
      </c>
      <c r="H4" s="104"/>
      <c r="I4" s="104"/>
      <c r="J4" s="106" t="s">
        <v>198</v>
      </c>
      <c r="K4" s="105">
        <v>17.91</v>
      </c>
      <c r="L4" s="106" t="s">
        <v>63</v>
      </c>
      <c r="M4" s="104"/>
      <c r="N4" s="113" t="s">
        <v>377</v>
      </c>
      <c r="O4" s="116">
        <v>4.76</v>
      </c>
      <c r="P4" s="114" t="s">
        <v>5</v>
      </c>
      <c r="Q4" s="104"/>
      <c r="R4" s="104"/>
      <c r="S4" s="104"/>
      <c r="T4" s="104"/>
      <c r="AA4" s="125" t="s">
        <v>437</v>
      </c>
    </row>
    <row r="5" spans="1:27" x14ac:dyDescent="0.35">
      <c r="A5" s="106" t="s">
        <v>305</v>
      </c>
      <c r="B5" s="105">
        <v>12.26</v>
      </c>
      <c r="C5" s="106" t="s">
        <v>63</v>
      </c>
      <c r="D5" s="104"/>
      <c r="E5" s="106" t="s">
        <v>158</v>
      </c>
      <c r="F5" s="105">
        <v>1.19</v>
      </c>
      <c r="G5" s="106" t="s">
        <v>33</v>
      </c>
      <c r="H5" s="104"/>
      <c r="I5" s="104"/>
      <c r="J5" s="106" t="s">
        <v>197</v>
      </c>
      <c r="K5" s="105">
        <v>21.33</v>
      </c>
      <c r="L5" s="106" t="s">
        <v>63</v>
      </c>
      <c r="M5" s="104"/>
      <c r="N5" s="113" t="s">
        <v>378</v>
      </c>
      <c r="O5" s="116">
        <v>6.94</v>
      </c>
      <c r="P5" s="114" t="s">
        <v>5</v>
      </c>
      <c r="Q5" s="104"/>
      <c r="R5" s="104"/>
      <c r="S5" s="104"/>
      <c r="T5" s="104"/>
      <c r="AA5" s="125" t="s">
        <v>420</v>
      </c>
    </row>
    <row r="6" spans="1:27" x14ac:dyDescent="0.35">
      <c r="A6" s="106" t="s">
        <v>306</v>
      </c>
      <c r="B6" s="105">
        <v>14.33</v>
      </c>
      <c r="C6" s="106" t="s">
        <v>63</v>
      </c>
      <c r="D6" s="104"/>
      <c r="E6" s="106" t="s">
        <v>193</v>
      </c>
      <c r="F6" s="105">
        <v>3.61</v>
      </c>
      <c r="G6" s="106" t="s">
        <v>33</v>
      </c>
      <c r="H6" s="104"/>
      <c r="I6" s="104"/>
      <c r="J6" s="106" t="s">
        <v>196</v>
      </c>
      <c r="K6" s="105">
        <v>18.93</v>
      </c>
      <c r="L6" s="106" t="s">
        <v>63</v>
      </c>
      <c r="M6" s="104"/>
      <c r="N6" s="113" t="s">
        <v>379</v>
      </c>
      <c r="O6" s="116">
        <v>39.53</v>
      </c>
      <c r="P6" s="114" t="s">
        <v>63</v>
      </c>
      <c r="Q6" s="104"/>
      <c r="R6" s="104"/>
      <c r="S6" s="104"/>
      <c r="T6" s="104"/>
      <c r="AA6" s="125" t="s">
        <v>439</v>
      </c>
    </row>
    <row r="7" spans="1:27" x14ac:dyDescent="0.35">
      <c r="A7" s="106" t="s">
        <v>307</v>
      </c>
      <c r="B7" s="105">
        <v>6.45</v>
      </c>
      <c r="C7" s="106" t="s">
        <v>63</v>
      </c>
      <c r="D7" s="104"/>
      <c r="E7" s="106" t="s">
        <v>164</v>
      </c>
      <c r="F7" s="105">
        <v>0.56999999999999995</v>
      </c>
      <c r="G7" s="106" t="s">
        <v>165</v>
      </c>
      <c r="H7" s="104"/>
      <c r="I7" s="104"/>
      <c r="J7" s="106" t="s">
        <v>199</v>
      </c>
      <c r="K7" s="105">
        <v>12.66</v>
      </c>
      <c r="L7" s="106" t="s">
        <v>4</v>
      </c>
      <c r="M7" s="104"/>
      <c r="N7" s="113" t="s">
        <v>380</v>
      </c>
      <c r="O7" s="116">
        <v>15.29</v>
      </c>
      <c r="P7" s="114" t="s">
        <v>63</v>
      </c>
      <c r="Q7" s="104"/>
      <c r="R7" s="104"/>
      <c r="S7" s="104"/>
      <c r="T7" s="104"/>
    </row>
    <row r="8" spans="1:27" x14ac:dyDescent="0.35">
      <c r="A8" s="109" t="s">
        <v>318</v>
      </c>
      <c r="B8" s="110">
        <v>23.12</v>
      </c>
      <c r="C8" s="109" t="s">
        <v>63</v>
      </c>
      <c r="D8" s="104"/>
      <c r="E8" s="106" t="s">
        <v>161</v>
      </c>
      <c r="F8" s="105">
        <v>2.08</v>
      </c>
      <c r="G8" s="106" t="s">
        <v>3</v>
      </c>
      <c r="H8" s="104"/>
      <c r="I8" s="104"/>
      <c r="J8" s="106" t="s">
        <v>200</v>
      </c>
      <c r="K8" s="105">
        <v>12.66</v>
      </c>
      <c r="L8" s="106" t="s">
        <v>63</v>
      </c>
      <c r="M8" s="104"/>
      <c r="N8" s="113" t="s">
        <v>381</v>
      </c>
      <c r="O8" s="116">
        <v>22.66</v>
      </c>
      <c r="P8" s="114" t="s">
        <v>63</v>
      </c>
      <c r="Q8" s="104"/>
      <c r="R8" s="104"/>
      <c r="S8" s="104"/>
      <c r="T8" s="104"/>
    </row>
    <row r="9" spans="1:27" x14ac:dyDescent="0.35">
      <c r="A9" s="109" t="s">
        <v>319</v>
      </c>
      <c r="B9" s="110">
        <v>26.34</v>
      </c>
      <c r="C9" s="109" t="s">
        <v>63</v>
      </c>
      <c r="D9" s="104"/>
      <c r="E9" s="106" t="s">
        <v>167</v>
      </c>
      <c r="F9" s="105">
        <v>4.47</v>
      </c>
      <c r="G9" s="106" t="s">
        <v>33</v>
      </c>
      <c r="H9" s="104"/>
      <c r="I9" s="104"/>
      <c r="J9" s="106" t="s">
        <v>201</v>
      </c>
      <c r="K9" s="105">
        <v>10.71</v>
      </c>
      <c r="L9" s="106" t="s">
        <v>63</v>
      </c>
      <c r="M9" s="104"/>
      <c r="N9" s="113" t="s">
        <v>382</v>
      </c>
      <c r="O9" s="116">
        <v>12.55</v>
      </c>
      <c r="P9" s="114" t="s">
        <v>63</v>
      </c>
      <c r="Q9" s="104"/>
      <c r="R9" s="104"/>
      <c r="S9" s="104"/>
      <c r="T9" s="104"/>
    </row>
    <row r="10" spans="1:27" x14ac:dyDescent="0.35">
      <c r="A10" s="109" t="s">
        <v>320</v>
      </c>
      <c r="B10" s="110">
        <v>19.11</v>
      </c>
      <c r="C10" s="109" t="s">
        <v>63</v>
      </c>
      <c r="D10" s="104"/>
      <c r="E10" s="106" t="s">
        <v>179</v>
      </c>
      <c r="F10" s="105">
        <v>12.14</v>
      </c>
      <c r="G10" s="106" t="s">
        <v>33</v>
      </c>
      <c r="H10" s="104"/>
      <c r="I10" s="104"/>
      <c r="J10" s="106" t="s">
        <v>205</v>
      </c>
      <c r="K10" s="105">
        <v>25.01</v>
      </c>
      <c r="L10" s="106" t="s">
        <v>63</v>
      </c>
      <c r="M10" s="104"/>
      <c r="N10" s="113" t="s">
        <v>383</v>
      </c>
      <c r="O10" s="116">
        <v>15</v>
      </c>
      <c r="P10" s="114" t="s">
        <v>63</v>
      </c>
      <c r="Q10" s="104"/>
      <c r="R10" s="104"/>
      <c r="S10" s="104"/>
      <c r="T10" s="104"/>
    </row>
    <row r="11" spans="1:27" x14ac:dyDescent="0.35">
      <c r="A11" s="109" t="s">
        <v>321</v>
      </c>
      <c r="B11" s="110">
        <v>39.409999999999997</v>
      </c>
      <c r="C11" s="109" t="s">
        <v>63</v>
      </c>
      <c r="D11" s="104"/>
      <c r="E11" s="106" t="s">
        <v>178</v>
      </c>
      <c r="F11" s="105">
        <v>9.01</v>
      </c>
      <c r="G11" s="106" t="s">
        <v>33</v>
      </c>
      <c r="H11" s="104"/>
      <c r="I11" s="104"/>
      <c r="J11" s="106" t="s">
        <v>206</v>
      </c>
      <c r="K11" s="105">
        <v>17.89</v>
      </c>
      <c r="L11" s="106" t="s">
        <v>63</v>
      </c>
      <c r="M11" s="104"/>
      <c r="N11" s="113" t="s">
        <v>384</v>
      </c>
      <c r="O11" s="116">
        <v>15.74</v>
      </c>
      <c r="P11" s="114" t="s">
        <v>63</v>
      </c>
      <c r="Q11" s="104"/>
      <c r="R11" s="104"/>
      <c r="S11" s="104"/>
      <c r="T11" s="104"/>
    </row>
    <row r="12" spans="1:27" x14ac:dyDescent="0.35">
      <c r="A12" s="109" t="s">
        <v>322</v>
      </c>
      <c r="B12" s="110">
        <v>27.27</v>
      </c>
      <c r="C12" s="109" t="s">
        <v>63</v>
      </c>
      <c r="D12" s="104"/>
      <c r="E12" s="106" t="s">
        <v>162</v>
      </c>
      <c r="F12" s="105">
        <v>0.54</v>
      </c>
      <c r="G12" s="106" t="s">
        <v>3</v>
      </c>
      <c r="H12" s="104"/>
      <c r="I12" s="104"/>
      <c r="J12" s="106" t="s">
        <v>207</v>
      </c>
      <c r="K12" s="105">
        <v>7.12</v>
      </c>
      <c r="L12" s="106" t="s">
        <v>63</v>
      </c>
      <c r="M12" s="104"/>
      <c r="N12" s="113" t="s">
        <v>386</v>
      </c>
      <c r="O12" s="116">
        <v>18.11</v>
      </c>
      <c r="P12" s="114" t="s">
        <v>63</v>
      </c>
      <c r="Q12" s="104"/>
      <c r="R12" s="104"/>
      <c r="S12" s="104"/>
      <c r="T12" s="104"/>
    </row>
    <row r="13" spans="1:27" x14ac:dyDescent="0.35">
      <c r="A13" s="109" t="s">
        <v>323</v>
      </c>
      <c r="B13" s="110">
        <v>10.34</v>
      </c>
      <c r="C13" s="109" t="s">
        <v>63</v>
      </c>
      <c r="D13" s="104"/>
      <c r="E13" s="106" t="s">
        <v>166</v>
      </c>
      <c r="F13" s="105">
        <v>3.13</v>
      </c>
      <c r="G13" s="106" t="s">
        <v>63</v>
      </c>
      <c r="H13" s="104"/>
      <c r="I13" s="104"/>
      <c r="J13" s="106" t="s">
        <v>208</v>
      </c>
      <c r="K13" s="105">
        <v>32.28</v>
      </c>
      <c r="L13" s="106" t="s">
        <v>3</v>
      </c>
      <c r="M13" s="104"/>
      <c r="N13" s="113" t="s">
        <v>387</v>
      </c>
      <c r="O13" s="116">
        <v>18.37</v>
      </c>
      <c r="P13" s="114" t="s">
        <v>63</v>
      </c>
      <c r="Q13" s="104"/>
      <c r="R13" s="104"/>
      <c r="S13" s="104"/>
      <c r="T13" s="104"/>
    </row>
    <row r="14" spans="1:27" x14ac:dyDescent="0.35">
      <c r="A14" s="109" t="s">
        <v>324</v>
      </c>
      <c r="B14" s="110">
        <v>19.510000000000002</v>
      </c>
      <c r="C14" s="109" t="s">
        <v>63</v>
      </c>
      <c r="D14" s="104"/>
      <c r="E14" s="106" t="s">
        <v>174</v>
      </c>
      <c r="F14" s="105">
        <v>1.37</v>
      </c>
      <c r="G14" s="106" t="s">
        <v>3</v>
      </c>
      <c r="H14" s="104"/>
      <c r="I14" s="104"/>
      <c r="J14" s="106" t="s">
        <v>208</v>
      </c>
      <c r="K14" s="105">
        <v>32.659999999999997</v>
      </c>
      <c r="L14" s="106" t="s">
        <v>3</v>
      </c>
      <c r="M14" s="104"/>
      <c r="N14" s="117" t="s">
        <v>385</v>
      </c>
      <c r="O14" s="116">
        <v>16.260000000000002</v>
      </c>
      <c r="P14" s="114" t="s">
        <v>63</v>
      </c>
      <c r="Q14" s="104"/>
      <c r="R14" s="104"/>
      <c r="S14" s="104"/>
      <c r="T14" s="104"/>
    </row>
    <row r="15" spans="1:27" x14ac:dyDescent="0.35">
      <c r="A15" s="109" t="s">
        <v>325</v>
      </c>
      <c r="B15" s="110">
        <v>15.19</v>
      </c>
      <c r="C15" s="109" t="s">
        <v>63</v>
      </c>
      <c r="D15" s="104"/>
      <c r="E15" s="106" t="s">
        <v>173</v>
      </c>
      <c r="F15" s="105">
        <v>0.97</v>
      </c>
      <c r="G15" s="106" t="s">
        <v>3</v>
      </c>
      <c r="H15" s="104"/>
      <c r="I15" s="104"/>
      <c r="J15" s="106" t="s">
        <v>211</v>
      </c>
      <c r="K15" s="105">
        <v>7.07</v>
      </c>
      <c r="L15" s="106" t="s">
        <v>63</v>
      </c>
      <c r="M15" s="104"/>
      <c r="N15" s="113" t="s">
        <v>389</v>
      </c>
      <c r="O15" s="116">
        <v>19.71</v>
      </c>
      <c r="P15" s="114" t="s">
        <v>63</v>
      </c>
      <c r="Q15" s="104"/>
      <c r="R15" s="104"/>
      <c r="S15" s="104"/>
      <c r="T15" s="104"/>
    </row>
    <row r="16" spans="1:27" x14ac:dyDescent="0.35">
      <c r="A16" s="109" t="s">
        <v>326</v>
      </c>
      <c r="B16" s="110">
        <v>31.23</v>
      </c>
      <c r="C16" s="109" t="s">
        <v>63</v>
      </c>
      <c r="D16" s="104"/>
      <c r="E16" s="106" t="s">
        <v>168</v>
      </c>
      <c r="F16" s="105">
        <v>6.97</v>
      </c>
      <c r="G16" s="106" t="s">
        <v>33</v>
      </c>
      <c r="H16" s="104"/>
      <c r="I16" s="104"/>
      <c r="J16" s="106" t="s">
        <v>212</v>
      </c>
      <c r="K16" s="105">
        <v>4.3600000000000003</v>
      </c>
      <c r="L16" s="106" t="s">
        <v>63</v>
      </c>
      <c r="M16" s="104"/>
      <c r="N16" s="113" t="s">
        <v>390</v>
      </c>
      <c r="O16" s="116">
        <v>22.82</v>
      </c>
      <c r="P16" s="114" t="s">
        <v>63</v>
      </c>
      <c r="Q16" s="104"/>
      <c r="R16" s="104"/>
      <c r="S16" s="104"/>
      <c r="T16" s="104"/>
    </row>
    <row r="17" spans="1:16" x14ac:dyDescent="0.35">
      <c r="A17" s="111" t="s">
        <v>344</v>
      </c>
      <c r="B17" s="112">
        <v>4.6500000000000004</v>
      </c>
      <c r="C17" s="111" t="s">
        <v>63</v>
      </c>
      <c r="D17" s="104"/>
      <c r="E17" s="106" t="s">
        <v>170</v>
      </c>
      <c r="F17" s="105">
        <v>2.36</v>
      </c>
      <c r="G17" s="106" t="s">
        <v>169</v>
      </c>
      <c r="H17" s="104"/>
      <c r="I17" s="104"/>
      <c r="J17" s="106" t="s">
        <v>214</v>
      </c>
      <c r="K17" s="105">
        <v>6.98</v>
      </c>
      <c r="L17" s="106" t="s">
        <v>63</v>
      </c>
      <c r="M17" s="104"/>
      <c r="N17" s="113" t="s">
        <v>392</v>
      </c>
      <c r="O17" s="116">
        <v>23.78</v>
      </c>
      <c r="P17" s="114" t="s">
        <v>63</v>
      </c>
    </row>
    <row r="18" spans="1:16" x14ac:dyDescent="0.35">
      <c r="A18" s="104"/>
      <c r="B18" s="104"/>
      <c r="C18" s="104"/>
      <c r="D18" s="104"/>
      <c r="E18" s="106" t="s">
        <v>171</v>
      </c>
      <c r="F18" s="105">
        <v>3.07</v>
      </c>
      <c r="G18" s="106" t="s">
        <v>169</v>
      </c>
      <c r="H18" s="104"/>
      <c r="I18" s="104"/>
      <c r="J18" s="106" t="s">
        <v>213</v>
      </c>
      <c r="K18" s="105">
        <v>4.08</v>
      </c>
      <c r="L18" s="106" t="s">
        <v>63</v>
      </c>
      <c r="M18" s="104"/>
      <c r="N18" s="113" t="s">
        <v>393</v>
      </c>
      <c r="O18" s="116">
        <v>11.82</v>
      </c>
      <c r="P18" s="114" t="s">
        <v>63</v>
      </c>
    </row>
    <row r="19" spans="1:16" x14ac:dyDescent="0.35">
      <c r="A19" s="104"/>
      <c r="B19" s="104"/>
      <c r="C19" s="104"/>
      <c r="D19" s="104"/>
      <c r="E19" s="106" t="s">
        <v>372</v>
      </c>
      <c r="F19" s="105">
        <v>7.24</v>
      </c>
      <c r="G19" s="106" t="s">
        <v>63</v>
      </c>
      <c r="H19" s="104"/>
      <c r="I19" s="104"/>
      <c r="J19" s="106" t="s">
        <v>209</v>
      </c>
      <c r="K19" s="105">
        <v>9.9700000000000006</v>
      </c>
      <c r="L19" s="106" t="s">
        <v>63</v>
      </c>
      <c r="M19" s="104"/>
      <c r="N19" s="113" t="s">
        <v>394</v>
      </c>
      <c r="O19" s="116">
        <v>12.75</v>
      </c>
      <c r="P19" s="114" t="s">
        <v>63</v>
      </c>
    </row>
    <row r="20" spans="1:16" x14ac:dyDescent="0.35">
      <c r="A20" s="104"/>
      <c r="B20" s="104"/>
      <c r="C20" s="104"/>
      <c r="D20" s="104"/>
      <c r="E20" s="106" t="s">
        <v>177</v>
      </c>
      <c r="F20" s="105">
        <v>4</v>
      </c>
      <c r="G20" s="106" t="s">
        <v>63</v>
      </c>
      <c r="H20" s="104"/>
      <c r="I20" s="104"/>
      <c r="J20" s="106" t="s">
        <v>210</v>
      </c>
      <c r="K20" s="105">
        <v>9.49</v>
      </c>
      <c r="L20" s="106" t="s">
        <v>63</v>
      </c>
      <c r="M20" s="104"/>
      <c r="N20" s="113" t="s">
        <v>388</v>
      </c>
      <c r="O20" s="116">
        <v>11.77</v>
      </c>
      <c r="P20" s="114" t="s">
        <v>63</v>
      </c>
    </row>
    <row r="21" spans="1:16" x14ac:dyDescent="0.35">
      <c r="A21" s="104"/>
      <c r="B21" s="104"/>
      <c r="C21" s="104"/>
      <c r="D21" s="104"/>
      <c r="E21" s="107" t="s">
        <v>163</v>
      </c>
      <c r="F21" s="108">
        <v>0.39</v>
      </c>
      <c r="G21" s="107" t="s">
        <v>3</v>
      </c>
      <c r="H21" s="104"/>
      <c r="I21" s="104"/>
      <c r="J21" s="106" t="s">
        <v>216</v>
      </c>
      <c r="K21" s="105">
        <v>7.2</v>
      </c>
      <c r="L21" s="106" t="s">
        <v>63</v>
      </c>
      <c r="M21" s="104"/>
      <c r="N21" s="113" t="s">
        <v>395</v>
      </c>
      <c r="O21" s="116">
        <v>10.5</v>
      </c>
      <c r="P21" s="114" t="s">
        <v>63</v>
      </c>
    </row>
    <row r="22" spans="1:16" x14ac:dyDescent="0.35">
      <c r="A22" s="104"/>
      <c r="B22" s="104"/>
      <c r="C22" s="104"/>
      <c r="D22" s="104"/>
      <c r="E22" s="106" t="s">
        <v>176</v>
      </c>
      <c r="F22" s="105">
        <v>1.55</v>
      </c>
      <c r="G22" s="106" t="s">
        <v>3</v>
      </c>
      <c r="H22" s="104"/>
      <c r="I22" s="104"/>
      <c r="J22" s="106" t="s">
        <v>215</v>
      </c>
      <c r="K22" s="105">
        <v>6.36</v>
      </c>
      <c r="L22" s="106" t="s">
        <v>63</v>
      </c>
      <c r="M22" s="104"/>
      <c r="N22" s="113" t="s">
        <v>396</v>
      </c>
      <c r="O22" s="116">
        <v>13.35</v>
      </c>
      <c r="P22" s="114" t="s">
        <v>63</v>
      </c>
    </row>
    <row r="23" spans="1:16" x14ac:dyDescent="0.35">
      <c r="A23" s="104"/>
      <c r="B23" s="104"/>
      <c r="C23" s="104"/>
      <c r="D23" s="104"/>
      <c r="E23" s="106" t="s">
        <v>175</v>
      </c>
      <c r="F23" s="105">
        <v>1.26</v>
      </c>
      <c r="G23" s="106" t="s">
        <v>3</v>
      </c>
      <c r="H23" s="104"/>
      <c r="I23" s="104"/>
      <c r="J23" s="106" t="s">
        <v>220</v>
      </c>
      <c r="K23" s="105">
        <v>15.26</v>
      </c>
      <c r="L23" s="106" t="s">
        <v>63</v>
      </c>
      <c r="M23" s="104"/>
      <c r="N23" s="113" t="s">
        <v>397</v>
      </c>
      <c r="O23" s="116">
        <v>31.99</v>
      </c>
      <c r="P23" s="114" t="s">
        <v>63</v>
      </c>
    </row>
    <row r="24" spans="1:16" x14ac:dyDescent="0.35">
      <c r="A24" s="104"/>
      <c r="B24" s="104"/>
      <c r="C24" s="104"/>
      <c r="D24" s="104"/>
      <c r="E24" s="106" t="s">
        <v>182</v>
      </c>
      <c r="F24" s="105">
        <v>1</v>
      </c>
      <c r="G24" s="106" t="s">
        <v>33</v>
      </c>
      <c r="H24" s="104"/>
      <c r="I24" s="104"/>
      <c r="J24" s="106" t="s">
        <v>221</v>
      </c>
      <c r="K24" s="105">
        <v>18.14</v>
      </c>
      <c r="L24" s="106" t="s">
        <v>63</v>
      </c>
      <c r="M24" s="104"/>
      <c r="N24" s="113" t="s">
        <v>398</v>
      </c>
      <c r="O24" s="116">
        <v>3.08</v>
      </c>
      <c r="P24" s="114" t="s">
        <v>63</v>
      </c>
    </row>
    <row r="25" spans="1:16" x14ac:dyDescent="0.35">
      <c r="A25" s="104"/>
      <c r="B25" s="104"/>
      <c r="C25" s="104"/>
      <c r="D25" s="104"/>
      <c r="E25" s="106" t="s">
        <v>181</v>
      </c>
      <c r="F25" s="105">
        <v>4.75</v>
      </c>
      <c r="G25" s="106" t="s">
        <v>3</v>
      </c>
      <c r="H25" s="104"/>
      <c r="I25" s="104"/>
      <c r="J25" s="106" t="s">
        <v>222</v>
      </c>
      <c r="K25" s="105">
        <v>12.05</v>
      </c>
      <c r="L25" s="106" t="s">
        <v>63</v>
      </c>
      <c r="M25" s="104"/>
      <c r="N25" s="113" t="s">
        <v>399</v>
      </c>
      <c r="O25" s="116">
        <v>22.43</v>
      </c>
      <c r="P25" s="114" t="s">
        <v>63</v>
      </c>
    </row>
    <row r="26" spans="1:16" x14ac:dyDescent="0.35">
      <c r="A26" s="104"/>
      <c r="B26" s="104"/>
      <c r="C26" s="104"/>
      <c r="D26" s="104"/>
      <c r="E26" s="106" t="s">
        <v>172</v>
      </c>
      <c r="F26" s="105">
        <v>2.41</v>
      </c>
      <c r="G26" s="106" t="s">
        <v>169</v>
      </c>
      <c r="H26" s="104"/>
      <c r="I26" s="104"/>
      <c r="J26" s="106" t="s">
        <v>223</v>
      </c>
      <c r="K26" s="105">
        <v>4.82</v>
      </c>
      <c r="L26" s="106" t="s">
        <v>63</v>
      </c>
      <c r="M26" s="104"/>
      <c r="N26" s="113" t="s">
        <v>400</v>
      </c>
      <c r="O26" s="116">
        <v>39.53</v>
      </c>
      <c r="P26" s="114" t="s">
        <v>63</v>
      </c>
    </row>
    <row r="27" spans="1:16" x14ac:dyDescent="0.35">
      <c r="A27" s="104"/>
      <c r="B27" s="104"/>
      <c r="C27" s="104"/>
      <c r="D27" s="104"/>
      <c r="E27" s="106" t="s">
        <v>184</v>
      </c>
      <c r="F27" s="105">
        <v>0.48</v>
      </c>
      <c r="G27" s="106" t="s">
        <v>3</v>
      </c>
      <c r="H27" s="104"/>
      <c r="I27" s="104"/>
      <c r="J27" s="106" t="s">
        <v>224</v>
      </c>
      <c r="K27" s="105">
        <v>2.89</v>
      </c>
      <c r="L27" s="106" t="s">
        <v>63</v>
      </c>
      <c r="M27" s="104"/>
      <c r="N27" s="113" t="s">
        <v>401</v>
      </c>
      <c r="O27" s="116">
        <v>29.73</v>
      </c>
      <c r="P27" s="114" t="s">
        <v>63</v>
      </c>
    </row>
    <row r="28" spans="1:16" x14ac:dyDescent="0.35">
      <c r="A28" s="104"/>
      <c r="B28" s="104"/>
      <c r="C28" s="104"/>
      <c r="D28" s="104"/>
      <c r="E28" s="106" t="s">
        <v>185</v>
      </c>
      <c r="F28" s="105">
        <v>1.36</v>
      </c>
      <c r="G28" s="106" t="s">
        <v>3</v>
      </c>
      <c r="H28" s="104"/>
      <c r="I28" s="104"/>
      <c r="J28" s="82" t="s">
        <v>225</v>
      </c>
      <c r="K28" s="122">
        <v>16.11</v>
      </c>
      <c r="L28" s="82" t="s">
        <v>63</v>
      </c>
      <c r="M28" s="104"/>
      <c r="N28" s="113" t="s">
        <v>391</v>
      </c>
      <c r="O28" s="116">
        <v>12.61</v>
      </c>
      <c r="P28" s="114" t="s">
        <v>63</v>
      </c>
    </row>
    <row r="29" spans="1:16" x14ac:dyDescent="0.35">
      <c r="A29" s="104"/>
      <c r="B29" s="104"/>
      <c r="C29" s="104"/>
      <c r="D29" s="104"/>
      <c r="E29" s="106" t="s">
        <v>183</v>
      </c>
      <c r="F29" s="105">
        <v>1.02</v>
      </c>
      <c r="G29" s="106" t="s">
        <v>3</v>
      </c>
      <c r="H29" s="104"/>
      <c r="I29" s="104"/>
      <c r="J29" s="104"/>
      <c r="K29" s="104"/>
      <c r="L29" s="104"/>
      <c r="M29" s="104"/>
      <c r="N29" s="113" t="s">
        <v>402</v>
      </c>
      <c r="O29" s="116">
        <v>1.4</v>
      </c>
      <c r="P29" s="114" t="s">
        <v>63</v>
      </c>
    </row>
    <row r="30" spans="1:16" x14ac:dyDescent="0.35">
      <c r="A30" s="104"/>
      <c r="B30" s="104"/>
      <c r="C30" s="104"/>
      <c r="D30" s="104"/>
      <c r="E30" s="106" t="s">
        <v>188</v>
      </c>
      <c r="F30" s="105">
        <v>2.31</v>
      </c>
      <c r="G30" s="106" t="s">
        <v>5</v>
      </c>
      <c r="H30" s="104"/>
      <c r="I30" s="104"/>
      <c r="J30" s="104"/>
      <c r="K30" s="104"/>
      <c r="L30" s="104"/>
      <c r="M30" s="104"/>
      <c r="N30" s="113" t="s">
        <v>403</v>
      </c>
      <c r="O30" s="116">
        <v>2.77</v>
      </c>
      <c r="P30" s="114" t="s">
        <v>63</v>
      </c>
    </row>
    <row r="31" spans="1:16" x14ac:dyDescent="0.35">
      <c r="A31" s="104"/>
      <c r="B31" s="104"/>
      <c r="C31" s="104"/>
      <c r="D31" s="104"/>
      <c r="E31" s="106" t="s">
        <v>187</v>
      </c>
      <c r="F31" s="105">
        <v>0.97</v>
      </c>
      <c r="G31" s="106" t="s">
        <v>3</v>
      </c>
      <c r="H31" s="104"/>
      <c r="I31" s="104"/>
      <c r="J31" s="104"/>
      <c r="K31" s="104"/>
      <c r="L31" s="104"/>
      <c r="M31" s="104"/>
      <c r="N31" s="113" t="s">
        <v>404</v>
      </c>
      <c r="O31" s="116">
        <v>13.87</v>
      </c>
      <c r="P31" s="114" t="s">
        <v>63</v>
      </c>
    </row>
    <row r="32" spans="1:16" x14ac:dyDescent="0.35">
      <c r="A32" s="104"/>
      <c r="B32" s="104"/>
      <c r="C32" s="104"/>
      <c r="D32" s="104"/>
      <c r="E32" s="106" t="s">
        <v>186</v>
      </c>
      <c r="F32" s="105">
        <v>1.83</v>
      </c>
      <c r="G32" s="106" t="s">
        <v>33</v>
      </c>
      <c r="H32" s="104"/>
      <c r="I32" s="104"/>
      <c r="J32" s="104"/>
      <c r="K32" s="104"/>
      <c r="L32" s="104"/>
      <c r="M32" s="104"/>
      <c r="N32" s="113" t="s">
        <v>405</v>
      </c>
      <c r="O32" s="116">
        <v>14.13</v>
      </c>
      <c r="P32" s="114" t="s">
        <v>63</v>
      </c>
    </row>
    <row r="33" spans="1:16" x14ac:dyDescent="0.35">
      <c r="A33" s="129" t="s">
        <v>436</v>
      </c>
      <c r="B33" s="130" t="s">
        <v>433</v>
      </c>
      <c r="C33" s="131" t="s">
        <v>434</v>
      </c>
      <c r="D33" s="104"/>
      <c r="E33" s="106" t="s">
        <v>191</v>
      </c>
      <c r="F33" s="105">
        <v>0.81</v>
      </c>
      <c r="G33" s="106" t="s">
        <v>33</v>
      </c>
      <c r="H33" s="104"/>
      <c r="I33" s="104"/>
      <c r="J33" s="104"/>
      <c r="K33" s="104"/>
      <c r="L33" s="104"/>
      <c r="M33" s="104"/>
      <c r="N33" s="113" t="s">
        <v>406</v>
      </c>
      <c r="O33" s="116">
        <v>1.64</v>
      </c>
      <c r="P33" s="114" t="s">
        <v>5</v>
      </c>
    </row>
    <row r="34" spans="1:16" x14ac:dyDescent="0.35">
      <c r="A34" s="11" t="s">
        <v>279</v>
      </c>
      <c r="B34" s="126">
        <v>24.32</v>
      </c>
      <c r="C34" s="124" t="s">
        <v>33</v>
      </c>
      <c r="D34" s="104"/>
      <c r="E34" s="106" t="s">
        <v>192</v>
      </c>
      <c r="F34" s="105">
        <v>0.38</v>
      </c>
      <c r="G34" s="106" t="s">
        <v>3</v>
      </c>
      <c r="H34" s="104"/>
      <c r="I34" s="104"/>
      <c r="J34" s="104"/>
      <c r="K34" s="104"/>
      <c r="L34" s="104"/>
      <c r="M34" s="104"/>
      <c r="N34" s="86" t="s">
        <v>408</v>
      </c>
      <c r="O34" s="87">
        <v>2.92</v>
      </c>
      <c r="P34" s="88" t="s">
        <v>63</v>
      </c>
    </row>
    <row r="35" spans="1:16" x14ac:dyDescent="0.35">
      <c r="A35" s="127" t="s">
        <v>280</v>
      </c>
      <c r="B35" s="126">
        <v>18.47</v>
      </c>
      <c r="C35" s="124" t="s">
        <v>33</v>
      </c>
      <c r="D35" s="104"/>
      <c r="E35" s="106" t="s">
        <v>180</v>
      </c>
      <c r="F35" s="105">
        <v>1.43</v>
      </c>
      <c r="G35" s="106" t="s">
        <v>3</v>
      </c>
      <c r="H35" s="104"/>
      <c r="I35" s="104"/>
      <c r="J35" s="104"/>
      <c r="K35" s="104"/>
      <c r="L35" s="104"/>
      <c r="M35" s="104"/>
      <c r="N35" s="104"/>
      <c r="O35" s="104"/>
      <c r="P35" s="104"/>
    </row>
    <row r="36" spans="1:16" x14ac:dyDescent="0.35">
      <c r="A36" s="127" t="s">
        <v>281</v>
      </c>
      <c r="B36" s="126">
        <v>10.66</v>
      </c>
      <c r="C36" s="124" t="s">
        <v>33</v>
      </c>
      <c r="D36" s="104"/>
      <c r="E36" s="106" t="s">
        <v>190</v>
      </c>
      <c r="F36" s="105">
        <v>2.31</v>
      </c>
      <c r="G36" s="106" t="s">
        <v>5</v>
      </c>
      <c r="H36" s="104"/>
      <c r="I36" s="104"/>
      <c r="J36" s="104"/>
      <c r="K36" s="104"/>
      <c r="L36" s="104"/>
      <c r="M36" s="104"/>
      <c r="N36" s="104"/>
      <c r="O36" s="104"/>
      <c r="P36" s="104"/>
    </row>
    <row r="37" spans="1:16" x14ac:dyDescent="0.35">
      <c r="A37" s="127" t="s">
        <v>282</v>
      </c>
      <c r="B37" s="126">
        <v>28.08</v>
      </c>
      <c r="C37" s="124" t="s">
        <v>33</v>
      </c>
      <c r="D37" s="104"/>
      <c r="E37" s="88" t="s">
        <v>189</v>
      </c>
      <c r="F37" s="121">
        <v>3.17</v>
      </c>
      <c r="G37" s="86" t="s">
        <v>33</v>
      </c>
      <c r="H37" s="104"/>
      <c r="I37" s="104"/>
      <c r="J37" s="104"/>
      <c r="K37" s="104"/>
      <c r="L37" s="104"/>
      <c r="M37" s="104"/>
      <c r="N37" s="104"/>
      <c r="O37" s="104"/>
      <c r="P37" s="104"/>
    </row>
    <row r="38" spans="1:16" x14ac:dyDescent="0.35">
      <c r="A38" s="11" t="s">
        <v>283</v>
      </c>
      <c r="B38" s="126">
        <v>29.04</v>
      </c>
      <c r="C38" s="124" t="s">
        <v>33</v>
      </c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</row>
    <row r="39" spans="1:16" x14ac:dyDescent="0.35">
      <c r="A39" s="127" t="s">
        <v>284</v>
      </c>
      <c r="B39" s="126">
        <v>9.69</v>
      </c>
      <c r="C39" s="124" t="s">
        <v>33</v>
      </c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</row>
    <row r="40" spans="1:16" x14ac:dyDescent="0.35">
      <c r="A40" s="127" t="s">
        <v>285</v>
      </c>
      <c r="B40" s="126">
        <v>8.2100000000000009</v>
      </c>
      <c r="C40" s="124" t="s">
        <v>33</v>
      </c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</row>
    <row r="41" spans="1:16" x14ac:dyDescent="0.35">
      <c r="A41" s="127" t="s">
        <v>286</v>
      </c>
      <c r="B41" s="126">
        <v>15.29</v>
      </c>
      <c r="C41" s="124" t="s">
        <v>33</v>
      </c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</row>
    <row r="42" spans="1:16" x14ac:dyDescent="0.35">
      <c r="A42" s="127" t="s">
        <v>287</v>
      </c>
      <c r="B42" s="126">
        <v>32.619999999999997</v>
      </c>
      <c r="C42" s="124" t="s">
        <v>63</v>
      </c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</row>
    <row r="43" spans="1:16" x14ac:dyDescent="0.35">
      <c r="A43" s="127" t="s">
        <v>288</v>
      </c>
      <c r="B43" s="126">
        <v>8.52</v>
      </c>
      <c r="C43" s="124" t="s">
        <v>33</v>
      </c>
      <c r="D43" s="104"/>
      <c r="E43" s="104"/>
      <c r="F43" s="104"/>
      <c r="G43" s="104"/>
      <c r="H43" s="104"/>
      <c r="I43" s="104"/>
      <c r="J43" s="129" t="s">
        <v>423</v>
      </c>
      <c r="K43" s="130" t="s">
        <v>433</v>
      </c>
      <c r="L43" s="131" t="s">
        <v>434</v>
      </c>
      <c r="M43" s="104"/>
      <c r="N43" s="104"/>
      <c r="O43" s="104"/>
      <c r="P43" s="104"/>
    </row>
    <row r="44" spans="1:16" x14ac:dyDescent="0.35">
      <c r="A44" s="127" t="s">
        <v>289</v>
      </c>
      <c r="B44" s="126">
        <v>9.41</v>
      </c>
      <c r="C44" s="124" t="s">
        <v>33</v>
      </c>
      <c r="D44" s="104"/>
      <c r="E44" s="104"/>
      <c r="F44" s="104"/>
      <c r="G44" s="104"/>
      <c r="H44" s="104"/>
      <c r="I44" s="104"/>
      <c r="J44" s="127" t="s">
        <v>226</v>
      </c>
      <c r="K44" s="126">
        <v>16.649999999999999</v>
      </c>
      <c r="L44" s="124" t="s">
        <v>63</v>
      </c>
      <c r="M44" s="104"/>
      <c r="N44" s="104"/>
      <c r="O44" s="104"/>
      <c r="P44" s="104"/>
    </row>
    <row r="45" spans="1:16" x14ac:dyDescent="0.35">
      <c r="A45" s="127" t="s">
        <v>290</v>
      </c>
      <c r="B45" s="126">
        <v>9.09</v>
      </c>
      <c r="C45" s="124" t="s">
        <v>33</v>
      </c>
      <c r="D45" s="104"/>
      <c r="E45" s="104"/>
      <c r="F45" s="104"/>
      <c r="G45" s="104"/>
      <c r="H45" s="104"/>
      <c r="I45" s="104"/>
      <c r="J45" s="127" t="s">
        <v>235</v>
      </c>
      <c r="K45" s="126">
        <v>15</v>
      </c>
      <c r="L45" s="124" t="s">
        <v>63</v>
      </c>
      <c r="M45" s="104"/>
      <c r="N45" s="104"/>
      <c r="O45" s="104"/>
      <c r="P45" s="104"/>
    </row>
    <row r="46" spans="1:16" x14ac:dyDescent="0.35">
      <c r="A46" s="11" t="s">
        <v>291</v>
      </c>
      <c r="B46" s="126">
        <v>49.46</v>
      </c>
      <c r="C46" s="124" t="s">
        <v>63</v>
      </c>
      <c r="D46" s="104"/>
      <c r="E46" s="104"/>
      <c r="F46" s="104"/>
      <c r="G46" s="104"/>
      <c r="H46" s="104"/>
      <c r="I46" s="104"/>
      <c r="J46" s="127" t="s">
        <v>227</v>
      </c>
      <c r="K46" s="126">
        <v>4.2300000000000004</v>
      </c>
      <c r="L46" s="124" t="s">
        <v>63</v>
      </c>
      <c r="M46" s="104"/>
      <c r="N46" s="104"/>
      <c r="O46" s="104"/>
      <c r="P46" s="104"/>
    </row>
    <row r="47" spans="1:16" x14ac:dyDescent="0.35">
      <c r="A47" s="127" t="s">
        <v>292</v>
      </c>
      <c r="B47" s="126">
        <v>13.49</v>
      </c>
      <c r="C47" s="124" t="s">
        <v>63</v>
      </c>
      <c r="D47" s="104"/>
      <c r="E47" s="104"/>
      <c r="F47" s="104"/>
      <c r="G47" s="104"/>
      <c r="H47" s="104"/>
      <c r="I47" s="104"/>
      <c r="J47" s="127" t="s">
        <v>228</v>
      </c>
      <c r="K47" s="126">
        <v>8.18</v>
      </c>
      <c r="L47" s="124" t="s">
        <v>63</v>
      </c>
      <c r="M47" s="104"/>
      <c r="N47" s="104"/>
      <c r="O47" s="104"/>
      <c r="P47" s="104"/>
    </row>
    <row r="48" spans="1:16" x14ac:dyDescent="0.35">
      <c r="A48" s="11" t="s">
        <v>293</v>
      </c>
      <c r="B48" s="126">
        <v>20.51</v>
      </c>
      <c r="C48" s="124" t="s">
        <v>63</v>
      </c>
      <c r="D48" s="104"/>
      <c r="E48" s="104"/>
      <c r="F48" s="104"/>
      <c r="G48" s="104"/>
      <c r="H48" s="104"/>
      <c r="I48" s="104"/>
      <c r="J48" s="127" t="s">
        <v>229</v>
      </c>
      <c r="K48" s="126">
        <v>1.74</v>
      </c>
      <c r="L48" s="124" t="s">
        <v>63</v>
      </c>
      <c r="M48" s="104"/>
      <c r="N48" s="104"/>
      <c r="O48" s="104"/>
      <c r="P48" s="104"/>
    </row>
    <row r="49" spans="1:12" x14ac:dyDescent="0.35">
      <c r="A49" s="127" t="s">
        <v>294</v>
      </c>
      <c r="B49" s="126">
        <v>17.61</v>
      </c>
      <c r="C49" s="124" t="s">
        <v>63</v>
      </c>
      <c r="D49" s="104"/>
      <c r="E49" s="104"/>
      <c r="F49" s="104"/>
      <c r="G49" s="104"/>
      <c r="H49" s="104"/>
      <c r="I49" s="104"/>
      <c r="J49" s="127" t="s">
        <v>230</v>
      </c>
      <c r="K49" s="126">
        <v>0.33</v>
      </c>
      <c r="L49" s="124" t="s">
        <v>63</v>
      </c>
    </row>
    <row r="50" spans="1:12" x14ac:dyDescent="0.35">
      <c r="A50" s="11" t="s">
        <v>295</v>
      </c>
      <c r="B50" s="126">
        <v>36.03</v>
      </c>
      <c r="C50" s="124" t="s">
        <v>63</v>
      </c>
      <c r="D50" s="104"/>
      <c r="E50" s="104"/>
      <c r="F50" s="104"/>
      <c r="G50" s="104"/>
      <c r="H50" s="104"/>
      <c r="I50" s="104"/>
      <c r="J50" s="127" t="s">
        <v>231</v>
      </c>
      <c r="K50" s="126">
        <v>23.09</v>
      </c>
      <c r="L50" s="124" t="s">
        <v>63</v>
      </c>
    </row>
    <row r="51" spans="1:12" x14ac:dyDescent="0.35">
      <c r="A51" s="127" t="s">
        <v>296</v>
      </c>
      <c r="B51" s="126">
        <v>9.2899999999999991</v>
      </c>
      <c r="C51" s="124" t="s">
        <v>63</v>
      </c>
      <c r="D51" s="104"/>
      <c r="E51" s="104"/>
      <c r="F51" s="104"/>
      <c r="G51" s="104"/>
      <c r="H51" s="104"/>
      <c r="I51" s="104"/>
      <c r="J51" s="127" t="s">
        <v>232</v>
      </c>
      <c r="K51" s="126">
        <v>14.89</v>
      </c>
      <c r="L51" s="124" t="s">
        <v>63</v>
      </c>
    </row>
    <row r="52" spans="1:12" x14ac:dyDescent="0.35">
      <c r="A52" s="127" t="s">
        <v>297</v>
      </c>
      <c r="B52" s="126">
        <v>38.159999999999997</v>
      </c>
      <c r="C52" s="124" t="s">
        <v>63</v>
      </c>
      <c r="D52" s="104"/>
      <c r="E52" s="104"/>
      <c r="F52" s="104"/>
      <c r="G52" s="104"/>
      <c r="H52" s="104"/>
      <c r="I52" s="104"/>
      <c r="J52" s="127" t="s">
        <v>233</v>
      </c>
      <c r="K52" s="126">
        <v>7.22</v>
      </c>
      <c r="L52" s="124" t="s">
        <v>63</v>
      </c>
    </row>
    <row r="53" spans="1:12" x14ac:dyDescent="0.35">
      <c r="A53" s="127" t="s">
        <v>298</v>
      </c>
      <c r="B53" s="126">
        <v>42.54</v>
      </c>
      <c r="C53" s="124" t="s">
        <v>63</v>
      </c>
      <c r="D53" s="104"/>
      <c r="E53" s="104"/>
      <c r="F53" s="104"/>
      <c r="G53" s="104"/>
      <c r="H53" s="104"/>
      <c r="I53" s="104"/>
      <c r="J53" s="119" t="s">
        <v>234</v>
      </c>
      <c r="K53" s="128">
        <v>14.73</v>
      </c>
      <c r="L53" s="118" t="s">
        <v>63</v>
      </c>
    </row>
    <row r="54" spans="1:12" x14ac:dyDescent="0.35">
      <c r="A54" s="11" t="s">
        <v>299</v>
      </c>
      <c r="B54" s="126">
        <v>28.65</v>
      </c>
      <c r="C54" s="124" t="s">
        <v>33</v>
      </c>
      <c r="D54" s="104"/>
      <c r="E54" s="104"/>
      <c r="F54" s="104"/>
      <c r="G54" s="104"/>
      <c r="H54" s="104"/>
      <c r="I54" s="104"/>
      <c r="J54" s="104"/>
      <c r="K54" s="104"/>
      <c r="L54" s="104"/>
    </row>
    <row r="55" spans="1:12" x14ac:dyDescent="0.35">
      <c r="A55" s="127" t="s">
        <v>300</v>
      </c>
      <c r="B55" s="126">
        <v>40.83</v>
      </c>
      <c r="C55" s="124" t="s">
        <v>63</v>
      </c>
      <c r="D55" s="104"/>
      <c r="E55" s="104"/>
      <c r="F55" s="104"/>
      <c r="G55" s="104"/>
      <c r="H55" s="104"/>
      <c r="I55" s="104"/>
      <c r="J55" s="104"/>
      <c r="K55" s="104"/>
      <c r="L55" s="104"/>
    </row>
    <row r="56" spans="1:12" x14ac:dyDescent="0.35">
      <c r="A56" s="127" t="s">
        <v>302</v>
      </c>
      <c r="B56" s="126">
        <v>17.5</v>
      </c>
      <c r="C56" s="124" t="s">
        <v>33</v>
      </c>
      <c r="D56" s="104"/>
      <c r="E56" s="104"/>
      <c r="F56" s="104"/>
      <c r="G56" s="104"/>
      <c r="H56" s="104"/>
      <c r="I56" s="104"/>
      <c r="J56" s="104"/>
      <c r="K56" s="104"/>
      <c r="L56" s="104"/>
    </row>
    <row r="57" spans="1:12" x14ac:dyDescent="0.35">
      <c r="A57" s="20" t="s">
        <v>301</v>
      </c>
      <c r="B57" s="128">
        <v>51.25</v>
      </c>
      <c r="C57" s="118" t="s">
        <v>33</v>
      </c>
      <c r="D57" s="104"/>
      <c r="E57" s="104"/>
      <c r="F57" s="104"/>
      <c r="G57" s="104"/>
      <c r="H57" s="104"/>
      <c r="I57" s="104"/>
      <c r="J57" s="104"/>
      <c r="K57" s="104"/>
      <c r="L57" s="104"/>
    </row>
    <row r="59" spans="1:12" x14ac:dyDescent="0.35">
      <c r="A59" s="104"/>
      <c r="B59" s="104"/>
      <c r="C59" s="104"/>
      <c r="D59" s="104"/>
      <c r="E59" s="129" t="s">
        <v>424</v>
      </c>
      <c r="F59" s="130" t="s">
        <v>433</v>
      </c>
      <c r="G59" s="131" t="s">
        <v>434</v>
      </c>
      <c r="H59" s="104"/>
      <c r="I59" s="104"/>
      <c r="J59" s="104"/>
      <c r="K59" s="104"/>
      <c r="L59" s="104"/>
    </row>
    <row r="60" spans="1:12" x14ac:dyDescent="0.35">
      <c r="A60" s="104"/>
      <c r="B60" s="104"/>
      <c r="C60" s="104"/>
      <c r="D60" s="104"/>
      <c r="E60" s="11" t="s">
        <v>35</v>
      </c>
      <c r="F60" s="126">
        <v>6.5</v>
      </c>
      <c r="G60" s="124" t="s">
        <v>3</v>
      </c>
      <c r="H60" s="104"/>
      <c r="I60" s="104"/>
      <c r="J60" s="104"/>
      <c r="K60" s="104"/>
      <c r="L60" s="104"/>
    </row>
    <row r="61" spans="1:12" x14ac:dyDescent="0.35">
      <c r="A61" s="104"/>
      <c r="B61" s="104"/>
      <c r="C61" s="104"/>
      <c r="D61" s="104"/>
      <c r="E61" s="11" t="s">
        <v>32</v>
      </c>
      <c r="F61" s="126">
        <v>4.7699999999999996</v>
      </c>
      <c r="G61" s="124" t="s">
        <v>33</v>
      </c>
      <c r="H61" s="104"/>
      <c r="I61" s="104"/>
      <c r="J61" s="104"/>
      <c r="K61" s="104"/>
      <c r="L61" s="104"/>
    </row>
    <row r="62" spans="1:12" x14ac:dyDescent="0.35">
      <c r="A62" s="104"/>
      <c r="B62" s="104"/>
      <c r="C62" s="104"/>
      <c r="D62" s="104"/>
      <c r="E62" s="127" t="s">
        <v>264</v>
      </c>
      <c r="F62" s="126">
        <v>2.75</v>
      </c>
      <c r="G62" s="124" t="s">
        <v>33</v>
      </c>
      <c r="H62" s="104"/>
      <c r="I62" s="104"/>
      <c r="J62" s="104"/>
      <c r="K62" s="104"/>
      <c r="L62" s="104"/>
    </row>
    <row r="63" spans="1:12" x14ac:dyDescent="0.35">
      <c r="A63" s="104"/>
      <c r="B63" s="104"/>
      <c r="C63" s="104"/>
      <c r="D63" s="104"/>
      <c r="E63" s="127" t="s">
        <v>37</v>
      </c>
      <c r="F63" s="126">
        <v>4.25</v>
      </c>
      <c r="G63" s="124" t="s">
        <v>33</v>
      </c>
      <c r="H63" s="104"/>
      <c r="I63" s="104"/>
      <c r="J63" s="104"/>
      <c r="K63" s="104"/>
      <c r="L63" s="104"/>
    </row>
    <row r="64" spans="1:12" x14ac:dyDescent="0.35">
      <c r="A64" s="104"/>
      <c r="B64" s="104"/>
      <c r="C64" s="104"/>
      <c r="D64" s="104"/>
      <c r="E64" s="127" t="s">
        <v>38</v>
      </c>
      <c r="F64" s="126">
        <v>1.6</v>
      </c>
      <c r="G64" s="124" t="s">
        <v>33</v>
      </c>
      <c r="H64" s="104"/>
      <c r="I64" s="104"/>
      <c r="J64" s="104"/>
      <c r="K64" s="104"/>
      <c r="L64" s="104"/>
    </row>
    <row r="65" spans="1:12" x14ac:dyDescent="0.35">
      <c r="A65" s="104"/>
      <c r="B65" s="104"/>
      <c r="C65" s="104"/>
      <c r="D65" s="104"/>
      <c r="E65" s="127" t="s">
        <v>39</v>
      </c>
      <c r="F65" s="126">
        <v>0.93</v>
      </c>
      <c r="G65" s="124" t="s">
        <v>33</v>
      </c>
      <c r="H65" s="104"/>
      <c r="I65" s="104"/>
      <c r="J65" s="104"/>
      <c r="K65" s="104"/>
      <c r="L65" s="104"/>
    </row>
    <row r="66" spans="1:12" x14ac:dyDescent="0.35">
      <c r="A66" s="104"/>
      <c r="B66" s="104"/>
      <c r="C66" s="104"/>
      <c r="D66" s="104"/>
      <c r="E66" s="127" t="s">
        <v>155</v>
      </c>
      <c r="F66" s="126">
        <v>1.62</v>
      </c>
      <c r="G66" s="124" t="s">
        <v>3</v>
      </c>
      <c r="H66" s="104"/>
      <c r="I66" s="104"/>
      <c r="J66" s="104"/>
      <c r="K66" s="104"/>
      <c r="L66" s="104"/>
    </row>
    <row r="67" spans="1:12" x14ac:dyDescent="0.35">
      <c r="A67" s="104"/>
      <c r="B67" s="104"/>
      <c r="C67" s="104"/>
      <c r="D67" s="104"/>
      <c r="E67" s="127" t="s">
        <v>157</v>
      </c>
      <c r="F67" s="126">
        <v>1.54</v>
      </c>
      <c r="G67" s="124" t="s">
        <v>3</v>
      </c>
      <c r="H67" s="104"/>
      <c r="I67" s="104"/>
      <c r="J67" s="104"/>
      <c r="K67" s="104"/>
      <c r="L67" s="104"/>
    </row>
    <row r="68" spans="1:12" x14ac:dyDescent="0.35">
      <c r="A68" s="104"/>
      <c r="B68" s="104"/>
      <c r="C68" s="104"/>
      <c r="D68" s="104"/>
      <c r="E68" s="11" t="s">
        <v>43</v>
      </c>
      <c r="F68" s="126">
        <v>1.78</v>
      </c>
      <c r="G68" s="124" t="s">
        <v>33</v>
      </c>
      <c r="H68" s="104"/>
      <c r="I68" s="104"/>
      <c r="J68" s="104"/>
      <c r="K68" s="104"/>
      <c r="L68" s="104"/>
    </row>
    <row r="69" spans="1:12" x14ac:dyDescent="0.35">
      <c r="A69" s="129" t="s">
        <v>425</v>
      </c>
      <c r="B69" s="130" t="s">
        <v>433</v>
      </c>
      <c r="C69" s="131" t="s">
        <v>434</v>
      </c>
      <c r="D69" s="104"/>
      <c r="E69" s="127" t="s">
        <v>44</v>
      </c>
      <c r="F69" s="126">
        <v>2.37</v>
      </c>
      <c r="G69" s="124" t="s">
        <v>33</v>
      </c>
      <c r="H69" s="104"/>
      <c r="I69" s="104"/>
      <c r="J69" s="129" t="s">
        <v>426</v>
      </c>
      <c r="K69" s="130" t="s">
        <v>433</v>
      </c>
      <c r="L69" s="131" t="s">
        <v>434</v>
      </c>
    </row>
    <row r="70" spans="1:12" x14ac:dyDescent="0.35">
      <c r="A70" s="127" t="s">
        <v>277</v>
      </c>
      <c r="B70" s="126">
        <v>2.13</v>
      </c>
      <c r="C70" s="124" t="s">
        <v>63</v>
      </c>
      <c r="D70" s="104"/>
      <c r="E70" s="11" t="s">
        <v>45</v>
      </c>
      <c r="F70" s="126">
        <v>1.31</v>
      </c>
      <c r="G70" s="124" t="s">
        <v>33</v>
      </c>
      <c r="H70" s="104"/>
      <c r="I70" s="104"/>
      <c r="J70" s="127" t="s">
        <v>236</v>
      </c>
      <c r="K70" s="126">
        <v>13.57</v>
      </c>
      <c r="L70" s="124" t="s">
        <v>63</v>
      </c>
    </row>
    <row r="71" spans="1:12" x14ac:dyDescent="0.35">
      <c r="A71" s="127" t="s">
        <v>278</v>
      </c>
      <c r="B71" s="126">
        <v>5.4</v>
      </c>
      <c r="C71" s="124" t="s">
        <v>63</v>
      </c>
      <c r="D71" s="104"/>
      <c r="E71" s="11" t="s">
        <v>42</v>
      </c>
      <c r="F71" s="126">
        <v>2.02</v>
      </c>
      <c r="G71" s="124" t="s">
        <v>33</v>
      </c>
      <c r="H71" s="104"/>
      <c r="I71" s="104"/>
      <c r="J71" s="127" t="s">
        <v>237</v>
      </c>
      <c r="K71" s="126">
        <v>9.76</v>
      </c>
      <c r="L71" s="124" t="s">
        <v>33</v>
      </c>
    </row>
    <row r="72" spans="1:12" x14ac:dyDescent="0.35">
      <c r="A72" s="127" t="s">
        <v>330</v>
      </c>
      <c r="B72" s="126">
        <v>1.52</v>
      </c>
      <c r="C72" s="124" t="s">
        <v>331</v>
      </c>
      <c r="D72" s="104"/>
      <c r="E72" s="127" t="s">
        <v>40</v>
      </c>
      <c r="F72" s="126">
        <v>0.64</v>
      </c>
      <c r="G72" s="124" t="s">
        <v>33</v>
      </c>
      <c r="H72" s="104"/>
      <c r="I72" s="104"/>
      <c r="J72" s="127" t="s">
        <v>238</v>
      </c>
      <c r="K72" s="126">
        <v>28.59</v>
      </c>
      <c r="L72" s="124" t="s">
        <v>33</v>
      </c>
    </row>
    <row r="73" spans="1:12" x14ac:dyDescent="0.35">
      <c r="A73" s="127" t="s">
        <v>332</v>
      </c>
      <c r="B73" s="126">
        <v>3.16</v>
      </c>
      <c r="C73" s="124" t="s">
        <v>3</v>
      </c>
      <c r="D73" s="104"/>
      <c r="E73" s="127" t="s">
        <v>41</v>
      </c>
      <c r="F73" s="126">
        <v>0.68</v>
      </c>
      <c r="G73" s="124" t="s">
        <v>33</v>
      </c>
      <c r="H73" s="104"/>
      <c r="I73" s="104"/>
      <c r="J73" s="127" t="s">
        <v>239</v>
      </c>
      <c r="K73" s="126">
        <v>19.940000000000001</v>
      </c>
      <c r="L73" s="124" t="s">
        <v>63</v>
      </c>
    </row>
    <row r="74" spans="1:12" x14ac:dyDescent="0.35">
      <c r="A74" s="127" t="s">
        <v>333</v>
      </c>
      <c r="B74" s="126">
        <v>0.09</v>
      </c>
      <c r="C74" s="124" t="s">
        <v>3</v>
      </c>
      <c r="D74" s="104"/>
      <c r="E74" s="127" t="s">
        <v>104</v>
      </c>
      <c r="F74" s="126">
        <v>2.59</v>
      </c>
      <c r="G74" s="124" t="s">
        <v>33</v>
      </c>
      <c r="H74" s="104"/>
      <c r="I74" s="104"/>
      <c r="J74" s="127" t="s">
        <v>240</v>
      </c>
      <c r="K74" s="126">
        <v>21.93</v>
      </c>
      <c r="L74" s="124" t="s">
        <v>63</v>
      </c>
    </row>
    <row r="75" spans="1:12" x14ac:dyDescent="0.35">
      <c r="A75" s="127" t="s">
        <v>358</v>
      </c>
      <c r="B75" s="126">
        <v>0.15</v>
      </c>
      <c r="C75" s="124" t="s">
        <v>3</v>
      </c>
      <c r="D75" s="104"/>
      <c r="E75" s="127" t="s">
        <v>54</v>
      </c>
      <c r="F75" s="126">
        <v>1.9</v>
      </c>
      <c r="G75" s="124" t="s">
        <v>3</v>
      </c>
      <c r="H75" s="104"/>
      <c r="I75" s="104"/>
      <c r="J75" s="127" t="s">
        <v>241</v>
      </c>
      <c r="K75" s="126">
        <v>16.39</v>
      </c>
      <c r="L75" s="124" t="s">
        <v>63</v>
      </c>
    </row>
    <row r="76" spans="1:12" x14ac:dyDescent="0.35">
      <c r="A76" s="127" t="s">
        <v>334</v>
      </c>
      <c r="B76" s="126">
        <v>3.63</v>
      </c>
      <c r="C76" s="124" t="s">
        <v>63</v>
      </c>
      <c r="D76" s="104"/>
      <c r="E76" s="127" t="s">
        <v>46</v>
      </c>
      <c r="F76" s="126">
        <v>0.57999999999999996</v>
      </c>
      <c r="G76" s="124" t="s">
        <v>33</v>
      </c>
      <c r="H76" s="104"/>
      <c r="I76" s="104"/>
      <c r="J76" s="127" t="s">
        <v>251</v>
      </c>
      <c r="K76" s="126">
        <v>0.66</v>
      </c>
      <c r="L76" s="124" t="s">
        <v>3</v>
      </c>
    </row>
    <row r="77" spans="1:12" x14ac:dyDescent="0.35">
      <c r="A77" s="127" t="s">
        <v>335</v>
      </c>
      <c r="B77" s="126">
        <v>9.9499999999999993</v>
      </c>
      <c r="C77" s="124" t="s">
        <v>63</v>
      </c>
      <c r="D77" s="104"/>
      <c r="E77" s="127" t="s">
        <v>47</v>
      </c>
      <c r="F77" s="126">
        <v>1.31</v>
      </c>
      <c r="G77" s="124" t="s">
        <v>33</v>
      </c>
      <c r="H77" s="104"/>
      <c r="I77" s="104"/>
      <c r="J77" s="127" t="s">
        <v>242</v>
      </c>
      <c r="K77" s="126">
        <v>6.39</v>
      </c>
      <c r="L77" s="124" t="s">
        <v>63</v>
      </c>
    </row>
    <row r="78" spans="1:12" x14ac:dyDescent="0.35">
      <c r="A78" s="127" t="s">
        <v>336</v>
      </c>
      <c r="B78" s="126">
        <v>4.46</v>
      </c>
      <c r="C78" s="124" t="s">
        <v>63</v>
      </c>
      <c r="D78" s="104"/>
      <c r="E78" s="127" t="s">
        <v>49</v>
      </c>
      <c r="F78" s="126">
        <v>2.1800000000000002</v>
      </c>
      <c r="G78" s="124" t="s">
        <v>3</v>
      </c>
      <c r="H78" s="104"/>
      <c r="I78" s="104"/>
      <c r="J78" s="127" t="s">
        <v>243</v>
      </c>
      <c r="K78" s="126">
        <v>15.62</v>
      </c>
      <c r="L78" s="124" t="s">
        <v>63</v>
      </c>
    </row>
    <row r="79" spans="1:12" x14ac:dyDescent="0.35">
      <c r="A79" s="127" t="s">
        <v>337</v>
      </c>
      <c r="B79" s="126">
        <v>13.2</v>
      </c>
      <c r="C79" s="124" t="s">
        <v>63</v>
      </c>
      <c r="D79" s="104"/>
      <c r="E79" s="127" t="s">
        <v>51</v>
      </c>
      <c r="F79" s="126">
        <v>1.5</v>
      </c>
      <c r="G79" s="124" t="s">
        <v>33</v>
      </c>
      <c r="H79" s="104"/>
      <c r="I79" s="104"/>
      <c r="J79" s="127" t="s">
        <v>244</v>
      </c>
      <c r="K79" s="126">
        <v>12.13</v>
      </c>
      <c r="L79" s="124" t="s">
        <v>63</v>
      </c>
    </row>
    <row r="80" spans="1:12" x14ac:dyDescent="0.35">
      <c r="A80" s="119" t="s">
        <v>341</v>
      </c>
      <c r="B80" s="128">
        <v>0.52</v>
      </c>
      <c r="C80" s="118" t="s">
        <v>3</v>
      </c>
      <c r="D80" s="104"/>
      <c r="E80" s="127" t="s">
        <v>50</v>
      </c>
      <c r="F80" s="126">
        <v>2.95</v>
      </c>
      <c r="G80" s="124" t="s">
        <v>3</v>
      </c>
      <c r="H80" s="104"/>
      <c r="I80" s="104"/>
      <c r="J80" s="127" t="s">
        <v>245</v>
      </c>
      <c r="K80" s="126">
        <v>12.95</v>
      </c>
      <c r="L80" s="124" t="s">
        <v>63</v>
      </c>
    </row>
    <row r="81" spans="1:12" x14ac:dyDescent="0.35">
      <c r="A81" s="104"/>
      <c r="B81" s="104"/>
      <c r="C81" s="104"/>
      <c r="D81" s="104"/>
      <c r="E81" s="127" t="s">
        <v>69</v>
      </c>
      <c r="F81" s="126">
        <v>25</v>
      </c>
      <c r="G81" s="124" t="s">
        <v>63</v>
      </c>
      <c r="H81" s="104"/>
      <c r="I81" s="104"/>
      <c r="J81" s="127" t="s">
        <v>252</v>
      </c>
      <c r="K81" s="126">
        <v>34.090000000000003</v>
      </c>
      <c r="L81" s="124" t="s">
        <v>63</v>
      </c>
    </row>
    <row r="82" spans="1:12" x14ac:dyDescent="0.35">
      <c r="A82" s="104"/>
      <c r="B82" s="104"/>
      <c r="C82" s="104"/>
      <c r="D82" s="104"/>
      <c r="E82" s="11" t="s">
        <v>65</v>
      </c>
      <c r="F82" s="126">
        <v>35</v>
      </c>
      <c r="G82" s="124" t="s">
        <v>63</v>
      </c>
      <c r="H82" s="104"/>
      <c r="I82" s="104"/>
      <c r="J82" s="127" t="s">
        <v>253</v>
      </c>
      <c r="K82" s="126">
        <v>24.28</v>
      </c>
      <c r="L82" s="124" t="s">
        <v>63</v>
      </c>
    </row>
    <row r="83" spans="1:12" x14ac:dyDescent="0.35">
      <c r="A83" s="104"/>
      <c r="B83" s="104"/>
      <c r="C83" s="104"/>
      <c r="D83" s="104"/>
      <c r="E83" s="127" t="s">
        <v>66</v>
      </c>
      <c r="F83" s="126">
        <v>3.2</v>
      </c>
      <c r="G83" s="124" t="s">
        <v>33</v>
      </c>
      <c r="H83" s="104"/>
      <c r="I83" s="104"/>
      <c r="J83" s="127" t="s">
        <v>246</v>
      </c>
      <c r="K83" s="126">
        <v>8.52</v>
      </c>
      <c r="L83" s="124" t="s">
        <v>63</v>
      </c>
    </row>
    <row r="84" spans="1:12" x14ac:dyDescent="0.35">
      <c r="A84" s="104"/>
      <c r="B84" s="104"/>
      <c r="C84" s="104"/>
      <c r="D84" s="104"/>
      <c r="E84" s="127" t="s">
        <v>68</v>
      </c>
      <c r="F84" s="126">
        <v>35.020000000000003</v>
      </c>
      <c r="G84" s="124" t="s">
        <v>63</v>
      </c>
      <c r="H84" s="104"/>
      <c r="I84" s="104"/>
      <c r="J84" s="127" t="s">
        <v>248</v>
      </c>
      <c r="K84" s="126">
        <v>48.99</v>
      </c>
      <c r="L84" s="124" t="s">
        <v>63</v>
      </c>
    </row>
    <row r="85" spans="1:12" x14ac:dyDescent="0.35">
      <c r="A85" s="104"/>
      <c r="B85" s="104"/>
      <c r="C85" s="104"/>
      <c r="D85" s="104"/>
      <c r="E85" s="127" t="s">
        <v>70</v>
      </c>
      <c r="F85" s="126">
        <v>27.8</v>
      </c>
      <c r="G85" s="124" t="s">
        <v>63</v>
      </c>
      <c r="H85" s="104"/>
      <c r="I85" s="104"/>
      <c r="J85" s="127" t="s">
        <v>249</v>
      </c>
      <c r="K85" s="126">
        <v>21.18</v>
      </c>
      <c r="L85" s="124" t="s">
        <v>63</v>
      </c>
    </row>
    <row r="86" spans="1:12" x14ac:dyDescent="0.35">
      <c r="A86" s="104"/>
      <c r="B86" s="104"/>
      <c r="C86" s="104"/>
      <c r="D86" s="104"/>
      <c r="E86" s="127" t="s">
        <v>62</v>
      </c>
      <c r="F86" s="126">
        <v>32.270000000000003</v>
      </c>
      <c r="G86" s="124" t="s">
        <v>63</v>
      </c>
      <c r="H86" s="104"/>
      <c r="I86" s="104"/>
      <c r="J86" s="127" t="s">
        <v>247</v>
      </c>
      <c r="K86" s="126">
        <v>17.91</v>
      </c>
      <c r="L86" s="124" t="s">
        <v>63</v>
      </c>
    </row>
    <row r="87" spans="1:12" x14ac:dyDescent="0.35">
      <c r="A87" s="104"/>
      <c r="B87" s="104"/>
      <c r="C87" s="104"/>
      <c r="D87" s="104"/>
      <c r="E87" s="127" t="s">
        <v>64</v>
      </c>
      <c r="F87" s="126">
        <v>2.38</v>
      </c>
      <c r="G87" s="124" t="s">
        <v>33</v>
      </c>
      <c r="H87" s="104"/>
      <c r="I87" s="104"/>
      <c r="J87" s="127" t="s">
        <v>254</v>
      </c>
      <c r="K87" s="126">
        <v>19.43</v>
      </c>
      <c r="L87" s="124" t="s">
        <v>63</v>
      </c>
    </row>
    <row r="88" spans="1:12" x14ac:dyDescent="0.35">
      <c r="A88" s="104"/>
      <c r="B88" s="104"/>
      <c r="C88" s="104"/>
      <c r="D88" s="104"/>
      <c r="E88" s="127" t="s">
        <v>67</v>
      </c>
      <c r="F88" s="126">
        <v>8.75</v>
      </c>
      <c r="G88" s="124" t="s">
        <v>33</v>
      </c>
      <c r="H88" s="104"/>
      <c r="I88" s="104"/>
      <c r="J88" s="127" t="s">
        <v>257</v>
      </c>
      <c r="K88" s="126">
        <v>15.41</v>
      </c>
      <c r="L88" s="124" t="s">
        <v>63</v>
      </c>
    </row>
    <row r="89" spans="1:12" x14ac:dyDescent="0.35">
      <c r="A89" s="104"/>
      <c r="B89" s="104"/>
      <c r="C89" s="104"/>
      <c r="D89" s="104"/>
      <c r="E89" s="127" t="s">
        <v>71</v>
      </c>
      <c r="F89" s="126">
        <v>9.83</v>
      </c>
      <c r="G89" s="124" t="s">
        <v>63</v>
      </c>
      <c r="H89" s="104"/>
      <c r="I89" s="104"/>
      <c r="J89" s="127" t="s">
        <v>258</v>
      </c>
      <c r="K89" s="126">
        <v>42.71</v>
      </c>
      <c r="L89" s="124" t="s">
        <v>63</v>
      </c>
    </row>
    <row r="90" spans="1:12" x14ac:dyDescent="0.35">
      <c r="A90" s="104"/>
      <c r="B90" s="104"/>
      <c r="C90" s="104"/>
      <c r="D90" s="104"/>
      <c r="E90" s="127" t="s">
        <v>61</v>
      </c>
      <c r="F90" s="126">
        <v>4.95</v>
      </c>
      <c r="G90" s="124" t="s">
        <v>3</v>
      </c>
      <c r="H90" s="104"/>
      <c r="I90" s="104"/>
      <c r="J90" s="127" t="s">
        <v>259</v>
      </c>
      <c r="K90" s="126">
        <v>8.7899999999999991</v>
      </c>
      <c r="L90" s="124" t="s">
        <v>63</v>
      </c>
    </row>
    <row r="91" spans="1:12" x14ac:dyDescent="0.35">
      <c r="A91" s="104"/>
      <c r="B91" s="104"/>
      <c r="C91" s="104"/>
      <c r="D91" s="104"/>
      <c r="E91" s="127" t="s">
        <v>274</v>
      </c>
      <c r="F91" s="126">
        <v>5.58</v>
      </c>
      <c r="G91" s="124" t="s">
        <v>5</v>
      </c>
      <c r="H91" s="104"/>
      <c r="I91" s="104"/>
      <c r="J91" s="127" t="s">
        <v>261</v>
      </c>
      <c r="K91" s="126">
        <v>19.29</v>
      </c>
      <c r="L91" s="124" t="s">
        <v>63</v>
      </c>
    </row>
    <row r="92" spans="1:12" x14ac:dyDescent="0.35">
      <c r="A92" s="104"/>
      <c r="B92" s="104"/>
      <c r="C92" s="104"/>
      <c r="D92" s="104"/>
      <c r="E92" s="127" t="s">
        <v>55</v>
      </c>
      <c r="F92" s="126">
        <v>2.95</v>
      </c>
      <c r="G92" s="124" t="s">
        <v>33</v>
      </c>
      <c r="H92" s="104"/>
      <c r="I92" s="104"/>
      <c r="J92" s="127" t="s">
        <v>255</v>
      </c>
      <c r="K92" s="126">
        <v>31.06</v>
      </c>
      <c r="L92" s="124" t="s">
        <v>63</v>
      </c>
    </row>
    <row r="93" spans="1:12" x14ac:dyDescent="0.35">
      <c r="A93" s="104"/>
      <c r="B93" s="104"/>
      <c r="C93" s="104"/>
      <c r="D93" s="104"/>
      <c r="E93" s="127" t="s">
        <v>58</v>
      </c>
      <c r="F93" s="126">
        <v>3.88</v>
      </c>
      <c r="G93" s="124" t="s">
        <v>3</v>
      </c>
      <c r="H93" s="104"/>
      <c r="I93" s="104"/>
      <c r="J93" s="119" t="s">
        <v>256</v>
      </c>
      <c r="K93" s="128">
        <v>21.39</v>
      </c>
      <c r="L93" s="118" t="s">
        <v>63</v>
      </c>
    </row>
    <row r="94" spans="1:12" x14ac:dyDescent="0.35">
      <c r="A94" s="104"/>
      <c r="B94" s="104"/>
      <c r="C94" s="104"/>
      <c r="D94" s="104"/>
      <c r="E94" s="127" t="s">
        <v>59</v>
      </c>
      <c r="F94" s="126">
        <v>2.69</v>
      </c>
      <c r="G94" s="124" t="s">
        <v>3</v>
      </c>
      <c r="H94" s="104"/>
      <c r="I94" s="104"/>
      <c r="J94" s="104"/>
      <c r="K94" s="104"/>
      <c r="L94" s="104"/>
    </row>
    <row r="95" spans="1:12" x14ac:dyDescent="0.35">
      <c r="A95" s="129" t="s">
        <v>427</v>
      </c>
      <c r="B95" s="130" t="s">
        <v>433</v>
      </c>
      <c r="C95" s="131" t="s">
        <v>434</v>
      </c>
      <c r="D95" s="104"/>
      <c r="E95" s="127" t="s">
        <v>57</v>
      </c>
      <c r="F95" s="126">
        <v>2.95</v>
      </c>
      <c r="G95" s="124" t="s">
        <v>3</v>
      </c>
      <c r="H95" s="104"/>
      <c r="I95" s="104"/>
      <c r="J95" s="104"/>
      <c r="K95" s="104"/>
      <c r="L95" s="104"/>
    </row>
    <row r="96" spans="1:12" x14ac:dyDescent="0.35">
      <c r="A96" s="127" t="s">
        <v>308</v>
      </c>
      <c r="B96" s="126">
        <v>1.5</v>
      </c>
      <c r="C96" s="124" t="s">
        <v>5</v>
      </c>
      <c r="D96" s="104"/>
      <c r="E96" s="127" t="s">
        <v>103</v>
      </c>
      <c r="F96" s="126">
        <v>4.5199999999999996</v>
      </c>
      <c r="G96" s="124" t="s">
        <v>33</v>
      </c>
      <c r="H96" s="104"/>
      <c r="I96" s="104"/>
      <c r="J96" s="104"/>
      <c r="K96" s="104"/>
      <c r="L96" s="104"/>
    </row>
    <row r="97" spans="1:12" x14ac:dyDescent="0.35">
      <c r="A97" s="127" t="s">
        <v>309</v>
      </c>
      <c r="B97" s="126">
        <v>7.96</v>
      </c>
      <c r="C97" s="124" t="s">
        <v>5</v>
      </c>
      <c r="D97" s="104"/>
      <c r="E97" s="127" t="s">
        <v>74</v>
      </c>
      <c r="F97" s="126">
        <v>1.25</v>
      </c>
      <c r="G97" s="124" t="s">
        <v>3</v>
      </c>
      <c r="H97" s="104"/>
      <c r="I97" s="104"/>
      <c r="J97" s="104"/>
      <c r="K97" s="104"/>
      <c r="L97" s="104"/>
    </row>
    <row r="98" spans="1:12" x14ac:dyDescent="0.35">
      <c r="A98" s="127" t="s">
        <v>310</v>
      </c>
      <c r="B98" s="126">
        <v>2.58</v>
      </c>
      <c r="C98" s="124" t="s">
        <v>5</v>
      </c>
      <c r="D98" s="104"/>
      <c r="E98" s="127" t="s">
        <v>73</v>
      </c>
      <c r="F98" s="126">
        <v>1.01</v>
      </c>
      <c r="G98" s="124" t="s">
        <v>3</v>
      </c>
      <c r="H98" s="104"/>
      <c r="I98" s="104"/>
      <c r="J98" s="104"/>
      <c r="K98" s="104"/>
      <c r="L98" s="104"/>
    </row>
    <row r="99" spans="1:12" x14ac:dyDescent="0.35">
      <c r="A99" s="127" t="s">
        <v>311</v>
      </c>
      <c r="B99" s="126">
        <v>1.51</v>
      </c>
      <c r="C99" s="124" t="s">
        <v>5</v>
      </c>
      <c r="D99" s="104"/>
      <c r="E99" s="127" t="s">
        <v>78</v>
      </c>
      <c r="F99" s="126">
        <v>2.13</v>
      </c>
      <c r="G99" s="124" t="s">
        <v>3</v>
      </c>
      <c r="H99" s="104"/>
      <c r="I99" s="104"/>
      <c r="J99" s="104"/>
      <c r="K99" s="104"/>
      <c r="L99" s="104"/>
    </row>
    <row r="100" spans="1:12" x14ac:dyDescent="0.35">
      <c r="A100" s="127" t="s">
        <v>313</v>
      </c>
      <c r="B100" s="126">
        <v>4.09</v>
      </c>
      <c r="C100" s="124" t="s">
        <v>63</v>
      </c>
      <c r="D100" s="104"/>
      <c r="E100" s="127" t="s">
        <v>75</v>
      </c>
      <c r="F100" s="126">
        <v>2.87</v>
      </c>
      <c r="G100" s="124" t="s">
        <v>3</v>
      </c>
      <c r="H100" s="104"/>
      <c r="I100" s="104"/>
      <c r="J100" s="104"/>
      <c r="K100" s="104"/>
      <c r="L100" s="104"/>
    </row>
    <row r="101" spans="1:12" x14ac:dyDescent="0.35">
      <c r="A101" s="127" t="s">
        <v>314</v>
      </c>
      <c r="B101" s="133">
        <v>1.7</v>
      </c>
      <c r="C101" s="124" t="s">
        <v>63</v>
      </c>
      <c r="D101" s="104"/>
      <c r="E101" s="127" t="s">
        <v>76</v>
      </c>
      <c r="F101" s="126">
        <v>0.71</v>
      </c>
      <c r="G101" s="124" t="s">
        <v>33</v>
      </c>
      <c r="H101" s="104"/>
      <c r="I101" s="104"/>
      <c r="J101" s="104"/>
      <c r="K101" s="104"/>
      <c r="L101" s="104"/>
    </row>
    <row r="102" spans="1:12" x14ac:dyDescent="0.35">
      <c r="A102" s="127" t="s">
        <v>315</v>
      </c>
      <c r="B102" s="126">
        <v>9.8699999999999992</v>
      </c>
      <c r="C102" s="124" t="s">
        <v>63</v>
      </c>
      <c r="D102" s="104"/>
      <c r="E102" s="127" t="s">
        <v>80</v>
      </c>
      <c r="F102" s="126">
        <v>2.08</v>
      </c>
      <c r="G102" s="124" t="s">
        <v>3</v>
      </c>
      <c r="H102" s="104"/>
      <c r="I102" s="104"/>
      <c r="J102" s="104"/>
      <c r="K102" s="104"/>
      <c r="L102" s="104"/>
    </row>
    <row r="103" spans="1:12" x14ac:dyDescent="0.35">
      <c r="A103" s="127" t="s">
        <v>316</v>
      </c>
      <c r="B103" s="126">
        <v>4.25</v>
      </c>
      <c r="C103" s="124" t="s">
        <v>5</v>
      </c>
      <c r="D103" s="104"/>
      <c r="E103" s="127" t="s">
        <v>81</v>
      </c>
      <c r="F103" s="126">
        <v>13.05</v>
      </c>
      <c r="G103" s="124" t="s">
        <v>33</v>
      </c>
      <c r="H103" s="104"/>
      <c r="I103" s="104"/>
      <c r="J103" s="104"/>
      <c r="K103" s="104"/>
      <c r="L103" s="104"/>
    </row>
    <row r="104" spans="1:12" x14ac:dyDescent="0.35">
      <c r="A104" s="127" t="s">
        <v>317</v>
      </c>
      <c r="B104" s="126">
        <v>4.2</v>
      </c>
      <c r="C104" s="124" t="s">
        <v>5</v>
      </c>
      <c r="D104" s="104"/>
      <c r="E104" s="127" t="s">
        <v>81</v>
      </c>
      <c r="F104" s="126">
        <v>1.9</v>
      </c>
      <c r="G104" s="124" t="s">
        <v>3</v>
      </c>
      <c r="H104" s="104"/>
      <c r="I104" s="104"/>
      <c r="J104" s="104"/>
      <c r="K104" s="104"/>
      <c r="L104" s="104"/>
    </row>
    <row r="105" spans="1:12" x14ac:dyDescent="0.35">
      <c r="A105" s="127" t="s">
        <v>338</v>
      </c>
      <c r="B105" s="126">
        <v>9.85</v>
      </c>
      <c r="C105" s="124" t="s">
        <v>63</v>
      </c>
      <c r="D105" s="104"/>
      <c r="E105" s="127" t="s">
        <v>95</v>
      </c>
      <c r="F105" s="126">
        <v>1.86</v>
      </c>
      <c r="G105" s="124" t="s">
        <v>33</v>
      </c>
      <c r="H105" s="104"/>
      <c r="I105" s="104"/>
      <c r="J105" s="104"/>
      <c r="K105" s="104"/>
      <c r="L105" s="104"/>
    </row>
    <row r="106" spans="1:12" x14ac:dyDescent="0.35">
      <c r="A106" s="127" t="s">
        <v>347</v>
      </c>
      <c r="B106" s="126">
        <v>2.12</v>
      </c>
      <c r="C106" s="124" t="s">
        <v>63</v>
      </c>
      <c r="D106" s="104"/>
      <c r="E106" s="127" t="s">
        <v>118</v>
      </c>
      <c r="F106" s="126">
        <v>0.96</v>
      </c>
      <c r="G106" s="124" t="s">
        <v>3</v>
      </c>
      <c r="H106" s="104"/>
      <c r="I106" s="104"/>
      <c r="J106" s="104"/>
      <c r="K106" s="104"/>
      <c r="L106" s="104"/>
    </row>
    <row r="107" spans="1:12" x14ac:dyDescent="0.35">
      <c r="A107" s="127" t="s">
        <v>348</v>
      </c>
      <c r="B107" s="126">
        <v>1.65</v>
      </c>
      <c r="C107" s="124" t="s">
        <v>5</v>
      </c>
      <c r="D107" s="104"/>
      <c r="E107" s="127" t="s">
        <v>117</v>
      </c>
      <c r="F107" s="126">
        <v>0.52</v>
      </c>
      <c r="G107" s="124" t="s">
        <v>3</v>
      </c>
      <c r="H107" s="104"/>
      <c r="I107" s="104"/>
      <c r="J107" s="104"/>
      <c r="K107" s="104"/>
      <c r="L107" s="104"/>
    </row>
    <row r="108" spans="1:12" x14ac:dyDescent="0.35">
      <c r="A108" s="127" t="s">
        <v>349</v>
      </c>
      <c r="B108" s="126">
        <v>2.61</v>
      </c>
      <c r="C108" s="124" t="s">
        <v>5</v>
      </c>
      <c r="D108" s="104"/>
      <c r="E108" s="127" t="s">
        <v>120</v>
      </c>
      <c r="F108" s="126">
        <v>1.21</v>
      </c>
      <c r="G108" s="124" t="s">
        <v>33</v>
      </c>
      <c r="H108" s="104"/>
      <c r="I108" s="104"/>
      <c r="J108" s="104"/>
      <c r="K108" s="104"/>
      <c r="L108" s="104"/>
    </row>
    <row r="109" spans="1:12" x14ac:dyDescent="0.35">
      <c r="A109" s="127" t="s">
        <v>350</v>
      </c>
      <c r="B109" s="126">
        <v>0.15</v>
      </c>
      <c r="C109" s="124" t="s">
        <v>165</v>
      </c>
      <c r="D109" s="104"/>
      <c r="E109" s="127" t="s">
        <v>113</v>
      </c>
      <c r="F109" s="126">
        <v>3.33</v>
      </c>
      <c r="G109" s="124" t="s">
        <v>33</v>
      </c>
      <c r="H109" s="104"/>
      <c r="I109" s="104"/>
      <c r="J109" s="104"/>
      <c r="K109" s="104"/>
      <c r="L109" s="104"/>
    </row>
    <row r="110" spans="1:12" x14ac:dyDescent="0.35">
      <c r="A110" s="127" t="s">
        <v>351</v>
      </c>
      <c r="B110" s="126">
        <v>4.0599999999999996</v>
      </c>
      <c r="C110" s="124" t="s">
        <v>5</v>
      </c>
      <c r="D110" s="104"/>
      <c r="E110" s="127" t="s">
        <v>367</v>
      </c>
      <c r="F110" s="126">
        <v>3.69</v>
      </c>
      <c r="G110" s="124" t="s">
        <v>4</v>
      </c>
      <c r="H110" s="104"/>
      <c r="I110" s="104"/>
      <c r="J110" s="129" t="s">
        <v>428</v>
      </c>
      <c r="K110" s="130" t="s">
        <v>433</v>
      </c>
      <c r="L110" s="131" t="s">
        <v>434</v>
      </c>
    </row>
    <row r="111" spans="1:12" x14ac:dyDescent="0.35">
      <c r="A111" s="127" t="s">
        <v>359</v>
      </c>
      <c r="B111" s="126">
        <v>1.46</v>
      </c>
      <c r="C111" s="124" t="s">
        <v>5</v>
      </c>
      <c r="D111" s="104"/>
      <c r="E111" s="127" t="s">
        <v>94</v>
      </c>
      <c r="F111" s="126">
        <v>4.51</v>
      </c>
      <c r="G111" s="124" t="s">
        <v>33</v>
      </c>
      <c r="H111" s="104"/>
      <c r="I111" s="104"/>
      <c r="J111" s="134" t="s">
        <v>407</v>
      </c>
      <c r="K111" s="126">
        <v>0.39</v>
      </c>
      <c r="L111" s="124" t="s">
        <v>3</v>
      </c>
    </row>
    <row r="112" spans="1:12" x14ac:dyDescent="0.35">
      <c r="A112" s="127" t="s">
        <v>360</v>
      </c>
      <c r="B112" s="126">
        <v>1.51</v>
      </c>
      <c r="C112" s="124" t="s">
        <v>5</v>
      </c>
      <c r="D112" s="104"/>
      <c r="E112" s="127" t="s">
        <v>368</v>
      </c>
      <c r="F112" s="126">
        <v>2.34</v>
      </c>
      <c r="G112" s="124" t="s">
        <v>63</v>
      </c>
      <c r="H112" s="104"/>
      <c r="I112" s="104"/>
      <c r="J112" s="119" t="s">
        <v>194</v>
      </c>
      <c r="K112" s="128">
        <v>0.19</v>
      </c>
      <c r="L112" s="118" t="s">
        <v>3</v>
      </c>
    </row>
    <row r="113" spans="1:7" x14ac:dyDescent="0.35">
      <c r="A113" s="127" t="s">
        <v>361</v>
      </c>
      <c r="B113" s="126">
        <v>3.91</v>
      </c>
      <c r="C113" s="124" t="s">
        <v>5</v>
      </c>
      <c r="D113" s="104"/>
      <c r="E113" s="127" t="s">
        <v>369</v>
      </c>
      <c r="F113" s="126">
        <v>2.39</v>
      </c>
      <c r="G113" s="124" t="s">
        <v>63</v>
      </c>
    </row>
    <row r="114" spans="1:7" x14ac:dyDescent="0.35">
      <c r="A114" s="127" t="s">
        <v>362</v>
      </c>
      <c r="B114" s="126">
        <v>0.77</v>
      </c>
      <c r="C114" s="124" t="s">
        <v>5</v>
      </c>
      <c r="D114" s="104"/>
      <c r="E114" s="127" t="s">
        <v>98</v>
      </c>
      <c r="F114" s="126">
        <v>5.86</v>
      </c>
      <c r="G114" s="124" t="s">
        <v>33</v>
      </c>
    </row>
    <row r="115" spans="1:7" x14ac:dyDescent="0.35">
      <c r="A115" s="127" t="s">
        <v>363</v>
      </c>
      <c r="B115" s="126">
        <v>1.7</v>
      </c>
      <c r="C115" s="124" t="s">
        <v>5</v>
      </c>
      <c r="D115" s="104"/>
      <c r="E115" s="127" t="s">
        <v>52</v>
      </c>
      <c r="F115" s="126">
        <v>1.25</v>
      </c>
      <c r="G115" s="124" t="s">
        <v>33</v>
      </c>
    </row>
    <row r="116" spans="1:7" x14ac:dyDescent="0.35">
      <c r="A116" s="127" t="s">
        <v>364</v>
      </c>
      <c r="B116" s="126">
        <v>0.85</v>
      </c>
      <c r="C116" s="124" t="s">
        <v>5</v>
      </c>
      <c r="D116" s="104"/>
      <c r="E116" s="127" t="s">
        <v>97</v>
      </c>
      <c r="F116" s="126">
        <v>2.75</v>
      </c>
      <c r="G116" s="124" t="s">
        <v>33</v>
      </c>
    </row>
    <row r="117" spans="1:7" x14ac:dyDescent="0.35">
      <c r="A117" s="127" t="s">
        <v>366</v>
      </c>
      <c r="B117" s="126">
        <v>9.48</v>
      </c>
      <c r="C117" s="124" t="s">
        <v>5</v>
      </c>
      <c r="D117" s="104"/>
      <c r="E117" s="127" t="s">
        <v>96</v>
      </c>
      <c r="F117" s="126">
        <v>2.75</v>
      </c>
      <c r="G117" s="124" t="s">
        <v>33</v>
      </c>
    </row>
    <row r="118" spans="1:7" x14ac:dyDescent="0.35">
      <c r="A118" s="123" t="s">
        <v>365</v>
      </c>
      <c r="B118" s="132">
        <v>1.75</v>
      </c>
      <c r="C118" s="120" t="s">
        <v>5</v>
      </c>
      <c r="D118" s="104"/>
      <c r="E118" s="127" t="s">
        <v>77</v>
      </c>
      <c r="F118" s="126">
        <v>0.7</v>
      </c>
      <c r="G118" s="124" t="s">
        <v>3</v>
      </c>
    </row>
    <row r="119" spans="1:7" x14ac:dyDescent="0.35">
      <c r="A119" s="104"/>
      <c r="B119" s="104"/>
      <c r="C119" s="104"/>
      <c r="D119" s="104"/>
      <c r="E119" s="127" t="s">
        <v>53</v>
      </c>
      <c r="F119" s="126">
        <v>3.65</v>
      </c>
      <c r="G119" s="124" t="s">
        <v>33</v>
      </c>
    </row>
    <row r="120" spans="1:7" x14ac:dyDescent="0.35">
      <c r="A120" s="104"/>
      <c r="B120" s="104"/>
      <c r="C120" s="104"/>
      <c r="D120" s="104"/>
      <c r="E120" s="127" t="s">
        <v>373</v>
      </c>
      <c r="F120" s="126">
        <v>2.78</v>
      </c>
      <c r="G120" s="124" t="s">
        <v>63</v>
      </c>
    </row>
    <row r="121" spans="1:7" x14ac:dyDescent="0.35">
      <c r="A121" s="104"/>
      <c r="B121" s="104"/>
      <c r="C121" s="104"/>
      <c r="D121" s="104"/>
      <c r="E121" s="127" t="s">
        <v>108</v>
      </c>
      <c r="F121" s="126">
        <v>4.8499999999999996</v>
      </c>
      <c r="G121" s="124" t="s">
        <v>33</v>
      </c>
    </row>
    <row r="122" spans="1:7" x14ac:dyDescent="0.35">
      <c r="A122" s="104"/>
      <c r="B122" s="104"/>
      <c r="C122" s="104"/>
      <c r="D122" s="104"/>
      <c r="E122" s="127" t="s">
        <v>83</v>
      </c>
      <c r="F122" s="126">
        <v>9.76</v>
      </c>
      <c r="G122" s="124" t="s">
        <v>33</v>
      </c>
    </row>
    <row r="123" spans="1:7" x14ac:dyDescent="0.35">
      <c r="A123" s="104"/>
      <c r="B123" s="104"/>
      <c r="C123" s="104"/>
      <c r="D123" s="104"/>
      <c r="E123" s="127" t="s">
        <v>82</v>
      </c>
      <c r="F123" s="126">
        <v>7.15</v>
      </c>
      <c r="G123" s="124" t="s">
        <v>33</v>
      </c>
    </row>
    <row r="124" spans="1:7" x14ac:dyDescent="0.35">
      <c r="A124" s="104"/>
      <c r="B124" s="104"/>
      <c r="C124" s="104"/>
      <c r="D124" s="104"/>
      <c r="E124" s="127" t="s">
        <v>101</v>
      </c>
      <c r="F124" s="126">
        <v>6.95</v>
      </c>
      <c r="G124" s="124" t="s">
        <v>3</v>
      </c>
    </row>
    <row r="125" spans="1:7" x14ac:dyDescent="0.35">
      <c r="A125" s="104"/>
      <c r="B125" s="104"/>
      <c r="C125" s="104"/>
      <c r="D125" s="104"/>
      <c r="E125" s="127" t="s">
        <v>107</v>
      </c>
      <c r="F125" s="126">
        <v>1.47</v>
      </c>
      <c r="G125" s="124" t="s">
        <v>3</v>
      </c>
    </row>
    <row r="126" spans="1:7" x14ac:dyDescent="0.35">
      <c r="A126" s="104"/>
      <c r="B126" s="104"/>
      <c r="C126" s="104"/>
      <c r="D126" s="104"/>
      <c r="E126" s="127" t="s">
        <v>138</v>
      </c>
      <c r="F126" s="126">
        <v>0.7</v>
      </c>
      <c r="G126" s="124" t="s">
        <v>3</v>
      </c>
    </row>
    <row r="127" spans="1:7" x14ac:dyDescent="0.35">
      <c r="A127" s="104"/>
      <c r="B127" s="104"/>
      <c r="C127" s="104"/>
      <c r="D127" s="104"/>
      <c r="E127" s="127" t="s">
        <v>105</v>
      </c>
      <c r="F127" s="126">
        <v>7.43</v>
      </c>
      <c r="G127" s="124" t="s">
        <v>33</v>
      </c>
    </row>
    <row r="128" spans="1:7" x14ac:dyDescent="0.35">
      <c r="A128" s="104"/>
      <c r="B128" s="104"/>
      <c r="C128" s="104"/>
      <c r="D128" s="104"/>
      <c r="E128" s="127" t="s">
        <v>72</v>
      </c>
      <c r="F128" s="126">
        <v>3.55</v>
      </c>
      <c r="G128" s="124" t="s">
        <v>33</v>
      </c>
    </row>
    <row r="129" spans="1:7" x14ac:dyDescent="0.35">
      <c r="A129" s="104"/>
      <c r="B129" s="104"/>
      <c r="C129" s="104"/>
      <c r="D129" s="104"/>
      <c r="E129" s="127" t="s">
        <v>102</v>
      </c>
      <c r="F129" s="126">
        <v>0.76</v>
      </c>
      <c r="G129" s="124" t="s">
        <v>33</v>
      </c>
    </row>
    <row r="130" spans="1:7" x14ac:dyDescent="0.35">
      <c r="A130" s="129" t="s">
        <v>429</v>
      </c>
      <c r="B130" s="130" t="s">
        <v>433</v>
      </c>
      <c r="C130" s="131" t="s">
        <v>434</v>
      </c>
      <c r="D130" s="104"/>
      <c r="E130" s="127" t="s">
        <v>102</v>
      </c>
      <c r="F130" s="126">
        <v>5.22</v>
      </c>
      <c r="G130" s="124" t="s">
        <v>3</v>
      </c>
    </row>
    <row r="131" spans="1:7" x14ac:dyDescent="0.35">
      <c r="A131" s="127" t="s">
        <v>265</v>
      </c>
      <c r="B131" s="126">
        <v>5.93</v>
      </c>
      <c r="C131" s="124" t="s">
        <v>63</v>
      </c>
      <c r="D131" s="104"/>
      <c r="E131" s="127" t="s">
        <v>100</v>
      </c>
      <c r="F131" s="126">
        <v>1.65</v>
      </c>
      <c r="G131" s="124" t="s">
        <v>3</v>
      </c>
    </row>
    <row r="132" spans="1:7" x14ac:dyDescent="0.35">
      <c r="A132" s="11" t="s">
        <v>269</v>
      </c>
      <c r="B132" s="126">
        <v>1.69</v>
      </c>
      <c r="C132" s="124" t="s">
        <v>63</v>
      </c>
      <c r="D132" s="104"/>
      <c r="E132" s="127" t="s">
        <v>99</v>
      </c>
      <c r="F132" s="126">
        <v>1.45</v>
      </c>
      <c r="G132" s="124" t="s">
        <v>3</v>
      </c>
    </row>
    <row r="133" spans="1:7" x14ac:dyDescent="0.35">
      <c r="A133" s="11" t="s">
        <v>270</v>
      </c>
      <c r="B133" s="126">
        <v>3.66</v>
      </c>
      <c r="C133" s="124" t="s">
        <v>63</v>
      </c>
      <c r="D133" s="104"/>
      <c r="E133" s="127" t="s">
        <v>106</v>
      </c>
      <c r="F133" s="126">
        <v>2.85</v>
      </c>
      <c r="G133" s="124" t="s">
        <v>3</v>
      </c>
    </row>
    <row r="134" spans="1:7" x14ac:dyDescent="0.35">
      <c r="A134" s="11" t="s">
        <v>271</v>
      </c>
      <c r="B134" s="126">
        <v>0.21</v>
      </c>
      <c r="C134" s="124" t="s">
        <v>3</v>
      </c>
      <c r="D134" s="104"/>
      <c r="E134" s="127" t="s">
        <v>109</v>
      </c>
      <c r="F134" s="126">
        <v>0.99</v>
      </c>
      <c r="G134" s="124" t="s">
        <v>3</v>
      </c>
    </row>
    <row r="135" spans="1:7" x14ac:dyDescent="0.35">
      <c r="A135" s="127" t="s">
        <v>416</v>
      </c>
      <c r="B135" s="126">
        <v>4.53</v>
      </c>
      <c r="C135" s="124" t="s">
        <v>63</v>
      </c>
      <c r="D135" s="104"/>
      <c r="E135" s="127" t="s">
        <v>112</v>
      </c>
      <c r="F135" s="126">
        <v>1.25</v>
      </c>
      <c r="G135" s="124" t="s">
        <v>3</v>
      </c>
    </row>
    <row r="136" spans="1:7" x14ac:dyDescent="0.35">
      <c r="A136" s="127" t="s">
        <v>272</v>
      </c>
      <c r="B136" s="126">
        <v>4.7300000000000004</v>
      </c>
      <c r="C136" s="124" t="s">
        <v>63</v>
      </c>
      <c r="D136" s="104"/>
      <c r="E136" s="127" t="s">
        <v>110</v>
      </c>
      <c r="F136" s="126">
        <v>1.42</v>
      </c>
      <c r="G136" s="124" t="s">
        <v>3</v>
      </c>
    </row>
    <row r="137" spans="1:7" x14ac:dyDescent="0.35">
      <c r="A137" s="11" t="s">
        <v>273</v>
      </c>
      <c r="B137" s="126">
        <v>5.58</v>
      </c>
      <c r="C137" s="124" t="s">
        <v>63</v>
      </c>
      <c r="D137" s="104"/>
      <c r="E137" s="127" t="s">
        <v>111</v>
      </c>
      <c r="F137" s="126">
        <v>1.38</v>
      </c>
      <c r="G137" s="124" t="s">
        <v>3</v>
      </c>
    </row>
    <row r="138" spans="1:7" x14ac:dyDescent="0.35">
      <c r="A138" s="127" t="s">
        <v>413</v>
      </c>
      <c r="B138" s="126">
        <v>1.02</v>
      </c>
      <c r="C138" s="124" t="s">
        <v>63</v>
      </c>
      <c r="D138" s="104"/>
      <c r="E138" s="127" t="s">
        <v>114</v>
      </c>
      <c r="F138" s="126">
        <v>0.23</v>
      </c>
      <c r="G138" s="124" t="s">
        <v>33</v>
      </c>
    </row>
    <row r="139" spans="1:7" x14ac:dyDescent="0.35">
      <c r="A139" s="127" t="s">
        <v>304</v>
      </c>
      <c r="B139" s="126">
        <v>63.19</v>
      </c>
      <c r="C139" s="124" t="s">
        <v>63</v>
      </c>
      <c r="D139" s="104"/>
      <c r="E139" s="127" t="s">
        <v>115</v>
      </c>
      <c r="F139" s="126">
        <v>0.75</v>
      </c>
      <c r="G139" s="124" t="s">
        <v>33</v>
      </c>
    </row>
    <row r="140" spans="1:7" x14ac:dyDescent="0.35">
      <c r="A140" s="127" t="s">
        <v>312</v>
      </c>
      <c r="B140" s="126">
        <v>8.68</v>
      </c>
      <c r="C140" s="124" t="s">
        <v>63</v>
      </c>
      <c r="D140" s="104"/>
      <c r="E140" s="127" t="s">
        <v>116</v>
      </c>
      <c r="F140" s="126">
        <v>0.75</v>
      </c>
      <c r="G140" s="124" t="s">
        <v>3</v>
      </c>
    </row>
    <row r="141" spans="1:7" x14ac:dyDescent="0.35">
      <c r="A141" s="127" t="s">
        <v>339</v>
      </c>
      <c r="B141" s="126">
        <v>3.53</v>
      </c>
      <c r="C141" s="124" t="s">
        <v>63</v>
      </c>
      <c r="D141" s="104"/>
      <c r="E141" s="127" t="s">
        <v>119</v>
      </c>
      <c r="F141" s="126">
        <v>0.3</v>
      </c>
      <c r="G141" s="124" t="s">
        <v>33</v>
      </c>
    </row>
    <row r="142" spans="1:7" x14ac:dyDescent="0.35">
      <c r="A142" s="127" t="s">
        <v>342</v>
      </c>
      <c r="B142" s="126">
        <v>2.96</v>
      </c>
      <c r="C142" s="124" t="s">
        <v>63</v>
      </c>
      <c r="D142" s="104"/>
      <c r="E142" s="127" t="s">
        <v>122</v>
      </c>
      <c r="F142" s="126">
        <v>3.65</v>
      </c>
      <c r="G142" s="124" t="s">
        <v>33</v>
      </c>
    </row>
    <row r="143" spans="1:7" x14ac:dyDescent="0.35">
      <c r="A143" s="127" t="s">
        <v>415</v>
      </c>
      <c r="B143" s="126">
        <v>5.61</v>
      </c>
      <c r="C143" s="124" t="s">
        <v>63</v>
      </c>
      <c r="D143" s="104"/>
      <c r="E143" s="127" t="s">
        <v>123</v>
      </c>
      <c r="F143" s="126">
        <v>0.51</v>
      </c>
      <c r="G143" s="124" t="s">
        <v>33</v>
      </c>
    </row>
    <row r="144" spans="1:7" x14ac:dyDescent="0.35">
      <c r="A144" s="127" t="s">
        <v>343</v>
      </c>
      <c r="B144" s="126">
        <v>6.84</v>
      </c>
      <c r="C144" s="124" t="s">
        <v>63</v>
      </c>
      <c r="D144" s="104"/>
      <c r="E144" s="127" t="s">
        <v>374</v>
      </c>
      <c r="F144" s="126">
        <v>4.03</v>
      </c>
      <c r="G144" s="124" t="s">
        <v>63</v>
      </c>
    </row>
    <row r="145" spans="1:7" x14ac:dyDescent="0.35">
      <c r="A145" s="127" t="s">
        <v>345</v>
      </c>
      <c r="B145" s="126">
        <v>5</v>
      </c>
      <c r="C145" s="124" t="s">
        <v>63</v>
      </c>
      <c r="D145" s="104"/>
      <c r="E145" s="127" t="s">
        <v>121</v>
      </c>
      <c r="F145" s="126">
        <v>1.21</v>
      </c>
      <c r="G145" s="124" t="s">
        <v>33</v>
      </c>
    </row>
    <row r="146" spans="1:7" x14ac:dyDescent="0.35">
      <c r="A146" s="127" t="s">
        <v>346</v>
      </c>
      <c r="B146" s="126">
        <v>2.15</v>
      </c>
      <c r="C146" s="124" t="s">
        <v>63</v>
      </c>
      <c r="D146" s="104"/>
      <c r="E146" s="127" t="s">
        <v>327</v>
      </c>
      <c r="F146" s="126">
        <v>12.27</v>
      </c>
      <c r="G146" s="124" t="s">
        <v>63</v>
      </c>
    </row>
    <row r="147" spans="1:7" x14ac:dyDescent="0.35">
      <c r="A147" s="127" t="s">
        <v>352</v>
      </c>
      <c r="B147" s="126">
        <v>0.5</v>
      </c>
      <c r="C147" s="124" t="s">
        <v>63</v>
      </c>
      <c r="D147" s="104"/>
      <c r="E147" s="127" t="s">
        <v>328</v>
      </c>
      <c r="F147" s="126">
        <v>6.92</v>
      </c>
      <c r="G147" s="124" t="s">
        <v>63</v>
      </c>
    </row>
    <row r="148" spans="1:7" x14ac:dyDescent="0.35">
      <c r="A148" s="127" t="s">
        <v>353</v>
      </c>
      <c r="B148" s="126">
        <v>0.78</v>
      </c>
      <c r="C148" s="124" t="s">
        <v>63</v>
      </c>
      <c r="D148" s="104"/>
      <c r="E148" s="127" t="s">
        <v>329</v>
      </c>
      <c r="F148" s="126">
        <v>10.31</v>
      </c>
      <c r="G148" s="124" t="s">
        <v>5</v>
      </c>
    </row>
    <row r="149" spans="1:7" x14ac:dyDescent="0.35">
      <c r="A149" s="127" t="s">
        <v>354</v>
      </c>
      <c r="B149" s="126">
        <v>1.28</v>
      </c>
      <c r="C149" s="124" t="s">
        <v>63</v>
      </c>
      <c r="D149" s="104"/>
      <c r="E149" s="127" t="s">
        <v>48</v>
      </c>
      <c r="F149" s="126">
        <v>1.28</v>
      </c>
      <c r="G149" s="124" t="s">
        <v>33</v>
      </c>
    </row>
    <row r="150" spans="1:7" x14ac:dyDescent="0.35">
      <c r="A150" s="127" t="s">
        <v>355</v>
      </c>
      <c r="B150" s="126">
        <v>1.38</v>
      </c>
      <c r="C150" s="124" t="s">
        <v>63</v>
      </c>
      <c r="D150" s="104"/>
      <c r="E150" s="127" t="s">
        <v>153</v>
      </c>
      <c r="F150" s="126">
        <v>1.5</v>
      </c>
      <c r="G150" s="124" t="s">
        <v>33</v>
      </c>
    </row>
    <row r="151" spans="1:7" x14ac:dyDescent="0.35">
      <c r="A151" s="127" t="s">
        <v>356</v>
      </c>
      <c r="B151" s="126">
        <v>1.69</v>
      </c>
      <c r="C151" s="124" t="s">
        <v>63</v>
      </c>
      <c r="D151" s="104"/>
      <c r="E151" s="127" t="s">
        <v>150</v>
      </c>
      <c r="F151" s="126">
        <v>0.59</v>
      </c>
      <c r="G151" s="124" t="s">
        <v>33</v>
      </c>
    </row>
    <row r="152" spans="1:7" x14ac:dyDescent="0.35">
      <c r="A152" s="119" t="s">
        <v>357</v>
      </c>
      <c r="B152" s="128">
        <v>1.24</v>
      </c>
      <c r="C152" s="118" t="s">
        <v>63</v>
      </c>
      <c r="D152" s="104"/>
      <c r="E152" s="127" t="s">
        <v>151</v>
      </c>
      <c r="F152" s="126">
        <v>1.23</v>
      </c>
      <c r="G152" s="124" t="s">
        <v>33</v>
      </c>
    </row>
    <row r="153" spans="1:7" x14ac:dyDescent="0.35">
      <c r="A153" s="104"/>
      <c r="B153" s="104"/>
      <c r="C153" s="104"/>
      <c r="D153" s="104"/>
      <c r="E153" s="127" t="s">
        <v>152</v>
      </c>
      <c r="F153" s="126">
        <v>0.26</v>
      </c>
      <c r="G153" s="124" t="s">
        <v>33</v>
      </c>
    </row>
    <row r="154" spans="1:7" x14ac:dyDescent="0.35">
      <c r="A154" s="104"/>
      <c r="B154" s="104"/>
      <c r="C154" s="104"/>
      <c r="D154" s="104"/>
      <c r="E154" s="127" t="s">
        <v>156</v>
      </c>
      <c r="F154" s="126">
        <v>0.27</v>
      </c>
      <c r="G154" s="124" t="s">
        <v>33</v>
      </c>
    </row>
    <row r="155" spans="1:7" x14ac:dyDescent="0.35">
      <c r="A155" s="104"/>
      <c r="B155" s="104"/>
      <c r="C155" s="104"/>
      <c r="D155" s="104"/>
      <c r="E155" s="127" t="s">
        <v>148</v>
      </c>
      <c r="F155" s="126">
        <v>0.55000000000000004</v>
      </c>
      <c r="G155" s="124" t="s">
        <v>33</v>
      </c>
    </row>
    <row r="156" spans="1:7" x14ac:dyDescent="0.35">
      <c r="A156" s="104"/>
      <c r="B156" s="104"/>
      <c r="C156" s="104"/>
      <c r="D156" s="104"/>
      <c r="E156" s="127" t="s">
        <v>149</v>
      </c>
      <c r="F156" s="126">
        <v>0.57999999999999996</v>
      </c>
      <c r="G156" s="124" t="s">
        <v>33</v>
      </c>
    </row>
    <row r="157" spans="1:7" x14ac:dyDescent="0.35">
      <c r="A157" s="104"/>
      <c r="B157" s="104"/>
      <c r="C157" s="104"/>
      <c r="D157" s="104"/>
      <c r="E157" s="127" t="s">
        <v>145</v>
      </c>
      <c r="F157" s="126">
        <v>1.43</v>
      </c>
      <c r="G157" s="124" t="s">
        <v>33</v>
      </c>
    </row>
    <row r="158" spans="1:7" x14ac:dyDescent="0.35">
      <c r="A158" s="104"/>
      <c r="B158" s="104"/>
      <c r="C158" s="104"/>
      <c r="D158" s="104"/>
      <c r="E158" s="127" t="s">
        <v>146</v>
      </c>
      <c r="F158" s="126">
        <v>0.2</v>
      </c>
      <c r="G158" s="124" t="s">
        <v>3</v>
      </c>
    </row>
    <row r="159" spans="1:7" x14ac:dyDescent="0.35">
      <c r="A159" s="104"/>
      <c r="B159" s="104"/>
      <c r="C159" s="104"/>
      <c r="D159" s="104"/>
      <c r="E159" s="127" t="s">
        <v>147</v>
      </c>
      <c r="F159" s="126">
        <v>0.27</v>
      </c>
      <c r="G159" s="124" t="s">
        <v>33</v>
      </c>
    </row>
    <row r="160" spans="1:7" x14ac:dyDescent="0.35">
      <c r="A160" s="129" t="s">
        <v>430</v>
      </c>
      <c r="B160" s="130" t="s">
        <v>433</v>
      </c>
      <c r="C160" s="131" t="s">
        <v>434</v>
      </c>
      <c r="D160" s="104"/>
      <c r="E160" s="127" t="s">
        <v>79</v>
      </c>
      <c r="F160" s="126">
        <v>5.94</v>
      </c>
      <c r="G160" s="124" t="s">
        <v>33</v>
      </c>
    </row>
    <row r="161" spans="1:7" x14ac:dyDescent="0.35">
      <c r="A161" s="127" t="s">
        <v>267</v>
      </c>
      <c r="B161" s="126">
        <v>5.16</v>
      </c>
      <c r="C161" s="124" t="s">
        <v>5</v>
      </c>
      <c r="D161" s="104"/>
      <c r="E161" s="127" t="s">
        <v>126</v>
      </c>
      <c r="F161" s="126">
        <v>3.99</v>
      </c>
      <c r="G161" s="124" t="s">
        <v>3</v>
      </c>
    </row>
    <row r="162" spans="1:7" x14ac:dyDescent="0.35">
      <c r="A162" s="127" t="s">
        <v>268</v>
      </c>
      <c r="B162" s="126">
        <v>5.89</v>
      </c>
      <c r="C162" s="124" t="s">
        <v>5</v>
      </c>
      <c r="D162" s="104"/>
      <c r="E162" s="127" t="s">
        <v>133</v>
      </c>
      <c r="F162" s="126">
        <v>3.47</v>
      </c>
      <c r="G162" s="124" t="s">
        <v>33</v>
      </c>
    </row>
    <row r="163" spans="1:7" x14ac:dyDescent="0.35">
      <c r="A163" s="127" t="s">
        <v>340</v>
      </c>
      <c r="B163" s="126">
        <v>13.45</v>
      </c>
      <c r="C163" s="124" t="s">
        <v>5</v>
      </c>
      <c r="D163" s="104"/>
      <c r="E163" s="127" t="s">
        <v>124</v>
      </c>
      <c r="F163" s="126">
        <v>1.05</v>
      </c>
      <c r="G163" s="124" t="s">
        <v>3</v>
      </c>
    </row>
    <row r="164" spans="1:7" x14ac:dyDescent="0.35">
      <c r="A164" s="127" t="s">
        <v>275</v>
      </c>
      <c r="B164" s="126">
        <v>2.4500000000000002</v>
      </c>
      <c r="C164" s="124" t="s">
        <v>5</v>
      </c>
      <c r="D164" s="104"/>
      <c r="E164" s="127" t="s">
        <v>136</v>
      </c>
      <c r="F164" s="126">
        <v>2.27</v>
      </c>
      <c r="G164" s="124" t="s">
        <v>33</v>
      </c>
    </row>
    <row r="165" spans="1:7" x14ac:dyDescent="0.35">
      <c r="A165" s="119" t="s">
        <v>276</v>
      </c>
      <c r="B165" s="128">
        <v>5.31</v>
      </c>
      <c r="C165" s="118" t="s">
        <v>5</v>
      </c>
      <c r="D165" s="104"/>
      <c r="E165" s="127" t="s">
        <v>125</v>
      </c>
      <c r="F165" s="126">
        <v>2.38</v>
      </c>
      <c r="G165" s="124" t="s">
        <v>33</v>
      </c>
    </row>
    <row r="166" spans="1:7" x14ac:dyDescent="0.35">
      <c r="A166" s="104"/>
      <c r="B166" s="104"/>
      <c r="C166" s="104"/>
      <c r="D166" s="104"/>
      <c r="E166" s="127" t="s">
        <v>127</v>
      </c>
      <c r="F166" s="126">
        <v>3.15</v>
      </c>
      <c r="G166" s="124" t="s">
        <v>63</v>
      </c>
    </row>
    <row r="167" spans="1:7" x14ac:dyDescent="0.35">
      <c r="A167" s="104"/>
      <c r="B167" s="104"/>
      <c r="C167" s="104"/>
      <c r="D167" s="104"/>
      <c r="E167" s="127" t="s">
        <v>132</v>
      </c>
      <c r="F167" s="126">
        <v>9.3800000000000008</v>
      </c>
      <c r="G167" s="124" t="s">
        <v>33</v>
      </c>
    </row>
    <row r="168" spans="1:7" x14ac:dyDescent="0.35">
      <c r="A168" s="104"/>
      <c r="B168" s="104"/>
      <c r="C168" s="104"/>
      <c r="D168" s="104"/>
      <c r="E168" s="127" t="s">
        <v>130</v>
      </c>
      <c r="F168" s="126">
        <v>1.79</v>
      </c>
      <c r="G168" s="124" t="s">
        <v>131</v>
      </c>
    </row>
    <row r="169" spans="1:7" x14ac:dyDescent="0.35">
      <c r="A169" s="104"/>
      <c r="B169" s="104"/>
      <c r="C169" s="104"/>
      <c r="D169" s="104"/>
      <c r="E169" s="127" t="s">
        <v>128</v>
      </c>
      <c r="F169" s="126">
        <v>4.4400000000000004</v>
      </c>
      <c r="G169" s="124" t="s">
        <v>63</v>
      </c>
    </row>
    <row r="170" spans="1:7" x14ac:dyDescent="0.35">
      <c r="A170" s="104"/>
      <c r="B170" s="104"/>
      <c r="C170" s="104"/>
      <c r="D170" s="104"/>
      <c r="E170" s="127" t="s">
        <v>129</v>
      </c>
      <c r="F170" s="126">
        <v>4.62</v>
      </c>
      <c r="G170" s="124" t="s">
        <v>63</v>
      </c>
    </row>
    <row r="171" spans="1:7" x14ac:dyDescent="0.35">
      <c r="A171" s="104"/>
      <c r="B171" s="104"/>
      <c r="C171" s="104"/>
      <c r="D171" s="104"/>
      <c r="E171" s="127" t="s">
        <v>134</v>
      </c>
      <c r="F171" s="126">
        <v>1.99</v>
      </c>
      <c r="G171" s="124" t="s">
        <v>33</v>
      </c>
    </row>
    <row r="172" spans="1:7" x14ac:dyDescent="0.35">
      <c r="A172" s="104"/>
      <c r="B172" s="104"/>
      <c r="C172" s="104"/>
      <c r="D172" s="104"/>
      <c r="E172" s="127" t="s">
        <v>135</v>
      </c>
      <c r="F172" s="126">
        <v>1.25</v>
      </c>
      <c r="G172" s="124" t="s">
        <v>3</v>
      </c>
    </row>
    <row r="173" spans="1:7" x14ac:dyDescent="0.35">
      <c r="A173" s="104"/>
      <c r="B173" s="104"/>
      <c r="C173" s="104"/>
      <c r="D173" s="104"/>
      <c r="E173" s="127" t="s">
        <v>56</v>
      </c>
      <c r="F173" s="126">
        <v>2.83</v>
      </c>
      <c r="G173" s="124" t="s">
        <v>3</v>
      </c>
    </row>
    <row r="174" spans="1:7" x14ac:dyDescent="0.35">
      <c r="A174" s="104"/>
      <c r="B174" s="104"/>
      <c r="C174" s="104"/>
      <c r="D174" s="104"/>
      <c r="E174" s="127" t="s">
        <v>60</v>
      </c>
      <c r="F174" s="126">
        <v>3.16</v>
      </c>
      <c r="G174" s="124" t="s">
        <v>3</v>
      </c>
    </row>
    <row r="175" spans="1:7" x14ac:dyDescent="0.35">
      <c r="A175" s="104"/>
      <c r="B175" s="104"/>
      <c r="C175" s="104"/>
      <c r="D175" s="104"/>
      <c r="E175" s="127" t="s">
        <v>137</v>
      </c>
      <c r="F175" s="126">
        <v>7.16</v>
      </c>
      <c r="G175" s="124" t="s">
        <v>33</v>
      </c>
    </row>
    <row r="176" spans="1:7" x14ac:dyDescent="0.35">
      <c r="A176" s="104"/>
      <c r="B176" s="104"/>
      <c r="C176" s="104"/>
      <c r="D176" s="104"/>
      <c r="E176" s="127" t="s">
        <v>141</v>
      </c>
      <c r="F176" s="126">
        <v>1.88</v>
      </c>
      <c r="G176" s="124" t="s">
        <v>33</v>
      </c>
    </row>
    <row r="177" spans="5:7" x14ac:dyDescent="0.35">
      <c r="E177" s="127" t="s">
        <v>144</v>
      </c>
      <c r="F177" s="126">
        <v>1.5</v>
      </c>
      <c r="G177" s="124" t="s">
        <v>33</v>
      </c>
    </row>
    <row r="178" spans="5:7" x14ac:dyDescent="0.35">
      <c r="E178" s="127" t="s">
        <v>139</v>
      </c>
      <c r="F178" s="126">
        <v>0.85</v>
      </c>
      <c r="G178" s="124" t="s">
        <v>33</v>
      </c>
    </row>
    <row r="179" spans="5:7" x14ac:dyDescent="0.35">
      <c r="E179" s="127" t="s">
        <v>142</v>
      </c>
      <c r="F179" s="126">
        <v>3.95</v>
      </c>
      <c r="G179" s="124" t="s">
        <v>33</v>
      </c>
    </row>
    <row r="180" spans="5:7" x14ac:dyDescent="0.35">
      <c r="E180" s="127" t="s">
        <v>140</v>
      </c>
      <c r="F180" s="126">
        <v>1.19</v>
      </c>
      <c r="G180" s="124" t="s">
        <v>33</v>
      </c>
    </row>
    <row r="181" spans="5:7" x14ac:dyDescent="0.35">
      <c r="E181" s="119" t="s">
        <v>36</v>
      </c>
      <c r="F181" s="128">
        <v>2.4300000000000002</v>
      </c>
      <c r="G181" s="118" t="s">
        <v>33</v>
      </c>
    </row>
    <row r="215" spans="5:7" x14ac:dyDescent="0.35">
      <c r="E215" s="104" t="s">
        <v>431</v>
      </c>
      <c r="F215" s="104"/>
      <c r="G215" s="104"/>
    </row>
    <row r="216" spans="5:7" x14ac:dyDescent="0.35">
      <c r="E216" s="106" t="s">
        <v>84</v>
      </c>
      <c r="F216" s="105">
        <v>1.63</v>
      </c>
      <c r="G216" s="106" t="s">
        <v>3</v>
      </c>
    </row>
    <row r="217" spans="5:7" x14ac:dyDescent="0.35">
      <c r="E217" s="106" t="s">
        <v>34</v>
      </c>
      <c r="F217" s="105">
        <v>1.63</v>
      </c>
      <c r="G217" s="106" t="s">
        <v>3</v>
      </c>
    </row>
    <row r="218" spans="5:7" x14ac:dyDescent="0.35">
      <c r="E218" s="106" t="s">
        <v>87</v>
      </c>
      <c r="F218" s="105">
        <v>1.42</v>
      </c>
      <c r="G218" s="106" t="s">
        <v>3</v>
      </c>
    </row>
    <row r="219" spans="5:7" x14ac:dyDescent="0.35">
      <c r="E219" s="106" t="s">
        <v>85</v>
      </c>
      <c r="F219" s="105">
        <v>1.1200000000000001</v>
      </c>
      <c r="G219" s="106" t="s">
        <v>3</v>
      </c>
    </row>
    <row r="220" spans="5:7" x14ac:dyDescent="0.35">
      <c r="E220" s="106" t="s">
        <v>89</v>
      </c>
      <c r="F220" s="105">
        <v>1.29</v>
      </c>
      <c r="G220" s="106" t="s">
        <v>3</v>
      </c>
    </row>
    <row r="221" spans="5:7" x14ac:dyDescent="0.35">
      <c r="E221" s="106" t="s">
        <v>91</v>
      </c>
      <c r="F221" s="105">
        <v>1.5</v>
      </c>
      <c r="G221" s="106" t="s">
        <v>3</v>
      </c>
    </row>
    <row r="222" spans="5:7" x14ac:dyDescent="0.35">
      <c r="E222" s="106" t="s">
        <v>411</v>
      </c>
      <c r="F222" s="105">
        <v>2.59</v>
      </c>
      <c r="G222" s="106" t="s">
        <v>165</v>
      </c>
    </row>
    <row r="223" spans="5:7" x14ac:dyDescent="0.35">
      <c r="E223" s="106" t="s">
        <v>86</v>
      </c>
      <c r="F223" s="105">
        <v>1.79</v>
      </c>
      <c r="G223" s="106" t="s">
        <v>3</v>
      </c>
    </row>
    <row r="224" spans="5:7" x14ac:dyDescent="0.35">
      <c r="E224" s="106" t="s">
        <v>88</v>
      </c>
      <c r="F224" s="105">
        <v>1.52</v>
      </c>
      <c r="G224" s="106" t="s">
        <v>3</v>
      </c>
    </row>
    <row r="225" spans="5:7" x14ac:dyDescent="0.35">
      <c r="E225" s="106" t="s">
        <v>92</v>
      </c>
      <c r="F225" s="105">
        <v>2.0499999999999998</v>
      </c>
      <c r="G225" s="106" t="s">
        <v>3</v>
      </c>
    </row>
    <row r="226" spans="5:7" x14ac:dyDescent="0.35">
      <c r="E226" s="106" t="s">
        <v>93</v>
      </c>
      <c r="F226" s="105">
        <v>1</v>
      </c>
      <c r="G226" s="106" t="s">
        <v>3</v>
      </c>
    </row>
    <row r="227" spans="5:7" x14ac:dyDescent="0.35">
      <c r="E227" s="106" t="s">
        <v>195</v>
      </c>
      <c r="F227" s="105">
        <v>0.63</v>
      </c>
      <c r="G227" s="106" t="s">
        <v>3</v>
      </c>
    </row>
    <row r="236" spans="5:7" x14ac:dyDescent="0.35">
      <c r="E236" s="104" t="s">
        <v>432</v>
      </c>
      <c r="F236" s="104"/>
      <c r="G236" s="104"/>
    </row>
    <row r="237" spans="5:7" x14ac:dyDescent="0.35">
      <c r="E237" s="106" t="s">
        <v>370</v>
      </c>
      <c r="F237" s="105">
        <v>1.76</v>
      </c>
      <c r="G237" s="106" t="s">
        <v>33</v>
      </c>
    </row>
    <row r="238" spans="5:7" x14ac:dyDescent="0.35">
      <c r="E238" s="106" t="s">
        <v>371</v>
      </c>
      <c r="F238" s="105">
        <v>0.23</v>
      </c>
      <c r="G238" s="106" t="s">
        <v>165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workbookViewId="0"/>
  </sheetViews>
  <sheetFormatPr baseColWidth="10" defaultColWidth="10.90625" defaultRowHeight="14.5" x14ac:dyDescent="0.35"/>
  <cols>
    <col min="1" max="1" width="14.54296875" style="9" customWidth="1"/>
    <col min="2" max="2" width="28.54296875" customWidth="1"/>
    <col min="3" max="3" width="12.453125" customWidth="1"/>
    <col min="4" max="4" width="12.36328125" customWidth="1"/>
    <col min="5" max="5" width="13.54296875" bestFit="1" customWidth="1"/>
    <col min="6" max="6" width="13" customWidth="1"/>
    <col min="7" max="7" width="7.90625" style="9" customWidth="1"/>
    <col min="8" max="8" width="20.6328125" style="9" customWidth="1"/>
    <col min="9" max="9" width="21.1796875" style="9" customWidth="1"/>
    <col min="11" max="11" width="1.453125" customWidth="1"/>
  </cols>
  <sheetData>
    <row r="1" spans="1:12" ht="15.5" x14ac:dyDescent="0.35">
      <c r="B1" s="147" t="s">
        <v>6</v>
      </c>
      <c r="C1" s="147"/>
      <c r="D1" s="147"/>
      <c r="E1" s="147"/>
      <c r="F1" s="147"/>
      <c r="G1" s="51"/>
      <c r="H1" s="53" t="s">
        <v>7</v>
      </c>
      <c r="I1" s="55"/>
    </row>
    <row r="2" spans="1:12" ht="15.5" x14ac:dyDescent="0.35">
      <c r="B2" s="57" t="s">
        <v>8</v>
      </c>
      <c r="C2" s="58"/>
      <c r="D2" s="58"/>
      <c r="E2" s="52"/>
      <c r="F2" s="52"/>
      <c r="G2" s="51"/>
      <c r="H2" s="53"/>
      <c r="I2" s="53"/>
    </row>
    <row r="3" spans="1:12" ht="17.5" x14ac:dyDescent="0.35">
      <c r="B3" s="148"/>
      <c r="C3" s="148"/>
      <c r="D3" s="148"/>
      <c r="E3" s="148"/>
      <c r="F3" s="148"/>
      <c r="G3" s="49"/>
      <c r="H3" s="47"/>
      <c r="I3" s="54"/>
    </row>
    <row r="4" spans="1:12" ht="16" thickBot="1" x14ac:dyDescent="0.4">
      <c r="B4" s="17" t="s">
        <v>9</v>
      </c>
      <c r="C4" s="15"/>
      <c r="D4" s="15"/>
      <c r="E4" s="15"/>
      <c r="F4" s="15"/>
      <c r="G4" s="15"/>
      <c r="H4" s="44"/>
      <c r="I4" s="56"/>
    </row>
    <row r="5" spans="1:12" x14ac:dyDescent="0.35">
      <c r="B5" s="10"/>
      <c r="C5" s="10"/>
      <c r="D5" s="10"/>
      <c r="E5" s="10"/>
      <c r="F5" s="10"/>
      <c r="G5" s="10"/>
      <c r="H5" s="15"/>
      <c r="I5" s="21"/>
      <c r="J5" s="142" t="s">
        <v>412</v>
      </c>
      <c r="K5" s="143"/>
      <c r="L5" s="144"/>
    </row>
    <row r="6" spans="1:12" x14ac:dyDescent="0.35">
      <c r="B6" s="60" t="s">
        <v>10</v>
      </c>
      <c r="C6" s="30" t="s">
        <v>11</v>
      </c>
      <c r="D6" s="31"/>
      <c r="E6" s="10"/>
      <c r="F6" s="32" t="s">
        <v>12</v>
      </c>
      <c r="G6" s="34"/>
      <c r="H6" s="39">
        <f>L6/L7</f>
        <v>0</v>
      </c>
      <c r="I6" s="40"/>
      <c r="J6" s="89"/>
      <c r="K6" s="47"/>
      <c r="L6" s="90">
        <f>J6*L7/J7</f>
        <v>0</v>
      </c>
    </row>
    <row r="7" spans="1:12" ht="15" thickBot="1" x14ac:dyDescent="0.4">
      <c r="B7" s="59" t="s">
        <v>13</v>
      </c>
      <c r="C7" s="35" t="s">
        <v>13</v>
      </c>
      <c r="D7" s="61"/>
      <c r="E7" s="10"/>
      <c r="F7" s="32" t="s">
        <v>14</v>
      </c>
      <c r="G7" s="34"/>
      <c r="H7" s="33"/>
      <c r="I7" s="41"/>
      <c r="J7" s="91">
        <v>60</v>
      </c>
      <c r="K7" s="92"/>
      <c r="L7" s="93">
        <v>100</v>
      </c>
    </row>
    <row r="8" spans="1:12" x14ac:dyDescent="0.35">
      <c r="B8" s="102" t="s">
        <v>15</v>
      </c>
      <c r="C8" s="33" t="s">
        <v>15</v>
      </c>
      <c r="D8" s="139"/>
      <c r="E8" s="10"/>
      <c r="F8" s="35" t="s">
        <v>16</v>
      </c>
      <c r="G8" s="36"/>
      <c r="H8" s="37"/>
      <c r="I8" s="41"/>
    </row>
    <row r="9" spans="1:12" x14ac:dyDescent="0.35">
      <c r="B9" s="10"/>
      <c r="D9" s="10"/>
      <c r="E9" s="10"/>
      <c r="F9" s="10" t="s">
        <v>31</v>
      </c>
      <c r="G9" s="10"/>
      <c r="H9" s="73">
        <v>13</v>
      </c>
      <c r="I9" s="10"/>
    </row>
    <row r="10" spans="1:12" x14ac:dyDescent="0.35">
      <c r="A10" s="9" t="s">
        <v>435</v>
      </c>
      <c r="B10" s="25" t="s">
        <v>17</v>
      </c>
      <c r="C10" s="27" t="s">
        <v>29</v>
      </c>
      <c r="D10" s="50" t="s">
        <v>27</v>
      </c>
      <c r="E10" s="26" t="s">
        <v>26</v>
      </c>
      <c r="F10" s="28" t="s">
        <v>28</v>
      </c>
      <c r="G10" s="149" t="s">
        <v>19</v>
      </c>
      <c r="H10" s="150"/>
      <c r="I10" s="151"/>
    </row>
    <row r="11" spans="1:12" x14ac:dyDescent="0.35">
      <c r="A11" s="9" t="s">
        <v>438</v>
      </c>
      <c r="B11" s="20" t="s">
        <v>307</v>
      </c>
      <c r="C11" s="136">
        <f t="array" aca="1" ref="C11" ca="1">IFERROR(OFFSET(INDIRECT($A11),MATCH($B11,INDIRECT($A11),0)-1,1),"")</f>
        <v>6.45</v>
      </c>
      <c r="D11" s="138" t="str">
        <f t="array" aca="1" ref="D11" ca="1">IFERROR(OFFSET(INDIRECT($A11),MATCH($B11,INDIRECT($A11),0)-1,2),"")</f>
        <v>Kg</v>
      </c>
      <c r="E11" s="135">
        <v>2</v>
      </c>
      <c r="F11" s="137">
        <f ca="1">IFERROR(E11*C11,"")</f>
        <v>12.9</v>
      </c>
      <c r="G11" s="11"/>
      <c r="H11" s="8"/>
      <c r="I11" s="62"/>
    </row>
    <row r="12" spans="1:12" x14ac:dyDescent="0.35">
      <c r="A12" s="9" t="s">
        <v>420</v>
      </c>
      <c r="B12" s="20" t="s">
        <v>196</v>
      </c>
      <c r="C12" s="136">
        <f t="array" aca="1" ref="C12" ca="1">IFERROR(OFFSET(INDIRECT($A12),MATCH($B12,INDIRECT($A12),0)-1,1),"")</f>
        <v>18.93</v>
      </c>
      <c r="D12" s="138" t="str">
        <f t="array" aca="1" ref="D12" ca="1">IFERROR(OFFSET(INDIRECT($A12),MATCH($B12,INDIRECT($A12),0)-1,2),"")</f>
        <v>Kg</v>
      </c>
      <c r="E12" s="135">
        <v>1</v>
      </c>
      <c r="F12" s="137">
        <f t="shared" ref="F12:F33" ca="1" si="0">IFERROR(E12*C12,"")</f>
        <v>18.93</v>
      </c>
      <c r="G12" s="19"/>
      <c r="H12" s="63"/>
      <c r="I12" s="64"/>
    </row>
    <row r="13" spans="1:12" x14ac:dyDescent="0.35">
      <c r="A13" s="9" t="s">
        <v>420</v>
      </c>
      <c r="B13" s="20" t="s">
        <v>196</v>
      </c>
      <c r="C13" s="136">
        <f t="array" aca="1" ref="C13" ca="1">IFERROR(OFFSET(INDIRECT($A13),MATCH($B13,INDIRECT($A13),0)-1,1),"")</f>
        <v>18.93</v>
      </c>
      <c r="D13" s="138" t="str">
        <f t="array" aca="1" ref="D13" ca="1">IFERROR(OFFSET(INDIRECT($A13),MATCH($B13,INDIRECT($A13),0)-1,2),"")</f>
        <v>Kg</v>
      </c>
      <c r="E13" s="135">
        <v>3</v>
      </c>
      <c r="F13" s="137">
        <f t="shared" ca="1" si="0"/>
        <v>56.79</v>
      </c>
      <c r="G13" s="19"/>
      <c r="H13" s="10"/>
      <c r="I13" s="22"/>
    </row>
    <row r="14" spans="1:12" x14ac:dyDescent="0.35">
      <c r="A14" s="9" t="s">
        <v>439</v>
      </c>
      <c r="B14" s="20" t="s">
        <v>381</v>
      </c>
      <c r="C14" s="136">
        <f t="array" aca="1" ref="C14" ca="1">IFERROR(OFFSET(INDIRECT($A14),MATCH($B14,INDIRECT($A14),0)-1,1),"")</f>
        <v>22.66</v>
      </c>
      <c r="D14" s="138" t="str">
        <f t="array" aca="1" ref="D14" ca="1">IFERROR(OFFSET(INDIRECT($A14),MATCH($B14,INDIRECT($A14),0)-1,2),"")</f>
        <v>Kg</v>
      </c>
      <c r="E14" s="135">
        <v>5</v>
      </c>
      <c r="F14" s="137">
        <f t="shared" ca="1" si="0"/>
        <v>113.3</v>
      </c>
      <c r="G14" s="19"/>
      <c r="H14" s="21"/>
      <c r="I14" s="22"/>
    </row>
    <row r="15" spans="1:12" x14ac:dyDescent="0.35">
      <c r="A15" s="9" t="s">
        <v>422</v>
      </c>
      <c r="B15" s="20" t="s">
        <v>409</v>
      </c>
      <c r="C15" s="136">
        <f t="array" aca="1" ref="C15" ca="1">IFERROR(OFFSET(INDIRECT($A15),MATCH($B15,INDIRECT($A15),0)-1,1),"")</f>
        <v>7.25</v>
      </c>
      <c r="D15" s="138" t="str">
        <f t="array" aca="1" ref="D15" ca="1">IFERROR(OFFSET(INDIRECT($A15),MATCH($B15,INDIRECT($A15),0)-1,2),"")</f>
        <v>pinte</v>
      </c>
      <c r="E15" s="135">
        <v>6</v>
      </c>
      <c r="F15" s="137">
        <f t="shared" ca="1" si="0"/>
        <v>43.5</v>
      </c>
      <c r="G15" s="19"/>
      <c r="H15" s="10"/>
      <c r="I15" s="22"/>
    </row>
    <row r="16" spans="1:12" x14ac:dyDescent="0.35">
      <c r="A16" s="9" t="s">
        <v>420</v>
      </c>
      <c r="B16" s="20" t="s">
        <v>199</v>
      </c>
      <c r="C16" s="136">
        <f t="array" aca="1" ref="C16" ca="1">IFERROR(OFFSET(INDIRECT($A16),MATCH($B16,INDIRECT($A16),0)-1,1),"")</f>
        <v>12.66</v>
      </c>
      <c r="D16" s="138" t="str">
        <f t="array" aca="1" ref="D16" ca="1">IFERROR(OFFSET(INDIRECT($A16),MATCH($B16,INDIRECT($A16),0)-1,2),"")</f>
        <v>kg</v>
      </c>
      <c r="E16" s="135">
        <v>2.5</v>
      </c>
      <c r="F16" s="137">
        <f t="shared" ca="1" si="0"/>
        <v>31.65</v>
      </c>
      <c r="G16" s="19"/>
      <c r="H16" s="10"/>
      <c r="I16" s="22"/>
    </row>
    <row r="17" spans="2:9" x14ac:dyDescent="0.35">
      <c r="B17" s="20"/>
      <c r="C17" s="136" t="str">
        <f t="array" aca="1" ref="C17" ca="1">IFERROR(OFFSET(INDIRECT($A17),MATCH($B17,INDIRECT($A17),0)-1,1),"")</f>
        <v/>
      </c>
      <c r="D17" s="138" t="str">
        <f t="array" aca="1" ref="D17" ca="1">IFERROR(OFFSET(INDIRECT($A17),MATCH($B17,INDIRECT($A17),0)-1,2),"")</f>
        <v/>
      </c>
      <c r="E17" s="135"/>
      <c r="F17" s="137" t="str">
        <f t="shared" ca="1" si="0"/>
        <v/>
      </c>
      <c r="G17" s="19"/>
      <c r="H17" s="21"/>
      <c r="I17" s="22"/>
    </row>
    <row r="18" spans="2:9" x14ac:dyDescent="0.35">
      <c r="B18" s="20"/>
      <c r="C18" s="136" t="str">
        <f t="array" aca="1" ref="C18" ca="1">IFERROR(OFFSET(INDIRECT($A18),MATCH($B18,INDIRECT($A18),0)-1,1),"")</f>
        <v/>
      </c>
      <c r="D18" s="138" t="str">
        <f t="array" aca="1" ref="D18" ca="1">IFERROR(OFFSET(INDIRECT($A18),MATCH($B18,INDIRECT($A18),0)-1,2),"")</f>
        <v/>
      </c>
      <c r="E18" s="135"/>
      <c r="F18" s="137" t="str">
        <f t="shared" ca="1" si="0"/>
        <v/>
      </c>
      <c r="G18" s="19"/>
      <c r="H18" s="10"/>
      <c r="I18" s="22"/>
    </row>
    <row r="19" spans="2:9" x14ac:dyDescent="0.35">
      <c r="B19" s="24"/>
      <c r="C19" s="136" t="str">
        <f t="array" aca="1" ref="C19" ca="1">IFERROR(OFFSET(INDIRECT($A19),MATCH($B19,INDIRECT($A19),0)-1,1),"")</f>
        <v/>
      </c>
      <c r="D19" s="138" t="str">
        <f t="array" aca="1" ref="D19" ca="1">IFERROR(OFFSET(INDIRECT($A19),MATCH($B19,INDIRECT($A19),0)-1,2),"")</f>
        <v/>
      </c>
      <c r="E19" s="135"/>
      <c r="F19" s="137" t="str">
        <f t="shared" ca="1" si="0"/>
        <v/>
      </c>
      <c r="G19" s="19"/>
      <c r="H19" s="10"/>
      <c r="I19" s="22"/>
    </row>
    <row r="20" spans="2:9" x14ac:dyDescent="0.35">
      <c r="B20" s="24"/>
      <c r="C20" s="136" t="str">
        <f t="array" aca="1" ref="C20" ca="1">IFERROR(OFFSET(INDIRECT($A20),MATCH($B20,INDIRECT($A20),0)-1,1),"")</f>
        <v/>
      </c>
      <c r="D20" s="138" t="str">
        <f t="array" aca="1" ref="D20" ca="1">IFERROR(OFFSET(INDIRECT($A20),MATCH($B20,INDIRECT($A20),0)-1,2),"")</f>
        <v/>
      </c>
      <c r="E20" s="135"/>
      <c r="F20" s="137" t="str">
        <f t="shared" ca="1" si="0"/>
        <v/>
      </c>
      <c r="G20" s="19"/>
      <c r="H20" s="10"/>
      <c r="I20" s="22"/>
    </row>
    <row r="21" spans="2:9" x14ac:dyDescent="0.35">
      <c r="B21" s="24"/>
      <c r="C21" s="136" t="str">
        <f t="array" aca="1" ref="C21" ca="1">IFERROR(OFFSET(INDIRECT($A21),MATCH($B21,INDIRECT($A21),0)-1,1),"")</f>
        <v/>
      </c>
      <c r="D21" s="138" t="str">
        <f t="array" aca="1" ref="D21" ca="1">IFERROR(OFFSET(INDIRECT($A21),MATCH($B21,INDIRECT($A21),0)-1,2),"")</f>
        <v/>
      </c>
      <c r="E21" s="135"/>
      <c r="F21" s="137" t="str">
        <f t="shared" ca="1" si="0"/>
        <v/>
      </c>
      <c r="G21" s="19"/>
      <c r="H21" s="10"/>
      <c r="I21" s="22"/>
    </row>
    <row r="22" spans="2:9" x14ac:dyDescent="0.35">
      <c r="B22" s="24"/>
      <c r="C22" s="136" t="str">
        <f t="array" aca="1" ref="C22" ca="1">IFERROR(OFFSET(INDIRECT($A22),MATCH($B22,INDIRECT($A22),0)-1,1),"")</f>
        <v/>
      </c>
      <c r="D22" s="138" t="str">
        <f t="array" aca="1" ref="D22" ca="1">IFERROR(OFFSET(INDIRECT($A22),MATCH($B22,INDIRECT($A22),0)-1,2),"")</f>
        <v/>
      </c>
      <c r="E22" s="135"/>
      <c r="F22" s="137" t="str">
        <f t="shared" ca="1" si="0"/>
        <v/>
      </c>
      <c r="G22" s="19"/>
      <c r="H22" s="21"/>
      <c r="I22" s="22"/>
    </row>
    <row r="23" spans="2:9" x14ac:dyDescent="0.35">
      <c r="B23" s="20"/>
      <c r="C23" s="136" t="str">
        <f t="array" aca="1" ref="C23" ca="1">IFERROR(OFFSET(INDIRECT($A23),MATCH($B23,INDIRECT($A23),0)-1,1),"")</f>
        <v/>
      </c>
      <c r="D23" s="138" t="str">
        <f t="array" aca="1" ref="D23" ca="1">IFERROR(OFFSET(INDIRECT($A23),MATCH($B23,INDIRECT($A23),0)-1,2),"")</f>
        <v/>
      </c>
      <c r="E23" s="135"/>
      <c r="F23" s="137" t="str">
        <f t="shared" ca="1" si="0"/>
        <v/>
      </c>
      <c r="G23" s="19"/>
      <c r="H23" s="10"/>
      <c r="I23" s="22"/>
    </row>
    <row r="24" spans="2:9" x14ac:dyDescent="0.35">
      <c r="B24" s="20"/>
      <c r="C24" s="136" t="str">
        <f t="array" aca="1" ref="C24" ca="1">IFERROR(OFFSET(INDIRECT($A24),MATCH($B24,INDIRECT($A24),0)-1,1),"")</f>
        <v/>
      </c>
      <c r="D24" s="138" t="str">
        <f t="array" aca="1" ref="D24" ca="1">IFERROR(OFFSET(INDIRECT($A24),MATCH($B24,INDIRECT($A24),0)-1,2),"")</f>
        <v/>
      </c>
      <c r="E24" s="135"/>
      <c r="F24" s="137" t="str">
        <f t="shared" ca="1" si="0"/>
        <v/>
      </c>
      <c r="G24" s="19"/>
      <c r="H24" s="10"/>
      <c r="I24" s="22"/>
    </row>
    <row r="25" spans="2:9" x14ac:dyDescent="0.35">
      <c r="B25" s="20"/>
      <c r="C25" s="136" t="str">
        <f t="array" aca="1" ref="C25" ca="1">IFERROR(OFFSET(INDIRECT($A25),MATCH($B25,INDIRECT($A25),0)-1,1),"")</f>
        <v/>
      </c>
      <c r="D25" s="138" t="str">
        <f t="array" aca="1" ref="D25" ca="1">IFERROR(OFFSET(INDIRECT($A25),MATCH($B25,INDIRECT($A25),0)-1,2),"")</f>
        <v/>
      </c>
      <c r="E25" s="135"/>
      <c r="F25" s="137" t="str">
        <f t="shared" ca="1" si="0"/>
        <v/>
      </c>
      <c r="G25" s="19"/>
      <c r="H25" s="10"/>
      <c r="I25" s="22"/>
    </row>
    <row r="26" spans="2:9" s="9" customFormat="1" x14ac:dyDescent="0.35">
      <c r="B26" s="20"/>
      <c r="C26" s="136" t="str">
        <f t="array" aca="1" ref="C26" ca="1">IFERROR(OFFSET(INDIRECT($A26),MATCH($B26,INDIRECT($A26),0)-1,1),"")</f>
        <v/>
      </c>
      <c r="D26" s="138" t="str">
        <f t="array" aca="1" ref="D26" ca="1">IFERROR(OFFSET(INDIRECT($A26),MATCH($B26,INDIRECT($A26),0)-1,2),"")</f>
        <v/>
      </c>
      <c r="E26" s="135"/>
      <c r="F26" s="137" t="str">
        <f t="shared" ca="1" si="0"/>
        <v/>
      </c>
      <c r="G26" s="19"/>
      <c r="H26" s="10"/>
      <c r="I26" s="22"/>
    </row>
    <row r="27" spans="2:9" s="9" customFormat="1" x14ac:dyDescent="0.35">
      <c r="B27" s="20"/>
      <c r="C27" s="136" t="str">
        <f t="array" aca="1" ref="C27" ca="1">IFERROR(OFFSET(INDIRECT($A27),MATCH($B27,INDIRECT($A27),0)-1,1),"")</f>
        <v/>
      </c>
      <c r="D27" s="138" t="str">
        <f t="array" aca="1" ref="D27" ca="1">IFERROR(OFFSET(INDIRECT($A27),MATCH($B27,INDIRECT($A27),0)-1,2),"")</f>
        <v/>
      </c>
      <c r="E27" s="135"/>
      <c r="F27" s="137" t="str">
        <f t="shared" ca="1" si="0"/>
        <v/>
      </c>
      <c r="G27" s="19"/>
      <c r="H27" s="10"/>
      <c r="I27" s="22"/>
    </row>
    <row r="28" spans="2:9" x14ac:dyDescent="0.35">
      <c r="B28" s="20"/>
      <c r="C28" s="136" t="str">
        <f t="array" aca="1" ref="C28" ca="1">IFERROR(OFFSET(INDIRECT($A28),MATCH($B28,INDIRECT($A28),0)-1,1),"")</f>
        <v/>
      </c>
      <c r="D28" s="138" t="str">
        <f t="array" aca="1" ref="D28" ca="1">IFERROR(OFFSET(INDIRECT($A28),MATCH($B28,INDIRECT($A28),0)-1,2),"")</f>
        <v/>
      </c>
      <c r="E28" s="135"/>
      <c r="F28" s="137" t="str">
        <f t="shared" ca="1" si="0"/>
        <v/>
      </c>
      <c r="G28" s="19"/>
      <c r="H28" s="10"/>
      <c r="I28" s="22"/>
    </row>
    <row r="29" spans="2:9" x14ac:dyDescent="0.35">
      <c r="B29" s="24"/>
      <c r="C29" s="136" t="str">
        <f t="array" aca="1" ref="C29" ca="1">IFERROR(OFFSET(INDIRECT($A29),MATCH($B29,INDIRECT($A29),0)-1,1),"")</f>
        <v/>
      </c>
      <c r="D29" s="138" t="str">
        <f t="array" aca="1" ref="D29" ca="1">IFERROR(OFFSET(INDIRECT($A29),MATCH($B29,INDIRECT($A29),0)-1,2),"")</f>
        <v/>
      </c>
      <c r="E29" s="135"/>
      <c r="F29" s="137" t="str">
        <f t="shared" ca="1" si="0"/>
        <v/>
      </c>
      <c r="G29" s="19"/>
      <c r="H29" s="10"/>
      <c r="I29" s="22"/>
    </row>
    <row r="30" spans="2:9" s="9" customFormat="1" x14ac:dyDescent="0.35">
      <c r="B30" s="69"/>
      <c r="C30" s="136" t="str">
        <f t="array" aca="1" ref="C30" ca="1">IFERROR(OFFSET(INDIRECT($A30),MATCH($B30,INDIRECT($A30),0)-1,1),"")</f>
        <v/>
      </c>
      <c r="D30" s="138" t="str">
        <f t="array" aca="1" ref="D30" ca="1">IFERROR(OFFSET(INDIRECT($A30),MATCH($B30,INDIRECT($A30),0)-1,2),"")</f>
        <v/>
      </c>
      <c r="E30" s="135"/>
      <c r="F30" s="137" t="str">
        <f t="shared" ca="1" si="0"/>
        <v/>
      </c>
      <c r="G30" s="19"/>
      <c r="H30" s="10"/>
      <c r="I30" s="22"/>
    </row>
    <row r="31" spans="2:9" s="9" customFormat="1" x14ac:dyDescent="0.35">
      <c r="B31" s="69"/>
      <c r="C31" s="136" t="str">
        <f t="array" aca="1" ref="C31" ca="1">IFERROR(OFFSET(INDIRECT($A31),MATCH($B31,INDIRECT($A31),0)-1,1),"")</f>
        <v/>
      </c>
      <c r="D31" s="138" t="str">
        <f t="array" aca="1" ref="D31" ca="1">IFERROR(OFFSET(INDIRECT($A31),MATCH($B31,INDIRECT($A31),0)-1,2),"")</f>
        <v/>
      </c>
      <c r="E31" s="135"/>
      <c r="F31" s="137" t="str">
        <f t="shared" ca="1" si="0"/>
        <v/>
      </c>
      <c r="G31" s="19"/>
      <c r="H31" s="10"/>
      <c r="I31" s="22"/>
    </row>
    <row r="32" spans="2:9" s="9" customFormat="1" x14ac:dyDescent="0.35">
      <c r="B32" s="69"/>
      <c r="C32" s="136" t="str">
        <f t="array" aca="1" ref="C32" ca="1">IFERROR(OFFSET(INDIRECT($A32),MATCH($B32,INDIRECT($A32),0)-1,1),"")</f>
        <v/>
      </c>
      <c r="D32" s="138" t="str">
        <f t="array" aca="1" ref="D32" ca="1">IFERROR(OFFSET(INDIRECT($A32),MATCH($B32,INDIRECT($A32),0)-1,2),"")</f>
        <v/>
      </c>
      <c r="E32" s="135"/>
      <c r="F32" s="137" t="str">
        <f t="shared" ca="1" si="0"/>
        <v/>
      </c>
      <c r="G32" s="19"/>
      <c r="H32" s="10"/>
      <c r="I32" s="22"/>
    </row>
    <row r="33" spans="2:9" ht="15" thickBot="1" x14ac:dyDescent="0.4">
      <c r="B33" s="69"/>
      <c r="C33" s="136" t="str">
        <f t="array" aca="1" ref="C33" ca="1">IFERROR(OFFSET(INDIRECT($A33),MATCH($B33,INDIRECT($A33),0)-1,1),"")</f>
        <v/>
      </c>
      <c r="D33" s="138" t="str">
        <f t="array" aca="1" ref="D33" ca="1">IFERROR(OFFSET(INDIRECT($A33),MATCH($B33,INDIRECT($A33),0)-1,2),"")</f>
        <v/>
      </c>
      <c r="E33" s="135"/>
      <c r="F33" s="137" t="str">
        <f t="shared" ca="1" si="0"/>
        <v/>
      </c>
      <c r="G33" s="19"/>
      <c r="H33" s="10"/>
      <c r="I33" s="22"/>
    </row>
    <row r="34" spans="2:9" ht="15" thickBot="1" x14ac:dyDescent="0.4">
      <c r="B34" s="71" t="s">
        <v>20</v>
      </c>
      <c r="C34" s="72">
        <f ca="1">SUM(F11:F33)+C36</f>
        <v>277.07</v>
      </c>
      <c r="D34" s="68"/>
      <c r="E34" s="24"/>
      <c r="F34" s="23"/>
      <c r="G34" s="10"/>
      <c r="H34" s="10"/>
      <c r="I34" s="22"/>
    </row>
    <row r="35" spans="2:9" ht="15" thickBot="1" x14ac:dyDescent="0.4">
      <c r="B35" s="70" t="s">
        <v>21</v>
      </c>
      <c r="C35" s="140" t="e">
        <f ca="1">C34/C8</f>
        <v>#VALUE!</v>
      </c>
      <c r="D35" s="29"/>
      <c r="E35" s="69"/>
      <c r="F35" s="78"/>
      <c r="G35" s="10"/>
      <c r="H35" s="10"/>
      <c r="I35" s="22"/>
    </row>
    <row r="36" spans="2:9" ht="15" thickBot="1" x14ac:dyDescent="0.4">
      <c r="B36" s="10" t="s">
        <v>30</v>
      </c>
      <c r="C36" s="74">
        <f>H9*H6</f>
        <v>0</v>
      </c>
      <c r="D36" s="103" t="s">
        <v>417</v>
      </c>
      <c r="E36" s="79" t="s">
        <v>410</v>
      </c>
      <c r="F36" s="141" t="e">
        <f ca="1">(C36/C8)+C35</f>
        <v>#VALUE!</v>
      </c>
      <c r="G36" s="15"/>
      <c r="H36" s="10"/>
      <c r="I36" s="16"/>
    </row>
    <row r="37" spans="2:9" ht="14.4" customHeight="1" x14ac:dyDescent="0.35">
      <c r="B37" s="18" t="s">
        <v>22</v>
      </c>
      <c r="C37" s="145" t="s">
        <v>18</v>
      </c>
      <c r="D37" s="145"/>
      <c r="E37" s="152"/>
      <c r="F37" s="153"/>
      <c r="G37" s="65" t="s">
        <v>23</v>
      </c>
      <c r="H37" s="66"/>
      <c r="I37" s="67"/>
    </row>
    <row r="38" spans="2:9" x14ac:dyDescent="0.35">
      <c r="B38" s="11"/>
      <c r="C38" s="146"/>
      <c r="D38" s="146"/>
      <c r="E38" s="146"/>
      <c r="F38" s="154"/>
      <c r="G38" s="19"/>
      <c r="H38" s="21"/>
      <c r="I38" s="22"/>
    </row>
    <row r="39" spans="2:9" x14ac:dyDescent="0.35">
      <c r="B39" s="14"/>
      <c r="C39" s="10"/>
      <c r="D39" s="10"/>
      <c r="E39" s="10"/>
      <c r="F39" s="16"/>
      <c r="G39" s="10"/>
      <c r="H39" s="15"/>
      <c r="I39" s="16"/>
    </row>
    <row r="40" spans="2:9" x14ac:dyDescent="0.35">
      <c r="B40" s="42" t="s">
        <v>24</v>
      </c>
      <c r="C40" s="12"/>
      <c r="D40" s="12"/>
      <c r="E40" s="12"/>
      <c r="F40" s="12"/>
      <c r="G40" s="12"/>
      <c r="H40" s="12"/>
      <c r="I40" s="13"/>
    </row>
    <row r="41" spans="2:9" x14ac:dyDescent="0.35">
      <c r="B41" s="19"/>
      <c r="C41" s="21"/>
      <c r="D41" s="21"/>
      <c r="E41" s="21"/>
      <c r="F41" s="21"/>
      <c r="G41" s="21"/>
      <c r="H41" s="21"/>
      <c r="I41" s="22"/>
    </row>
    <row r="42" spans="2:9" x14ac:dyDescent="0.35">
      <c r="B42" s="14"/>
      <c r="C42" s="10"/>
      <c r="D42" s="10"/>
      <c r="E42" s="10"/>
      <c r="F42" s="10"/>
      <c r="G42" s="10"/>
      <c r="H42" s="10"/>
      <c r="I42" s="16"/>
    </row>
    <row r="43" spans="2:9" x14ac:dyDescent="0.35">
      <c r="B43" s="42" t="s">
        <v>25</v>
      </c>
      <c r="C43" s="12"/>
      <c r="D43" s="12"/>
      <c r="E43" s="12"/>
      <c r="F43" s="12"/>
      <c r="G43" s="12"/>
      <c r="H43" s="12"/>
      <c r="I43" s="13"/>
    </row>
    <row r="44" spans="2:9" x14ac:dyDescent="0.35">
      <c r="B44" s="46"/>
      <c r="C44" s="47"/>
      <c r="D44" s="47"/>
      <c r="E44" s="47"/>
      <c r="F44" s="47"/>
      <c r="G44" s="47"/>
      <c r="H44" s="47"/>
      <c r="I44" s="48"/>
    </row>
    <row r="45" spans="2:9" x14ac:dyDescent="0.35">
      <c r="B45" s="43"/>
      <c r="C45" s="44"/>
      <c r="D45" s="44"/>
      <c r="E45" s="44"/>
      <c r="F45" s="44"/>
      <c r="G45" s="44"/>
      <c r="H45" s="44"/>
      <c r="I45" s="45"/>
    </row>
  </sheetData>
  <mergeCells count="8">
    <mergeCell ref="J5:L5"/>
    <mergeCell ref="C37:D37"/>
    <mergeCell ref="C38:D38"/>
    <mergeCell ref="B1:F1"/>
    <mergeCell ref="B3:F3"/>
    <mergeCell ref="G10:I10"/>
    <mergeCell ref="E37:F37"/>
    <mergeCell ref="E38:F38"/>
  </mergeCells>
  <dataValidations count="2">
    <dataValidation type="list" allowBlank="1" showInputMessage="1" showErrorMessage="1" sqref="A11:A33">
      <formula1>Categories</formula1>
    </dataValidation>
    <dataValidation type="list" allowBlank="1" showInputMessage="1" showErrorMessage="1" sqref="B11:B33">
      <formula1>INDIRECT($A11)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1DF59-CDA9-4DF4-973B-91D6BFEB12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 prix marchandises</vt:lpstr>
      <vt:lpstr>nouvelle liste prix</vt:lpstr>
      <vt:lpstr>feuille d'origine</vt:lpstr>
      <vt:lpstr>Alcool</vt:lpstr>
      <vt:lpstr>Categories</vt:lpstr>
      <vt:lpstr>Fruits</vt:lpstr>
      <vt:lpstr>Noix_Fruits_Secs</vt:lpstr>
      <vt:lpstr>Produits_Laitiers</vt:lpstr>
      <vt:lpstr>Viande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 Seybel</cp:lastModifiedBy>
  <dcterms:created xsi:type="dcterms:W3CDTF">2015-10-26T16:41:29Z</dcterms:created>
  <dcterms:modified xsi:type="dcterms:W3CDTF">2018-01-24T20:17:17Z</dcterms:modified>
</cp:coreProperties>
</file>