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xcel Forum\Excel Forum FR\"/>
    </mc:Choice>
  </mc:AlternateContent>
  <bookViews>
    <workbookView xWindow="0" yWindow="0" windowWidth="19200" windowHeight="6470"/>
  </bookViews>
  <sheets>
    <sheet name="Expens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O4" i="1"/>
  <c r="O5" i="1"/>
  <c r="O6" i="1"/>
  <c r="O7" i="1"/>
  <c r="O8" i="1"/>
  <c r="O3" i="1"/>
  <c r="N4" i="1" a="1"/>
  <c r="N4" i="1" s="1"/>
  <c r="N5" i="1" a="1"/>
  <c r="N5" i="1"/>
  <c r="N6" i="1" a="1"/>
  <c r="N6" i="1" s="1"/>
  <c r="N7" i="1" a="1"/>
  <c r="N7" i="1"/>
  <c r="N8" i="1" a="1"/>
  <c r="N8" i="1" s="1"/>
  <c r="N3" i="1" a="1"/>
  <c r="N3" i="1" s="1"/>
  <c r="J3" i="1" a="1"/>
  <c r="J3" i="1" s="1"/>
  <c r="M4" i="1" l="1"/>
  <c r="M5" i="1" s="1"/>
  <c r="M6" i="1" s="1"/>
  <c r="M7" i="1" s="1"/>
  <c r="M8" i="1" s="1"/>
  <c r="I4" i="1"/>
  <c r="J4" i="1" s="1" a="1"/>
  <c r="J4" i="1" s="1"/>
  <c r="I5" i="1" l="1"/>
  <c r="O11" i="1"/>
  <c r="J5" i="1" l="1" a="1"/>
  <c r="J5" i="1" s="1"/>
  <c r="I6" i="1"/>
  <c r="I7" i="1" l="1"/>
  <c r="J6" i="1" a="1"/>
  <c r="J6" i="1" s="1"/>
  <c r="J7" i="1" l="1" a="1"/>
  <c r="J7" i="1" s="1"/>
  <c r="I8" i="1"/>
  <c r="J8" i="1" l="1" a="1"/>
  <c r="J8" i="1" s="1"/>
</calcChain>
</file>

<file path=xl/sharedStrings.xml><?xml version="1.0" encoding="utf-8"?>
<sst xmlns="http://schemas.openxmlformats.org/spreadsheetml/2006/main" count="17" uniqueCount="9">
  <si>
    <t>date</t>
  </si>
  <si>
    <t>montant</t>
  </si>
  <si>
    <t>nom</t>
  </si>
  <si>
    <t>bernard</t>
  </si>
  <si>
    <t>valentine</t>
  </si>
  <si>
    <t>index</t>
  </si>
  <si>
    <t>Bernard</t>
  </si>
  <si>
    <t>Date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</si>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</sst>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6" fontId="0" fillId="0" borderId="0" xfId="0" applyNumberFormat="1"/>
    <xf numFmtId="164" fontId="0" fillId="0" borderId="0" xfId="0" applyNumberFormat="1"/>
    <xf numFmtId="164" fontId="0" fillId="0" borderId="2" xfId="0" applyNumberFormat="1" applyFont="1" applyBorder="1"/>
    <xf numFmtId="14" fontId="0" fillId="0" borderId="0" xfId="0" applyNumberFormat="1"/>
    <xf numFmtId="14" fontId="0" fillId="0" borderId="1" xfId="0" applyNumberFormat="1" applyFont="1" applyBorder="1"/>
    <xf numFmtId="0" fontId="0" fillId="0" borderId="0" xfId="0" applyNumberFormat="1"/>
    <xf numFmtId="0" fontId="2" fillId="0" borderId="0" xfId="0" applyFont="1" applyFill="1" applyBorder="1"/>
    <xf numFmtId="0" fontId="3" fillId="0" borderId="0" xfId="0" applyFont="1" applyFill="1" applyBorder="1"/>
    <xf numFmtId="14" fontId="2" fillId="0" borderId="0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NumberFormat="1" applyFont="1" applyBorder="1"/>
    <xf numFmtId="0" fontId="2" fillId="0" borderId="3" xfId="0" applyNumberFormat="1" applyFont="1" applyBorder="1"/>
    <xf numFmtId="14" fontId="0" fillId="0" borderId="2" xfId="0" applyNumberFormat="1" applyFont="1" applyBorder="1"/>
    <xf numFmtId="164" fontId="0" fillId="0" borderId="6" xfId="0" applyNumberFormat="1" applyFont="1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64" formatCode="&quot;$&quot;#,##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9" formatCode="m/d/yyyy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64" formatCode="&quot;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Expenses" displayName="tblExpenses" ref="C2:E8">
  <tableColumns count="3">
    <tableColumn id="1" name="date" totalsRowLabel="Total"/>
    <tableColumn id="2" name="montant" dataDxfId="2"/>
    <tableColumn id="3" name="nom" totalsRowFunction="cou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I2:K8" totalsRowShown="0">
  <tableColumns count="3">
    <tableColumn id="1" name="index">
      <calculatedColumnFormula>I2+1</calculatedColumnFormula>
    </tableColumn>
    <tableColumn id="2" name="Date" dataDxfId="1">
      <calculatedColumnFormula array="1">IFERROR(SMALL(tblExpenses[date]*(tblExpenses[nom]=$J$1),COUNTIF(tblExpenses[nom],"&lt;&gt;"&amp;$J$1)+Table2[[#This Row],[index]]),"")</calculatedColumnFormula>
    </tableColumn>
    <tableColumn id="3" name="Montant" dataDxfId="0">
      <calculatedColumnFormula>IF(SUMIFS(tblExpenses[montant],tblExpenses[nom],$J$1,tblExpenses[date],Table2[[#This Row],[Date]])=0,"",SUMIFS(tblExpenses[montant],tblExpenses[nom],$J$1,tblExpenses[date],Table2[[#This Row],[Date]]))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11"/>
  <sheetViews>
    <sheetView tabSelected="1" workbookViewId="0">
      <selection activeCell="H15" sqref="H15"/>
    </sheetView>
  </sheetViews>
  <sheetFormatPr defaultColWidth="11.19921875" defaultRowHeight="14" x14ac:dyDescent="0.3"/>
  <cols>
    <col min="10" max="11" width="15.59765625" customWidth="1"/>
    <col min="12" max="13" width="15.59765625" style="7" customWidth="1"/>
    <col min="14" max="14" width="15.09765625" customWidth="1"/>
  </cols>
  <sheetData>
    <row r="1" spans="3:18" x14ac:dyDescent="0.3">
      <c r="J1" t="s">
        <v>6</v>
      </c>
      <c r="N1" t="s">
        <v>4</v>
      </c>
      <c r="Q1" s="1"/>
      <c r="R1" s="6"/>
    </row>
    <row r="2" spans="3:18" x14ac:dyDescent="0.3">
      <c r="C2" t="s">
        <v>0</v>
      </c>
      <c r="D2" t="s">
        <v>1</v>
      </c>
      <c r="E2" t="s">
        <v>2</v>
      </c>
      <c r="I2" t="s">
        <v>5</v>
      </c>
      <c r="J2" s="10" t="s">
        <v>7</v>
      </c>
      <c r="K2" s="11" t="s">
        <v>8</v>
      </c>
      <c r="L2" s="8"/>
      <c r="M2" s="13" t="s">
        <v>5</v>
      </c>
      <c r="N2" s="10" t="s">
        <v>7</v>
      </c>
      <c r="O2" s="12" t="s">
        <v>8</v>
      </c>
    </row>
    <row r="3" spans="3:18" x14ac:dyDescent="0.3">
      <c r="C3" s="1">
        <v>43440</v>
      </c>
      <c r="D3" s="2">
        <v>122</v>
      </c>
      <c r="E3" t="s">
        <v>3</v>
      </c>
      <c r="I3">
        <v>1</v>
      </c>
      <c r="J3" s="5">
        <f t="array" ref="J3">IFERROR(SMALL(tblExpenses[date]*(tblExpenses[nom]=$J$1),COUNTIF(tblExpenses[nom],"&lt;&gt;"&amp;$J$1)+Table2[[#This Row],[index]]),"")</f>
        <v>43438</v>
      </c>
      <c r="K3" s="3">
        <f>IF(SUMIFS(tblExpenses[montant],tblExpenses[nom],$J$1,tblExpenses[date],Table2[[#This Row],[Date]])=0,"",SUMIFS(tblExpenses[montant],tblExpenses[nom],$J$1,tblExpenses[date],Table2[[#This Row],[Date]]))</f>
        <v>45</v>
      </c>
      <c r="L3" s="9"/>
      <c r="M3" s="14">
        <v>1</v>
      </c>
      <c r="N3" s="16">
        <f t="array" ref="N3">IFERROR(SMALL(tblExpenses[date]*(tblExpenses[nom]=$N$1),COUNTIF(tblExpenses[nom],"&lt;&gt;"&amp;$N$1)+I3),"")</f>
        <v>43436</v>
      </c>
      <c r="O3" s="17">
        <f>IF(SUMIFS(tblExpenses[montant],tblExpenses[nom],$N$1,tblExpenses[date],N3)=0,"",SUMIFS(tblExpenses[montant],tblExpenses[nom],$N$1,tblExpenses[date],N3))</f>
        <v>234</v>
      </c>
      <c r="P3" s="4"/>
    </row>
    <row r="4" spans="3:18" x14ac:dyDescent="0.3">
      <c r="C4" s="1">
        <v>43436</v>
      </c>
      <c r="D4" s="2">
        <v>234</v>
      </c>
      <c r="E4" t="s">
        <v>4</v>
      </c>
      <c r="I4">
        <f>I3+1</f>
        <v>2</v>
      </c>
      <c r="J4" s="5">
        <f t="array" ref="J4">IFERROR(SMALL(tblExpenses[date]*(tblExpenses[nom]=$J$1),COUNTIF(tblExpenses[nom],"&lt;&gt;"&amp;$J$1)+Table2[[#This Row],[index]]),"")</f>
        <v>43440</v>
      </c>
      <c r="K4" s="3">
        <f>IF(SUMIFS(tblExpenses[montant],tblExpenses[nom],$J$1,tblExpenses[date],Table2[[#This Row],[Date]])=0,"",SUMIFS(tblExpenses[montant],tblExpenses[nom],$J$1,tblExpenses[date],Table2[[#This Row],[Date]]))</f>
        <v>122</v>
      </c>
      <c r="L4" s="9"/>
      <c r="M4" s="14">
        <f>M3+1</f>
        <v>2</v>
      </c>
      <c r="N4" s="16">
        <f t="array" ref="N4">IFERROR(SMALL(tblExpenses[date]*(tblExpenses[nom]=$N$1),COUNTIF(tblExpenses[nom],"&lt;&gt;"&amp;$N$1)+I4),"")</f>
        <v>43440</v>
      </c>
      <c r="O4" s="17">
        <f>IF(SUMIFS(tblExpenses[montant],tblExpenses[nom],$N$1,tblExpenses[date],N4)=0,"",SUMIFS(tblExpenses[montant],tblExpenses[nom],$N$1,tblExpenses[date],N4))</f>
        <v>543</v>
      </c>
    </row>
    <row r="5" spans="3:18" x14ac:dyDescent="0.3">
      <c r="C5" s="1">
        <v>43438</v>
      </c>
      <c r="D5" s="2">
        <v>45</v>
      </c>
      <c r="E5" t="s">
        <v>3</v>
      </c>
      <c r="I5">
        <f t="shared" ref="I5:I8" si="0">I4+1</f>
        <v>3</v>
      </c>
      <c r="J5" s="5">
        <f t="array" ref="J5">IFERROR(SMALL(tblExpenses[date]*(tblExpenses[nom]=$J$1),COUNTIF(tblExpenses[nom],"&lt;&gt;"&amp;$J$1)+Table2[[#This Row],[index]]),"")</f>
        <v>43449</v>
      </c>
      <c r="K5" s="3">
        <f>IF(SUMIFS(tblExpenses[montant],tblExpenses[nom],$J$1,tblExpenses[date],Table2[[#This Row],[Date]])=0,"",SUMIFS(tblExpenses[montant],tblExpenses[nom],$J$1,tblExpenses[date],Table2[[#This Row],[Date]]))</f>
        <v>76</v>
      </c>
      <c r="L5" s="9"/>
      <c r="M5" s="14">
        <f t="shared" ref="M5:M8" si="1">M4+1</f>
        <v>3</v>
      </c>
      <c r="N5" s="16">
        <f t="array" ref="N5">IFERROR(SMALL(tblExpenses[date]*(tblExpenses[nom]=$N$1),COUNTIF(tblExpenses[nom],"&lt;&gt;"&amp;$N$1)+I5),"")</f>
        <v>43444</v>
      </c>
      <c r="O5" s="17">
        <f>IF(SUMIFS(tblExpenses[montant],tblExpenses[nom],$N$1,tblExpenses[date],N5)=0,"",SUMIFS(tblExpenses[montant],tblExpenses[nom],$N$1,tblExpenses[date],N5))</f>
        <v>80</v>
      </c>
    </row>
    <row r="6" spans="3:18" x14ac:dyDescent="0.3">
      <c r="C6" s="1">
        <v>43440</v>
      </c>
      <c r="D6" s="2">
        <v>543</v>
      </c>
      <c r="E6" t="s">
        <v>4</v>
      </c>
      <c r="I6">
        <f t="shared" si="0"/>
        <v>4</v>
      </c>
      <c r="J6" s="5" t="str">
        <f t="array" ref="J6">IFERROR(SMALL(tblExpenses[date]*(tblExpenses[nom]=$J$1),COUNTIF(tblExpenses[nom],"&lt;&gt;"&amp;$J$1)+Table2[[#This Row],[index]]),"")</f>
        <v/>
      </c>
      <c r="K6" s="3" t="str">
        <f>IF(SUMIFS(tblExpenses[montant],tblExpenses[nom],$J$1,tblExpenses[date],Table2[[#This Row],[Date]])=0,"",SUMIFS(tblExpenses[montant],tblExpenses[nom],$J$1,tblExpenses[date],Table2[[#This Row],[Date]]))</f>
        <v/>
      </c>
      <c r="L6" s="9"/>
      <c r="M6" s="14">
        <f t="shared" si="1"/>
        <v>4</v>
      </c>
      <c r="N6" s="16" t="str">
        <f t="array" ref="N6">IFERROR(SMALL(tblExpenses[date]*(tblExpenses[nom]=$N$1),COUNTIF(tblExpenses[nom],"&lt;&gt;"&amp;$N$1)+I6),"")</f>
        <v/>
      </c>
      <c r="O6" s="17" t="str">
        <f>IF(SUMIFS(tblExpenses[montant],tblExpenses[nom],$N$1,tblExpenses[date],N6)=0,"",SUMIFS(tblExpenses[montant],tblExpenses[nom],$N$1,tblExpenses[date],N6))</f>
        <v/>
      </c>
    </row>
    <row r="7" spans="3:18" x14ac:dyDescent="0.3">
      <c r="C7" s="1">
        <v>43444</v>
      </c>
      <c r="D7" s="2">
        <v>80</v>
      </c>
      <c r="E7" t="s">
        <v>4</v>
      </c>
      <c r="I7">
        <f t="shared" si="0"/>
        <v>5</v>
      </c>
      <c r="J7" s="5" t="str">
        <f t="array" ref="J7">IFERROR(SMALL(tblExpenses[date]*(tblExpenses[nom]=$J$1),COUNTIF(tblExpenses[nom],"&lt;&gt;"&amp;$J$1)+Table2[[#This Row],[index]]),"")</f>
        <v/>
      </c>
      <c r="K7" s="3" t="str">
        <f>IF(SUMIFS(tblExpenses[montant],tblExpenses[nom],$J$1,tblExpenses[date],Table2[[#This Row],[Date]])=0,"",SUMIFS(tblExpenses[montant],tblExpenses[nom],$J$1,tblExpenses[date],Table2[[#This Row],[Date]]))</f>
        <v/>
      </c>
      <c r="L7" s="9"/>
      <c r="M7" s="14">
        <f t="shared" si="1"/>
        <v>5</v>
      </c>
      <c r="N7" s="16" t="str">
        <f t="array" ref="N7">IFERROR(SMALL(tblExpenses[date]*(tblExpenses[nom]=$N$1),COUNTIF(tblExpenses[nom],"&lt;&gt;"&amp;$N$1)+I7),"")</f>
        <v/>
      </c>
      <c r="O7" s="17" t="str">
        <f>IF(SUMIFS(tblExpenses[montant],tblExpenses[nom],$N$1,tblExpenses[date],N7)=0,"",SUMIFS(tblExpenses[montant],tblExpenses[nom],$N$1,tblExpenses[date],N7))</f>
        <v/>
      </c>
    </row>
    <row r="8" spans="3:18" x14ac:dyDescent="0.3">
      <c r="C8" s="1">
        <v>43449</v>
      </c>
      <c r="D8" s="2">
        <v>76</v>
      </c>
      <c r="E8" t="s">
        <v>3</v>
      </c>
      <c r="I8">
        <f t="shared" si="0"/>
        <v>6</v>
      </c>
      <c r="J8" s="5" t="str">
        <f t="array" ref="J8">IFERROR(SMALL(tblExpenses[date]*(tblExpenses[nom]=$J$1),COUNTIF(tblExpenses[nom],"&lt;&gt;"&amp;$J$1)+Table2[[#This Row],[index]]),"")</f>
        <v/>
      </c>
      <c r="K8" s="3" t="str">
        <f>IF(SUMIFS(tblExpenses[montant],tblExpenses[nom],$J$1,tblExpenses[date],Table2[[#This Row],[Date]])=0,"",SUMIFS(tblExpenses[montant],tblExpenses[nom],$J$1,tblExpenses[date],Table2[[#This Row],[Date]]))</f>
        <v/>
      </c>
      <c r="L8" s="9"/>
      <c r="M8" s="15">
        <f t="shared" si="1"/>
        <v>6</v>
      </c>
      <c r="N8" s="16" t="str">
        <f t="array" ref="N8">IFERROR(SMALL(tblExpenses[date]*(tblExpenses[nom]=$N$1),COUNTIF(tblExpenses[nom],"&lt;&gt;"&amp;$N$1)+I8),"")</f>
        <v/>
      </c>
      <c r="O8" s="17" t="str">
        <f>IF(SUMIFS(tblExpenses[montant],tblExpenses[nom],$N$1,tblExpenses[date],N8)=0,"",SUMIFS(tblExpenses[montant],tblExpenses[nom],$N$1,tblExpenses[date],N8))</f>
        <v/>
      </c>
    </row>
    <row r="11" spans="3:18" x14ac:dyDescent="0.3">
      <c r="O11" t="str">
        <f>IFERROR(INDEX(tblExpenses[montant],MATCH($J$2&amp;J3,tblExpenses[nom]&amp;tblExpenses[date],0),1),"")</f>
        <v/>
      </c>
    </row>
  </sheetData>
  <pageMargins left="0.7" right="0.7" top="0.75" bottom="0.75" header="0.3" footer="0.3"/>
  <ignoredErrors>
    <ignoredError sqref="I3" calculatedColumn="1"/>
  </ignoredError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Seybel</dc:creator>
  <cp:lastModifiedBy>Yves Seybel</cp:lastModifiedBy>
  <dcterms:created xsi:type="dcterms:W3CDTF">2018-01-24T22:20:44Z</dcterms:created>
  <dcterms:modified xsi:type="dcterms:W3CDTF">2018-01-24T23:11:42Z</dcterms:modified>
</cp:coreProperties>
</file>