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teau\Desktop\"/>
    </mc:Choice>
  </mc:AlternateContent>
  <bookViews>
    <workbookView xWindow="0" yWindow="0" windowWidth="20490" windowHeight="7530"/>
  </bookViews>
  <sheets>
    <sheet name="Données" sheetId="1" r:id="rId1"/>
    <sheet name="Liste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  <c r="S7" i="1"/>
  <c r="S6" i="1"/>
  <c r="S5" i="1"/>
  <c r="S4" i="1"/>
  <c r="S3" i="1"/>
  <c r="P3" i="1"/>
  <c r="P4" i="1"/>
  <c r="P5" i="1"/>
  <c r="P6" i="1"/>
  <c r="P7" i="1"/>
  <c r="F2" i="1"/>
  <c r="S2" i="1"/>
  <c r="B7" i="1" l="1"/>
  <c r="B6" i="1" s="1"/>
  <c r="D4" i="1" l="1"/>
</calcChain>
</file>

<file path=xl/sharedStrings.xml><?xml version="1.0" encoding="utf-8"?>
<sst xmlns="http://schemas.openxmlformats.org/spreadsheetml/2006/main" count="87" uniqueCount="39">
  <si>
    <t>Octobre</t>
  </si>
  <si>
    <t>Janvier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</si>
  <si>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</si>
  <si>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</si>
  <si>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</si>
  <si>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</si>
  <si>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</si>
  <si>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</si>
  <si>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</si>
  <si>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</si>
  <si>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Novembre</t>
  </si>
  <si>
    <t>Décembre</t>
  </si>
  <si>
    <t>Assurance</t>
  </si>
  <si>
    <t>Loisirs / Sortie</t>
  </si>
  <si>
    <t>Essence</t>
  </si>
  <si>
    <t>Libellés</t>
  </si>
  <si>
    <t>Bierre</t>
  </si>
  <si>
    <t>Alimentation</t>
  </si>
  <si>
    <t>Boulangerie</t>
  </si>
  <si>
    <t>McDO</t>
  </si>
  <si>
    <t>Carburant</t>
  </si>
  <si>
    <t>Retrait</t>
  </si>
  <si>
    <t>Cash</t>
  </si>
  <si>
    <t>Pharmacie</t>
  </si>
  <si>
    <t>Autres</t>
  </si>
  <si>
    <t>Banane</t>
  </si>
  <si>
    <t>Cantine</t>
  </si>
  <si>
    <t>Total</t>
  </si>
  <si>
    <t>Salaire entrant</t>
  </si>
  <si>
    <t>Dépense Janvier</t>
  </si>
  <si>
    <t>Dépense mensuel</t>
  </si>
  <si>
    <t>Assurance Voiture</t>
  </si>
  <si>
    <t>Fitness Park</t>
  </si>
  <si>
    <t>Si Bierre = Liste (Alimentation) - Mettre couleurs</t>
  </si>
  <si>
    <t>Liste</t>
  </si>
  <si>
    <t>Bières</t>
  </si>
  <si>
    <t>Catégorie</t>
  </si>
  <si>
    <t>Fruit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</si>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</sst>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tabSelected="1" topLeftCell="K1" workbookViewId="0">
      <selection activeCell="P19" sqref="P19"/>
    </sheetView>
  </sheetViews>
  <sheetFormatPr baseColWidth="10" defaultRowHeight="15" x14ac:dyDescent="0.25"/>
  <cols>
    <col min="1" max="2" width="16.42578125" style="1" customWidth="1"/>
    <col min="3" max="3" width="18.28515625" style="1" customWidth="1"/>
    <col min="4" max="8" width="19.7109375" style="1" customWidth="1"/>
    <col min="9" max="10" width="11.42578125" style="1"/>
    <col min="11" max="11" width="11.42578125" style="4"/>
    <col min="12" max="12" width="14" style="4" customWidth="1"/>
    <col min="13" max="14" width="12.7109375" style="4" customWidth="1"/>
    <col min="15" max="15" width="11.42578125" style="4"/>
    <col min="16" max="18" width="19.7109375" style="1" customWidth="1"/>
    <col min="19" max="20" width="19.7109375" style="25" customWidth="1"/>
    <col min="21" max="21" width="19.7109375" style="1" customWidth="1"/>
    <col min="22" max="24" width="11.42578125" style="1"/>
    <col min="25" max="25" width="11.42578125" style="4"/>
    <col min="26" max="26" width="14" style="4" customWidth="1"/>
    <col min="27" max="28" width="12.7109375" style="4" customWidth="1"/>
    <col min="29" max="29" width="11.42578125" style="4"/>
    <col min="30" max="34" width="11.42578125" style="1"/>
  </cols>
  <sheetData>
    <row r="1" spans="1:40" ht="15.75" thickBot="1" x14ac:dyDescent="0.3">
      <c r="A1" s="9" t="s">
        <v>28</v>
      </c>
      <c r="B1" s="11"/>
      <c r="D1" s="8" t="s">
        <v>30</v>
      </c>
      <c r="E1" s="10"/>
      <c r="F1" s="10"/>
      <c r="G1" s="10"/>
      <c r="H1" s="10"/>
      <c r="I1" s="20" t="s">
        <v>1</v>
      </c>
      <c r="J1" s="21"/>
      <c r="K1" s="21"/>
      <c r="L1" s="21"/>
      <c r="M1" s="21"/>
      <c r="N1" s="21"/>
      <c r="O1" s="22"/>
      <c r="P1" s="6" t="s">
        <v>36</v>
      </c>
      <c r="Q1" s="6" t="s">
        <v>15</v>
      </c>
      <c r="R1" s="7" t="s">
        <v>1</v>
      </c>
      <c r="S1" s="23" t="s">
        <v>36</v>
      </c>
      <c r="T1" s="23" t="s">
        <v>15</v>
      </c>
      <c r="U1" s="19" t="s">
        <v>1</v>
      </c>
      <c r="W1" s="20" t="s">
        <v>1</v>
      </c>
      <c r="X1" s="21"/>
      <c r="Y1" s="21"/>
      <c r="Z1" s="21"/>
      <c r="AA1" s="21"/>
      <c r="AB1" s="21"/>
      <c r="AC1" s="22"/>
      <c r="AD1" s="1" t="s">
        <v>2</v>
      </c>
      <c r="AE1" s="1" t="s">
        <v>3</v>
      </c>
      <c r="AF1" s="1" t="s">
        <v>4</v>
      </c>
      <c r="AG1" s="1" t="s">
        <v>5</v>
      </c>
      <c r="AH1" s="1" t="s">
        <v>6</v>
      </c>
      <c r="AI1" s="1" t="s">
        <v>7</v>
      </c>
      <c r="AJ1" s="1" t="s">
        <v>8</v>
      </c>
      <c r="AK1" s="1" t="s">
        <v>9</v>
      </c>
      <c r="AL1" s="1" t="s">
        <v>0</v>
      </c>
      <c r="AM1" s="1" t="s">
        <v>10</v>
      </c>
      <c r="AN1" s="1" t="s">
        <v>11</v>
      </c>
    </row>
    <row r="2" spans="1:40" ht="15.75" thickBot="1" x14ac:dyDescent="0.3">
      <c r="A2" s="6">
        <v>1014</v>
      </c>
      <c r="B2" s="10"/>
      <c r="C2" s="14" t="s">
        <v>31</v>
      </c>
      <c r="D2" s="12">
        <v>57.03</v>
      </c>
      <c r="E2" s="10"/>
      <c r="F2" s="10">
        <f>COUNTIF(Liste!B2:B5,SUBSTITUTE([1]Feuil1!A1,"Alimentation ",""))</f>
        <v>0</v>
      </c>
      <c r="G2" s="10"/>
      <c r="H2" s="10"/>
      <c r="I2" s="2" t="s">
        <v>38</v>
      </c>
      <c r="J2" s="2" t="s">
        <v>21</v>
      </c>
      <c r="K2" s="3" t="s">
        <v>12</v>
      </c>
      <c r="L2" s="3" t="s">
        <v>13</v>
      </c>
      <c r="M2" s="3" t="s">
        <v>17</v>
      </c>
      <c r="N2" s="3" t="s">
        <v>14</v>
      </c>
      <c r="O2" s="3" t="s">
        <v>24</v>
      </c>
      <c r="P2" s="10" t="e">
        <f>IF(Q2=Liste!B2:B5,"Alimentation",)+IF(Q2=Liste!C2,"Retrait",)</f>
        <v>#VALUE!</v>
      </c>
      <c r="Q2" s="10" t="s">
        <v>35</v>
      </c>
      <c r="R2" s="10">
        <v>3.8</v>
      </c>
      <c r="S2" s="24" t="e">
        <f ca="1">SI.MULTIPLE(T2=Données!B2:B5,"Alimentation")</f>
        <v>#NAME?</v>
      </c>
      <c r="T2" s="24" t="s">
        <v>35</v>
      </c>
      <c r="U2" s="10">
        <v>3.8</v>
      </c>
      <c r="W2" s="2" t="s">
        <v>38</v>
      </c>
      <c r="X2" s="2" t="s">
        <v>21</v>
      </c>
      <c r="Y2" s="3" t="s">
        <v>12</v>
      </c>
      <c r="Z2" s="3" t="s">
        <v>13</v>
      </c>
      <c r="AA2" s="3" t="s">
        <v>17</v>
      </c>
      <c r="AB2" s="3" t="s">
        <v>14</v>
      </c>
      <c r="AC2" s="3" t="s">
        <v>24</v>
      </c>
    </row>
    <row r="3" spans="1:40" ht="15.75" thickBot="1" x14ac:dyDescent="0.3">
      <c r="A3" s="10"/>
      <c r="B3" s="10"/>
      <c r="C3" s="15" t="s">
        <v>32</v>
      </c>
      <c r="D3" s="13">
        <v>29.95</v>
      </c>
      <c r="E3" s="10"/>
      <c r="F3" s="10"/>
      <c r="G3" s="10"/>
      <c r="H3" s="10"/>
      <c r="I3" s="5" t="s">
        <v>16</v>
      </c>
      <c r="M3" s="4">
        <v>3.8</v>
      </c>
      <c r="P3" s="10" t="str">
        <f>IF(Q3=Liste!B3:B6,"Alimentation",)</f>
        <v>Alimentation</v>
      </c>
      <c r="Q3" s="10" t="s">
        <v>18</v>
      </c>
      <c r="R3" s="10">
        <v>6.3</v>
      </c>
      <c r="S3" s="24">
        <f>IF(T3=Liste!E3:E6,"Alimentation",)</f>
        <v>0</v>
      </c>
      <c r="T3" s="24" t="s">
        <v>18</v>
      </c>
      <c r="U3" s="10">
        <v>6.3</v>
      </c>
      <c r="W3" s="5" t="s">
        <v>16</v>
      </c>
      <c r="AA3" s="4">
        <v>3.8</v>
      </c>
    </row>
    <row r="4" spans="1:40" ht="15.75" thickBot="1" x14ac:dyDescent="0.3">
      <c r="B4" s="11"/>
      <c r="C4" s="6" t="s">
        <v>27</v>
      </c>
      <c r="D4" s="6">
        <f>SUM(D2,D3)</f>
        <v>86.98</v>
      </c>
      <c r="E4" s="10"/>
      <c r="F4" s="10"/>
      <c r="G4" s="10"/>
      <c r="H4" s="10"/>
      <c r="I4" s="5" t="s">
        <v>18</v>
      </c>
      <c r="M4" s="4">
        <v>6.3</v>
      </c>
      <c r="P4" s="10" t="str">
        <f>IF(Q4=Liste!B4:B7,"Alimentation",)</f>
        <v>Alimentation</v>
      </c>
      <c r="Q4" s="10" t="s">
        <v>19</v>
      </c>
      <c r="R4" s="10">
        <v>18.5</v>
      </c>
      <c r="S4" s="24">
        <f>IF(T4=Liste!E4:E7,"Alimentation",)</f>
        <v>0</v>
      </c>
      <c r="T4" s="24" t="s">
        <v>19</v>
      </c>
      <c r="U4" s="10">
        <v>18.5</v>
      </c>
      <c r="W4" s="5" t="s">
        <v>18</v>
      </c>
      <c r="AA4" s="4">
        <v>6.3</v>
      </c>
    </row>
    <row r="5" spans="1:40" ht="15.75" thickBot="1" x14ac:dyDescent="0.3">
      <c r="I5" s="5" t="s">
        <v>19</v>
      </c>
      <c r="M5" s="4">
        <v>18.5</v>
      </c>
      <c r="P5" s="10">
        <f>IF(Q5=Liste!B5:B8,"Alimentation",)</f>
        <v>0</v>
      </c>
      <c r="Q5" s="1" t="s">
        <v>20</v>
      </c>
      <c r="R5" s="1">
        <v>49.17</v>
      </c>
      <c r="S5" s="24">
        <f>IF(T5=Liste!E5:E8,"Alimentation",)</f>
        <v>0</v>
      </c>
      <c r="T5" s="25" t="s">
        <v>20</v>
      </c>
      <c r="U5" s="1">
        <v>49.17</v>
      </c>
      <c r="W5" s="5" t="s">
        <v>19</v>
      </c>
      <c r="AA5" s="4">
        <v>18.5</v>
      </c>
    </row>
    <row r="6" spans="1:40" ht="15.75" thickBot="1" x14ac:dyDescent="0.3">
      <c r="A6" s="9" t="s">
        <v>29</v>
      </c>
      <c r="B6" s="6">
        <f>SUM(B7:B11)</f>
        <v>13</v>
      </c>
      <c r="I6" s="5" t="s">
        <v>20</v>
      </c>
      <c r="N6" s="4">
        <v>49.17</v>
      </c>
      <c r="P6" s="10">
        <f>IF(Q6=Liste!B6:B9,"Alimentation",)</f>
        <v>0</v>
      </c>
      <c r="Q6" s="1" t="s">
        <v>22</v>
      </c>
      <c r="R6" s="1">
        <v>40</v>
      </c>
      <c r="S6" s="24">
        <f>IF(T6=Liste!E6:E9,"Alimentation",)</f>
        <v>0</v>
      </c>
      <c r="T6" s="25" t="s">
        <v>22</v>
      </c>
      <c r="U6" s="1">
        <v>40</v>
      </c>
      <c r="W6" s="5" t="s">
        <v>20</v>
      </c>
      <c r="AB6" s="4">
        <v>49.17</v>
      </c>
    </row>
    <row r="7" spans="1:40" x14ac:dyDescent="0.25">
      <c r="A7" s="2" t="s">
        <v>17</v>
      </c>
      <c r="B7" s="1">
        <f>COUNTA(Q2:Q6)</f>
        <v>5</v>
      </c>
      <c r="I7" s="5" t="s">
        <v>22</v>
      </c>
      <c r="J7" s="1">
        <v>40</v>
      </c>
      <c r="P7" s="10" t="str">
        <f>IF(Q7=Liste!B7:B10,"Alimentation",)</f>
        <v>Alimentation</v>
      </c>
      <c r="S7" s="24" t="str">
        <f>IF(T7=Liste!E7:E10,"Alimentation",)</f>
        <v>Alimentation</v>
      </c>
      <c r="W7" s="5" t="s">
        <v>22</v>
      </c>
      <c r="X7" s="1">
        <v>40</v>
      </c>
    </row>
    <row r="8" spans="1:40" x14ac:dyDescent="0.25">
      <c r="A8" s="5" t="s">
        <v>21</v>
      </c>
      <c r="B8" s="1">
        <v>8</v>
      </c>
      <c r="I8" s="5" t="s">
        <v>23</v>
      </c>
      <c r="O8" s="4">
        <v>4.9000000000000004</v>
      </c>
      <c r="W8" s="5" t="s">
        <v>23</v>
      </c>
      <c r="AC8" s="4">
        <v>4.9000000000000004</v>
      </c>
    </row>
    <row r="9" spans="1:40" x14ac:dyDescent="0.25">
      <c r="A9" s="5" t="s">
        <v>13</v>
      </c>
      <c r="I9" s="5" t="s">
        <v>25</v>
      </c>
      <c r="M9" s="4">
        <v>1.78</v>
      </c>
      <c r="W9" s="5" t="s">
        <v>25</v>
      </c>
      <c r="AA9" s="4">
        <v>1.78</v>
      </c>
    </row>
    <row r="10" spans="1:40" x14ac:dyDescent="0.25">
      <c r="A10" s="5" t="s">
        <v>14</v>
      </c>
      <c r="I10" s="5" t="s">
        <v>26</v>
      </c>
      <c r="M10" s="4">
        <v>3.25</v>
      </c>
      <c r="W10" s="5" t="s">
        <v>26</v>
      </c>
      <c r="AA10" s="4">
        <v>3.25</v>
      </c>
    </row>
    <row r="11" spans="1:40" x14ac:dyDescent="0.25">
      <c r="A11" s="5" t="s">
        <v>24</v>
      </c>
      <c r="I11" s="5" t="s">
        <v>26</v>
      </c>
      <c r="M11" s="4">
        <v>3.25</v>
      </c>
      <c r="W11" s="5" t="s">
        <v>26</v>
      </c>
      <c r="AA11" s="4">
        <v>3.25</v>
      </c>
    </row>
    <row r="12" spans="1:40" x14ac:dyDescent="0.25">
      <c r="I12" s="5"/>
      <c r="W12" s="5"/>
    </row>
    <row r="13" spans="1:40" x14ac:dyDescent="0.25">
      <c r="I13" s="5"/>
      <c r="W13" s="5"/>
    </row>
    <row r="14" spans="1:40" x14ac:dyDescent="0.25">
      <c r="I14" s="5"/>
      <c r="W14" s="5"/>
    </row>
    <row r="15" spans="1:40" x14ac:dyDescent="0.25">
      <c r="A15" s="1" t="s">
        <v>33</v>
      </c>
      <c r="I15" s="5"/>
      <c r="W15" s="5"/>
    </row>
    <row r="16" spans="1:40" x14ac:dyDescent="0.25">
      <c r="I16" s="5"/>
      <c r="W16" s="5"/>
    </row>
    <row r="17" spans="9:23" x14ac:dyDescent="0.25">
      <c r="I17" s="5"/>
      <c r="W17" s="5"/>
    </row>
  </sheetData>
  <mergeCells count="2">
    <mergeCell ref="W1:AC1"/>
    <mergeCell ref="I1:O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Q2:Q84 T2:T84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F3" sqref="F3"/>
    </sheetView>
  </sheetViews>
  <sheetFormatPr baseColWidth="10" defaultRowHeight="15" x14ac:dyDescent="0.25"/>
  <cols>
    <col min="1" max="1" width="16.42578125" style="16" customWidth="1"/>
    <col min="2" max="2" width="16.28515625" style="1" customWidth="1"/>
    <col min="3" max="3" width="13.85546875" style="1" customWidth="1"/>
    <col min="4" max="4" width="20" style="1" customWidth="1"/>
    <col min="5" max="5" width="11.5703125" style="1" customWidth="1"/>
    <col min="6" max="6" width="11.42578125" style="1"/>
  </cols>
  <sheetData>
    <row r="1" spans="1:6" s="1" customFormat="1" x14ac:dyDescent="0.25">
      <c r="A1" s="17" t="s">
        <v>34</v>
      </c>
      <c r="B1" s="5" t="s">
        <v>17</v>
      </c>
      <c r="C1" s="5" t="s">
        <v>21</v>
      </c>
      <c r="D1" s="5" t="s">
        <v>13</v>
      </c>
      <c r="E1" s="5" t="s">
        <v>14</v>
      </c>
      <c r="F1" s="5" t="s">
        <v>24</v>
      </c>
    </row>
    <row r="2" spans="1:6" x14ac:dyDescent="0.25">
      <c r="A2" s="18"/>
      <c r="B2" s="10" t="s">
        <v>35</v>
      </c>
      <c r="C2" s="10" t="s">
        <v>22</v>
      </c>
      <c r="D2" s="10"/>
      <c r="E2" s="10" t="s">
        <v>20</v>
      </c>
      <c r="F2" s="10" t="s">
        <v>23</v>
      </c>
    </row>
    <row r="3" spans="1:6" x14ac:dyDescent="0.25">
      <c r="A3" s="18"/>
      <c r="B3" s="10" t="s">
        <v>18</v>
      </c>
      <c r="C3" s="10"/>
      <c r="D3" s="10"/>
      <c r="E3" s="10"/>
      <c r="F3" s="10"/>
    </row>
    <row r="4" spans="1:6" x14ac:dyDescent="0.25">
      <c r="A4" s="18"/>
      <c r="B4" s="10" t="s">
        <v>19</v>
      </c>
      <c r="C4" s="10"/>
      <c r="D4" s="10"/>
      <c r="E4" s="10"/>
      <c r="F4" s="10"/>
    </row>
    <row r="5" spans="1:6" x14ac:dyDescent="0.25">
      <c r="A5" s="18"/>
      <c r="B5" s="10" t="s">
        <v>37</v>
      </c>
      <c r="C5" s="10"/>
      <c r="D5" s="10"/>
      <c r="E5" s="10"/>
      <c r="F5" s="10"/>
    </row>
    <row r="6" spans="1:6" x14ac:dyDescent="0.25">
      <c r="A6" s="18"/>
      <c r="B6" s="10" t="s">
        <v>26</v>
      </c>
      <c r="C6" s="10"/>
      <c r="D6" s="10"/>
      <c r="E6" s="10"/>
      <c r="F6" s="10"/>
    </row>
    <row r="7" spans="1:6" x14ac:dyDescent="0.25">
      <c r="A7" s="18"/>
      <c r="B7" s="10"/>
      <c r="C7" s="10"/>
      <c r="D7" s="10"/>
      <c r="E7" s="10"/>
      <c r="F7" s="10"/>
    </row>
    <row r="8" spans="1:6" x14ac:dyDescent="0.25">
      <c r="A8" s="18"/>
      <c r="B8" s="10"/>
      <c r="C8" s="10"/>
      <c r="D8" s="10"/>
      <c r="E8" s="10"/>
      <c r="F8" s="10"/>
    </row>
    <row r="9" spans="1:6" x14ac:dyDescent="0.25">
      <c r="A9" s="18"/>
      <c r="B9" s="10"/>
      <c r="C9" s="10"/>
      <c r="D9" s="10"/>
      <c r="E9" s="10"/>
      <c r="F9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Chateau Maxime</cp:lastModifiedBy>
  <dcterms:created xsi:type="dcterms:W3CDTF">2017-12-26T11:02:58Z</dcterms:created>
  <dcterms:modified xsi:type="dcterms:W3CDTF">2018-01-21T19:11:34Z</dcterms:modified>
</cp:coreProperties>
</file>