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hommetk\Desktop\"/>
    </mc:Choice>
  </mc:AlternateContent>
  <xr:revisionPtr revIDLastSave="0" documentId="8_{4EA2743D-39F4-4909-B7D9-3981228ABE31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1" l="1"/>
  <c r="C9" i="1"/>
  <c r="C8" i="1"/>
  <c r="C7" i="1"/>
  <c r="C6" i="1"/>
  <c r="C5" i="1"/>
  <c r="C4" i="1"/>
  <c r="B5" i="1"/>
  <c r="B6" i="1"/>
  <c r="B7" i="1"/>
  <c r="B8" i="1"/>
  <c r="B9" i="1"/>
  <c r="B10" i="1"/>
  <c r="B4" i="1"/>
  <c r="A5" i="1"/>
  <c r="A6" i="1"/>
  <c r="A7" i="1"/>
  <c r="A8" i="1"/>
  <c r="A9" i="1"/>
  <c r="A10" i="1"/>
  <c r="A4" i="1"/>
</calcChain>
</file>

<file path=xl/sharedStrings.xml><?xml version="1.0" encoding="utf-8"?>
<sst xmlns="http://schemas.openxmlformats.org/spreadsheetml/2006/main" count="36" uniqueCount="22">
  <si>
    <t>TYPE OUVRAGE</t>
  </si>
  <si>
    <t>LIBELLE</t>
  </si>
  <si>
    <t>UNITE</t>
  </si>
  <si>
    <t>BA 13</t>
  </si>
  <si>
    <t>Rails R 36</t>
  </si>
  <si>
    <t>Montants M 36</t>
  </si>
  <si>
    <t>Vis</t>
  </si>
  <si>
    <t>Bandes</t>
  </si>
  <si>
    <t>Enduit</t>
  </si>
  <si>
    <t>Panolène 45 mm</t>
  </si>
  <si>
    <t>m²</t>
  </si>
  <si>
    <t>ml</t>
  </si>
  <si>
    <t>kg</t>
  </si>
  <si>
    <t>un</t>
  </si>
  <si>
    <t>72/48_MS_0,40</t>
  </si>
  <si>
    <t>72/48_MD_0,40</t>
  </si>
  <si>
    <t>98/48_MS_0,60</t>
  </si>
  <si>
    <t>72/48_MD_0,60</t>
  </si>
  <si>
    <t>BA18</t>
  </si>
  <si>
    <t>BA25</t>
  </si>
  <si>
    <t>Rails R 48</t>
  </si>
  <si>
    <t>Montants M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</si>
</sst>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&quot;m²&quot;"/>
    <numFmt numFmtId="165" formatCode="0.00&quot;ml&quot;"/>
    <numFmt numFmtId="166" formatCode="0&quot;u&quot;"/>
    <numFmt numFmtId="167" formatCode="0.00&quot;kg&quot;"/>
  </numFmts>
  <fonts count="5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DotDot">
        <color auto="1"/>
      </right>
      <top/>
      <bottom style="dashDotDot">
        <color auto="1"/>
      </bottom>
      <diagonal/>
    </border>
    <border>
      <left style="dashDotDot">
        <color auto="1"/>
      </left>
      <right style="dashDotDot">
        <color auto="1"/>
      </right>
      <top/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ashDotDot">
        <color indexed="64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indexed="64"/>
      </bottom>
      <diagonal/>
    </border>
    <border>
      <left/>
      <right style="thin">
        <color indexed="64"/>
      </right>
      <top style="thin">
        <color auto="1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top" wrapText="1"/>
    </xf>
    <xf numFmtId="166" fontId="4" fillId="0" borderId="10" xfId="0" applyNumberFormat="1" applyFont="1" applyBorder="1" applyAlignment="1">
      <alignment horizontal="center" vertical="top" wrapText="1"/>
    </xf>
    <xf numFmtId="167" fontId="4" fillId="0" borderId="10" xfId="0" applyNumberFormat="1" applyFont="1" applyBorder="1" applyAlignment="1">
      <alignment horizontal="center" vertical="top" wrapText="1"/>
    </xf>
    <xf numFmtId="164" fontId="4" fillId="0" borderId="10" xfId="0" applyNumberFormat="1" applyFont="1" applyBorder="1" applyAlignment="1">
      <alignment horizontal="center" vertical="top" wrapText="1"/>
    </xf>
    <xf numFmtId="0" fontId="0" fillId="3" borderId="0" xfId="0" applyFill="1"/>
    <xf numFmtId="0" fontId="4" fillId="0" borderId="1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7"/>
  <sheetViews>
    <sheetView workbookViewId="0">
      <selection activeCell="C4" sqref="C4"/>
    </sheetView>
  </sheetViews>
  <sheetFormatPr baseColWidth="10" defaultRowHeight="15" x14ac:dyDescent="0.25"/>
  <cols>
    <col min="1" max="1" width="14.85546875" bestFit="1" customWidth="1"/>
  </cols>
  <sheetData>
    <row r="2" spans="1:3" x14ac:dyDescent="0.25">
      <c r="A2" s="15" t="s">
        <v>15</v>
      </c>
    </row>
    <row r="3" spans="1:3" ht="16.5" x14ac:dyDescent="0.25">
      <c r="A3" s="1" t="s">
        <v>0</v>
      </c>
      <c r="B3" s="2" t="s">
        <v>2</v>
      </c>
      <c r="C3" s="1" t="s">
        <v>1</v>
      </c>
    </row>
    <row r="4" spans="1:3" ht="16.5" x14ac:dyDescent="0.3">
      <c r="A4" s="3" t="str">
        <f>IF(Feuil2!A4="","",Feuil2!A4)</f>
        <v>BA 13</v>
      </c>
      <c r="B4" s="3" t="str">
        <f>IF(Feuil2!B4="","",Feuil2!B4)</f>
        <v>m²</v>
      </c>
      <c r="C4" s="8">
        <f>HLOOKUP($A$2,Feuil2!$C$2:$F$14,3,0)</f>
        <v>2</v>
      </c>
    </row>
    <row r="5" spans="1:3" ht="16.5" x14ac:dyDescent="0.3">
      <c r="A5" s="3" t="str">
        <f>IF(Feuil2!A7="","",Feuil2!A7)</f>
        <v>Rails R 36</v>
      </c>
      <c r="B5" s="3" t="str">
        <f>IF(Feuil2!B7="","",Feuil2!B7)</f>
        <v>ml</v>
      </c>
      <c r="C5" s="11">
        <f>HLOOKUP($A$2,Feuil2!$C$2:$F$14,4,0)</f>
        <v>1.5</v>
      </c>
    </row>
    <row r="6" spans="1:3" ht="16.5" x14ac:dyDescent="0.3">
      <c r="A6" s="3" t="str">
        <f>IF(Feuil2!A8="","",Feuil2!A8)</f>
        <v>Montants M 36</v>
      </c>
      <c r="B6" s="3" t="str">
        <f>IF(Feuil2!B8="","",Feuil2!B8)</f>
        <v>ml</v>
      </c>
      <c r="C6" s="11">
        <f>HLOOKUP($A$2,Feuil2!$C$2:$F$14,5,0)</f>
        <v>0</v>
      </c>
    </row>
    <row r="7" spans="1:3" ht="16.5" x14ac:dyDescent="0.3">
      <c r="A7" s="3" t="str">
        <f>IF(Feuil2!A11="","",Feuil2!A11)</f>
        <v>Vis</v>
      </c>
      <c r="B7" s="3" t="str">
        <f>IF(Feuil2!B11="","",Feuil2!B11)</f>
        <v>un</v>
      </c>
      <c r="C7" s="12">
        <f>HLOOKUP($A$2,Feuil2!$C$2:$F$14,6,0)</f>
        <v>6</v>
      </c>
    </row>
    <row r="8" spans="1:3" ht="16.5" x14ac:dyDescent="0.3">
      <c r="A8" s="3" t="str">
        <f>IF(Feuil2!A12="","",Feuil2!A12)</f>
        <v>Bandes</v>
      </c>
      <c r="B8" s="3" t="str">
        <f>IF(Feuil2!B12="","",Feuil2!B12)</f>
        <v>ml</v>
      </c>
      <c r="C8" s="11">
        <f>HLOOKUP($A$2,Feuil2!$C$2:$F$14,7,0)</f>
        <v>10</v>
      </c>
    </row>
    <row r="9" spans="1:3" ht="16.5" x14ac:dyDescent="0.3">
      <c r="A9" s="3" t="str">
        <f>IF(Feuil2!A13="","",Feuil2!A13)</f>
        <v>Enduit</v>
      </c>
      <c r="B9" s="3" t="str">
        <f>IF(Feuil2!B13="","",Feuil2!B13)</f>
        <v>kg</v>
      </c>
      <c r="C9" s="13">
        <f>HLOOKUP($A$2,Feuil2!$C$2:$F$14,8,0)</f>
        <v>0</v>
      </c>
    </row>
    <row r="10" spans="1:3" ht="16.5" x14ac:dyDescent="0.3">
      <c r="A10" s="3" t="str">
        <f>IF(Feuil2!A14="","",Feuil2!A14)</f>
        <v>Panolène 45 mm</v>
      </c>
      <c r="B10" s="3" t="str">
        <f>IF(Feuil2!B14="","",Feuil2!B14)</f>
        <v>m²</v>
      </c>
      <c r="C10" s="14">
        <f>HLOOKUP($A$2,Feuil2!$C$2:$F$14,9,0)</f>
        <v>1</v>
      </c>
    </row>
    <row r="11" spans="1:3" ht="16.5" x14ac:dyDescent="0.3">
      <c r="A11" s="3"/>
      <c r="B11" s="3"/>
      <c r="C11" s="4"/>
    </row>
    <row r="12" spans="1:3" ht="16.5" x14ac:dyDescent="0.3">
      <c r="A12" s="3"/>
      <c r="B12" s="3"/>
      <c r="C12" s="4"/>
    </row>
    <row r="13" spans="1:3" ht="16.5" x14ac:dyDescent="0.3">
      <c r="A13" s="3"/>
      <c r="B13" s="3"/>
      <c r="C13" s="4"/>
    </row>
    <row r="14" spans="1:3" ht="16.5" x14ac:dyDescent="0.3">
      <c r="A14" s="3"/>
      <c r="B14" s="3"/>
      <c r="C14" s="4"/>
    </row>
    <row r="15" spans="1:3" ht="16.5" x14ac:dyDescent="0.3">
      <c r="A15" s="3"/>
      <c r="B15" s="3"/>
      <c r="C15" s="4"/>
    </row>
    <row r="16" spans="1:3" ht="16.5" x14ac:dyDescent="0.3">
      <c r="A16" s="3"/>
      <c r="B16" s="3"/>
      <c r="C16" s="4"/>
    </row>
    <row r="17" spans="1:3" ht="16.5" x14ac:dyDescent="0.3">
      <c r="A17" s="3"/>
      <c r="B17" s="3"/>
      <c r="C17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Feuil2!$C$2:$F$2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14"/>
  <sheetViews>
    <sheetView tabSelected="1" workbookViewId="0">
      <selection activeCell="E18" sqref="E18"/>
    </sheetView>
  </sheetViews>
  <sheetFormatPr baseColWidth="10" defaultRowHeight="15" x14ac:dyDescent="0.25"/>
  <cols>
    <col min="1" max="1" width="15.42578125" bestFit="1" customWidth="1"/>
    <col min="2" max="2" width="6.42578125" bestFit="1" customWidth="1"/>
    <col min="3" max="3" width="14.140625" bestFit="1" customWidth="1"/>
    <col min="4" max="4" width="14.42578125" bestFit="1" customWidth="1"/>
    <col min="5" max="5" width="14.140625" bestFit="1" customWidth="1"/>
    <col min="6" max="6" width="14.42578125" bestFit="1" customWidth="1"/>
  </cols>
  <sheetData>
    <row r="2" spans="1:6" s="5" customFormat="1" x14ac:dyDescent="0.25">
      <c r="C2" s="5" t="s">
        <v>14</v>
      </c>
      <c r="D2" s="5" t="s">
        <v>15</v>
      </c>
      <c r="E2" s="5" t="s">
        <v>16</v>
      </c>
      <c r="F2" s="5" t="s">
        <v>17</v>
      </c>
    </row>
    <row r="3" spans="1:6" s="5" customFormat="1" ht="16.5" x14ac:dyDescent="0.25">
      <c r="A3" s="1" t="s">
        <v>0</v>
      </c>
      <c r="B3" s="2" t="s">
        <v>2</v>
      </c>
      <c r="C3" s="1" t="s">
        <v>1</v>
      </c>
      <c r="D3" s="1" t="s">
        <v>1</v>
      </c>
      <c r="E3" s="1" t="s">
        <v>1</v>
      </c>
      <c r="F3" s="1" t="s">
        <v>1</v>
      </c>
    </row>
    <row r="4" spans="1:6" s="5" customFormat="1" ht="16.5" x14ac:dyDescent="0.25">
      <c r="A4" s="6" t="s">
        <v>3</v>
      </c>
      <c r="B4" s="7" t="s">
        <v>10</v>
      </c>
      <c r="C4" s="8">
        <v>1</v>
      </c>
      <c r="D4" s="8">
        <v>2</v>
      </c>
      <c r="E4" s="8"/>
      <c r="F4" s="8">
        <v>4</v>
      </c>
    </row>
    <row r="5" spans="1:6" s="5" customFormat="1" ht="16.5" x14ac:dyDescent="0.25">
      <c r="A5" s="16" t="s">
        <v>18</v>
      </c>
      <c r="B5" s="17" t="s">
        <v>10</v>
      </c>
      <c r="C5" s="18"/>
      <c r="D5" s="18">
        <v>1.5</v>
      </c>
      <c r="E5" s="18">
        <v>3</v>
      </c>
      <c r="F5" s="18">
        <v>2.5</v>
      </c>
    </row>
    <row r="6" spans="1:6" s="5" customFormat="1" ht="16.5" x14ac:dyDescent="0.25">
      <c r="A6" s="16" t="s">
        <v>19</v>
      </c>
      <c r="B6" s="17" t="s">
        <v>10</v>
      </c>
      <c r="C6" s="18">
        <v>1.1000000000000001</v>
      </c>
      <c r="D6" s="18"/>
      <c r="E6" s="18"/>
      <c r="F6" s="18">
        <v>3</v>
      </c>
    </row>
    <row r="7" spans="1:6" s="5" customFormat="1" ht="16.5" x14ac:dyDescent="0.25">
      <c r="A7" s="9" t="s">
        <v>4</v>
      </c>
      <c r="B7" s="10" t="s">
        <v>11</v>
      </c>
      <c r="C7" s="11">
        <v>5</v>
      </c>
      <c r="D7" s="11">
        <v>6</v>
      </c>
      <c r="E7" s="11"/>
      <c r="F7" s="11"/>
    </row>
    <row r="8" spans="1:6" s="5" customFormat="1" ht="16.5" x14ac:dyDescent="0.25">
      <c r="A8" s="9" t="s">
        <v>5</v>
      </c>
      <c r="B8" s="10" t="s">
        <v>11</v>
      </c>
      <c r="C8" s="11"/>
      <c r="D8" s="11">
        <v>10</v>
      </c>
      <c r="E8" s="11">
        <v>11</v>
      </c>
      <c r="F8" s="11">
        <v>12</v>
      </c>
    </row>
    <row r="9" spans="1:6" s="5" customFormat="1" ht="16.5" x14ac:dyDescent="0.25">
      <c r="A9" s="9" t="s">
        <v>20</v>
      </c>
      <c r="B9" s="10" t="s">
        <v>11</v>
      </c>
      <c r="C9" s="11">
        <v>3</v>
      </c>
      <c r="D9" s="11"/>
      <c r="E9" s="11">
        <v>2</v>
      </c>
      <c r="F9" s="11"/>
    </row>
    <row r="10" spans="1:6" s="5" customFormat="1" ht="16.5" x14ac:dyDescent="0.25">
      <c r="A10" s="9" t="s">
        <v>21</v>
      </c>
      <c r="B10" s="10" t="s">
        <v>11</v>
      </c>
      <c r="C10" s="11"/>
      <c r="D10" s="11">
        <v>1</v>
      </c>
      <c r="E10" s="11"/>
      <c r="F10" s="11">
        <v>1</v>
      </c>
    </row>
    <row r="11" spans="1:6" s="5" customFormat="1" ht="16.5" x14ac:dyDescent="0.25">
      <c r="A11" s="9" t="s">
        <v>6</v>
      </c>
      <c r="B11" s="10" t="s">
        <v>13</v>
      </c>
      <c r="C11" s="12">
        <v>13</v>
      </c>
      <c r="D11" s="12">
        <v>14</v>
      </c>
      <c r="E11" s="12">
        <v>15</v>
      </c>
      <c r="F11" s="12">
        <v>16</v>
      </c>
    </row>
    <row r="12" spans="1:6" s="5" customFormat="1" ht="16.5" x14ac:dyDescent="0.25">
      <c r="A12" s="9" t="s">
        <v>7</v>
      </c>
      <c r="B12" s="10" t="s">
        <v>11</v>
      </c>
      <c r="C12" s="11">
        <v>17</v>
      </c>
      <c r="D12" s="11">
        <v>18</v>
      </c>
      <c r="E12" s="11">
        <v>19</v>
      </c>
      <c r="F12" s="11">
        <v>20</v>
      </c>
    </row>
    <row r="13" spans="1:6" s="5" customFormat="1" ht="16.5" x14ac:dyDescent="0.25">
      <c r="A13" s="9" t="s">
        <v>8</v>
      </c>
      <c r="B13" s="10" t="s">
        <v>12</v>
      </c>
      <c r="C13" s="13">
        <v>21</v>
      </c>
      <c r="D13" s="13">
        <v>22</v>
      </c>
      <c r="E13" s="13">
        <v>23</v>
      </c>
      <c r="F13" s="13">
        <v>24</v>
      </c>
    </row>
    <row r="14" spans="1:6" s="5" customFormat="1" ht="16.5" x14ac:dyDescent="0.25">
      <c r="A14" s="9" t="s">
        <v>9</v>
      </c>
      <c r="B14" s="10" t="s">
        <v>10</v>
      </c>
      <c r="C14" s="14">
        <v>25</v>
      </c>
      <c r="D14" s="14">
        <v>26</v>
      </c>
      <c r="E14" s="14">
        <v>27</v>
      </c>
      <c r="F14" s="14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 Kevin</dc:creator>
  <cp:lastModifiedBy>LHOMMET Kevin</cp:lastModifiedBy>
  <dcterms:created xsi:type="dcterms:W3CDTF">2019-11-07T13:49:38Z</dcterms:created>
  <dcterms:modified xsi:type="dcterms:W3CDTF">2019-11-08T15:39:14Z</dcterms:modified>
</cp:coreProperties>
</file>