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4"/>
  <workbookPr/>
  <mc:AlternateContent xmlns:mc="http://schemas.openxmlformats.org/markup-compatibility/2006">
    <mc:Choice Requires="x15">
      <x15ac:absPath xmlns:x15ac="http://schemas.microsoft.com/office/spreadsheetml/2010/11/ac" url="\\recagroup.global\be$\home\rg00135514\Desktop\"/>
    </mc:Choice>
  </mc:AlternateContent>
  <xr:revisionPtr revIDLastSave="0" documentId="8_{4B9ECFFD-8788-194D-9CFD-3653A9BE2A08}" xr6:coauthVersionLast="46" xr6:coauthVersionMax="46" xr10:uidLastSave="{00000000-0000-0000-0000-000000000000}"/>
  <bookViews>
    <workbookView xWindow="0" yWindow="0" windowWidth="20175" windowHeight="12870" xr2:uid="{00000000-000D-0000-FFFF-FFFF00000000}"/>
  </bookViews>
  <sheets>
    <sheet name="BDD" sheetId="1" r:id="rId1"/>
    <sheet name="Listre de prix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2" l="1"/>
  <c r="C8" i="2"/>
  <c r="D8" i="2"/>
  <c r="E8" i="2"/>
  <c r="F8" i="2"/>
  <c r="G8" i="2"/>
  <c r="H8" i="2"/>
  <c r="I8" i="2"/>
  <c r="J8" i="2"/>
  <c r="K8" i="2"/>
  <c r="B9" i="2"/>
  <c r="C9" i="2"/>
  <c r="D9" i="2"/>
  <c r="E9" i="2"/>
  <c r="F9" i="2"/>
  <c r="G9" i="2"/>
  <c r="H9" i="2"/>
  <c r="I9" i="2"/>
  <c r="J9" i="2"/>
  <c r="K9" i="2"/>
  <c r="B10" i="2"/>
  <c r="C10" i="2"/>
  <c r="D10" i="2"/>
  <c r="E10" i="2"/>
  <c r="F10" i="2"/>
  <c r="G10" i="2"/>
  <c r="H10" i="2"/>
  <c r="I10" i="2"/>
  <c r="J10" i="2"/>
  <c r="K10" i="2"/>
  <c r="B11" i="2"/>
  <c r="C11" i="2"/>
  <c r="D11" i="2"/>
  <c r="E11" i="2"/>
  <c r="F11" i="2"/>
  <c r="G11" i="2"/>
  <c r="H11" i="2"/>
  <c r="I11" i="2"/>
  <c r="J11" i="2"/>
  <c r="K11" i="2"/>
  <c r="B12" i="2"/>
  <c r="C12" i="2"/>
  <c r="D12" i="2"/>
  <c r="E12" i="2"/>
  <c r="F12" i="2"/>
  <c r="G12" i="2"/>
  <c r="H12" i="2"/>
  <c r="I12" i="2"/>
  <c r="J12" i="2"/>
  <c r="K12" i="2"/>
  <c r="B13" i="2"/>
  <c r="C13" i="2"/>
  <c r="D13" i="2"/>
  <c r="E13" i="2"/>
  <c r="F13" i="2"/>
  <c r="G13" i="2"/>
  <c r="H13" i="2"/>
  <c r="I13" i="2"/>
  <c r="J13" i="2"/>
  <c r="K13" i="2"/>
  <c r="B14" i="2"/>
  <c r="C14" i="2"/>
  <c r="D14" i="2"/>
  <c r="E14" i="2"/>
  <c r="F14" i="2"/>
  <c r="G14" i="2"/>
  <c r="H14" i="2"/>
  <c r="I14" i="2"/>
  <c r="J14" i="2"/>
  <c r="K14" i="2"/>
  <c r="B15" i="2"/>
  <c r="C15" i="2"/>
  <c r="D15" i="2"/>
  <c r="E15" i="2"/>
  <c r="F15" i="2"/>
  <c r="G15" i="2"/>
  <c r="H15" i="2"/>
  <c r="I15" i="2"/>
  <c r="J15" i="2"/>
  <c r="K15" i="2"/>
  <c r="F7" i="2"/>
  <c r="K7" i="2"/>
  <c r="J7" i="2"/>
  <c r="I7" i="2"/>
  <c r="H7" i="2"/>
  <c r="G7" i="2"/>
  <c r="E7" i="2"/>
  <c r="D7" i="2"/>
  <c r="C7" i="2"/>
  <c r="B7" i="2"/>
</calcChain>
</file>

<file path=xl/sharedStrings.xml><?xml version="1.0" encoding="utf-8"?>
<sst xmlns="http://schemas.openxmlformats.org/spreadsheetml/2006/main" count="54" uniqueCount="41">
  <si>
    <t>0695 700112</t>
  </si>
  <si>
    <t>SERRE-JOINT KLIKLAMP MAGNESIUM 120X80MM</t>
  </si>
  <si>
    <t>1</t>
  </si>
  <si>
    <t>G</t>
  </si>
  <si>
    <t>0695 700116</t>
  </si>
  <si>
    <t>SERRE-JOINT KLIKLAMP MAGNESIUM 160X80MM</t>
  </si>
  <si>
    <t>0695 700120</t>
  </si>
  <si>
    <t>SERRE-JOINT KLIKLAMP MAGNESIUM 200X80MM</t>
  </si>
  <si>
    <t>0695 700125</t>
  </si>
  <si>
    <t>SERRE-JOINT KLIKLAMP MAGNESIUM 250X80MM</t>
  </si>
  <si>
    <t>0695 700220</t>
  </si>
  <si>
    <t>SERRE-JOINT A LEVIER 200X100MM</t>
  </si>
  <si>
    <t>0695 700225</t>
  </si>
  <si>
    <t>SERRE-JOINT A LEVIER 250X120MM</t>
  </si>
  <si>
    <t>0695 700230</t>
  </si>
  <si>
    <t>SERRE-JOINT A LEVIER 300X120MM</t>
  </si>
  <si>
    <t>Colonne1</t>
  </si>
  <si>
    <t>Colonne2</t>
  </si>
  <si>
    <t>Colonne3</t>
  </si>
  <si>
    <t>Colonne4</t>
  </si>
  <si>
    <t>Colonne6</t>
  </si>
  <si>
    <t xml:space="preserve">Référence </t>
  </si>
  <si>
    <t>Désignation</t>
  </si>
  <si>
    <t>UPRIX</t>
  </si>
  <si>
    <t>CONDIT</t>
  </si>
  <si>
    <t>Prix7</t>
  </si>
  <si>
    <t>Prix6</t>
  </si>
  <si>
    <t>Prix5</t>
  </si>
  <si>
    <t>Prix4</t>
  </si>
  <si>
    <t>Prix3</t>
  </si>
  <si>
    <t>Prix2</t>
  </si>
  <si>
    <t>Prix1</t>
  </si>
  <si>
    <t>Uprix</t>
  </si>
  <si>
    <t>Condi</t>
  </si>
  <si>
    <t>Prix par 1</t>
  </si>
  <si>
    <t>Prix par 5</t>
  </si>
  <si>
    <t>Prix par 10</t>
  </si>
  <si>
    <t>Prix par 20</t>
  </si>
  <si>
    <t>Prix par 50</t>
  </si>
  <si>
    <t>Prix 100</t>
  </si>
  <si>
    <t>Prix par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</si>
</sst>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21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0" xfId="0" applyNumberFormat="1"/>
    <xf numFmtId="2" fontId="0" fillId="0" borderId="1" xfId="0" applyNumberFormat="1" applyBorder="1" applyAlignment="1">
      <alignment horizontal="right"/>
    </xf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Border="1"/>
    <xf numFmtId="0" fontId="0" fillId="0" borderId="2" xfId="0" applyBorder="1" applyAlignment="1">
      <alignment horizontal="right"/>
    </xf>
    <xf numFmtId="2" fontId="0" fillId="0" borderId="2" xfId="0" applyNumberFormat="1" applyBorder="1" applyAlignment="1">
      <alignment horizontal="right"/>
    </xf>
    <xf numFmtId="0" fontId="4" fillId="0" borderId="3" xfId="0" applyFont="1" applyBorder="1"/>
    <xf numFmtId="0" fontId="4" fillId="0" borderId="4" xfId="0" applyFont="1" applyBorder="1"/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3" fillId="4" borderId="0" xfId="3"/>
    <xf numFmtId="0" fontId="2" fillId="3" borderId="0" xfId="2"/>
    <xf numFmtId="0" fontId="1" fillId="2" borderId="0" xfId="1"/>
    <xf numFmtId="2" fontId="0" fillId="0" borderId="0" xfId="0" applyNumberFormat="1"/>
    <xf numFmtId="2" fontId="2" fillId="3" borderId="0" xfId="2" applyNumberFormat="1"/>
    <xf numFmtId="2" fontId="1" fillId="2" borderId="0" xfId="1" applyNumberFormat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2">
    <dxf>
      <numFmt numFmtId="2" formatCode="0.00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N9" totalsRowShown="0">
  <autoFilter ref="A2:N9" xr:uid="{00000000-0009-0000-0100-000001000000}"/>
  <tableColumns count="14">
    <tableColumn id="1" xr3:uid="{00000000-0010-0000-0000-000001000000}" name="Colonne1" dataDxfId="1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UPRIX"/>
    <tableColumn id="6" xr3:uid="{00000000-0010-0000-0000-000006000000}" name="Colonne6"/>
    <tableColumn id="7" xr3:uid="{00000000-0010-0000-0000-000007000000}" name="CONDIT"/>
    <tableColumn id="8" xr3:uid="{00000000-0010-0000-0000-000008000000}" name="Prix7"/>
    <tableColumn id="9" xr3:uid="{00000000-0010-0000-0000-000009000000}" name="Prix6"/>
    <tableColumn id="10" xr3:uid="{00000000-0010-0000-0000-00000A000000}" name="Prix5"/>
    <tableColumn id="11" xr3:uid="{00000000-0010-0000-0000-00000B000000}" name="Prix4"/>
    <tableColumn id="12" xr3:uid="{00000000-0010-0000-0000-00000C000000}" name="Prix3"/>
    <tableColumn id="13" xr3:uid="{00000000-0010-0000-0000-00000D000000}" name="Prix2"/>
    <tableColumn id="14" xr3:uid="{00000000-0010-0000-0000-00000E000000}" name="Prix1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9"/>
  <sheetViews>
    <sheetView tabSelected="1" workbookViewId="0">
      <selection activeCell="I16" sqref="I16"/>
    </sheetView>
  </sheetViews>
  <sheetFormatPr defaultColWidth="11.765625" defaultRowHeight="13.5" x14ac:dyDescent="0.15"/>
  <cols>
    <col min="2" max="2" width="11.3984375" bestFit="1" customWidth="1"/>
    <col min="3" max="3" width="43.51953125" bestFit="1" customWidth="1"/>
    <col min="4" max="7" width="10.54296875" customWidth="1"/>
    <col min="10" max="14" width="11.5234375" customWidth="1"/>
  </cols>
  <sheetData>
    <row r="2" spans="1:14" x14ac:dyDescent="0.15">
      <c r="A2" t="s">
        <v>16</v>
      </c>
      <c r="B2" t="s">
        <v>17</v>
      </c>
      <c r="C2" t="s">
        <v>18</v>
      </c>
      <c r="D2" t="s">
        <v>19</v>
      </c>
      <c r="E2" t="s">
        <v>23</v>
      </c>
      <c r="F2" t="s">
        <v>20</v>
      </c>
      <c r="G2" t="s">
        <v>24</v>
      </c>
      <c r="H2" t="s">
        <v>25</v>
      </c>
      <c r="I2" t="s">
        <v>26</v>
      </c>
      <c r="J2" t="s">
        <v>27</v>
      </c>
      <c r="K2" t="s">
        <v>28</v>
      </c>
      <c r="L2" t="s">
        <v>29</v>
      </c>
      <c r="M2" t="s">
        <v>30</v>
      </c>
      <c r="N2" t="s">
        <v>31</v>
      </c>
    </row>
    <row r="3" spans="1:14" x14ac:dyDescent="0.15">
      <c r="A3" s="4"/>
      <c r="B3" t="s">
        <v>0</v>
      </c>
      <c r="C3" t="s">
        <v>1</v>
      </c>
      <c r="E3" t="s">
        <v>2</v>
      </c>
      <c r="F3" t="s">
        <v>3</v>
      </c>
      <c r="G3">
        <v>1</v>
      </c>
      <c r="H3" s="17">
        <v>112.39</v>
      </c>
      <c r="I3">
        <v>101.15</v>
      </c>
      <c r="J3" s="15">
        <v>95.53</v>
      </c>
      <c r="K3">
        <v>89.91</v>
      </c>
      <c r="L3">
        <v>78.67</v>
      </c>
      <c r="M3" s="15">
        <v>73.05</v>
      </c>
      <c r="N3" s="18">
        <v>65.745000000000005</v>
      </c>
    </row>
    <row r="4" spans="1:14" x14ac:dyDescent="0.15">
      <c r="A4" s="4"/>
      <c r="B4" t="s">
        <v>4</v>
      </c>
      <c r="C4" t="s">
        <v>5</v>
      </c>
      <c r="E4" t="s">
        <v>2</v>
      </c>
      <c r="F4" t="s">
        <v>3</v>
      </c>
      <c r="G4">
        <v>1</v>
      </c>
      <c r="H4" s="16">
        <v>71.64</v>
      </c>
      <c r="I4">
        <v>64.48</v>
      </c>
      <c r="J4">
        <v>60.89</v>
      </c>
      <c r="K4">
        <v>57.31</v>
      </c>
      <c r="L4">
        <v>50.15</v>
      </c>
      <c r="M4">
        <v>46.57</v>
      </c>
      <c r="N4" s="19">
        <v>41.913000000000004</v>
      </c>
    </row>
    <row r="5" spans="1:14" x14ac:dyDescent="0.15">
      <c r="A5" s="4"/>
      <c r="B5" t="s">
        <v>6</v>
      </c>
      <c r="C5" t="s">
        <v>7</v>
      </c>
      <c r="E5" t="s">
        <v>2</v>
      </c>
      <c r="F5" t="s">
        <v>3</v>
      </c>
      <c r="G5">
        <v>1</v>
      </c>
      <c r="H5" s="17">
        <v>76.83</v>
      </c>
      <c r="I5">
        <v>69.150000000000006</v>
      </c>
      <c r="J5">
        <v>65.31</v>
      </c>
      <c r="K5">
        <v>61.46</v>
      </c>
      <c r="L5" s="15">
        <v>53.78</v>
      </c>
      <c r="M5">
        <v>49.94</v>
      </c>
      <c r="N5" s="18">
        <v>44.945999999999998</v>
      </c>
    </row>
    <row r="6" spans="1:14" x14ac:dyDescent="0.15">
      <c r="A6" s="4"/>
      <c r="B6" t="s">
        <v>8</v>
      </c>
      <c r="C6" t="s">
        <v>9</v>
      </c>
      <c r="E6" t="s">
        <v>2</v>
      </c>
      <c r="F6" t="s">
        <v>3</v>
      </c>
      <c r="G6">
        <v>1</v>
      </c>
      <c r="H6" s="15">
        <v>27.58</v>
      </c>
      <c r="I6" s="16">
        <v>24.82</v>
      </c>
      <c r="J6">
        <v>23.44</v>
      </c>
      <c r="K6">
        <v>22.06</v>
      </c>
      <c r="L6">
        <v>19.309999999999999</v>
      </c>
      <c r="M6" s="16">
        <v>17.93</v>
      </c>
      <c r="N6" s="18">
        <v>12.550999999999998</v>
      </c>
    </row>
    <row r="7" spans="1:14" x14ac:dyDescent="0.15">
      <c r="A7" s="4"/>
      <c r="B7" t="s">
        <v>10</v>
      </c>
      <c r="C7" t="s">
        <v>11</v>
      </c>
      <c r="E7" t="s">
        <v>2</v>
      </c>
      <c r="F7" t="s">
        <v>3</v>
      </c>
      <c r="G7">
        <v>1</v>
      </c>
      <c r="H7">
        <v>25.44</v>
      </c>
      <c r="I7">
        <v>22.9</v>
      </c>
      <c r="J7">
        <v>21.62</v>
      </c>
      <c r="K7" s="17">
        <v>20.350000000000001</v>
      </c>
      <c r="L7">
        <v>17.809999999999999</v>
      </c>
      <c r="M7">
        <v>16.54</v>
      </c>
      <c r="N7" s="20">
        <v>11.577999999999999</v>
      </c>
    </row>
    <row r="8" spans="1:14" x14ac:dyDescent="0.15">
      <c r="A8" s="4"/>
      <c r="B8" t="s">
        <v>12</v>
      </c>
      <c r="C8" t="s">
        <v>13</v>
      </c>
      <c r="E8" t="s">
        <v>2</v>
      </c>
      <c r="F8" t="s">
        <v>3</v>
      </c>
      <c r="G8">
        <v>1</v>
      </c>
      <c r="H8">
        <v>55.62</v>
      </c>
      <c r="I8">
        <v>50.06</v>
      </c>
      <c r="J8" s="15">
        <v>47.28</v>
      </c>
      <c r="K8">
        <v>44.5</v>
      </c>
      <c r="L8">
        <v>38.93</v>
      </c>
      <c r="M8">
        <v>36.15</v>
      </c>
      <c r="N8" s="18">
        <v>25.304999999999996</v>
      </c>
    </row>
    <row r="9" spans="1:14" x14ac:dyDescent="0.15">
      <c r="A9" s="4"/>
      <c r="B9" t="s">
        <v>14</v>
      </c>
      <c r="C9" t="s">
        <v>15</v>
      </c>
      <c r="E9" t="s">
        <v>2</v>
      </c>
      <c r="F9" t="s">
        <v>3</v>
      </c>
      <c r="G9">
        <v>1</v>
      </c>
      <c r="H9" s="16">
        <v>26.53</v>
      </c>
      <c r="I9">
        <v>23.88</v>
      </c>
      <c r="J9">
        <v>22.55</v>
      </c>
      <c r="K9">
        <v>21.22</v>
      </c>
      <c r="L9">
        <v>18.57</v>
      </c>
      <c r="M9" s="16">
        <v>17.239999999999998</v>
      </c>
      <c r="N9" s="18">
        <v>12.067999999999998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K15"/>
  <sheetViews>
    <sheetView workbookViewId="0">
      <selection activeCell="C8" sqref="C8"/>
    </sheetView>
  </sheetViews>
  <sheetFormatPr defaultColWidth="11.765625" defaultRowHeight="13.5" x14ac:dyDescent="0.15"/>
  <cols>
    <col min="2" max="2" width="44.62109375" customWidth="1"/>
    <col min="3" max="11" width="11.03125" style="2"/>
  </cols>
  <sheetData>
    <row r="4" spans="1:11" ht="12.75" customHeight="1" x14ac:dyDescent="0.15"/>
    <row r="5" spans="1:11" ht="20.25" customHeight="1" thickBot="1" x14ac:dyDescent="0.2"/>
    <row r="6" spans="1:11" ht="27" customHeight="1" thickBot="1" x14ac:dyDescent="0.2">
      <c r="A6" s="11" t="s">
        <v>21</v>
      </c>
      <c r="B6" s="12" t="s">
        <v>22</v>
      </c>
      <c r="C6" s="13" t="s">
        <v>32</v>
      </c>
      <c r="D6" s="13" t="s">
        <v>33</v>
      </c>
      <c r="E6" s="13" t="s">
        <v>34</v>
      </c>
      <c r="F6" s="13" t="s">
        <v>35</v>
      </c>
      <c r="G6" s="13" t="s">
        <v>36</v>
      </c>
      <c r="H6" s="13" t="s">
        <v>37</v>
      </c>
      <c r="I6" s="13" t="s">
        <v>38</v>
      </c>
      <c r="J6" s="13" t="s">
        <v>39</v>
      </c>
      <c r="K6" s="14" t="s">
        <v>40</v>
      </c>
    </row>
    <row r="7" spans="1:11" ht="27" customHeight="1" x14ac:dyDescent="0.15">
      <c r="A7" s="7" t="s">
        <v>0</v>
      </c>
      <c r="B7" s="8" t="str">
        <f>VLOOKUP(A7,Tableau1[[Colonne2]:[Prix1]],2,FALSE)</f>
        <v>SERRE-JOINT KLIKLAMP MAGNESIUM 120X80MM</v>
      </c>
      <c r="C7" s="9" t="str">
        <f>VLOOKUP(A7,Tableau1[[Colonne2]:[Prix1]],4,FALSE)</f>
        <v>1</v>
      </c>
      <c r="D7" s="9">
        <f>VLOOKUP(A7,Tableau1[[Colonne2]:[Prix1]],6,FALSE)</f>
        <v>1</v>
      </c>
      <c r="E7" s="10">
        <f>VLOOKUP(A7,Tableau1[[Colonne2]:[Prix1]],7,FALSE)</f>
        <v>112.39</v>
      </c>
      <c r="F7" s="10">
        <f>VLOOKUP(A7,Tableau1[[Colonne2]:[Prix1]],8,FALSE)</f>
        <v>101.15</v>
      </c>
      <c r="G7" s="10">
        <f>VLOOKUP(A7,Tableau1[[Colonne2]:[Prix1]],9,FALSE)</f>
        <v>95.53</v>
      </c>
      <c r="H7" s="10">
        <f>VLOOKUP(A7,Tableau1[[Colonne2]:[Prix1]],10,FALSE)</f>
        <v>89.91</v>
      </c>
      <c r="I7" s="10">
        <f>VLOOKUP(A7,Tableau1[[Colonne2]:[Prix1]],11,FALSE)</f>
        <v>78.67</v>
      </c>
      <c r="J7" s="10">
        <f>VLOOKUP(A7,Tableau1[[Colonne2]:[Prix1]],12,FALSE)</f>
        <v>73.05</v>
      </c>
      <c r="K7" s="10">
        <f>VLOOKUP(A7,Tableau1[[Colonne2]:[Prix1]],13,FALSE)</f>
        <v>65.745000000000005</v>
      </c>
    </row>
    <row r="8" spans="1:11" x14ac:dyDescent="0.15">
      <c r="A8" s="6"/>
      <c r="B8" s="1" t="e">
        <f>VLOOKUP(A8,Tableau1[[Colonne2]:[Prix1]],2,FALSE)</f>
        <v>#N/A</v>
      </c>
      <c r="C8" s="3" t="e">
        <f>VLOOKUP(A8,Tableau1[[Colonne2]:[Prix1]],4,FALSE)</f>
        <v>#N/A</v>
      </c>
      <c r="D8" s="3" t="e">
        <f>VLOOKUP(A8,Tableau1[[Colonne2]:[Prix1]],6,FALSE)</f>
        <v>#N/A</v>
      </c>
      <c r="E8" s="5" t="e">
        <f>VLOOKUP(A8,Tableau1[[Colonne2]:[Prix1]],7,FALSE)</f>
        <v>#N/A</v>
      </c>
      <c r="F8" s="5" t="e">
        <f>VLOOKUP(A8,Tableau1[[Colonne2]:[Prix1]],8,FALSE)</f>
        <v>#N/A</v>
      </c>
      <c r="G8" s="5" t="e">
        <f>VLOOKUP(A8,Tableau1[[Colonne2]:[Prix1]],9,FALSE)</f>
        <v>#N/A</v>
      </c>
      <c r="H8" s="5" t="e">
        <f>VLOOKUP(A8,Tableau1[[Colonne2]:[Prix1]],10,FALSE)</f>
        <v>#N/A</v>
      </c>
      <c r="I8" s="5" t="e">
        <f>VLOOKUP(A8,Tableau1[[Colonne2]:[Prix1]],11,FALSE)</f>
        <v>#N/A</v>
      </c>
      <c r="J8" s="5" t="e">
        <f>VLOOKUP(A8,Tableau1[[Colonne2]:[Prix1]],12,FALSE)</f>
        <v>#N/A</v>
      </c>
      <c r="K8" s="5" t="e">
        <f>VLOOKUP(A8,Tableau1[[Colonne2]:[Prix1]],13,FALSE)</f>
        <v>#N/A</v>
      </c>
    </row>
    <row r="9" spans="1:11" x14ac:dyDescent="0.15">
      <c r="A9" s="6"/>
      <c r="B9" s="1" t="e">
        <f>VLOOKUP(A9,Tableau1[[Colonne2]:[Prix1]],2,FALSE)</f>
        <v>#N/A</v>
      </c>
      <c r="C9" s="3" t="e">
        <f>VLOOKUP(A9,Tableau1[[Colonne2]:[Prix1]],4,FALSE)</f>
        <v>#N/A</v>
      </c>
      <c r="D9" s="3" t="e">
        <f>VLOOKUP(A9,Tableau1[[Colonne2]:[Prix1]],6,FALSE)</f>
        <v>#N/A</v>
      </c>
      <c r="E9" s="5" t="e">
        <f>VLOOKUP(A9,Tableau1[[Colonne2]:[Prix1]],7,FALSE)</f>
        <v>#N/A</v>
      </c>
      <c r="F9" s="5" t="e">
        <f>VLOOKUP(A9,Tableau1[[Colonne2]:[Prix1]],8,FALSE)</f>
        <v>#N/A</v>
      </c>
      <c r="G9" s="5" t="e">
        <f>VLOOKUP(A9,Tableau1[[Colonne2]:[Prix1]],9,FALSE)</f>
        <v>#N/A</v>
      </c>
      <c r="H9" s="5" t="e">
        <f>VLOOKUP(A9,Tableau1[[Colonne2]:[Prix1]],10,FALSE)</f>
        <v>#N/A</v>
      </c>
      <c r="I9" s="5" t="e">
        <f>VLOOKUP(A9,Tableau1[[Colonne2]:[Prix1]],11,FALSE)</f>
        <v>#N/A</v>
      </c>
      <c r="J9" s="5" t="e">
        <f>VLOOKUP(A9,Tableau1[[Colonne2]:[Prix1]],12,FALSE)</f>
        <v>#N/A</v>
      </c>
      <c r="K9" s="5" t="e">
        <f>VLOOKUP(A9,Tableau1[[Colonne2]:[Prix1]],13,FALSE)</f>
        <v>#N/A</v>
      </c>
    </row>
    <row r="10" spans="1:11" x14ac:dyDescent="0.15">
      <c r="A10" s="6"/>
      <c r="B10" s="1" t="e">
        <f>VLOOKUP(A10,Tableau1[[Colonne2]:[Prix1]],2,FALSE)</f>
        <v>#N/A</v>
      </c>
      <c r="C10" s="3" t="e">
        <f>VLOOKUP(A10,Tableau1[[Colonne2]:[Prix1]],4,FALSE)</f>
        <v>#N/A</v>
      </c>
      <c r="D10" s="3" t="e">
        <f>VLOOKUP(A10,Tableau1[[Colonne2]:[Prix1]],6,FALSE)</f>
        <v>#N/A</v>
      </c>
      <c r="E10" s="5" t="e">
        <f>VLOOKUP(A10,Tableau1[[Colonne2]:[Prix1]],7,FALSE)</f>
        <v>#N/A</v>
      </c>
      <c r="F10" s="5" t="e">
        <f>VLOOKUP(A10,Tableau1[[Colonne2]:[Prix1]],8,FALSE)</f>
        <v>#N/A</v>
      </c>
      <c r="G10" s="5" t="e">
        <f>VLOOKUP(A10,Tableau1[[Colonne2]:[Prix1]],9,FALSE)</f>
        <v>#N/A</v>
      </c>
      <c r="H10" s="5" t="e">
        <f>VLOOKUP(A10,Tableau1[[Colonne2]:[Prix1]],10,FALSE)</f>
        <v>#N/A</v>
      </c>
      <c r="I10" s="5" t="e">
        <f>VLOOKUP(A10,Tableau1[[Colonne2]:[Prix1]],11,FALSE)</f>
        <v>#N/A</v>
      </c>
      <c r="J10" s="5" t="e">
        <f>VLOOKUP(A10,Tableau1[[Colonne2]:[Prix1]],12,FALSE)</f>
        <v>#N/A</v>
      </c>
      <c r="K10" s="5" t="e">
        <f>VLOOKUP(A10,Tableau1[[Colonne2]:[Prix1]],13,FALSE)</f>
        <v>#N/A</v>
      </c>
    </row>
    <row r="11" spans="1:11" x14ac:dyDescent="0.15">
      <c r="A11" s="6"/>
      <c r="B11" s="1" t="e">
        <f>VLOOKUP(A11,Tableau1[[Colonne2]:[Prix1]],2,FALSE)</f>
        <v>#N/A</v>
      </c>
      <c r="C11" s="3" t="e">
        <f>VLOOKUP(A11,Tableau1[[Colonne2]:[Prix1]],4,FALSE)</f>
        <v>#N/A</v>
      </c>
      <c r="D11" s="3" t="e">
        <f>VLOOKUP(A11,Tableau1[[Colonne2]:[Prix1]],6,FALSE)</f>
        <v>#N/A</v>
      </c>
      <c r="E11" s="5" t="e">
        <f>VLOOKUP(A11,Tableau1[[Colonne2]:[Prix1]],7,FALSE)</f>
        <v>#N/A</v>
      </c>
      <c r="F11" s="5" t="e">
        <f>VLOOKUP(A11,Tableau1[[Colonne2]:[Prix1]],8,FALSE)</f>
        <v>#N/A</v>
      </c>
      <c r="G11" s="5" t="e">
        <f>VLOOKUP(A11,Tableau1[[Colonne2]:[Prix1]],9,FALSE)</f>
        <v>#N/A</v>
      </c>
      <c r="H11" s="5" t="e">
        <f>VLOOKUP(A11,Tableau1[[Colonne2]:[Prix1]],10,FALSE)</f>
        <v>#N/A</v>
      </c>
      <c r="I11" s="5" t="e">
        <f>VLOOKUP(A11,Tableau1[[Colonne2]:[Prix1]],11,FALSE)</f>
        <v>#N/A</v>
      </c>
      <c r="J11" s="5" t="e">
        <f>VLOOKUP(A11,Tableau1[[Colonne2]:[Prix1]],12,FALSE)</f>
        <v>#N/A</v>
      </c>
      <c r="K11" s="5" t="e">
        <f>VLOOKUP(A11,Tableau1[[Colonne2]:[Prix1]],13,FALSE)</f>
        <v>#N/A</v>
      </c>
    </row>
    <row r="12" spans="1:11" x14ac:dyDescent="0.15">
      <c r="A12" s="6"/>
      <c r="B12" s="1" t="e">
        <f>VLOOKUP(A12,Tableau1[[Colonne2]:[Prix1]],2,FALSE)</f>
        <v>#N/A</v>
      </c>
      <c r="C12" s="3" t="e">
        <f>VLOOKUP(A12,Tableau1[[Colonne2]:[Prix1]],4,FALSE)</f>
        <v>#N/A</v>
      </c>
      <c r="D12" s="3" t="e">
        <f>VLOOKUP(A12,Tableau1[[Colonne2]:[Prix1]],6,FALSE)</f>
        <v>#N/A</v>
      </c>
      <c r="E12" s="5" t="e">
        <f>VLOOKUP(A12,Tableau1[[Colonne2]:[Prix1]],7,FALSE)</f>
        <v>#N/A</v>
      </c>
      <c r="F12" s="5" t="e">
        <f>VLOOKUP(A12,Tableau1[[Colonne2]:[Prix1]],8,FALSE)</f>
        <v>#N/A</v>
      </c>
      <c r="G12" s="5" t="e">
        <f>VLOOKUP(A12,Tableau1[[Colonne2]:[Prix1]],9,FALSE)</f>
        <v>#N/A</v>
      </c>
      <c r="H12" s="5" t="e">
        <f>VLOOKUP(A12,Tableau1[[Colonne2]:[Prix1]],10,FALSE)</f>
        <v>#N/A</v>
      </c>
      <c r="I12" s="5" t="e">
        <f>VLOOKUP(A12,Tableau1[[Colonne2]:[Prix1]],11,FALSE)</f>
        <v>#N/A</v>
      </c>
      <c r="J12" s="5" t="e">
        <f>VLOOKUP(A12,Tableau1[[Colonne2]:[Prix1]],12,FALSE)</f>
        <v>#N/A</v>
      </c>
      <c r="K12" s="5" t="e">
        <f>VLOOKUP(A12,Tableau1[[Colonne2]:[Prix1]],13,FALSE)</f>
        <v>#N/A</v>
      </c>
    </row>
    <row r="13" spans="1:11" x14ac:dyDescent="0.15">
      <c r="A13" s="6"/>
      <c r="B13" s="1" t="e">
        <f>VLOOKUP(A13,Tableau1[[Colonne2]:[Prix1]],2,FALSE)</f>
        <v>#N/A</v>
      </c>
      <c r="C13" s="3" t="e">
        <f>VLOOKUP(A13,Tableau1[[Colonne2]:[Prix1]],4,FALSE)</f>
        <v>#N/A</v>
      </c>
      <c r="D13" s="3" t="e">
        <f>VLOOKUP(A13,Tableau1[[Colonne2]:[Prix1]],6,FALSE)</f>
        <v>#N/A</v>
      </c>
      <c r="E13" s="5" t="e">
        <f>VLOOKUP(A13,Tableau1[[Colonne2]:[Prix1]],7,FALSE)</f>
        <v>#N/A</v>
      </c>
      <c r="F13" s="5" t="e">
        <f>VLOOKUP(A13,Tableau1[[Colonne2]:[Prix1]],8,FALSE)</f>
        <v>#N/A</v>
      </c>
      <c r="G13" s="5" t="e">
        <f>VLOOKUP(A13,Tableau1[[Colonne2]:[Prix1]],9,FALSE)</f>
        <v>#N/A</v>
      </c>
      <c r="H13" s="5" t="e">
        <f>VLOOKUP(A13,Tableau1[[Colonne2]:[Prix1]],10,FALSE)</f>
        <v>#N/A</v>
      </c>
      <c r="I13" s="5" t="e">
        <f>VLOOKUP(A13,Tableau1[[Colonne2]:[Prix1]],11,FALSE)</f>
        <v>#N/A</v>
      </c>
      <c r="J13" s="5" t="e">
        <f>VLOOKUP(A13,Tableau1[[Colonne2]:[Prix1]],12,FALSE)</f>
        <v>#N/A</v>
      </c>
      <c r="K13" s="5" t="e">
        <f>VLOOKUP(A13,Tableau1[[Colonne2]:[Prix1]],13,FALSE)</f>
        <v>#N/A</v>
      </c>
    </row>
    <row r="14" spans="1:11" x14ac:dyDescent="0.15">
      <c r="A14" s="6"/>
      <c r="B14" s="1" t="e">
        <f>VLOOKUP(A14,Tableau1[[Colonne2]:[Prix1]],2,FALSE)</f>
        <v>#N/A</v>
      </c>
      <c r="C14" s="3" t="e">
        <f>VLOOKUP(A14,Tableau1[[Colonne2]:[Prix1]],4,FALSE)</f>
        <v>#N/A</v>
      </c>
      <c r="D14" s="3" t="e">
        <f>VLOOKUP(A14,Tableau1[[Colonne2]:[Prix1]],6,FALSE)</f>
        <v>#N/A</v>
      </c>
      <c r="E14" s="5" t="e">
        <f>VLOOKUP(A14,Tableau1[[Colonne2]:[Prix1]],7,FALSE)</f>
        <v>#N/A</v>
      </c>
      <c r="F14" s="5" t="e">
        <f>VLOOKUP(A14,Tableau1[[Colonne2]:[Prix1]],8,FALSE)</f>
        <v>#N/A</v>
      </c>
      <c r="G14" s="5" t="e">
        <f>VLOOKUP(A14,Tableau1[[Colonne2]:[Prix1]],9,FALSE)</f>
        <v>#N/A</v>
      </c>
      <c r="H14" s="5" t="e">
        <f>VLOOKUP(A14,Tableau1[[Colonne2]:[Prix1]],10,FALSE)</f>
        <v>#N/A</v>
      </c>
      <c r="I14" s="5" t="e">
        <f>VLOOKUP(A14,Tableau1[[Colonne2]:[Prix1]],11,FALSE)</f>
        <v>#N/A</v>
      </c>
      <c r="J14" s="5" t="e">
        <f>VLOOKUP(A14,Tableau1[[Colonne2]:[Prix1]],12,FALSE)</f>
        <v>#N/A</v>
      </c>
      <c r="K14" s="5" t="e">
        <f>VLOOKUP(A14,Tableau1[[Colonne2]:[Prix1]],13,FALSE)</f>
        <v>#N/A</v>
      </c>
    </row>
    <row r="15" spans="1:11" x14ac:dyDescent="0.15">
      <c r="A15" s="6"/>
      <c r="B15" s="1" t="e">
        <f>VLOOKUP(A15,Tableau1[[Colonne2]:[Prix1]],2,FALSE)</f>
        <v>#N/A</v>
      </c>
      <c r="C15" s="3" t="e">
        <f>VLOOKUP(A15,Tableau1[[Colonne2]:[Prix1]],4,FALSE)</f>
        <v>#N/A</v>
      </c>
      <c r="D15" s="3" t="e">
        <f>VLOOKUP(A15,Tableau1[[Colonne2]:[Prix1]],6,FALSE)</f>
        <v>#N/A</v>
      </c>
      <c r="E15" s="5" t="e">
        <f>VLOOKUP(A15,Tableau1[[Colonne2]:[Prix1]],7,FALSE)</f>
        <v>#N/A</v>
      </c>
      <c r="F15" s="5" t="e">
        <f>VLOOKUP(A15,Tableau1[[Colonne2]:[Prix1]],8,FALSE)</f>
        <v>#N/A</v>
      </c>
      <c r="G15" s="5" t="e">
        <f>VLOOKUP(A15,Tableau1[[Colonne2]:[Prix1]],9,FALSE)</f>
        <v>#N/A</v>
      </c>
      <c r="H15" s="5" t="e">
        <f>VLOOKUP(A15,Tableau1[[Colonne2]:[Prix1]],10,FALSE)</f>
        <v>#N/A</v>
      </c>
      <c r="I15" s="5" t="e">
        <f>VLOOKUP(A15,Tableau1[[Colonne2]:[Prix1]],11,FALSE)</f>
        <v>#N/A</v>
      </c>
      <c r="J15" s="5" t="e">
        <f>VLOOKUP(A15,Tableau1[[Colonne2]:[Prix1]],12,FALSE)</f>
        <v>#N/A</v>
      </c>
      <c r="K15" s="5" t="e">
        <f>VLOOKUP(A15,Tableau1[[Colonne2]:[Prix1]],13,FALSE)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BDD!$B$3:$B$9</xm:f>
          </x14:formula1>
          <xm:sqref>A7:A15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Listre de prix</vt:lpstr>
    </vt:vector>
  </TitlesOfParts>
  <Company>RECA NORM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VANHOREN, Philippe</dc:creator>
  <cp:lastModifiedBy>VANHOREN, Philippe</cp:lastModifiedBy>
  <dcterms:created xsi:type="dcterms:W3CDTF">2022-01-27T16:33:49Z</dcterms:created>
  <dcterms:modified xsi:type="dcterms:W3CDTF">2022-01-27T16:49:17Z</dcterms:modified>
</cp:coreProperties>
</file>