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2366CEC-1ED3-4E4F-97F5-522547C8C0DB}" xr6:coauthVersionLast="43" xr6:coauthVersionMax="43" xr10:uidLastSave="{00000000-0000-0000-0000-000000000000}"/>
  <bookViews>
    <workbookView xWindow="-120" yWindow="-120" windowWidth="24240" windowHeight="13290" activeTab="2" xr2:uid="{00000000-000D-0000-FFFF-FFFF00000000}"/>
  </bookViews>
  <sheets>
    <sheet name="Màj" sheetId="9" r:id="rId1"/>
    <sheet name="Param" sheetId="11" r:id="rId2"/>
    <sheet name="Cible" sheetId="10" r:id="rId3"/>
    <sheet name="Remontées DR" sheetId="8" r:id="rId4"/>
    <sheet name="Dette Roxane PAKI" sheetId="2" r:id="rId5"/>
    <sheet name="Dette Refresco" sheetId="3" r:id="rId6"/>
    <sheet name="Dette Agruzumos" sheetId="4" r:id="rId7"/>
    <sheet name="Dette Kukla" sheetId="5" r:id="rId8"/>
    <sheet name="Dette Brokers" sheetId="6" r:id="rId9"/>
    <sheet name="Solde réparateurs" sheetId="7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9" i="8" l="1"/>
  <c r="C49" i="8"/>
  <c r="E47" i="8"/>
  <c r="C47" i="8"/>
  <c r="E45" i="8"/>
  <c r="C45" i="8"/>
  <c r="F43" i="8"/>
  <c r="E43" i="8"/>
  <c r="C43" i="8"/>
  <c r="B43" i="8"/>
  <c r="E38" i="8"/>
  <c r="C38" i="8"/>
  <c r="E36" i="8"/>
  <c r="C36" i="8"/>
  <c r="F27" i="8"/>
  <c r="E29" i="8"/>
  <c r="C29" i="8"/>
  <c r="F34" i="8"/>
  <c r="E34" i="8"/>
  <c r="C34" i="8"/>
  <c r="B34" i="8"/>
  <c r="E27" i="8"/>
  <c r="C27" i="8"/>
  <c r="B27" i="8"/>
  <c r="E22" i="8"/>
  <c r="C22" i="8"/>
  <c r="E20" i="8"/>
  <c r="C20" i="8"/>
  <c r="F18" i="8"/>
  <c r="E18" i="8"/>
  <c r="B18" i="8"/>
  <c r="E13" i="8"/>
  <c r="C13" i="8"/>
  <c r="E11" i="8"/>
  <c r="C11" i="8"/>
  <c r="B11" i="8"/>
  <c r="C6" i="8"/>
  <c r="F4" i="8"/>
  <c r="E4" i="8"/>
  <c r="C4" i="8"/>
  <c r="B4" i="8"/>
  <c r="C18" i="8"/>
  <c r="AG39" i="8"/>
  <c r="AE39" i="8"/>
  <c r="AG28" i="8"/>
  <c r="AE28" i="8"/>
  <c r="AG10" i="8"/>
  <c r="AE10" i="8"/>
  <c r="Z41" i="8"/>
  <c r="X41" i="8"/>
  <c r="Z32" i="8"/>
  <c r="X32" i="8"/>
  <c r="Z30" i="8"/>
  <c r="X30" i="8"/>
  <c r="Z19" i="8"/>
  <c r="X19" i="8"/>
  <c r="S41" i="8"/>
  <c r="Q41" i="8"/>
  <c r="S29" i="8"/>
  <c r="Q29" i="8"/>
  <c r="L30" i="8"/>
  <c r="J30" i="8"/>
  <c r="L19" i="8"/>
  <c r="J19" i="8"/>
  <c r="L8" i="8"/>
  <c r="J8" i="8"/>
  <c r="AG50" i="8"/>
  <c r="AE50" i="8"/>
  <c r="AG19" i="8"/>
  <c r="AE19" i="8"/>
  <c r="AG8" i="8"/>
  <c r="AE8" i="8"/>
  <c r="Z26" i="8"/>
  <c r="X26" i="8"/>
  <c r="Z28" i="8"/>
  <c r="X28" i="8"/>
  <c r="X8" i="8"/>
  <c r="S39" i="8"/>
  <c r="Q39" i="8"/>
  <c r="S27" i="8"/>
  <c r="Q27" i="8"/>
  <c r="S18" i="8"/>
  <c r="Q18" i="8"/>
  <c r="L17" i="8"/>
  <c r="J17" i="8"/>
  <c r="AG48" i="8"/>
  <c r="AE48" i="8"/>
  <c r="AG37" i="8"/>
  <c r="AE37" i="8"/>
  <c r="Z17" i="8"/>
  <c r="X17" i="8"/>
  <c r="J39" i="8"/>
  <c r="L39" i="8"/>
  <c r="Q8" i="8"/>
  <c r="L28" i="8"/>
  <c r="J28" i="8"/>
  <c r="AG46" i="8"/>
  <c r="AE46" i="8"/>
  <c r="AH44" i="8"/>
  <c r="AG44" i="8"/>
  <c r="AE44" i="8"/>
  <c r="AD44" i="8"/>
  <c r="AG35" i="8"/>
  <c r="AE35" i="8"/>
  <c r="AH33" i="8"/>
  <c r="AG33" i="8"/>
  <c r="AE33" i="8"/>
  <c r="AD33" i="8"/>
  <c r="AG26" i="8"/>
  <c r="AE26" i="8"/>
  <c r="AH24" i="8"/>
  <c r="AG24" i="8"/>
  <c r="AE24" i="8"/>
  <c r="AD24" i="8"/>
  <c r="AG17" i="8"/>
  <c r="AE17" i="8"/>
  <c r="AH15" i="8"/>
  <c r="AG15" i="8"/>
  <c r="AE15" i="8"/>
  <c r="AG6" i="8"/>
  <c r="AE6" i="8"/>
  <c r="AH4" i="8"/>
  <c r="AG4" i="8"/>
  <c r="AE4" i="8"/>
  <c r="AD4" i="8"/>
  <c r="Z39" i="8"/>
  <c r="X39" i="8"/>
  <c r="AA37" i="8"/>
  <c r="Z37" i="8"/>
  <c r="X37" i="8"/>
  <c r="W37" i="8"/>
  <c r="AA24" i="8"/>
  <c r="Z24" i="8"/>
  <c r="X24" i="8"/>
  <c r="W24" i="8"/>
  <c r="Z15" i="8"/>
  <c r="X15" i="8"/>
  <c r="AA13" i="8"/>
  <c r="AA4" i="8"/>
  <c r="Z6" i="8"/>
  <c r="X6" i="8"/>
  <c r="Z13" i="8"/>
  <c r="W13" i="8"/>
  <c r="X13" i="8"/>
  <c r="Z4" i="8"/>
  <c r="X4" i="8"/>
  <c r="W4" i="8"/>
  <c r="S49" i="8"/>
  <c r="Q49" i="8"/>
  <c r="T47" i="8"/>
  <c r="Q47" i="8"/>
  <c r="P47" i="8"/>
  <c r="S37" i="8"/>
  <c r="Q37" i="8"/>
  <c r="T35" i="8"/>
  <c r="S35" i="8"/>
  <c r="Q35" i="8"/>
  <c r="P35" i="8"/>
  <c r="S25" i="8"/>
  <c r="Q25" i="8"/>
  <c r="T23" i="8"/>
  <c r="S23" i="8"/>
  <c r="Q23" i="8"/>
  <c r="P23" i="8"/>
  <c r="S16" i="8"/>
  <c r="Q16" i="8"/>
  <c r="T14" i="8"/>
  <c r="S14" i="8"/>
  <c r="Q14" i="8"/>
  <c r="P14" i="8"/>
  <c r="S6" i="8"/>
  <c r="Q6" i="8"/>
  <c r="T4" i="8"/>
  <c r="S4" i="8"/>
  <c r="Q4" i="8"/>
  <c r="P4" i="8"/>
  <c r="L46" i="8"/>
  <c r="J46" i="8"/>
  <c r="M44" i="8"/>
  <c r="L44" i="8"/>
  <c r="J44" i="8"/>
  <c r="I44" i="8"/>
  <c r="L37" i="8"/>
  <c r="J37" i="8"/>
  <c r="M35" i="8"/>
  <c r="L35" i="8"/>
  <c r="J35" i="8"/>
  <c r="I35" i="8"/>
  <c r="L26" i="8"/>
  <c r="J26" i="8"/>
  <c r="M24" i="8"/>
  <c r="L24" i="8"/>
  <c r="J24" i="8"/>
  <c r="I24" i="8"/>
  <c r="L15" i="8"/>
  <c r="J15" i="8"/>
  <c r="M13" i="8"/>
  <c r="L13" i="8"/>
  <c r="J13" i="8"/>
  <c r="I13" i="8"/>
  <c r="J6" i="8"/>
  <c r="L6" i="8"/>
  <c r="M4" i="8"/>
  <c r="L4" i="8"/>
  <c r="J4" i="8"/>
  <c r="I4" i="8"/>
  <c r="AD15" i="8"/>
  <c r="F11" i="8"/>
  <c r="E6" i="8"/>
  <c r="M80" i="2" l="1"/>
  <c r="H80" i="2"/>
  <c r="E80" i="2"/>
  <c r="C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80" i="2" s="1"/>
  <c r="M39" i="6" l="1"/>
  <c r="L39" i="6"/>
  <c r="K39" i="6"/>
  <c r="J39" i="6"/>
  <c r="I39" i="6"/>
  <c r="H39" i="6"/>
  <c r="G39" i="6"/>
  <c r="F39" i="6"/>
  <c r="E39" i="6"/>
  <c r="D39" i="6"/>
  <c r="C39" i="6"/>
  <c r="B39" i="6"/>
  <c r="C20" i="5"/>
  <c r="C24" i="4"/>
  <c r="E54" i="3"/>
  <c r="C54" i="3"/>
  <c r="M54" i="2"/>
  <c r="H54" i="2"/>
  <c r="E54" i="2"/>
  <c r="C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54" i="2" s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3" i="2"/>
  <c r="M29" i="7"/>
  <c r="L29" i="7"/>
  <c r="K29" i="7"/>
  <c r="J29" i="7"/>
  <c r="I29" i="7"/>
  <c r="H29" i="7"/>
  <c r="G29" i="7"/>
  <c r="F29" i="7"/>
  <c r="E29" i="7"/>
  <c r="D29" i="7"/>
  <c r="C29" i="7"/>
  <c r="Q27" i="7"/>
  <c r="P27" i="7"/>
  <c r="Q26" i="7"/>
  <c r="P26" i="7"/>
  <c r="Q25" i="7"/>
  <c r="P25" i="7"/>
  <c r="Q24" i="7"/>
  <c r="P24" i="7"/>
  <c r="Q23" i="7"/>
  <c r="P23" i="7"/>
  <c r="Q22" i="7"/>
  <c r="P22" i="7"/>
  <c r="Q21" i="7"/>
  <c r="P21" i="7"/>
  <c r="Q20" i="7"/>
  <c r="P20" i="7"/>
  <c r="Q19" i="7"/>
  <c r="P19" i="7"/>
  <c r="Q18" i="7"/>
  <c r="P18" i="7"/>
  <c r="Q17" i="7"/>
  <c r="P17" i="7"/>
  <c r="Q16" i="7"/>
  <c r="P16" i="7"/>
  <c r="Q15" i="7"/>
  <c r="P15" i="7"/>
  <c r="Q14" i="7"/>
  <c r="P14" i="7"/>
  <c r="Q13" i="7"/>
  <c r="P13" i="7"/>
  <c r="Q12" i="7"/>
  <c r="P12" i="7"/>
  <c r="Q11" i="7"/>
  <c r="P11" i="7"/>
  <c r="Q10" i="7"/>
  <c r="P10" i="7"/>
  <c r="Q9" i="7"/>
  <c r="P9" i="7"/>
  <c r="Q8" i="7"/>
  <c r="P8" i="7"/>
  <c r="Q7" i="7"/>
  <c r="P7" i="7"/>
  <c r="Q6" i="7"/>
  <c r="P6" i="7"/>
  <c r="Q5" i="7"/>
  <c r="P5" i="7"/>
  <c r="Q4" i="7"/>
  <c r="P4" i="7"/>
  <c r="Q3" i="7"/>
  <c r="P3" i="7"/>
  <c r="M20" i="6"/>
  <c r="L20" i="6"/>
  <c r="K20" i="6"/>
  <c r="J20" i="6"/>
  <c r="I20" i="6"/>
  <c r="H20" i="6"/>
  <c r="G20" i="6"/>
  <c r="F20" i="6"/>
  <c r="E20" i="6"/>
  <c r="D20" i="6"/>
  <c r="C20" i="6"/>
  <c r="B20" i="6"/>
  <c r="C11" i="5"/>
  <c r="C13" i="4"/>
  <c r="E28" i="3"/>
  <c r="C28" i="3"/>
  <c r="M28" i="2"/>
  <c r="H28" i="2"/>
  <c r="E28" i="2"/>
  <c r="C28" i="2"/>
  <c r="P29" i="7" l="1"/>
  <c r="Q29" i="7"/>
  <c r="F28" i="2"/>
</calcChain>
</file>

<file path=xl/sharedStrings.xml><?xml version="1.0" encoding="utf-8"?>
<sst xmlns="http://schemas.openxmlformats.org/spreadsheetml/2006/main" count="1000" uniqueCount="135">
  <si>
    <t>Dette palette Europe</t>
  </si>
  <si>
    <t xml:space="preserve">Actions </t>
  </si>
  <si>
    <t>Actions (Situation des rendus Mai)</t>
  </si>
  <si>
    <t>Date MàJ</t>
  </si>
  <si>
    <t xml:space="preserve">DR </t>
  </si>
  <si>
    <t>Roxane LDE</t>
  </si>
  <si>
    <t xml:space="preserve">Roxane Selbst </t>
  </si>
  <si>
    <t>TOTAL</t>
  </si>
  <si>
    <t>Date</t>
  </si>
  <si>
    <t>Quantités rendues</t>
  </si>
  <si>
    <t>Informations supplémentaires</t>
  </si>
  <si>
    <t>commentaires</t>
  </si>
  <si>
    <t xml:space="preserve">Avance PAKI </t>
  </si>
  <si>
    <t>DR 02</t>
  </si>
  <si>
    <t>DR 03</t>
  </si>
  <si>
    <t>DR 04</t>
  </si>
  <si>
    <t>DR 05</t>
  </si>
  <si>
    <t>DR 06</t>
  </si>
  <si>
    <t>DR 07</t>
  </si>
  <si>
    <t>DR 08</t>
  </si>
  <si>
    <t>DR 09</t>
  </si>
  <si>
    <t>DR 10</t>
  </si>
  <si>
    <t>DR 11</t>
  </si>
  <si>
    <t>DR 12</t>
  </si>
  <si>
    <t xml:space="preserve">DR 13 </t>
  </si>
  <si>
    <t>DR 14</t>
  </si>
  <si>
    <t>DR 15</t>
  </si>
  <si>
    <t>DR 16</t>
  </si>
  <si>
    <t>DR 17</t>
  </si>
  <si>
    <t xml:space="preserve">DR 18 </t>
  </si>
  <si>
    <t>DR 19</t>
  </si>
  <si>
    <t>DR 20</t>
  </si>
  <si>
    <t>DR 21</t>
  </si>
  <si>
    <t>DR 22</t>
  </si>
  <si>
    <t>DR 23</t>
  </si>
  <si>
    <t>DR 24</t>
  </si>
  <si>
    <t>DR 25</t>
  </si>
  <si>
    <t>DR 26</t>
  </si>
  <si>
    <t>Total rendu</t>
  </si>
  <si>
    <t>Dette palette Dussel</t>
  </si>
  <si>
    <t>Actions</t>
  </si>
  <si>
    <t>Date mise à jour</t>
  </si>
  <si>
    <t xml:space="preserve">REFRESCO </t>
  </si>
  <si>
    <t>25/04/2019  26/04/2019</t>
  </si>
  <si>
    <t>-900  -945</t>
  </si>
  <si>
    <t>08/04/2019  18/04/2019</t>
  </si>
  <si>
    <t>-924  -990</t>
  </si>
  <si>
    <t>Compte inactif</t>
  </si>
  <si>
    <t>AGRUZUMOS</t>
  </si>
  <si>
    <t xml:space="preserve">KUKLA </t>
  </si>
  <si>
    <t>XPO Miramas</t>
  </si>
  <si>
    <t>XPO St Georges</t>
  </si>
  <si>
    <t>XPO Langon</t>
  </si>
  <si>
    <t>XPO Sainghin</t>
  </si>
  <si>
    <t>Pôle 01</t>
  </si>
  <si>
    <t>OrlyGel</t>
  </si>
  <si>
    <t>Sofrilog Vitry</t>
  </si>
  <si>
    <t>Sofrilog Lognes</t>
  </si>
  <si>
    <t>STEF Villeneuve</t>
  </si>
  <si>
    <t>STEF Chambéry (DR 21)</t>
  </si>
  <si>
    <t>STEF Yffniac (DR 15 et 20)</t>
  </si>
  <si>
    <t>STEF Carquefou</t>
  </si>
  <si>
    <t>Informations complémentaires</t>
  </si>
  <si>
    <t>2 complets programmés S21</t>
  </si>
  <si>
    <t>14 000 précédemment - livraison prévue 17/04 de 495 palettes</t>
  </si>
  <si>
    <t>DR12 ORLYGEL pas à jour</t>
  </si>
  <si>
    <t>Steff yffniac 3015 répartition selon historique d'activité 2018 (DR15 80% / DR20 20%)</t>
  </si>
  <si>
    <t>DR18 ORLYGEL pas à jour</t>
  </si>
  <si>
    <t>DR a de quoi faire des rendus (23/05/2019)</t>
  </si>
  <si>
    <t>-1000 palettes lundi et mardi S16, recommander 1 complet, pas assez pour envoyer un complet en gardant stock sécu en S17 =&gt; proposition d'Azami du 25/04  : 1 complet le jeudi 14h que la STEF vient chercher</t>
  </si>
  <si>
    <t>161 palettes plastiques dans le relevé ?? 360 palettes rendues le 13/05/2019</t>
  </si>
  <si>
    <t>A partir d'avril recommencent avec le Broker</t>
  </si>
  <si>
    <t>&gt;3000 palettes précédemment, 1 rendu prévu le 15/04, 300 palettes rendues le 16/04</t>
  </si>
  <si>
    <t>192 le 11/04 + 375 le 19/04/2019</t>
  </si>
  <si>
    <t>En attente solde à jour =&gt; 2 camions fin S15</t>
  </si>
  <si>
    <t>NRS</t>
  </si>
  <si>
    <t>BC2 (résilié)</t>
  </si>
  <si>
    <t>Palette Distri-Ouest</t>
  </si>
  <si>
    <t>Service Palette</t>
  </si>
  <si>
    <t>Toulouse Emballage</t>
  </si>
  <si>
    <t>SPE</t>
  </si>
  <si>
    <t>PALEOSS (résilié)</t>
  </si>
  <si>
    <t>saltel</t>
  </si>
  <si>
    <t>ROTOM</t>
  </si>
  <si>
    <t>EPP</t>
  </si>
  <si>
    <t>EPALIA</t>
  </si>
  <si>
    <t xml:space="preserve">Total en attente de réparation </t>
  </si>
  <si>
    <t>Europe</t>
  </si>
  <si>
    <t>Düssels</t>
  </si>
  <si>
    <t>FM Marolles</t>
  </si>
  <si>
    <t xml:space="preserve">DR02 </t>
  </si>
  <si>
    <t xml:space="preserve">DR08 </t>
  </si>
  <si>
    <t>DR13</t>
  </si>
  <si>
    <t>DR18</t>
  </si>
  <si>
    <t>Roxane</t>
  </si>
  <si>
    <t>LDE</t>
  </si>
  <si>
    <t>SELBST</t>
  </si>
  <si>
    <t>Refresco</t>
  </si>
  <si>
    <t>Kukla</t>
  </si>
  <si>
    <t>Agruzumos</t>
  </si>
  <si>
    <t>Agrozumos</t>
  </si>
  <si>
    <t xml:space="preserve">DR03 </t>
  </si>
  <si>
    <t>DR14</t>
  </si>
  <si>
    <t>DR09</t>
  </si>
  <si>
    <t>DR19</t>
  </si>
  <si>
    <t xml:space="preserve">DR04 </t>
  </si>
  <si>
    <t>DR15</t>
  </si>
  <si>
    <t>DR10</t>
  </si>
  <si>
    <t>STEF Yffniac</t>
  </si>
  <si>
    <t>DR05</t>
  </si>
  <si>
    <t>DR16</t>
  </si>
  <si>
    <t xml:space="preserve">DR06 </t>
  </si>
  <si>
    <t>DR11</t>
  </si>
  <si>
    <t>DR17</t>
  </si>
  <si>
    <t xml:space="preserve">DR07 </t>
  </si>
  <si>
    <t>STEF Chambéry</t>
  </si>
  <si>
    <t xml:space="preserve">DR12 </t>
  </si>
  <si>
    <t>Orlygel</t>
  </si>
  <si>
    <t>Test</t>
  </si>
  <si>
    <t>test</t>
  </si>
  <si>
    <t>Test'</t>
  </si>
  <si>
    <t>Test''</t>
  </si>
  <si>
    <t xml:space="preserve">ROXANE
</t>
  </si>
  <si>
    <t>REFRESCO</t>
  </si>
  <si>
    <t>KUKLA</t>
  </si>
  <si>
    <t>STEF Chambery</t>
  </si>
  <si>
    <t>SOFRILOG Lognes</t>
  </si>
  <si>
    <t>ORLYGEL</t>
  </si>
  <si>
    <t>Four</t>
  </si>
  <si>
    <t>Date Maj</t>
  </si>
  <si>
    <t>Dette</t>
  </si>
  <si>
    <t>SofrilogVitry</t>
  </si>
  <si>
    <t>Roxane PAKI</t>
  </si>
  <si>
    <t>K14</t>
  </si>
  <si>
    <t>I19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</si>
</sst>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#,##0_ ;[Red]\-#,##0\ 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8" tint="-0.249977111117893"/>
      <name val="Arial"/>
      <family val="2"/>
    </font>
    <font>
      <b/>
      <sz val="11"/>
      <color rgb="FF00B050"/>
      <name val="Arial"/>
      <family val="2"/>
    </font>
    <font>
      <b/>
      <sz val="10"/>
      <color rgb="FF000000"/>
      <name val="Arial"/>
      <family val="2"/>
    </font>
    <font>
      <b/>
      <sz val="10"/>
      <color rgb="FF00B050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2"/>
      <name val="Arial"/>
      <family val="2"/>
    </font>
    <font>
      <sz val="10"/>
      <color rgb="FFFF0000"/>
      <name val="Arial"/>
      <family val="2"/>
    </font>
    <font>
      <b/>
      <sz val="10"/>
      <color theme="2" tint="-0.249977111117893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452">
    <xf numFmtId="0" fontId="0" fillId="0" borderId="0" xfId="0"/>
    <xf numFmtId="0" fontId="4" fillId="0" borderId="0" xfId="1" applyBorder="1"/>
    <xf numFmtId="0" fontId="5" fillId="0" borderId="0" xfId="1" applyFont="1" applyBorder="1" applyAlignment="1">
      <alignment horizontal="center" vertical="center"/>
    </xf>
    <xf numFmtId="0" fontId="4" fillId="0" borderId="0" xfId="1"/>
    <xf numFmtId="0" fontId="4" fillId="0" borderId="1" xfId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6" fillId="4" borderId="9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9" fillId="6" borderId="11" xfId="1" applyFont="1" applyFill="1" applyBorder="1" applyAlignment="1">
      <alignment horizontal="center" vertical="center" wrapText="1"/>
    </xf>
    <xf numFmtId="0" fontId="7" fillId="5" borderId="13" xfId="1" applyFont="1" applyFill="1" applyBorder="1" applyAlignment="1">
      <alignment horizontal="center" vertical="center"/>
    </xf>
    <xf numFmtId="3" fontId="5" fillId="5" borderId="13" xfId="1" applyNumberFormat="1" applyFont="1" applyFill="1" applyBorder="1" applyAlignment="1">
      <alignment horizontal="center" vertical="center"/>
    </xf>
    <xf numFmtId="3" fontId="7" fillId="0" borderId="13" xfId="1" applyNumberFormat="1" applyFont="1" applyBorder="1" applyAlignment="1">
      <alignment horizontal="center" vertical="center"/>
    </xf>
    <xf numFmtId="14" fontId="10" fillId="0" borderId="13" xfId="1" applyNumberFormat="1" applyFont="1" applyBorder="1" applyAlignment="1">
      <alignment horizontal="center" vertical="center" wrapText="1"/>
    </xf>
    <xf numFmtId="3" fontId="10" fillId="0" borderId="13" xfId="1" applyNumberFormat="1" applyFont="1" applyBorder="1" applyAlignment="1">
      <alignment horizontal="center" vertical="center" wrapText="1"/>
    </xf>
    <xf numFmtId="0" fontId="4" fillId="0" borderId="13" xfId="1" applyBorder="1" applyAlignment="1">
      <alignment horizontal="center" vertical="center" wrapText="1"/>
    </xf>
    <xf numFmtId="0" fontId="4" fillId="0" borderId="13" xfId="1" applyBorder="1"/>
    <xf numFmtId="165" fontId="0" fillId="0" borderId="14" xfId="2" applyNumberFormat="1" applyFont="1" applyBorder="1"/>
    <xf numFmtId="14" fontId="10" fillId="0" borderId="13" xfId="1" applyNumberFormat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3" xfId="1" quotePrefix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4" fillId="0" borderId="0" xfId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7" fillId="5" borderId="15" xfId="1" applyFont="1" applyFill="1" applyBorder="1" applyAlignment="1">
      <alignment horizontal="center" vertical="center"/>
    </xf>
    <xf numFmtId="14" fontId="10" fillId="0" borderId="15" xfId="1" applyNumberFormat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5" xfId="1" applyBorder="1"/>
    <xf numFmtId="165" fontId="0" fillId="0" borderId="16" xfId="2" applyNumberFormat="1" applyFont="1" applyBorder="1"/>
    <xf numFmtId="3" fontId="7" fillId="7" borderId="11" xfId="1" applyNumberFormat="1" applyFont="1" applyFill="1" applyBorder="1" applyAlignment="1">
      <alignment horizontal="center" vertical="center"/>
    </xf>
    <xf numFmtId="3" fontId="7" fillId="7" borderId="17" xfId="1" applyNumberFormat="1" applyFont="1" applyFill="1" applyBorder="1" applyAlignment="1">
      <alignment horizontal="center" vertical="center"/>
    </xf>
    <xf numFmtId="3" fontId="12" fillId="7" borderId="1" xfId="1" applyNumberFormat="1" applyFont="1" applyFill="1" applyBorder="1" applyAlignment="1">
      <alignment horizontal="center" vertical="center"/>
    </xf>
    <xf numFmtId="3" fontId="12" fillId="7" borderId="8" xfId="1" applyNumberFormat="1" applyFont="1" applyFill="1" applyBorder="1" applyAlignment="1">
      <alignment horizontal="center" vertical="center"/>
    </xf>
    <xf numFmtId="0" fontId="4" fillId="7" borderId="17" xfId="1" applyFill="1" applyBorder="1"/>
    <xf numFmtId="165" fontId="12" fillId="7" borderId="9" xfId="2" applyNumberFormat="1" applyFont="1" applyFill="1" applyBorder="1" applyAlignment="1">
      <alignment horizontal="center" vertical="center"/>
    </xf>
    <xf numFmtId="0" fontId="4" fillId="5" borderId="18" xfId="1" applyFill="1" applyBorder="1"/>
    <xf numFmtId="0" fontId="5" fillId="5" borderId="18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4" fillId="5" borderId="0" xfId="1" applyFill="1"/>
    <xf numFmtId="0" fontId="6" fillId="0" borderId="11" xfId="1" applyFont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14" fontId="4" fillId="0" borderId="19" xfId="1" applyNumberFormat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13" fillId="5" borderId="20" xfId="1" applyFont="1" applyFill="1" applyBorder="1" applyAlignment="1">
      <alignment horizontal="center" vertical="center" wrapText="1"/>
    </xf>
    <xf numFmtId="14" fontId="5" fillId="0" borderId="21" xfId="1" applyNumberFormat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7" fillId="5" borderId="24" xfId="1" applyFont="1" applyFill="1" applyBorder="1" applyAlignment="1">
      <alignment horizontal="center" vertical="center"/>
    </xf>
    <xf numFmtId="14" fontId="5" fillId="0" borderId="12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7" fillId="5" borderId="24" xfId="1" applyNumberFormat="1" applyFont="1" applyFill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4" fillId="0" borderId="26" xfId="1" applyBorder="1" applyAlignment="1">
      <alignment horizontal="center"/>
    </xf>
    <xf numFmtId="0" fontId="5" fillId="0" borderId="12" xfId="1" applyFont="1" applyBorder="1" applyAlignment="1">
      <alignment horizontal="center" vertical="center"/>
    </xf>
    <xf numFmtId="14" fontId="4" fillId="0" borderId="26" xfId="1" applyNumberFormat="1" applyBorder="1" applyAlignment="1">
      <alignment horizontal="center"/>
    </xf>
    <xf numFmtId="14" fontId="5" fillId="0" borderId="26" xfId="1" applyNumberFormat="1" applyFont="1" applyBorder="1" applyAlignment="1">
      <alignment horizontal="center" vertical="center"/>
    </xf>
    <xf numFmtId="49" fontId="5" fillId="0" borderId="25" xfId="1" applyNumberFormat="1" applyFont="1" applyBorder="1" applyAlignment="1">
      <alignment horizontal="center" vertical="center"/>
    </xf>
    <xf numFmtId="14" fontId="5" fillId="0" borderId="12" xfId="1" applyNumberFormat="1" applyFont="1" applyBorder="1" applyAlignment="1">
      <alignment horizontal="center" vertical="center" wrapText="1"/>
    </xf>
    <xf numFmtId="14" fontId="5" fillId="0" borderId="26" xfId="1" applyNumberFormat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/>
    </xf>
    <xf numFmtId="0" fontId="5" fillId="0" borderId="25" xfId="1" quotePrefix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14" fontId="4" fillId="0" borderId="0" xfId="1" applyNumberFormat="1" applyAlignment="1">
      <alignment horizontal="center" vertical="center"/>
    </xf>
    <xf numFmtId="49" fontId="5" fillId="0" borderId="27" xfId="1" applyNumberFormat="1" applyFont="1" applyBorder="1" applyAlignment="1">
      <alignment horizontal="center" vertical="center"/>
    </xf>
    <xf numFmtId="0" fontId="7" fillId="7" borderId="17" xfId="1" applyFont="1" applyFill="1" applyBorder="1" applyAlignment="1">
      <alignment horizontal="center" vertical="center"/>
    </xf>
    <xf numFmtId="14" fontId="12" fillId="7" borderId="1" xfId="1" applyNumberFormat="1" applyFont="1" applyFill="1" applyBorder="1" applyAlignment="1">
      <alignment horizontal="center" vertical="center"/>
    </xf>
    <xf numFmtId="1" fontId="12" fillId="7" borderId="28" xfId="1" applyNumberFormat="1" applyFont="1" applyFill="1" applyBorder="1" applyAlignment="1">
      <alignment horizontal="center" vertical="center"/>
    </xf>
    <xf numFmtId="0" fontId="4" fillId="7" borderId="29" xfId="1" applyFill="1" applyBorder="1"/>
    <xf numFmtId="0" fontId="4" fillId="8" borderId="30" xfId="1" applyFill="1" applyBorder="1"/>
    <xf numFmtId="0" fontId="5" fillId="2" borderId="11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6" fillId="4" borderId="11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14" fontId="4" fillId="0" borderId="0" xfId="1" applyNumberFormat="1" applyFont="1"/>
    <xf numFmtId="0" fontId="6" fillId="5" borderId="31" xfId="1" applyFont="1" applyFill="1" applyBorder="1" applyAlignment="1">
      <alignment horizontal="center" vertical="center"/>
    </xf>
    <xf numFmtId="1" fontId="4" fillId="5" borderId="31" xfId="1" applyNumberFormat="1" applyFont="1" applyFill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14" fontId="4" fillId="0" borderId="31" xfId="1" applyNumberFormat="1" applyFont="1" applyBorder="1" applyAlignment="1">
      <alignment horizontal="center" vertical="center"/>
    </xf>
    <xf numFmtId="1" fontId="4" fillId="0" borderId="31" xfId="1" applyNumberFormat="1" applyFont="1" applyBorder="1" applyAlignment="1">
      <alignment horizontal="center" vertical="center"/>
    </xf>
    <xf numFmtId="14" fontId="4" fillId="0" borderId="31" xfId="1" applyNumberFormat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6" fillId="5" borderId="32" xfId="1" applyFont="1" applyFill="1" applyBorder="1" applyAlignment="1">
      <alignment horizontal="center" vertical="center"/>
    </xf>
    <xf numFmtId="1" fontId="4" fillId="0" borderId="33" xfId="1" applyNumberFormat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1" fontId="6" fillId="9" borderId="35" xfId="1" applyNumberFormat="1" applyFont="1" applyFill="1" applyBorder="1" applyAlignment="1">
      <alignment horizontal="center" vertical="center"/>
    </xf>
    <xf numFmtId="0" fontId="14" fillId="9" borderId="35" xfId="1" applyFont="1" applyFill="1" applyBorder="1" applyAlignment="1">
      <alignment horizontal="center" vertical="center"/>
    </xf>
    <xf numFmtId="0" fontId="14" fillId="9" borderId="29" xfId="1" applyFont="1" applyFill="1" applyBorder="1" applyAlignment="1">
      <alignment horizontal="center" vertical="center"/>
    </xf>
    <xf numFmtId="14" fontId="4" fillId="0" borderId="0" xfId="1" applyNumberFormat="1"/>
    <xf numFmtId="0" fontId="5" fillId="0" borderId="36" xfId="1" applyFont="1" applyBorder="1" applyAlignment="1">
      <alignment horizontal="center" vertical="center"/>
    </xf>
    <xf numFmtId="0" fontId="5" fillId="2" borderId="7" xfId="1" applyFont="1" applyFill="1" applyBorder="1" applyAlignment="1">
      <alignment vertical="center"/>
    </xf>
    <xf numFmtId="14" fontId="4" fillId="0" borderId="19" xfId="1" applyNumberFormat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/>
    </xf>
    <xf numFmtId="14" fontId="4" fillId="0" borderId="19" xfId="1" applyNumberFormat="1" applyBorder="1"/>
    <xf numFmtId="0" fontId="6" fillId="5" borderId="38" xfId="1" applyFont="1" applyFill="1" applyBorder="1" applyAlignment="1">
      <alignment horizontal="center" vertical="center"/>
    </xf>
    <xf numFmtId="166" fontId="15" fillId="5" borderId="19" xfId="1" applyNumberFormat="1" applyFont="1" applyFill="1" applyBorder="1" applyAlignment="1">
      <alignment horizontal="center" vertical="center"/>
    </xf>
    <xf numFmtId="0" fontId="4" fillId="0" borderId="19" xfId="1" applyBorder="1"/>
    <xf numFmtId="0" fontId="4" fillId="0" borderId="20" xfId="1" applyBorder="1"/>
    <xf numFmtId="0" fontId="6" fillId="0" borderId="39" xfId="1" applyFont="1" applyFill="1" applyBorder="1" applyAlignment="1">
      <alignment horizontal="center" vertical="center"/>
    </xf>
    <xf numFmtId="166" fontId="15" fillId="0" borderId="24" xfId="1" applyNumberFormat="1" applyFont="1" applyFill="1" applyBorder="1" applyAlignment="1">
      <alignment horizontal="center" vertical="center"/>
    </xf>
    <xf numFmtId="0" fontId="4" fillId="0" borderId="24" xfId="1" applyBorder="1"/>
    <xf numFmtId="0" fontId="4" fillId="0" borderId="40" xfId="1" applyBorder="1"/>
    <xf numFmtId="0" fontId="6" fillId="5" borderId="39" xfId="1" applyFont="1" applyFill="1" applyBorder="1" applyAlignment="1">
      <alignment horizontal="center" vertical="center"/>
    </xf>
    <xf numFmtId="166" fontId="15" fillId="5" borderId="24" xfId="1" applyNumberFormat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4" fillId="0" borderId="34" xfId="1" applyBorder="1"/>
    <xf numFmtId="0" fontId="4" fillId="0" borderId="41" xfId="1" applyBorder="1"/>
    <xf numFmtId="0" fontId="6" fillId="9" borderId="35" xfId="1" applyFont="1" applyFill="1" applyBorder="1" applyAlignment="1">
      <alignment horizontal="center" vertical="center"/>
    </xf>
    <xf numFmtId="166" fontId="6" fillId="9" borderId="42" xfId="1" applyNumberFormat="1" applyFont="1" applyFill="1" applyBorder="1" applyAlignment="1">
      <alignment horizontal="center" vertical="center"/>
    </xf>
    <xf numFmtId="0" fontId="4" fillId="9" borderId="43" xfId="1" applyFill="1" applyBorder="1"/>
    <xf numFmtId="0" fontId="4" fillId="9" borderId="44" xfId="1" applyFill="1" applyBorder="1"/>
    <xf numFmtId="0" fontId="6" fillId="5" borderId="37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6" fillId="10" borderId="30" xfId="1" applyFont="1" applyFill="1" applyBorder="1" applyAlignment="1">
      <alignment horizontal="center" vertical="center" wrapText="1"/>
    </xf>
    <xf numFmtId="0" fontId="6" fillId="10" borderId="4" xfId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6" fillId="5" borderId="30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14" fontId="6" fillId="4" borderId="1" xfId="1" applyNumberFormat="1" applyFont="1" applyFill="1" applyBorder="1" applyAlignment="1">
      <alignment horizontal="center" vertical="center"/>
    </xf>
    <xf numFmtId="14" fontId="6" fillId="4" borderId="17" xfId="1" applyNumberFormat="1" applyFont="1" applyFill="1" applyBorder="1" applyAlignment="1">
      <alignment horizontal="center" vertical="center"/>
    </xf>
    <xf numFmtId="14" fontId="6" fillId="4" borderId="7" xfId="1" applyNumberFormat="1" applyFont="1" applyFill="1" applyBorder="1" applyAlignment="1">
      <alignment horizontal="center" vertical="center"/>
    </xf>
    <xf numFmtId="14" fontId="6" fillId="11" borderId="7" xfId="1" applyNumberFormat="1" applyFont="1" applyFill="1" applyBorder="1" applyAlignment="1">
      <alignment horizontal="center" vertical="center"/>
    </xf>
    <xf numFmtId="14" fontId="6" fillId="4" borderId="11" xfId="1" applyNumberFormat="1" applyFont="1" applyFill="1" applyBorder="1" applyAlignment="1">
      <alignment horizontal="center" vertical="center"/>
    </xf>
    <xf numFmtId="0" fontId="6" fillId="11" borderId="36" xfId="1" applyFont="1" applyFill="1" applyBorder="1" applyAlignment="1">
      <alignment horizontal="center" vertical="center"/>
    </xf>
    <xf numFmtId="0" fontId="6" fillId="11" borderId="45" xfId="1" applyFont="1" applyFill="1" applyBorder="1" applyAlignment="1">
      <alignment horizontal="center" vertical="center"/>
    </xf>
    <xf numFmtId="0" fontId="6" fillId="11" borderId="46" xfId="1" applyFont="1" applyFill="1" applyBorder="1" applyAlignment="1">
      <alignment horizontal="center" vertical="center"/>
    </xf>
    <xf numFmtId="0" fontId="6" fillId="11" borderId="47" xfId="1" applyFont="1" applyFill="1" applyBorder="1" applyAlignment="1">
      <alignment horizontal="center" vertical="center"/>
    </xf>
    <xf numFmtId="0" fontId="6" fillId="11" borderId="48" xfId="1" applyFont="1" applyFill="1" applyBorder="1" applyAlignment="1">
      <alignment horizontal="center" vertical="center"/>
    </xf>
    <xf numFmtId="3" fontId="16" fillId="11" borderId="45" xfId="1" applyNumberFormat="1" applyFont="1" applyFill="1" applyBorder="1" applyAlignment="1">
      <alignment horizontal="center" vertical="center"/>
    </xf>
    <xf numFmtId="3" fontId="6" fillId="11" borderId="49" xfId="1" applyNumberFormat="1" applyFont="1" applyFill="1" applyBorder="1" applyAlignment="1">
      <alignment horizontal="center" vertical="center"/>
    </xf>
    <xf numFmtId="3" fontId="6" fillId="11" borderId="50" xfId="1" applyNumberFormat="1" applyFont="1" applyFill="1" applyBorder="1" applyAlignment="1">
      <alignment horizontal="center" vertical="center"/>
    </xf>
    <xf numFmtId="0" fontId="6" fillId="11" borderId="49" xfId="1" applyFont="1" applyFill="1" applyBorder="1" applyAlignment="1">
      <alignment horizontal="center" vertical="center"/>
    </xf>
    <xf numFmtId="0" fontId="6" fillId="11" borderId="50" xfId="1" applyFont="1" applyFill="1" applyBorder="1" applyAlignment="1">
      <alignment horizontal="center" vertical="center"/>
    </xf>
    <xf numFmtId="0" fontId="4" fillId="11" borderId="47" xfId="1" applyFont="1" applyFill="1" applyBorder="1" applyAlignment="1">
      <alignment horizontal="center" vertical="center"/>
    </xf>
    <xf numFmtId="0" fontId="4" fillId="11" borderId="0" xfId="1" applyFill="1"/>
    <xf numFmtId="0" fontId="6" fillId="0" borderId="12" xfId="1" applyFont="1" applyBorder="1" applyAlignment="1">
      <alignment horizontal="center" vertical="center"/>
    </xf>
    <xf numFmtId="0" fontId="6" fillId="0" borderId="51" xfId="1" applyFont="1" applyBorder="1" applyAlignment="1">
      <alignment horizontal="center" vertical="center"/>
    </xf>
    <xf numFmtId="0" fontId="6" fillId="11" borderId="14" xfId="1" applyFont="1" applyFill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11" borderId="12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3" fontId="6" fillId="0" borderId="14" xfId="1" applyNumberFormat="1" applyFont="1" applyBorder="1" applyAlignment="1">
      <alignment horizontal="center" vertical="center"/>
    </xf>
    <xf numFmtId="3" fontId="6" fillId="0" borderId="12" xfId="1" applyNumberFormat="1" applyFont="1" applyBorder="1" applyAlignment="1">
      <alignment horizontal="center" vertical="center"/>
    </xf>
    <xf numFmtId="0" fontId="6" fillId="11" borderId="31" xfId="1" applyFont="1" applyFill="1" applyBorder="1" applyAlignment="1">
      <alignment horizontal="center" vertical="center"/>
    </xf>
    <xf numFmtId="0" fontId="6" fillId="11" borderId="51" xfId="1" applyFont="1" applyFill="1" applyBorder="1" applyAlignment="1">
      <alignment horizontal="center" vertical="center"/>
    </xf>
    <xf numFmtId="3" fontId="6" fillId="11" borderId="14" xfId="1" applyNumberFormat="1" applyFont="1" applyFill="1" applyBorder="1" applyAlignment="1">
      <alignment horizontal="center" vertical="center"/>
    </xf>
    <xf numFmtId="3" fontId="6" fillId="11" borderId="39" xfId="1" applyNumberFormat="1" applyFont="1" applyFill="1" applyBorder="1" applyAlignment="1">
      <alignment horizontal="center" vertical="center"/>
    </xf>
    <xf numFmtId="0" fontId="6" fillId="11" borderId="13" xfId="1" applyFont="1" applyFill="1" applyBorder="1" applyAlignment="1">
      <alignment horizontal="center" vertical="center"/>
    </xf>
    <xf numFmtId="0" fontId="6" fillId="11" borderId="25" xfId="1" applyFont="1" applyFill="1" applyBorder="1" applyAlignment="1">
      <alignment horizontal="center" vertical="center"/>
    </xf>
    <xf numFmtId="0" fontId="6" fillId="0" borderId="5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17" fillId="0" borderId="14" xfId="1" applyFont="1" applyBorder="1" applyAlignment="1">
      <alignment horizontal="center" vertical="center" wrapText="1"/>
    </xf>
    <xf numFmtId="0" fontId="6" fillId="11" borderId="39" xfId="1" applyFont="1" applyFill="1" applyBorder="1" applyAlignment="1">
      <alignment horizontal="center" vertical="center"/>
    </xf>
    <xf numFmtId="3" fontId="16" fillId="11" borderId="12" xfId="1" applyNumberFormat="1" applyFont="1" applyFill="1" applyBorder="1" applyAlignment="1">
      <alignment horizontal="center" vertical="center"/>
    </xf>
    <xf numFmtId="3" fontId="16" fillId="11" borderId="13" xfId="1" applyNumberFormat="1" applyFont="1" applyFill="1" applyBorder="1" applyAlignment="1">
      <alignment horizontal="center" vertical="center"/>
    </xf>
    <xf numFmtId="3" fontId="6" fillId="11" borderId="25" xfId="1" applyNumberFormat="1" applyFont="1" applyFill="1" applyBorder="1" applyAlignment="1">
      <alignment horizontal="center" vertical="center"/>
    </xf>
    <xf numFmtId="0" fontId="18" fillId="11" borderId="14" xfId="1" applyFont="1" applyFill="1" applyBorder="1" applyAlignment="1">
      <alignment horizontal="center" vertical="center"/>
    </xf>
    <xf numFmtId="3" fontId="6" fillId="11" borderId="13" xfId="1" applyNumberFormat="1" applyFont="1" applyFill="1" applyBorder="1" applyAlignment="1">
      <alignment horizontal="center" vertical="center"/>
    </xf>
    <xf numFmtId="0" fontId="4" fillId="11" borderId="14" xfId="1" applyFont="1" applyFill="1" applyBorder="1" applyAlignment="1">
      <alignment horizontal="center" vertical="center"/>
    </xf>
    <xf numFmtId="3" fontId="6" fillId="0" borderId="13" xfId="1" applyNumberFormat="1" applyFont="1" applyFill="1" applyBorder="1" applyAlignment="1">
      <alignment horizontal="center" vertical="center"/>
    </xf>
    <xf numFmtId="3" fontId="6" fillId="0" borderId="25" xfId="1" applyNumberFormat="1" applyFont="1" applyFill="1" applyBorder="1" applyAlignment="1">
      <alignment horizontal="center" vertical="center"/>
    </xf>
    <xf numFmtId="3" fontId="6" fillId="5" borderId="25" xfId="1" applyNumberFormat="1" applyFont="1" applyFill="1" applyBorder="1" applyAlignment="1">
      <alignment horizontal="center" vertical="center"/>
    </xf>
    <xf numFmtId="0" fontId="6" fillId="0" borderId="14" xfId="1" quotePrefix="1" applyFont="1" applyBorder="1" applyAlignment="1">
      <alignment horizontal="center" vertical="center"/>
    </xf>
    <xf numFmtId="0" fontId="16" fillId="11" borderId="13" xfId="1" applyFont="1" applyFill="1" applyBorder="1" applyAlignment="1">
      <alignment horizontal="center" vertical="center"/>
    </xf>
    <xf numFmtId="3" fontId="16" fillId="11" borderId="14" xfId="1" applyNumberFormat="1" applyFont="1" applyFill="1" applyBorder="1" applyAlignment="1">
      <alignment horizontal="center" vertical="center"/>
    </xf>
    <xf numFmtId="3" fontId="18" fillId="11" borderId="14" xfId="1" applyNumberFormat="1" applyFont="1" applyFill="1" applyBorder="1" applyAlignment="1">
      <alignment horizontal="center" vertical="center"/>
    </xf>
    <xf numFmtId="3" fontId="6" fillId="0" borderId="14" xfId="1" applyNumberFormat="1" applyFont="1" applyFill="1" applyBorder="1" applyAlignment="1">
      <alignment horizontal="center" vertical="center"/>
    </xf>
    <xf numFmtId="0" fontId="6" fillId="5" borderId="25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4" xfId="1" quotePrefix="1" applyFont="1" applyFill="1" applyBorder="1" applyAlignment="1">
      <alignment horizontal="center" wrapText="1"/>
    </xf>
    <xf numFmtId="3" fontId="6" fillId="0" borderId="51" xfId="1" applyNumberFormat="1" applyFont="1" applyFill="1" applyBorder="1" applyAlignment="1">
      <alignment horizontal="center" vertical="center"/>
    </xf>
    <xf numFmtId="0" fontId="6" fillId="0" borderId="14" xfId="1" applyFont="1" applyBorder="1" applyAlignment="1">
      <alignment horizontal="center" wrapText="1"/>
    </xf>
    <xf numFmtId="0" fontId="6" fillId="5" borderId="12" xfId="1" applyFont="1" applyFill="1" applyBorder="1" applyAlignment="1">
      <alignment horizontal="center" vertical="center"/>
    </xf>
    <xf numFmtId="3" fontId="6" fillId="0" borderId="52" xfId="1" applyNumberFormat="1" applyFont="1" applyBorder="1" applyAlignment="1">
      <alignment horizontal="center" vertical="center"/>
    </xf>
    <xf numFmtId="0" fontId="6" fillId="11" borderId="16" xfId="1" applyFont="1" applyFill="1" applyBorder="1" applyAlignment="1">
      <alignment horizontal="center" vertical="center"/>
    </xf>
    <xf numFmtId="0" fontId="6" fillId="0" borderId="53" xfId="1" applyFont="1" applyBorder="1" applyAlignment="1">
      <alignment horizontal="center" vertical="center"/>
    </xf>
    <xf numFmtId="0" fontId="6" fillId="11" borderId="54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5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/>
    </xf>
    <xf numFmtId="0" fontId="6" fillId="0" borderId="40" xfId="1" applyFont="1" applyBorder="1" applyAlignment="1">
      <alignment horizontal="center" wrapText="1"/>
    </xf>
    <xf numFmtId="0" fontId="6" fillId="5" borderId="18" xfId="1" applyFont="1" applyFill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56" xfId="1" applyFont="1" applyBorder="1" applyAlignment="1">
      <alignment horizontal="center" vertical="center"/>
    </xf>
    <xf numFmtId="0" fontId="6" fillId="0" borderId="57" xfId="1" applyFont="1" applyBorder="1" applyAlignment="1">
      <alignment horizontal="center" vertical="center"/>
    </xf>
    <xf numFmtId="0" fontId="6" fillId="11" borderId="57" xfId="1" applyFont="1" applyFill="1" applyBorder="1" applyAlignment="1">
      <alignment horizontal="center" vertical="center"/>
    </xf>
    <xf numFmtId="0" fontId="6" fillId="5" borderId="57" xfId="1" applyFont="1" applyFill="1" applyBorder="1" applyAlignment="1">
      <alignment horizontal="center" vertical="center"/>
    </xf>
    <xf numFmtId="0" fontId="6" fillId="0" borderId="58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9" fillId="0" borderId="42" xfId="1" applyFont="1" applyBorder="1" applyAlignment="1">
      <alignment horizontal="center" vertical="center"/>
    </xf>
    <xf numFmtId="0" fontId="19" fillId="11" borderId="42" xfId="1" applyFont="1" applyFill="1" applyBorder="1" applyAlignment="1">
      <alignment horizontal="center" vertical="center"/>
    </xf>
    <xf numFmtId="0" fontId="19" fillId="0" borderId="34" xfId="1" applyFont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6" fillId="3" borderId="7" xfId="1" applyFont="1" applyFill="1" applyBorder="1" applyAlignment="1">
      <alignment horizontal="center" vertical="center" wrapText="1"/>
    </xf>
    <xf numFmtId="0" fontId="6" fillId="14" borderId="11" xfId="1" applyFont="1" applyFill="1" applyBorder="1" applyAlignment="1">
      <alignment horizontal="center" vertical="center" wrapText="1"/>
    </xf>
    <xf numFmtId="0" fontId="6" fillId="15" borderId="11" xfId="1" applyFont="1" applyFill="1" applyBorder="1" applyAlignment="1">
      <alignment horizontal="center" vertical="center" wrapText="1"/>
    </xf>
    <xf numFmtId="0" fontId="6" fillId="16" borderId="7" xfId="1" applyFont="1" applyFill="1" applyBorder="1" applyAlignment="1">
      <alignment horizontal="center" vertical="center" wrapText="1"/>
    </xf>
    <xf numFmtId="0" fontId="6" fillId="17" borderId="7" xfId="1" applyFont="1" applyFill="1" applyBorder="1" applyAlignment="1">
      <alignment horizontal="center" vertical="center" wrapText="1"/>
    </xf>
    <xf numFmtId="0" fontId="6" fillId="18" borderId="7" xfId="1" applyFont="1" applyFill="1" applyBorder="1" applyAlignment="1">
      <alignment horizontal="center" vertical="center" wrapText="1"/>
    </xf>
    <xf numFmtId="0" fontId="6" fillId="19" borderId="7" xfId="1" applyFont="1" applyFill="1" applyBorder="1" applyAlignment="1">
      <alignment horizontal="center" vertical="center" wrapText="1"/>
    </xf>
    <xf numFmtId="0" fontId="6" fillId="20" borderId="7" xfId="1" applyFont="1" applyFill="1" applyBorder="1" applyAlignment="1">
      <alignment horizontal="center" vertical="center" wrapText="1"/>
    </xf>
    <xf numFmtId="0" fontId="6" fillId="10" borderId="7" xfId="1" applyFont="1" applyFill="1" applyBorder="1" applyAlignment="1">
      <alignment horizontal="center" vertical="center" wrapText="1"/>
    </xf>
    <xf numFmtId="0" fontId="4" fillId="0" borderId="11" xfId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14" fontId="4" fillId="0" borderId="30" xfId="1" applyNumberFormat="1" applyFont="1" applyBorder="1"/>
    <xf numFmtId="0" fontId="6" fillId="10" borderId="11" xfId="1" applyFont="1" applyFill="1" applyBorder="1" applyAlignment="1">
      <alignment horizontal="center" vertical="center"/>
    </xf>
    <xf numFmtId="0" fontId="10" fillId="10" borderId="7" xfId="1" applyFont="1" applyFill="1" applyBorder="1" applyAlignment="1">
      <alignment horizontal="center" vertical="center"/>
    </xf>
    <xf numFmtId="0" fontId="10" fillId="10" borderId="17" xfId="1" applyFont="1" applyFill="1" applyBorder="1" applyAlignment="1">
      <alignment horizontal="center" vertical="center"/>
    </xf>
    <xf numFmtId="3" fontId="20" fillId="10" borderId="17" xfId="1" applyNumberFormat="1" applyFont="1" applyFill="1" applyBorder="1" applyAlignment="1">
      <alignment horizontal="center" vertical="center"/>
    </xf>
    <xf numFmtId="0" fontId="10" fillId="10" borderId="8" xfId="1" applyFont="1" applyFill="1" applyBorder="1" applyAlignment="1">
      <alignment horizontal="center" vertical="center"/>
    </xf>
    <xf numFmtId="3" fontId="20" fillId="0" borderId="46" xfId="1" applyNumberFormat="1" applyFont="1" applyBorder="1" applyAlignment="1">
      <alignment horizontal="center" vertical="center"/>
    </xf>
    <xf numFmtId="3" fontId="20" fillId="0" borderId="47" xfId="1" applyNumberFormat="1" applyFont="1" applyBorder="1" applyAlignment="1">
      <alignment horizontal="center" vertical="center"/>
    </xf>
    <xf numFmtId="14" fontId="4" fillId="0" borderId="59" xfId="1" applyNumberFormat="1" applyFont="1" applyBorder="1"/>
    <xf numFmtId="3" fontId="20" fillId="0" borderId="45" xfId="1" applyNumberFormat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/>
    </xf>
    <xf numFmtId="3" fontId="19" fillId="0" borderId="61" xfId="1" applyNumberFormat="1" applyFont="1" applyBorder="1" applyAlignment="1">
      <alignment horizontal="center" vertical="center"/>
    </xf>
    <xf numFmtId="3" fontId="20" fillId="0" borderId="62" xfId="1" applyNumberFormat="1" applyFont="1" applyBorder="1" applyAlignment="1">
      <alignment horizontal="center" vertical="center"/>
    </xf>
    <xf numFmtId="0" fontId="10" fillId="0" borderId="63" xfId="1" applyFont="1" applyBorder="1" applyAlignment="1">
      <alignment horizontal="center" vertical="center"/>
    </xf>
    <xf numFmtId="0" fontId="10" fillId="0" borderId="64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/>
    </xf>
    <xf numFmtId="0" fontId="10" fillId="0" borderId="59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3" fontId="19" fillId="0" borderId="47" xfId="1" applyNumberFormat="1" applyFont="1" applyBorder="1" applyAlignment="1">
      <alignment horizontal="center" vertical="center"/>
    </xf>
    <xf numFmtId="14" fontId="6" fillId="0" borderId="59" xfId="1" applyNumberFormat="1" applyFont="1" applyBorder="1"/>
    <xf numFmtId="0" fontId="6" fillId="14" borderId="9" xfId="1" applyFont="1" applyFill="1" applyBorder="1" applyAlignment="1">
      <alignment horizontal="center" vertical="center"/>
    </xf>
    <xf numFmtId="0" fontId="10" fillId="14" borderId="65" xfId="1" applyFont="1" applyFill="1" applyBorder="1" applyAlignment="1">
      <alignment horizontal="center" vertical="center"/>
    </xf>
    <xf numFmtId="0" fontId="10" fillId="14" borderId="66" xfId="1" applyFont="1" applyFill="1" applyBorder="1" applyAlignment="1">
      <alignment horizontal="center" vertical="center"/>
    </xf>
    <xf numFmtId="0" fontId="10" fillId="14" borderId="37" xfId="1" applyFont="1" applyFill="1" applyBorder="1" applyAlignment="1">
      <alignment horizontal="center" vertical="center"/>
    </xf>
    <xf numFmtId="0" fontId="10" fillId="14" borderId="3" xfId="1" applyFont="1" applyFill="1" applyBorder="1" applyAlignment="1">
      <alignment horizontal="center" vertical="center"/>
    </xf>
    <xf numFmtId="0" fontId="10" fillId="14" borderId="0" xfId="1" applyFont="1" applyFill="1" applyBorder="1" applyAlignment="1">
      <alignment horizontal="center" vertical="center"/>
    </xf>
    <xf numFmtId="0" fontId="20" fillId="14" borderId="5" xfId="1" applyFont="1" applyFill="1" applyBorder="1" applyAlignment="1">
      <alignment horizontal="center" vertical="center"/>
    </xf>
    <xf numFmtId="3" fontId="4" fillId="0" borderId="47" xfId="1" applyNumberFormat="1" applyFont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3" fontId="19" fillId="0" borderId="45" xfId="1" applyNumberFormat="1" applyFont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10" fillId="3" borderId="61" xfId="1" applyFont="1" applyFill="1" applyBorder="1" applyAlignment="1">
      <alignment horizontal="center" vertical="center"/>
    </xf>
    <xf numFmtId="3" fontId="20" fillId="3" borderId="62" xfId="1" applyNumberFormat="1" applyFont="1" applyFill="1" applyBorder="1" applyAlignment="1">
      <alignment horizontal="center" vertical="center"/>
    </xf>
    <xf numFmtId="0" fontId="10" fillId="3" borderId="18" xfId="1" applyFont="1" applyFill="1" applyBorder="1" applyAlignment="1">
      <alignment horizontal="center" vertical="center"/>
    </xf>
    <xf numFmtId="0" fontId="10" fillId="3" borderId="60" xfId="1" applyFont="1" applyFill="1" applyBorder="1" applyAlignment="1">
      <alignment horizontal="center" vertical="center"/>
    </xf>
    <xf numFmtId="3" fontId="20" fillId="3" borderId="60" xfId="1" applyNumberFormat="1" applyFont="1" applyFill="1" applyBorder="1" applyAlignment="1">
      <alignment horizontal="center" vertical="center"/>
    </xf>
    <xf numFmtId="0" fontId="6" fillId="20" borderId="11" xfId="1" applyFont="1" applyFill="1" applyBorder="1" applyAlignment="1">
      <alignment horizontal="center" vertical="center"/>
    </xf>
    <xf numFmtId="0" fontId="10" fillId="20" borderId="28" xfId="1" applyFont="1" applyFill="1" applyBorder="1" applyAlignment="1">
      <alignment horizontal="center" vertical="center"/>
    </xf>
    <xf numFmtId="0" fontId="10" fillId="20" borderId="6" xfId="1" applyFont="1" applyFill="1" applyBorder="1" applyAlignment="1">
      <alignment horizontal="center" vertical="center"/>
    </xf>
    <xf numFmtId="0" fontId="10" fillId="20" borderId="1" xfId="1" applyFont="1" applyFill="1" applyBorder="1" applyAlignment="1">
      <alignment horizontal="center" vertical="center"/>
    </xf>
    <xf numFmtId="0" fontId="10" fillId="20" borderId="8" xfId="1" applyFont="1" applyFill="1" applyBorder="1" applyAlignment="1">
      <alignment horizontal="center" vertical="center"/>
    </xf>
    <xf numFmtId="0" fontId="10" fillId="20" borderId="7" xfId="1" applyFont="1" applyFill="1" applyBorder="1" applyAlignment="1">
      <alignment vertical="center"/>
    </xf>
    <xf numFmtId="0" fontId="10" fillId="20" borderId="17" xfId="1" applyFont="1" applyFill="1" applyBorder="1" applyAlignment="1">
      <alignment vertical="center"/>
    </xf>
    <xf numFmtId="0" fontId="20" fillId="20" borderId="9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3" fontId="4" fillId="0" borderId="45" xfId="1" applyNumberFormat="1" applyFont="1" applyBorder="1" applyAlignment="1">
      <alignment horizontal="center" vertical="center"/>
    </xf>
    <xf numFmtId="0" fontId="6" fillId="15" borderId="29" xfId="1" applyFont="1" applyFill="1" applyBorder="1" applyAlignment="1">
      <alignment horizontal="center" vertical="center"/>
    </xf>
    <xf numFmtId="0" fontId="10" fillId="15" borderId="61" xfId="1" applyFont="1" applyFill="1" applyBorder="1" applyAlignment="1">
      <alignment horizontal="center" vertical="center"/>
    </xf>
    <xf numFmtId="0" fontId="10" fillId="15" borderId="62" xfId="1" applyFont="1" applyFill="1" applyBorder="1" applyAlignment="1">
      <alignment horizontal="center" vertical="center"/>
    </xf>
    <xf numFmtId="0" fontId="10" fillId="15" borderId="63" xfId="1" applyFont="1" applyFill="1" applyBorder="1" applyAlignment="1">
      <alignment horizontal="center" vertical="center"/>
    </xf>
    <xf numFmtId="0" fontId="10" fillId="15" borderId="64" xfId="1" applyFont="1" applyFill="1" applyBorder="1" applyAlignment="1">
      <alignment horizontal="center" vertical="center"/>
    </xf>
    <xf numFmtId="0" fontId="10" fillId="15" borderId="0" xfId="1" applyFont="1" applyFill="1" applyBorder="1" applyAlignment="1">
      <alignment horizontal="center" vertical="center"/>
    </xf>
    <xf numFmtId="3" fontId="20" fillId="15" borderId="60" xfId="1" applyNumberFormat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6" fillId="5" borderId="60" xfId="1" applyFont="1" applyFill="1" applyBorder="1" applyAlignment="1">
      <alignment horizontal="center" vertical="center"/>
    </xf>
    <xf numFmtId="3" fontId="20" fillId="5" borderId="61" xfId="1" applyNumberFormat="1" applyFont="1" applyFill="1" applyBorder="1" applyAlignment="1">
      <alignment horizontal="center" vertical="center"/>
    </xf>
    <xf numFmtId="3" fontId="20" fillId="5" borderId="62" xfId="1" applyNumberFormat="1" applyFont="1" applyFill="1" applyBorder="1" applyAlignment="1">
      <alignment horizontal="center" vertical="center"/>
    </xf>
    <xf numFmtId="0" fontId="19" fillId="0" borderId="59" xfId="1" applyFont="1" applyBorder="1" applyAlignment="1">
      <alignment horizontal="center" vertical="center"/>
    </xf>
    <xf numFmtId="0" fontId="10" fillId="5" borderId="29" xfId="1" applyFont="1" applyFill="1" applyBorder="1" applyAlignment="1">
      <alignment horizontal="center" vertical="center"/>
    </xf>
    <xf numFmtId="0" fontId="10" fillId="5" borderId="0" xfId="1" applyFont="1" applyFill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6" fillId="15" borderId="9" xfId="1" applyFont="1" applyFill="1" applyBorder="1" applyAlignment="1">
      <alignment horizontal="center" vertical="center"/>
    </xf>
    <xf numFmtId="0" fontId="10" fillId="15" borderId="28" xfId="1" applyFont="1" applyFill="1" applyBorder="1" applyAlignment="1">
      <alignment horizontal="center" vertical="center"/>
    </xf>
    <xf numFmtId="0" fontId="19" fillId="15" borderId="6" xfId="1" applyFont="1" applyFill="1" applyBorder="1" applyAlignment="1">
      <alignment horizontal="center" vertical="center"/>
    </xf>
    <xf numFmtId="0" fontId="10" fillId="15" borderId="11" xfId="1" applyFont="1" applyFill="1" applyBorder="1" applyAlignment="1">
      <alignment horizontal="center" vertical="center"/>
    </xf>
    <xf numFmtId="0" fontId="10" fillId="15" borderId="8" xfId="1" applyFont="1" applyFill="1" applyBorder="1" applyAlignment="1">
      <alignment horizontal="center" vertical="center"/>
    </xf>
    <xf numFmtId="0" fontId="10" fillId="15" borderId="17" xfId="1" applyFont="1" applyFill="1" applyBorder="1" applyAlignment="1">
      <alignment horizontal="center" vertical="center"/>
    </xf>
    <xf numFmtId="3" fontId="20" fillId="15" borderId="9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center" vertical="center"/>
    </xf>
    <xf numFmtId="0" fontId="10" fillId="3" borderId="30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3" fontId="20" fillId="3" borderId="5" xfId="1" applyNumberFormat="1" applyFont="1" applyFill="1" applyBorder="1" applyAlignment="1">
      <alignment horizontal="center" vertical="center"/>
    </xf>
    <xf numFmtId="0" fontId="19" fillId="20" borderId="65" xfId="1" applyFont="1" applyFill="1" applyBorder="1" applyAlignment="1">
      <alignment horizontal="center" vertical="center"/>
    </xf>
    <xf numFmtId="3" fontId="10" fillId="20" borderId="66" xfId="1" applyNumberFormat="1" applyFont="1" applyFill="1" applyBorder="1" applyAlignment="1">
      <alignment horizontal="center" vertical="center"/>
    </xf>
    <xf numFmtId="0" fontId="10" fillId="20" borderId="4" xfId="1" applyFont="1" applyFill="1" applyBorder="1" applyAlignment="1">
      <alignment vertical="center"/>
    </xf>
    <xf numFmtId="0" fontId="10" fillId="20" borderId="2" xfId="1" applyFont="1" applyFill="1" applyBorder="1" applyAlignment="1">
      <alignment vertical="center"/>
    </xf>
    <xf numFmtId="0" fontId="20" fillId="20" borderId="5" xfId="1" applyFont="1" applyFill="1" applyBorder="1" applyAlignment="1">
      <alignment horizontal="center" vertical="center"/>
    </xf>
    <xf numFmtId="0" fontId="6" fillId="16" borderId="9" xfId="1" applyFont="1" applyFill="1" applyBorder="1" applyAlignment="1">
      <alignment horizontal="center" vertical="center"/>
    </xf>
    <xf numFmtId="0" fontId="10" fillId="16" borderId="61" xfId="1" applyFont="1" applyFill="1" applyBorder="1" applyAlignment="1">
      <alignment horizontal="center" vertical="center"/>
    </xf>
    <xf numFmtId="0" fontId="10" fillId="16" borderId="62" xfId="1" applyFont="1" applyFill="1" applyBorder="1" applyAlignment="1">
      <alignment horizontal="center" vertical="center"/>
    </xf>
    <xf numFmtId="0" fontId="19" fillId="16" borderId="18" xfId="1" applyFont="1" applyFill="1" applyBorder="1" applyAlignment="1">
      <alignment horizontal="center" vertical="center"/>
    </xf>
    <xf numFmtId="0" fontId="10" fillId="16" borderId="60" xfId="1" applyFont="1" applyFill="1" applyBorder="1" applyAlignment="1">
      <alignment horizontal="center" vertical="center"/>
    </xf>
    <xf numFmtId="0" fontId="10" fillId="16" borderId="0" xfId="1" applyFont="1" applyFill="1" applyBorder="1" applyAlignment="1">
      <alignment horizontal="center" vertical="center"/>
    </xf>
    <xf numFmtId="0" fontId="20" fillId="16" borderId="60" xfId="1" applyFont="1" applyFill="1" applyBorder="1" applyAlignment="1">
      <alignment horizontal="center" vertical="center"/>
    </xf>
    <xf numFmtId="0" fontId="20" fillId="5" borderId="60" xfId="1" applyFont="1" applyFill="1" applyBorder="1" applyAlignment="1">
      <alignment horizontal="center" vertical="center"/>
    </xf>
    <xf numFmtId="0" fontId="20" fillId="5" borderId="59" xfId="1" applyFont="1" applyFill="1" applyBorder="1" applyAlignment="1">
      <alignment horizontal="center" vertical="center"/>
    </xf>
    <xf numFmtId="0" fontId="20" fillId="5" borderId="18" xfId="1" applyFont="1" applyFill="1" applyBorder="1" applyAlignment="1">
      <alignment horizontal="center" vertical="center"/>
    </xf>
    <xf numFmtId="0" fontId="20" fillId="0" borderId="18" xfId="1" applyFont="1" applyFill="1" applyBorder="1" applyAlignment="1">
      <alignment horizontal="center" vertical="center"/>
    </xf>
    <xf numFmtId="0" fontId="10" fillId="3" borderId="67" xfId="1" applyFont="1" applyFill="1" applyBorder="1" applyAlignment="1">
      <alignment horizontal="center" vertical="center"/>
    </xf>
    <xf numFmtId="3" fontId="20" fillId="3" borderId="68" xfId="1" applyNumberFormat="1" applyFont="1" applyFill="1" applyBorder="1" applyAlignment="1">
      <alignment horizontal="center" vertical="center"/>
    </xf>
    <xf numFmtId="3" fontId="20" fillId="3" borderId="42" xfId="1" applyNumberFormat="1" applyFont="1" applyFill="1" applyBorder="1" applyAlignment="1">
      <alignment horizontal="center" vertical="center"/>
    </xf>
    <xf numFmtId="0" fontId="10" fillId="3" borderId="29" xfId="1" applyFont="1" applyFill="1" applyBorder="1" applyAlignment="1">
      <alignment horizontal="center" vertical="center"/>
    </xf>
    <xf numFmtId="3" fontId="19" fillId="3" borderId="29" xfId="1" applyNumberFormat="1" applyFont="1" applyFill="1" applyBorder="1" applyAlignment="1">
      <alignment horizontal="center" vertical="center"/>
    </xf>
    <xf numFmtId="0" fontId="10" fillId="14" borderId="17" xfId="1" applyFont="1" applyFill="1" applyBorder="1" applyAlignment="1">
      <alignment horizontal="center" vertical="center"/>
    </xf>
    <xf numFmtId="3" fontId="20" fillId="14" borderId="7" xfId="1" applyNumberFormat="1" applyFont="1" applyFill="1" applyBorder="1" applyAlignment="1">
      <alignment horizontal="center" vertical="center"/>
    </xf>
    <xf numFmtId="0" fontId="19" fillId="14" borderId="7" xfId="1" applyFont="1" applyFill="1" applyBorder="1" applyAlignment="1">
      <alignment horizontal="center" vertical="center"/>
    </xf>
    <xf numFmtId="0" fontId="10" fillId="14" borderId="9" xfId="1" applyFont="1" applyFill="1" applyBorder="1" applyAlignment="1">
      <alignment horizontal="center" vertical="center"/>
    </xf>
    <xf numFmtId="0" fontId="20" fillId="14" borderId="9" xfId="1" applyFont="1" applyFill="1" applyBorder="1" applyAlignment="1">
      <alignment horizontal="center" vertical="center"/>
    </xf>
    <xf numFmtId="0" fontId="6" fillId="18" borderId="9" xfId="1" applyFont="1" applyFill="1" applyBorder="1" applyAlignment="1">
      <alignment horizontal="center" vertical="center"/>
    </xf>
    <xf numFmtId="0" fontId="10" fillId="18" borderId="65" xfId="1" applyFont="1" applyFill="1" applyBorder="1" applyAlignment="1">
      <alignment horizontal="center" vertical="center"/>
    </xf>
    <xf numFmtId="0" fontId="10" fillId="18" borderId="66" xfId="1" applyFont="1" applyFill="1" applyBorder="1" applyAlignment="1">
      <alignment horizontal="center" vertical="center"/>
    </xf>
    <xf numFmtId="0" fontId="19" fillId="18" borderId="37" xfId="1" applyFont="1" applyFill="1" applyBorder="1" applyAlignment="1">
      <alignment horizontal="center" vertical="center"/>
    </xf>
    <xf numFmtId="0" fontId="10" fillId="18" borderId="3" xfId="1" applyFont="1" applyFill="1" applyBorder="1" applyAlignment="1">
      <alignment horizontal="center" vertical="center"/>
    </xf>
    <xf numFmtId="0" fontId="10" fillId="18" borderId="2" xfId="1" applyFont="1" applyFill="1" applyBorder="1" applyAlignment="1">
      <alignment horizontal="center" vertical="center"/>
    </xf>
    <xf numFmtId="0" fontId="10" fillId="18" borderId="30" xfId="1" applyFont="1" applyFill="1" applyBorder="1" applyAlignment="1">
      <alignment horizontal="center" vertical="center"/>
    </xf>
    <xf numFmtId="0" fontId="10" fillId="18" borderId="4" xfId="1" applyFont="1" applyFill="1" applyBorder="1" applyAlignment="1">
      <alignment horizontal="center" vertical="center"/>
    </xf>
    <xf numFmtId="0" fontId="20" fillId="18" borderId="30" xfId="1" applyFont="1" applyFill="1" applyBorder="1" applyAlignment="1">
      <alignment horizontal="center" vertical="center"/>
    </xf>
    <xf numFmtId="0" fontId="10" fillId="0" borderId="59" xfId="1" applyFont="1" applyFill="1" applyBorder="1" applyAlignment="1">
      <alignment horizontal="center" vertical="center"/>
    </xf>
    <xf numFmtId="0" fontId="6" fillId="10" borderId="5" xfId="1" applyFont="1" applyFill="1" applyBorder="1" applyAlignment="1">
      <alignment horizontal="center" vertical="center"/>
    </xf>
    <xf numFmtId="3" fontId="20" fillId="10" borderId="8" xfId="1" applyNumberFormat="1" applyFont="1" applyFill="1" applyBorder="1" applyAlignment="1">
      <alignment horizontal="center" vertical="center"/>
    </xf>
    <xf numFmtId="0" fontId="10" fillId="20" borderId="67" xfId="1" applyFont="1" applyFill="1" applyBorder="1" applyAlignment="1">
      <alignment horizontal="center" vertical="center"/>
    </xf>
    <xf numFmtId="0" fontId="10" fillId="20" borderId="68" xfId="1" applyFont="1" applyFill="1" applyBorder="1" applyAlignment="1">
      <alignment horizontal="center" vertical="center"/>
    </xf>
    <xf numFmtId="0" fontId="10" fillId="20" borderId="43" xfId="1" applyFont="1" applyFill="1" applyBorder="1" applyAlignment="1">
      <alignment horizontal="center" vertical="center"/>
    </xf>
    <xf numFmtId="0" fontId="10" fillId="20" borderId="44" xfId="1" applyFont="1" applyFill="1" applyBorder="1" applyAlignment="1">
      <alignment horizontal="center" vertical="center"/>
    </xf>
    <xf numFmtId="0" fontId="10" fillId="20" borderId="42" xfId="1" applyFont="1" applyFill="1" applyBorder="1" applyAlignment="1">
      <alignment vertical="center"/>
    </xf>
    <xf numFmtId="0" fontId="10" fillId="20" borderId="69" xfId="1" applyFont="1" applyFill="1" applyBorder="1" applyAlignment="1">
      <alignment vertical="center"/>
    </xf>
    <xf numFmtId="0" fontId="20" fillId="20" borderId="29" xfId="1" applyFont="1" applyFill="1" applyBorder="1" applyAlignment="1">
      <alignment horizontal="center" vertical="center"/>
    </xf>
    <xf numFmtId="0" fontId="4" fillId="0" borderId="11" xfId="1" applyBorder="1"/>
    <xf numFmtId="0" fontId="6" fillId="19" borderId="29" xfId="1" applyFont="1" applyFill="1" applyBorder="1" applyAlignment="1">
      <alignment horizontal="center" vertical="center"/>
    </xf>
    <xf numFmtId="0" fontId="10" fillId="19" borderId="61" xfId="1" applyFont="1" applyFill="1" applyBorder="1" applyAlignment="1">
      <alignment horizontal="center" vertical="center"/>
    </xf>
    <xf numFmtId="0" fontId="10" fillId="19" borderId="62" xfId="1" applyFont="1" applyFill="1" applyBorder="1" applyAlignment="1">
      <alignment horizontal="center" vertical="center"/>
    </xf>
    <xf numFmtId="0" fontId="10" fillId="19" borderId="63" xfId="1" applyFont="1" applyFill="1" applyBorder="1" applyAlignment="1">
      <alignment horizontal="center" vertical="center"/>
    </xf>
    <xf numFmtId="0" fontId="10" fillId="19" borderId="64" xfId="1" applyFont="1" applyFill="1" applyBorder="1" applyAlignment="1">
      <alignment horizontal="center" vertical="center"/>
    </xf>
    <xf numFmtId="0" fontId="10" fillId="19" borderId="0" xfId="1" applyFont="1" applyFill="1" applyBorder="1" applyAlignment="1">
      <alignment horizontal="center" vertical="center"/>
    </xf>
    <xf numFmtId="0" fontId="10" fillId="19" borderId="59" xfId="1" applyFont="1" applyFill="1" applyBorder="1" applyAlignment="1">
      <alignment horizontal="center" vertical="center"/>
    </xf>
    <xf numFmtId="0" fontId="10" fillId="19" borderId="18" xfId="1" applyFont="1" applyFill="1" applyBorder="1" applyAlignment="1">
      <alignment horizontal="center" vertical="center"/>
    </xf>
    <xf numFmtId="3" fontId="20" fillId="19" borderId="59" xfId="1" applyNumberFormat="1" applyFont="1" applyFill="1" applyBorder="1" applyAlignment="1">
      <alignment horizontal="center" vertical="center"/>
    </xf>
    <xf numFmtId="3" fontId="20" fillId="5" borderId="30" xfId="1" applyNumberFormat="1" applyFont="1" applyFill="1" applyBorder="1" applyAlignment="1">
      <alignment horizontal="center" vertical="center"/>
    </xf>
    <xf numFmtId="3" fontId="20" fillId="5" borderId="18" xfId="1" applyNumberFormat="1" applyFont="1" applyFill="1" applyBorder="1" applyAlignment="1">
      <alignment horizontal="center" vertical="center"/>
    </xf>
    <xf numFmtId="14" fontId="4" fillId="0" borderId="24" xfId="1" applyNumberFormat="1" applyFont="1" applyBorder="1"/>
    <xf numFmtId="3" fontId="19" fillId="0" borderId="63" xfId="1" applyNumberFormat="1" applyFont="1" applyBorder="1" applyAlignment="1">
      <alignment horizontal="center" vertical="center"/>
    </xf>
    <xf numFmtId="3" fontId="20" fillId="0" borderId="64" xfId="1" applyNumberFormat="1" applyFont="1" applyBorder="1" applyAlignment="1">
      <alignment horizontal="center" vertical="center"/>
    </xf>
    <xf numFmtId="14" fontId="4" fillId="0" borderId="34" xfId="1" applyNumberFormat="1" applyFont="1" applyBorder="1"/>
    <xf numFmtId="0" fontId="6" fillId="0" borderId="11" xfId="1" applyFont="1" applyBorder="1" applyAlignment="1">
      <alignment horizontal="center" vertical="center"/>
    </xf>
    <xf numFmtId="3" fontId="6" fillId="0" borderId="28" xfId="1" applyNumberFormat="1" applyFont="1" applyBorder="1" applyAlignment="1">
      <alignment horizontal="center" vertical="center"/>
    </xf>
    <xf numFmtId="3" fontId="10" fillId="0" borderId="17" xfId="1" applyNumberFormat="1" applyFont="1" applyBorder="1" applyAlignment="1">
      <alignment horizontal="center" vertical="center"/>
    </xf>
    <xf numFmtId="3" fontId="19" fillId="0" borderId="1" xfId="1" applyNumberFormat="1" applyFont="1" applyBorder="1" applyAlignment="1">
      <alignment horizontal="center" vertical="center"/>
    </xf>
    <xf numFmtId="3" fontId="20" fillId="0" borderId="9" xfId="1" applyNumberFormat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7" xfId="1" applyFont="1" applyBorder="1" applyAlignment="1">
      <alignment horizontal="center" vertical="center"/>
    </xf>
    <xf numFmtId="0" fontId="20" fillId="0" borderId="11" xfId="1" applyFont="1" applyBorder="1" applyAlignment="1">
      <alignment horizontal="center" vertical="center"/>
    </xf>
    <xf numFmtId="0" fontId="20" fillId="0" borderId="28" xfId="1" applyFont="1" applyBorder="1" applyAlignment="1">
      <alignment horizontal="center" vertical="center"/>
    </xf>
    <xf numFmtId="3" fontId="20" fillId="0" borderId="1" xfId="1" applyNumberFormat="1" applyFont="1" applyBorder="1" applyAlignment="1">
      <alignment horizontal="center" vertical="center"/>
    </xf>
    <xf numFmtId="3" fontId="20" fillId="0" borderId="11" xfId="1" applyNumberFormat="1" applyFont="1" applyBorder="1" applyAlignment="1">
      <alignment horizontal="center" vertical="center"/>
    </xf>
    <xf numFmtId="0" fontId="6" fillId="0" borderId="0" xfId="1" applyFont="1"/>
    <xf numFmtId="0" fontId="6" fillId="0" borderId="0" xfId="1" applyFont="1" applyFill="1"/>
    <xf numFmtId="0" fontId="6" fillId="0" borderId="13" xfId="1" applyFont="1" applyBorder="1" applyAlignment="1">
      <alignment horizontal="center" vertical="center" wrapText="1"/>
    </xf>
    <xf numFmtId="0" fontId="0" fillId="22" borderId="0" xfId="0" applyFill="1"/>
    <xf numFmtId="0" fontId="0" fillId="23" borderId="0" xfId="0" applyFill="1"/>
    <xf numFmtId="0" fontId="3" fillId="0" borderId="13" xfId="1" applyFont="1" applyFill="1" applyBorder="1" applyAlignment="1">
      <alignment horizontal="center" vertical="center"/>
    </xf>
    <xf numFmtId="14" fontId="3" fillId="0" borderId="12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14" fontId="2" fillId="0" borderId="12" xfId="1" applyNumberFormat="1" applyFont="1" applyBorder="1" applyAlignment="1">
      <alignment horizontal="center" vertical="center"/>
    </xf>
    <xf numFmtId="14" fontId="1" fillId="0" borderId="12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23" fillId="0" borderId="0" xfId="0" applyFont="1" applyAlignment="1">
      <alignment horizontal="centerContinuous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Continuous" vertical="center"/>
    </xf>
    <xf numFmtId="0" fontId="23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3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centerContinuous" wrapText="1"/>
    </xf>
    <xf numFmtId="14" fontId="23" fillId="0" borderId="0" xfId="0" applyNumberFormat="1" applyFont="1" applyAlignment="1">
      <alignment horizontal="center" wrapText="1"/>
    </xf>
    <xf numFmtId="14" fontId="0" fillId="0" borderId="0" xfId="0" applyNumberFormat="1"/>
    <xf numFmtId="14" fontId="23" fillId="0" borderId="0" xfId="0" applyNumberFormat="1" applyFont="1" applyAlignment="1">
      <alignment horizontal="centerContinuous"/>
    </xf>
    <xf numFmtId="14" fontId="23" fillId="0" borderId="0" xfId="0" applyNumberFormat="1" applyFont="1" applyAlignment="1">
      <alignment horizontal="centerContinuous" vertical="center"/>
    </xf>
    <xf numFmtId="14" fontId="22" fillId="0" borderId="0" xfId="0" applyNumberFormat="1" applyFont="1" applyAlignment="1">
      <alignment horizontal="centerContinuous" vertical="center"/>
    </xf>
    <xf numFmtId="14" fontId="23" fillId="0" borderId="0" xfId="0" applyNumberFormat="1" applyFont="1" applyAlignment="1">
      <alignment horizontal="centerContinuous" vertical="center" wrapText="1"/>
    </xf>
    <xf numFmtId="0" fontId="0" fillId="0" borderId="0" xfId="0" applyBorder="1"/>
    <xf numFmtId="0" fontId="23" fillId="0" borderId="0" xfId="0" applyFont="1" applyBorder="1" applyAlignment="1">
      <alignment horizontal="center"/>
    </xf>
    <xf numFmtId="0" fontId="7" fillId="5" borderId="0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1" fontId="2" fillId="0" borderId="12" xfId="1" applyNumberFormat="1" applyFont="1" applyBorder="1" applyAlignment="1">
      <alignment horizontal="center" vertical="center"/>
    </xf>
    <xf numFmtId="0" fontId="6" fillId="24" borderId="0" xfId="1" applyFont="1" applyFill="1"/>
    <xf numFmtId="0" fontId="7" fillId="4" borderId="13" xfId="1" applyFont="1" applyFill="1" applyBorder="1" applyAlignment="1">
      <alignment horizontal="centerContinuous" vertical="center"/>
    </xf>
    <xf numFmtId="0" fontId="7" fillId="21" borderId="13" xfId="1" applyFont="1" applyFill="1" applyBorder="1" applyAlignment="1">
      <alignment horizontal="center" vertical="center"/>
    </xf>
    <xf numFmtId="0" fontId="7" fillId="4" borderId="13" xfId="1" applyFont="1" applyFill="1" applyBorder="1" applyAlignment="1">
      <alignment horizontal="center" vertical="center"/>
    </xf>
    <xf numFmtId="1" fontId="6" fillId="0" borderId="25" xfId="1" applyNumberFormat="1" applyFont="1" applyBorder="1" applyAlignment="1">
      <alignment horizontal="center"/>
    </xf>
    <xf numFmtId="1" fontId="6" fillId="0" borderId="51" xfId="1" applyNumberFormat="1" applyFont="1" applyBorder="1" applyAlignment="1">
      <alignment horizontal="center"/>
    </xf>
    <xf numFmtId="0" fontId="7" fillId="4" borderId="25" xfId="1" applyFont="1" applyFill="1" applyBorder="1" applyAlignment="1">
      <alignment horizontal="center" vertical="center"/>
    </xf>
    <xf numFmtId="0" fontId="7" fillId="4" borderId="39" xfId="1" applyFont="1" applyFill="1" applyBorder="1" applyAlignment="1">
      <alignment horizontal="center" vertical="center"/>
    </xf>
    <xf numFmtId="0" fontId="7" fillId="4" borderId="51" xfId="1" applyFont="1" applyFill="1" applyBorder="1" applyAlignment="1">
      <alignment horizontal="center" vertical="center"/>
    </xf>
    <xf numFmtId="14" fontId="6" fillId="0" borderId="25" xfId="1" applyNumberFormat="1" applyFont="1" applyBorder="1" applyAlignment="1">
      <alignment horizontal="center"/>
    </xf>
    <xf numFmtId="14" fontId="6" fillId="0" borderId="51" xfId="1" applyNumberFormat="1" applyFont="1" applyBorder="1" applyAlignment="1">
      <alignment horizontal="center"/>
    </xf>
    <xf numFmtId="0" fontId="6" fillId="0" borderId="13" xfId="1" applyFont="1" applyBorder="1" applyAlignment="1">
      <alignment horizontal="center" vertical="center" wrapText="1"/>
    </xf>
    <xf numFmtId="0" fontId="6" fillId="21" borderId="13" xfId="1" applyFont="1" applyFill="1" applyBorder="1" applyAlignment="1">
      <alignment horizontal="center" vertical="center" wrapText="1"/>
    </xf>
    <xf numFmtId="0" fontId="6" fillId="21" borderId="13" xfId="1" applyFont="1" applyFill="1" applyBorder="1" applyAlignment="1">
      <alignment horizontal="center"/>
    </xf>
    <xf numFmtId="0" fontId="6" fillId="0" borderId="25" xfId="1" applyFont="1" applyBorder="1" applyAlignment="1">
      <alignment horizontal="center" vertical="center" wrapText="1"/>
    </xf>
    <xf numFmtId="0" fontId="6" fillId="0" borderId="51" xfId="1" applyFont="1" applyBorder="1" applyAlignment="1">
      <alignment horizontal="center" vertical="center" wrapText="1"/>
    </xf>
    <xf numFmtId="0" fontId="7" fillId="21" borderId="25" xfId="1" applyFont="1" applyFill="1" applyBorder="1" applyAlignment="1">
      <alignment horizontal="center" vertical="center"/>
    </xf>
    <xf numFmtId="0" fontId="7" fillId="21" borderId="39" xfId="1" applyFont="1" applyFill="1" applyBorder="1" applyAlignment="1">
      <alignment horizontal="center" vertical="center"/>
    </xf>
    <xf numFmtId="0" fontId="7" fillId="21" borderId="51" xfId="1" applyFont="1" applyFill="1" applyBorder="1" applyAlignment="1">
      <alignment horizontal="center" vertical="center"/>
    </xf>
    <xf numFmtId="0" fontId="6" fillId="21" borderId="25" xfId="1" applyFont="1" applyFill="1" applyBorder="1" applyAlignment="1">
      <alignment horizontal="center" vertical="center" wrapText="1"/>
    </xf>
    <xf numFmtId="0" fontId="6" fillId="21" borderId="39" xfId="1" applyFont="1" applyFill="1" applyBorder="1" applyAlignment="1">
      <alignment horizontal="center" vertical="center" wrapText="1"/>
    </xf>
    <xf numFmtId="0" fontId="6" fillId="21" borderId="51" xfId="1" applyFont="1" applyFill="1" applyBorder="1" applyAlignment="1">
      <alignment horizontal="center" vertical="center" wrapText="1"/>
    </xf>
    <xf numFmtId="0" fontId="6" fillId="21" borderId="25" xfId="1" applyFont="1" applyFill="1" applyBorder="1" applyAlignment="1">
      <alignment horizontal="center"/>
    </xf>
    <xf numFmtId="0" fontId="6" fillId="21" borderId="39" xfId="1" applyFont="1" applyFill="1" applyBorder="1" applyAlignment="1">
      <alignment horizontal="center"/>
    </xf>
    <xf numFmtId="0" fontId="6" fillId="21" borderId="51" xfId="1" applyFont="1" applyFill="1" applyBorder="1" applyAlignment="1">
      <alignment horizontal="center"/>
    </xf>
    <xf numFmtId="0" fontId="7" fillId="7" borderId="7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/>
    </xf>
    <xf numFmtId="0" fontId="6" fillId="9" borderId="7" xfId="1" applyFont="1" applyFill="1" applyBorder="1" applyAlignment="1">
      <alignment horizontal="center" vertical="center"/>
    </xf>
    <xf numFmtId="0" fontId="6" fillId="9" borderId="9" xfId="1" applyFont="1" applyFill="1" applyBorder="1" applyAlignment="1">
      <alignment horizontal="center" vertical="center"/>
    </xf>
    <xf numFmtId="0" fontId="6" fillId="3" borderId="37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12" borderId="1" xfId="1" applyFont="1" applyFill="1" applyBorder="1" applyAlignment="1">
      <alignment horizontal="center" vertical="center" wrapText="1"/>
    </xf>
    <xf numFmtId="0" fontId="6" fillId="12" borderId="8" xfId="1" applyFont="1" applyFill="1" applyBorder="1" applyAlignment="1">
      <alignment horizontal="center" vertical="center" wrapText="1"/>
    </xf>
    <xf numFmtId="0" fontId="6" fillId="13" borderId="17" xfId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9</xdr:row>
          <xdr:rowOff>180975</xdr:rowOff>
        </xdr:from>
        <xdr:to>
          <xdr:col>9</xdr:col>
          <xdr:colOff>657225</xdr:colOff>
          <xdr:row>13</xdr:row>
          <xdr:rowOff>104775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190500</xdr:rowOff>
    </xdr:from>
    <xdr:to>
      <xdr:col>3</xdr:col>
      <xdr:colOff>0</xdr:colOff>
      <xdr:row>1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762000" y="190500"/>
          <a:ext cx="15240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LDE</a:t>
          </a:r>
        </a:p>
      </xdr:txBody>
    </xdr:sp>
    <xdr:clientData/>
  </xdr:twoCellAnchor>
  <xdr:twoCellAnchor>
    <xdr:from>
      <xdr:col>3</xdr:col>
      <xdr:colOff>0</xdr:colOff>
      <xdr:row>0</xdr:row>
      <xdr:rowOff>190500</xdr:rowOff>
    </xdr:from>
    <xdr:to>
      <xdr:col>5</xdr:col>
      <xdr:colOff>0</xdr:colOff>
      <xdr:row>1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286000" y="190500"/>
          <a:ext cx="15240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SELBST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B220AF-520E-4E68-8BB4-CE11251F4973}" name="TFour" displayName="TFour" ref="A1:A14" totalsRowShown="0" headerRowDxfId="2" dataDxfId="1">
  <autoFilter ref="A1:A14" xr:uid="{2F03E61E-D622-419C-A6AB-6B1241374A2F}"/>
  <tableColumns count="1">
    <tableColumn id="1" xr3:uid="{C20618DE-2083-4D5C-8180-39B021691388}" name="Fo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H10:J14"/>
  <sheetViews>
    <sheetView workbookViewId="0">
      <selection activeCell="K21" sqref="K21"/>
    </sheetView>
  </sheetViews>
  <sheetFormatPr baseColWidth="10" defaultColWidth="11.42578125" defaultRowHeight="15" x14ac:dyDescent="0.25"/>
  <cols>
    <col min="1" max="16384" width="11.42578125" style="378"/>
  </cols>
  <sheetData>
    <row r="10" spans="8:10" x14ac:dyDescent="0.25">
      <c r="H10" s="379"/>
      <c r="I10" s="379"/>
      <c r="J10" s="379"/>
    </row>
    <row r="11" spans="8:10" x14ac:dyDescent="0.25">
      <c r="H11" s="379"/>
      <c r="I11" s="379"/>
      <c r="J11" s="379"/>
    </row>
    <row r="12" spans="8:10" x14ac:dyDescent="0.25">
      <c r="H12" s="379"/>
      <c r="I12" s="379"/>
      <c r="J12" s="379"/>
    </row>
    <row r="13" spans="8:10" x14ac:dyDescent="0.25">
      <c r="H13" s="379"/>
      <c r="I13" s="379"/>
      <c r="J13" s="379"/>
    </row>
    <row r="14" spans="8:10" x14ac:dyDescent="0.25">
      <c r="H14" s="379"/>
      <c r="I14" s="379"/>
      <c r="J14" s="37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dule2.Macro1">
                <anchor moveWithCells="1" sizeWithCells="1">
                  <from>
                    <xdr:col>7</xdr:col>
                    <xdr:colOff>57150</xdr:colOff>
                    <xdr:row>9</xdr:row>
                    <xdr:rowOff>180975</xdr:rowOff>
                  </from>
                  <to>
                    <xdr:col>9</xdr:col>
                    <xdr:colOff>657225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859E7-8380-4417-8C3B-2D55BBB17160}">
  <sheetPr codeName="Feuil9"/>
  <dimension ref="A1:A27"/>
  <sheetViews>
    <sheetView workbookViewId="0"/>
  </sheetViews>
  <sheetFormatPr baseColWidth="10" defaultRowHeight="15" x14ac:dyDescent="0.25"/>
  <cols>
    <col min="1" max="1" width="11.42578125" style="392"/>
  </cols>
  <sheetData>
    <row r="1" spans="1:1" s="393" customFormat="1" x14ac:dyDescent="0.25">
      <c r="A1" s="393" t="s">
        <v>128</v>
      </c>
    </row>
    <row r="2" spans="1:1" x14ac:dyDescent="0.25">
      <c r="A2" s="389" t="s">
        <v>132</v>
      </c>
    </row>
    <row r="3" spans="1:1" x14ac:dyDescent="0.25">
      <c r="A3" s="389" t="s">
        <v>97</v>
      </c>
    </row>
    <row r="4" spans="1:1" x14ac:dyDescent="0.25">
      <c r="A4" s="390" t="s">
        <v>99</v>
      </c>
    </row>
    <row r="5" spans="1:1" x14ac:dyDescent="0.25">
      <c r="A5" s="390" t="s">
        <v>98</v>
      </c>
    </row>
    <row r="6" spans="1:1" x14ac:dyDescent="0.25">
      <c r="A6" s="390" t="s">
        <v>50</v>
      </c>
    </row>
    <row r="7" spans="1:1" x14ac:dyDescent="0.25">
      <c r="A7" s="390" t="s">
        <v>52</v>
      </c>
    </row>
    <row r="8" spans="1:1" x14ac:dyDescent="0.25">
      <c r="A8" s="390" t="s">
        <v>53</v>
      </c>
    </row>
    <row r="9" spans="1:1" x14ac:dyDescent="0.25">
      <c r="A9" s="389" t="s">
        <v>108</v>
      </c>
    </row>
    <row r="10" spans="1:1" x14ac:dyDescent="0.25">
      <c r="A10" s="390" t="s">
        <v>61</v>
      </c>
    </row>
    <row r="11" spans="1:1" x14ac:dyDescent="0.25">
      <c r="A11" s="390" t="s">
        <v>125</v>
      </c>
    </row>
    <row r="12" spans="1:1" x14ac:dyDescent="0.25">
      <c r="A12" s="390" t="s">
        <v>57</v>
      </c>
    </row>
    <row r="13" spans="1:1" x14ac:dyDescent="0.25">
      <c r="A13" s="390" t="s">
        <v>131</v>
      </c>
    </row>
    <row r="14" spans="1:1" x14ac:dyDescent="0.25">
      <c r="A14" s="390" t="s">
        <v>117</v>
      </c>
    </row>
    <row r="15" spans="1:1" x14ac:dyDescent="0.25">
      <c r="A15" s="391"/>
    </row>
    <row r="17" spans="1:1" x14ac:dyDescent="0.25">
      <c r="A17" s="391"/>
    </row>
    <row r="19" spans="1:1" x14ac:dyDescent="0.25">
      <c r="A19" s="391"/>
    </row>
    <row r="21" spans="1:1" x14ac:dyDescent="0.25">
      <c r="A21" s="391"/>
    </row>
    <row r="23" spans="1:1" x14ac:dyDescent="0.25">
      <c r="A23" s="391"/>
    </row>
    <row r="27" spans="1:1" x14ac:dyDescent="0.25">
      <c r="A27" s="39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1DC3-7852-458A-83CE-DD6B9BFF69CB}">
  <sheetPr codeName="Feuil6"/>
  <dimension ref="A1:AE27"/>
  <sheetViews>
    <sheetView tabSelected="1" zoomScaleNormal="100" workbookViewId="0">
      <selection activeCell="H2" sqref="H2"/>
    </sheetView>
  </sheetViews>
  <sheetFormatPr baseColWidth="10" defaultRowHeight="15" x14ac:dyDescent="0.25"/>
  <cols>
    <col min="1" max="1" width="11.42578125" style="401"/>
    <col min="2" max="2" width="11.42578125" style="396"/>
    <col min="4" max="4" width="11.42578125" style="396"/>
    <col min="6" max="6" width="11.5703125" style="396" customWidth="1"/>
    <col min="8" max="8" width="11.42578125" style="396"/>
    <col min="10" max="10" width="11.42578125" style="396"/>
    <col min="12" max="12" width="11.42578125" style="396"/>
    <col min="14" max="14" width="11.42578125" style="396"/>
    <col min="16" max="16" width="11.42578125" style="396"/>
    <col min="18" max="18" width="11.42578125" style="396"/>
    <col min="20" max="20" width="11.42578125" style="396"/>
    <col min="22" max="22" width="11.42578125" style="396"/>
    <col min="24" max="24" width="11.42578125" style="396"/>
    <col min="26" max="26" width="11.42578125" style="396"/>
    <col min="28" max="28" width="11.42578125" style="396"/>
    <col min="30" max="30" width="11.42578125" style="396"/>
  </cols>
  <sheetData>
    <row r="1" spans="1:31" ht="30" customHeight="1" x14ac:dyDescent="0.25">
      <c r="B1" s="394" t="s">
        <v>122</v>
      </c>
      <c r="C1" s="386"/>
      <c r="D1" s="397"/>
      <c r="E1" s="386"/>
      <c r="F1" s="398" t="s">
        <v>123</v>
      </c>
      <c r="G1" s="388"/>
      <c r="H1" s="399" t="s">
        <v>48</v>
      </c>
      <c r="I1" s="388"/>
      <c r="J1" s="399" t="s">
        <v>124</v>
      </c>
      <c r="K1" s="388"/>
      <c r="L1" s="400" t="s">
        <v>123</v>
      </c>
      <c r="M1" s="388"/>
      <c r="N1" s="399" t="s">
        <v>50</v>
      </c>
      <c r="O1" s="388"/>
      <c r="P1" s="399" t="s">
        <v>52</v>
      </c>
      <c r="Q1" s="388"/>
      <c r="R1" s="399" t="s">
        <v>53</v>
      </c>
      <c r="S1" s="388"/>
      <c r="T1" s="400" t="s">
        <v>108</v>
      </c>
      <c r="U1" s="388"/>
      <c r="V1" s="399" t="s">
        <v>61</v>
      </c>
      <c r="W1" s="388"/>
      <c r="X1" s="399" t="s">
        <v>125</v>
      </c>
      <c r="Y1" s="388"/>
      <c r="Z1" s="399" t="s">
        <v>126</v>
      </c>
      <c r="AA1" s="388"/>
      <c r="AB1" s="399" t="s">
        <v>56</v>
      </c>
      <c r="AC1" s="388"/>
      <c r="AD1" s="399" t="s">
        <v>127</v>
      </c>
      <c r="AE1" s="388"/>
    </row>
    <row r="2" spans="1:31" s="387" customFormat="1" ht="16.5" customHeight="1" x14ac:dyDescent="0.25">
      <c r="A2" s="402"/>
      <c r="B2" s="395" t="s">
        <v>129</v>
      </c>
      <c r="C2" s="387" t="s">
        <v>130</v>
      </c>
      <c r="D2" s="395" t="s">
        <v>129</v>
      </c>
      <c r="E2" s="387" t="s">
        <v>130</v>
      </c>
      <c r="F2" s="395" t="s">
        <v>129</v>
      </c>
      <c r="G2" s="387" t="s">
        <v>130</v>
      </c>
      <c r="H2" s="395" t="s">
        <v>129</v>
      </c>
      <c r="I2" s="387" t="s">
        <v>130</v>
      </c>
      <c r="J2" s="395" t="s">
        <v>129</v>
      </c>
      <c r="K2" s="387" t="s">
        <v>130</v>
      </c>
      <c r="L2" s="395" t="s">
        <v>129</v>
      </c>
      <c r="M2" s="387" t="s">
        <v>130</v>
      </c>
      <c r="N2" s="395" t="s">
        <v>129</v>
      </c>
      <c r="O2" s="387" t="s">
        <v>130</v>
      </c>
      <c r="P2" s="395" t="s">
        <v>129</v>
      </c>
      <c r="Q2" s="387" t="s">
        <v>130</v>
      </c>
      <c r="R2" s="395" t="s">
        <v>129</v>
      </c>
      <c r="S2" s="387" t="s">
        <v>130</v>
      </c>
      <c r="T2" s="395" t="s">
        <v>129</v>
      </c>
      <c r="U2" s="387" t="s">
        <v>130</v>
      </c>
      <c r="V2" s="395" t="s">
        <v>129</v>
      </c>
      <c r="W2" s="387" t="s">
        <v>130</v>
      </c>
      <c r="X2" s="395" t="s">
        <v>129</v>
      </c>
      <c r="Y2" s="387" t="s">
        <v>130</v>
      </c>
      <c r="Z2" s="395" t="s">
        <v>129</v>
      </c>
      <c r="AA2" s="387" t="s">
        <v>130</v>
      </c>
      <c r="AB2" s="395" t="s">
        <v>129</v>
      </c>
      <c r="AC2" s="387" t="s">
        <v>130</v>
      </c>
      <c r="AD2" s="395" t="s">
        <v>129</v>
      </c>
      <c r="AE2" s="387" t="s">
        <v>130</v>
      </c>
    </row>
    <row r="3" spans="1:31" x14ac:dyDescent="0.25">
      <c r="A3" s="403" t="s">
        <v>13</v>
      </c>
      <c r="B3" s="396">
        <v>43628</v>
      </c>
      <c r="C3">
        <v>1</v>
      </c>
      <c r="D3" s="396">
        <v>43628</v>
      </c>
      <c r="E3">
        <v>26</v>
      </c>
      <c r="F3" s="396">
        <v>43594</v>
      </c>
      <c r="G3">
        <v>123</v>
      </c>
    </row>
    <row r="4" spans="1:31" x14ac:dyDescent="0.25">
      <c r="A4" s="403" t="s">
        <v>14</v>
      </c>
      <c r="B4" s="396">
        <v>43629</v>
      </c>
      <c r="C4">
        <v>2</v>
      </c>
      <c r="D4" s="396">
        <v>43629</v>
      </c>
      <c r="E4">
        <v>27</v>
      </c>
      <c r="F4" s="396">
        <v>43594</v>
      </c>
      <c r="G4">
        <v>3172</v>
      </c>
    </row>
    <row r="5" spans="1:31" x14ac:dyDescent="0.25">
      <c r="A5" s="403" t="s">
        <v>15</v>
      </c>
      <c r="B5" s="396">
        <v>43630</v>
      </c>
      <c r="C5">
        <v>3</v>
      </c>
      <c r="D5" s="396">
        <v>43630</v>
      </c>
      <c r="E5">
        <v>28</v>
      </c>
      <c r="F5" s="396">
        <v>43594</v>
      </c>
      <c r="G5">
        <v>-10029</v>
      </c>
      <c r="J5" s="396">
        <v>43608</v>
      </c>
      <c r="K5">
        <v>760</v>
      </c>
    </row>
    <row r="6" spans="1:31" x14ac:dyDescent="0.25">
      <c r="A6" s="403" t="s">
        <v>16</v>
      </c>
      <c r="B6" s="396">
        <v>43631</v>
      </c>
      <c r="C6">
        <v>4</v>
      </c>
      <c r="D6" s="396">
        <v>43631</v>
      </c>
      <c r="E6">
        <v>29</v>
      </c>
      <c r="F6" s="396">
        <v>43594</v>
      </c>
      <c r="G6">
        <v>6028</v>
      </c>
    </row>
    <row r="7" spans="1:31" x14ac:dyDescent="0.25">
      <c r="A7" s="403" t="s">
        <v>17</v>
      </c>
      <c r="B7" s="396">
        <v>43632</v>
      </c>
      <c r="C7">
        <v>5</v>
      </c>
      <c r="D7" s="396">
        <v>43632</v>
      </c>
      <c r="E7">
        <v>30</v>
      </c>
      <c r="F7" s="396">
        <v>43594</v>
      </c>
      <c r="G7">
        <v>1215</v>
      </c>
      <c r="J7" s="396">
        <v>43608</v>
      </c>
      <c r="K7">
        <v>1150</v>
      </c>
    </row>
    <row r="8" spans="1:31" x14ac:dyDescent="0.25">
      <c r="A8" s="403" t="s">
        <v>18</v>
      </c>
      <c r="B8" s="396">
        <v>43633</v>
      </c>
      <c r="C8">
        <v>6</v>
      </c>
      <c r="D8" s="396">
        <v>43633</v>
      </c>
      <c r="E8">
        <v>31</v>
      </c>
      <c r="F8" s="396">
        <v>43594</v>
      </c>
      <c r="G8">
        <v>-3194</v>
      </c>
      <c r="H8" s="396">
        <v>43616</v>
      </c>
      <c r="I8">
        <v>169</v>
      </c>
    </row>
    <row r="9" spans="1:31" x14ac:dyDescent="0.25">
      <c r="A9" s="403" t="s">
        <v>19</v>
      </c>
      <c r="B9" s="396">
        <v>43634</v>
      </c>
      <c r="C9">
        <v>7</v>
      </c>
      <c r="D9" s="396">
        <v>43634</v>
      </c>
      <c r="E9">
        <v>32</v>
      </c>
      <c r="F9" s="396">
        <v>43594</v>
      </c>
      <c r="G9">
        <v>2765</v>
      </c>
    </row>
    <row r="10" spans="1:31" x14ac:dyDescent="0.25">
      <c r="A10" s="403" t="s">
        <v>20</v>
      </c>
      <c r="B10" s="396">
        <v>43635</v>
      </c>
      <c r="C10">
        <v>8</v>
      </c>
      <c r="D10" s="396">
        <v>43635</v>
      </c>
      <c r="E10">
        <v>33</v>
      </c>
      <c r="F10" s="396">
        <v>43594</v>
      </c>
      <c r="G10">
        <v>1407</v>
      </c>
      <c r="H10" s="396">
        <v>43616</v>
      </c>
      <c r="I10">
        <v>2250</v>
      </c>
    </row>
    <row r="11" spans="1:31" x14ac:dyDescent="0.25">
      <c r="A11" s="403" t="s">
        <v>21</v>
      </c>
      <c r="B11" s="396">
        <v>43636</v>
      </c>
      <c r="C11">
        <v>9</v>
      </c>
      <c r="D11" s="396">
        <v>43636</v>
      </c>
      <c r="E11">
        <v>34</v>
      </c>
      <c r="F11" s="396">
        <v>43594</v>
      </c>
      <c r="G11">
        <v>2176</v>
      </c>
      <c r="J11" s="396">
        <v>43608</v>
      </c>
      <c r="K11">
        <v>950</v>
      </c>
    </row>
    <row r="12" spans="1:31" x14ac:dyDescent="0.25">
      <c r="A12" s="403" t="s">
        <v>22</v>
      </c>
      <c r="B12" s="396">
        <v>43637</v>
      </c>
      <c r="C12">
        <v>10</v>
      </c>
      <c r="D12" s="396">
        <v>43637</v>
      </c>
      <c r="E12">
        <v>35</v>
      </c>
      <c r="F12" s="396">
        <v>43594</v>
      </c>
      <c r="G12">
        <v>1382</v>
      </c>
      <c r="J12" s="396">
        <v>43608</v>
      </c>
      <c r="K12">
        <v>720</v>
      </c>
    </row>
    <row r="13" spans="1:31" x14ac:dyDescent="0.25">
      <c r="A13" s="403" t="s">
        <v>23</v>
      </c>
      <c r="B13" s="396">
        <v>43638</v>
      </c>
      <c r="C13">
        <v>11</v>
      </c>
      <c r="D13" s="396">
        <v>43638</v>
      </c>
      <c r="E13">
        <v>36</v>
      </c>
      <c r="F13" s="396">
        <v>43594</v>
      </c>
      <c r="G13">
        <v>-1510</v>
      </c>
    </row>
    <row r="14" spans="1:31" x14ac:dyDescent="0.25">
      <c r="A14" s="403" t="s">
        <v>24</v>
      </c>
      <c r="B14" s="396">
        <v>43639</v>
      </c>
      <c r="C14">
        <v>12</v>
      </c>
      <c r="D14" s="396">
        <v>43639</v>
      </c>
      <c r="E14">
        <v>37</v>
      </c>
      <c r="F14" s="396">
        <v>43594</v>
      </c>
      <c r="G14">
        <v>1133</v>
      </c>
      <c r="J14" s="396">
        <v>43608</v>
      </c>
      <c r="K14">
        <v>182</v>
      </c>
    </row>
    <row r="15" spans="1:31" x14ac:dyDescent="0.25">
      <c r="A15" s="403" t="s">
        <v>25</v>
      </c>
      <c r="B15" s="396">
        <v>43640</v>
      </c>
      <c r="C15">
        <v>13</v>
      </c>
      <c r="D15" s="396">
        <v>43640</v>
      </c>
      <c r="E15">
        <v>38</v>
      </c>
      <c r="F15" s="396">
        <v>43594</v>
      </c>
      <c r="G15">
        <v>759</v>
      </c>
      <c r="H15" s="396">
        <v>43616</v>
      </c>
      <c r="I15">
        <v>134</v>
      </c>
    </row>
    <row r="16" spans="1:31" x14ac:dyDescent="0.25">
      <c r="A16" s="403" t="s">
        <v>26</v>
      </c>
      <c r="B16" s="396">
        <v>43641</v>
      </c>
      <c r="C16">
        <v>14</v>
      </c>
      <c r="D16" s="396">
        <v>43641</v>
      </c>
      <c r="E16">
        <v>39</v>
      </c>
      <c r="F16" s="396">
        <v>43594</v>
      </c>
      <c r="G16">
        <v>-3045</v>
      </c>
      <c r="H16" s="396">
        <v>43616</v>
      </c>
      <c r="I16">
        <v>405</v>
      </c>
    </row>
    <row r="17" spans="1:11" x14ac:dyDescent="0.25">
      <c r="A17" s="403" t="s">
        <v>27</v>
      </c>
      <c r="B17" s="396">
        <v>43642</v>
      </c>
      <c r="C17">
        <v>15</v>
      </c>
      <c r="D17" s="396">
        <v>43642</v>
      </c>
      <c r="E17">
        <v>40</v>
      </c>
      <c r="F17" s="396">
        <v>43594</v>
      </c>
      <c r="G17">
        <v>2873</v>
      </c>
      <c r="H17" s="396">
        <v>43616</v>
      </c>
      <c r="I17">
        <v>94</v>
      </c>
    </row>
    <row r="18" spans="1:11" x14ac:dyDescent="0.25">
      <c r="A18" s="403" t="s">
        <v>28</v>
      </c>
      <c r="B18" s="396">
        <v>43643</v>
      </c>
      <c r="C18">
        <v>16</v>
      </c>
      <c r="D18" s="396">
        <v>43643</v>
      </c>
      <c r="E18">
        <v>41</v>
      </c>
      <c r="F18" s="396">
        <v>43594</v>
      </c>
      <c r="G18">
        <v>-4578</v>
      </c>
    </row>
    <row r="19" spans="1:11" x14ac:dyDescent="0.25">
      <c r="A19" s="403" t="s">
        <v>29</v>
      </c>
      <c r="B19" s="396">
        <v>43644</v>
      </c>
      <c r="C19">
        <v>17</v>
      </c>
      <c r="D19" s="396">
        <v>43644</v>
      </c>
      <c r="E19">
        <v>42</v>
      </c>
      <c r="F19" s="396">
        <v>43594</v>
      </c>
      <c r="G19">
        <v>-4128</v>
      </c>
      <c r="H19" s="396">
        <v>43616</v>
      </c>
      <c r="I19">
        <v>607</v>
      </c>
    </row>
    <row r="20" spans="1:11" x14ac:dyDescent="0.25">
      <c r="A20" s="403" t="s">
        <v>30</v>
      </c>
      <c r="B20" s="396">
        <v>43645</v>
      </c>
      <c r="C20">
        <v>18</v>
      </c>
      <c r="D20" s="396">
        <v>43645</v>
      </c>
      <c r="E20">
        <v>43</v>
      </c>
      <c r="F20" s="396">
        <v>43594</v>
      </c>
      <c r="G20">
        <v>689</v>
      </c>
      <c r="J20" s="396">
        <v>43608</v>
      </c>
      <c r="K20">
        <v>334</v>
      </c>
    </row>
    <row r="21" spans="1:11" x14ac:dyDescent="0.25">
      <c r="A21" s="403" t="s">
        <v>31</v>
      </c>
      <c r="B21" s="396">
        <v>43646</v>
      </c>
      <c r="C21">
        <v>19</v>
      </c>
      <c r="D21" s="396">
        <v>43646</v>
      </c>
      <c r="E21">
        <v>44</v>
      </c>
      <c r="F21" s="396">
        <v>43594</v>
      </c>
      <c r="G21">
        <v>-1566</v>
      </c>
      <c r="H21" s="396">
        <v>43616</v>
      </c>
      <c r="I21">
        <v>625</v>
      </c>
    </row>
    <row r="22" spans="1:11" x14ac:dyDescent="0.25">
      <c r="A22" s="403" t="s">
        <v>32</v>
      </c>
      <c r="B22" s="396">
        <v>43647</v>
      </c>
      <c r="C22">
        <v>20</v>
      </c>
      <c r="D22" s="396">
        <v>43647</v>
      </c>
      <c r="E22">
        <v>45</v>
      </c>
      <c r="F22" s="396">
        <v>43594</v>
      </c>
      <c r="G22">
        <v>1874</v>
      </c>
    </row>
    <row r="23" spans="1:11" x14ac:dyDescent="0.25">
      <c r="A23" s="403" t="s">
        <v>33</v>
      </c>
      <c r="B23" s="396">
        <v>43648</v>
      </c>
      <c r="C23">
        <v>21</v>
      </c>
      <c r="D23" s="396">
        <v>43648</v>
      </c>
      <c r="E23">
        <v>46</v>
      </c>
      <c r="F23" s="396">
        <v>43594</v>
      </c>
      <c r="G23">
        <v>1016</v>
      </c>
      <c r="H23" s="396">
        <v>43616</v>
      </c>
      <c r="I23">
        <v>-155</v>
      </c>
    </row>
    <row r="24" spans="1:11" x14ac:dyDescent="0.25">
      <c r="A24" s="403" t="s">
        <v>34</v>
      </c>
      <c r="B24" s="396">
        <v>43649</v>
      </c>
      <c r="C24">
        <v>22</v>
      </c>
      <c r="D24" s="396">
        <v>43649</v>
      </c>
      <c r="E24">
        <v>47</v>
      </c>
      <c r="F24" s="396">
        <v>43594</v>
      </c>
      <c r="G24">
        <v>-233</v>
      </c>
      <c r="H24" s="396">
        <v>43616</v>
      </c>
      <c r="I24">
        <v>-526</v>
      </c>
    </row>
    <row r="25" spans="1:11" x14ac:dyDescent="0.25">
      <c r="A25" s="403" t="s">
        <v>35</v>
      </c>
      <c r="B25" s="396">
        <v>43650</v>
      </c>
      <c r="C25">
        <v>23</v>
      </c>
      <c r="D25" s="396">
        <v>43650</v>
      </c>
      <c r="E25">
        <v>48</v>
      </c>
      <c r="F25" s="396">
        <v>43594</v>
      </c>
      <c r="G25">
        <v>1673</v>
      </c>
    </row>
    <row r="26" spans="1:11" x14ac:dyDescent="0.25">
      <c r="A26" s="403" t="s">
        <v>36</v>
      </c>
      <c r="B26" s="396">
        <v>43651</v>
      </c>
      <c r="C26">
        <v>24</v>
      </c>
      <c r="D26" s="396">
        <v>43651</v>
      </c>
      <c r="E26">
        <v>49</v>
      </c>
      <c r="F26" s="396">
        <v>43594</v>
      </c>
      <c r="G26">
        <v>3843</v>
      </c>
      <c r="J26" s="396">
        <v>43608</v>
      </c>
      <c r="K26">
        <v>147</v>
      </c>
    </row>
    <row r="27" spans="1:11" x14ac:dyDescent="0.25">
      <c r="A27" s="403" t="s">
        <v>37</v>
      </c>
      <c r="B27" s="396">
        <v>43652</v>
      </c>
      <c r="C27">
        <v>25</v>
      </c>
      <c r="D27" s="396">
        <v>43652</v>
      </c>
      <c r="E27">
        <v>50</v>
      </c>
      <c r="F27" s="396">
        <v>43594</v>
      </c>
      <c r="G27">
        <v>5022</v>
      </c>
      <c r="H27" s="396">
        <v>43616</v>
      </c>
      <c r="I27">
        <v>-834</v>
      </c>
      <c r="J27" s="396">
        <v>43608</v>
      </c>
      <c r="K27">
        <v>1462</v>
      </c>
    </row>
  </sheetData>
  <phoneticPr fontId="24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WsC"/>
  <dimension ref="A1:AH50"/>
  <sheetViews>
    <sheetView zoomScale="70" zoomScaleNormal="70" workbookViewId="0">
      <selection activeCell="N13" sqref="N13"/>
    </sheetView>
  </sheetViews>
  <sheetFormatPr baseColWidth="10" defaultColWidth="11.42578125" defaultRowHeight="12.75" x14ac:dyDescent="0.2"/>
  <cols>
    <col min="1" max="14" width="11.42578125" style="375"/>
    <col min="15" max="15" width="15.140625" style="375" bestFit="1" customWidth="1"/>
    <col min="16" max="16384" width="11.42578125" style="375"/>
  </cols>
  <sheetData>
    <row r="1" spans="1:34" ht="13.5" customHeight="1" x14ac:dyDescent="0.2">
      <c r="A1" s="409" t="s">
        <v>90</v>
      </c>
      <c r="B1" s="409"/>
      <c r="C1" s="409"/>
      <c r="D1" s="409"/>
      <c r="E1" s="409"/>
      <c r="F1" s="409"/>
      <c r="H1" s="409" t="s">
        <v>91</v>
      </c>
      <c r="I1" s="409"/>
      <c r="J1" s="409"/>
      <c r="K1" s="409"/>
      <c r="L1" s="409"/>
      <c r="M1" s="409"/>
      <c r="O1" s="409" t="s">
        <v>92</v>
      </c>
      <c r="P1" s="409"/>
      <c r="Q1" s="409"/>
      <c r="R1" s="409"/>
      <c r="S1" s="409"/>
      <c r="T1" s="409"/>
      <c r="V1" s="409" t="s">
        <v>93</v>
      </c>
      <c r="W1" s="409"/>
      <c r="X1" s="409"/>
      <c r="Y1" s="409"/>
      <c r="Z1" s="409"/>
      <c r="AA1" s="409"/>
      <c r="AC1" s="412" t="s">
        <v>33</v>
      </c>
      <c r="AD1" s="413"/>
      <c r="AE1" s="413"/>
      <c r="AF1" s="413"/>
      <c r="AG1" s="413"/>
      <c r="AH1" s="414"/>
    </row>
    <row r="2" spans="1:34" ht="15" x14ac:dyDescent="0.2">
      <c r="A2" s="408" t="s">
        <v>94</v>
      </c>
      <c r="B2" s="408"/>
      <c r="C2" s="408"/>
      <c r="D2" s="408"/>
      <c r="E2" s="408"/>
      <c r="F2" s="408"/>
      <c r="H2" s="408" t="s">
        <v>94</v>
      </c>
      <c r="I2" s="408"/>
      <c r="J2" s="408"/>
      <c r="K2" s="408"/>
      <c r="L2" s="408"/>
      <c r="M2" s="408"/>
      <c r="O2" s="408" t="s">
        <v>94</v>
      </c>
      <c r="P2" s="408"/>
      <c r="Q2" s="408"/>
      <c r="R2" s="408"/>
      <c r="S2" s="408"/>
      <c r="T2" s="408"/>
      <c r="V2" s="408" t="s">
        <v>94</v>
      </c>
      <c r="W2" s="408"/>
      <c r="X2" s="408"/>
      <c r="Y2" s="408"/>
      <c r="Z2" s="408"/>
      <c r="AA2" s="408"/>
      <c r="AC2" s="408" t="s">
        <v>94</v>
      </c>
      <c r="AD2" s="408"/>
      <c r="AE2" s="408"/>
      <c r="AF2" s="408"/>
      <c r="AG2" s="408"/>
      <c r="AH2" s="408"/>
    </row>
    <row r="3" spans="1:34" x14ac:dyDescent="0.2">
      <c r="A3" s="418" t="s">
        <v>95</v>
      </c>
      <c r="B3" s="418"/>
      <c r="C3" s="418"/>
      <c r="D3" s="419" t="s">
        <v>96</v>
      </c>
      <c r="E3" s="419"/>
      <c r="F3" s="419"/>
      <c r="H3" s="418" t="s">
        <v>95</v>
      </c>
      <c r="I3" s="418"/>
      <c r="J3" s="418"/>
      <c r="K3" s="419" t="s">
        <v>96</v>
      </c>
      <c r="L3" s="419"/>
      <c r="M3" s="419"/>
      <c r="O3" s="418" t="s">
        <v>95</v>
      </c>
      <c r="P3" s="418"/>
      <c r="Q3" s="418"/>
      <c r="R3" s="419" t="s">
        <v>96</v>
      </c>
      <c r="S3" s="419"/>
      <c r="T3" s="419"/>
      <c r="V3" s="418" t="s">
        <v>95</v>
      </c>
      <c r="W3" s="418"/>
      <c r="X3" s="418"/>
      <c r="Y3" s="419" t="s">
        <v>96</v>
      </c>
      <c r="Z3" s="419"/>
      <c r="AA3" s="419"/>
      <c r="AC3" s="418" t="s">
        <v>95</v>
      </c>
      <c r="AD3" s="418"/>
      <c r="AE3" s="418"/>
      <c r="AF3" s="419" t="s">
        <v>96</v>
      </c>
      <c r="AG3" s="419"/>
      <c r="AH3" s="419"/>
    </row>
    <row r="4" spans="1:34" x14ac:dyDescent="0.2">
      <c r="A4" s="24" t="s">
        <v>3</v>
      </c>
      <c r="B4" s="383">
        <f>IF(Cible!B3="","",Cible!B3)</f>
        <v>43628</v>
      </c>
      <c r="C4" s="405">
        <f>IF(Cible!C3="","",Cible!C3)</f>
        <v>1</v>
      </c>
      <c r="D4" s="24" t="s">
        <v>3</v>
      </c>
      <c r="E4" s="383">
        <f>IF(Cible!D3="","",Cible!D3)</f>
        <v>43628</v>
      </c>
      <c r="F4" s="405">
        <f>IF(Cible!E3="","",Cible!E3)</f>
        <v>26</v>
      </c>
      <c r="H4" s="385" t="s">
        <v>3</v>
      </c>
      <c r="I4" s="383">
        <f>Cible!B9</f>
        <v>43634</v>
      </c>
      <c r="J4" s="405">
        <f>Cible!C9</f>
        <v>7</v>
      </c>
      <c r="K4" s="385" t="s">
        <v>3</v>
      </c>
      <c r="L4" s="383">
        <f>Cible!D9</f>
        <v>43634</v>
      </c>
      <c r="M4" s="405">
        <f>Cible!E9</f>
        <v>32</v>
      </c>
      <c r="O4" s="385" t="s">
        <v>3</v>
      </c>
      <c r="P4" s="383">
        <f>Cible!B14</f>
        <v>43639</v>
      </c>
      <c r="Q4" s="405">
        <f>Cible!C14</f>
        <v>12</v>
      </c>
      <c r="R4" s="385" t="s">
        <v>3</v>
      </c>
      <c r="S4" s="383">
        <f>Cible!D14</f>
        <v>43639</v>
      </c>
      <c r="T4" s="405">
        <f>Cible!E14</f>
        <v>37</v>
      </c>
      <c r="V4" s="385" t="s">
        <v>3</v>
      </c>
      <c r="W4" s="383">
        <f>Cible!B19</f>
        <v>43644</v>
      </c>
      <c r="X4" s="405">
        <f>Cible!C19</f>
        <v>17</v>
      </c>
      <c r="Y4" s="385" t="s">
        <v>3</v>
      </c>
      <c r="Z4" s="383">
        <f>Cible!D19</f>
        <v>43644</v>
      </c>
      <c r="AA4" s="405">
        <f>Cible!E19</f>
        <v>42</v>
      </c>
      <c r="AC4" s="385" t="s">
        <v>3</v>
      </c>
      <c r="AD4" s="383">
        <f>Cible!B23</f>
        <v>43648</v>
      </c>
      <c r="AE4" s="405">
        <f>Cible!C23</f>
        <v>21</v>
      </c>
      <c r="AF4" s="385" t="s">
        <v>3</v>
      </c>
      <c r="AG4" s="383">
        <f>Cible!D23</f>
        <v>43648</v>
      </c>
      <c r="AH4" s="405">
        <f>Cible!E23</f>
        <v>46</v>
      </c>
    </row>
    <row r="5" spans="1:34" ht="15" x14ac:dyDescent="0.2">
      <c r="A5" s="408" t="s">
        <v>97</v>
      </c>
      <c r="B5" s="408"/>
      <c r="C5" s="408"/>
      <c r="D5" s="408"/>
      <c r="E5" s="408"/>
      <c r="F5" s="408"/>
      <c r="H5" s="408" t="s">
        <v>97</v>
      </c>
      <c r="I5" s="408"/>
      <c r="J5" s="408"/>
      <c r="K5" s="408"/>
      <c r="L5" s="408"/>
      <c r="M5" s="408"/>
      <c r="O5" s="408" t="s">
        <v>97</v>
      </c>
      <c r="P5" s="408"/>
      <c r="Q5" s="408"/>
      <c r="R5" s="408"/>
      <c r="S5" s="408"/>
      <c r="T5" s="408"/>
      <c r="V5" s="408" t="s">
        <v>97</v>
      </c>
      <c r="W5" s="408"/>
      <c r="X5" s="408"/>
      <c r="Y5" s="408"/>
      <c r="Z5" s="408"/>
      <c r="AA5" s="408"/>
      <c r="AC5" s="408" t="s">
        <v>97</v>
      </c>
      <c r="AD5" s="408"/>
      <c r="AE5" s="408"/>
      <c r="AF5" s="408"/>
      <c r="AG5" s="408"/>
      <c r="AH5" s="408"/>
    </row>
    <row r="6" spans="1:34" x14ac:dyDescent="0.2">
      <c r="A6" s="417" t="s">
        <v>3</v>
      </c>
      <c r="B6" s="417"/>
      <c r="C6" s="415">
        <f>IF(Cible!F3="","",Cible!F3)</f>
        <v>43594</v>
      </c>
      <c r="D6" s="416"/>
      <c r="E6" s="410">
        <f>Cible!G3</f>
        <v>123</v>
      </c>
      <c r="F6" s="411"/>
      <c r="H6" s="417" t="s">
        <v>3</v>
      </c>
      <c r="I6" s="417"/>
      <c r="J6" s="415">
        <f>Cible!F9</f>
        <v>43594</v>
      </c>
      <c r="K6" s="416"/>
      <c r="L6" s="410">
        <f>Cible!G9</f>
        <v>2765</v>
      </c>
      <c r="M6" s="411"/>
      <c r="O6" s="417" t="s">
        <v>3</v>
      </c>
      <c r="P6" s="417"/>
      <c r="Q6" s="415">
        <f>Cible!F14</f>
        <v>43594</v>
      </c>
      <c r="R6" s="416"/>
      <c r="S6" s="410">
        <f>Cible!G14</f>
        <v>1133</v>
      </c>
      <c r="T6" s="411"/>
      <c r="V6" s="417" t="s">
        <v>3</v>
      </c>
      <c r="W6" s="417"/>
      <c r="X6" s="415">
        <f>Cible!F20</f>
        <v>43594</v>
      </c>
      <c r="Y6" s="416"/>
      <c r="Z6" s="410">
        <f>Cible!G20</f>
        <v>689</v>
      </c>
      <c r="AA6" s="411"/>
      <c r="AC6" s="417" t="s">
        <v>3</v>
      </c>
      <c r="AD6" s="417"/>
      <c r="AE6" s="415">
        <f>Cible!F23</f>
        <v>43594</v>
      </c>
      <c r="AF6" s="416"/>
      <c r="AG6" s="410">
        <f>Cible!G23</f>
        <v>1016</v>
      </c>
      <c r="AH6" s="411"/>
    </row>
    <row r="7" spans="1:34" ht="15" x14ac:dyDescent="0.2">
      <c r="H7" s="408" t="s">
        <v>50</v>
      </c>
      <c r="I7" s="408"/>
      <c r="J7" s="408"/>
      <c r="K7" s="408"/>
      <c r="L7" s="408"/>
      <c r="M7" s="408"/>
      <c r="O7" s="408" t="s">
        <v>98</v>
      </c>
      <c r="P7" s="408"/>
      <c r="Q7" s="408"/>
      <c r="R7" s="408"/>
      <c r="S7" s="408"/>
      <c r="T7" s="408"/>
      <c r="V7" s="408" t="s">
        <v>99</v>
      </c>
      <c r="W7" s="408"/>
      <c r="X7" s="408"/>
      <c r="Y7" s="408"/>
      <c r="Z7" s="408"/>
      <c r="AA7" s="408"/>
      <c r="AC7" s="408" t="s">
        <v>100</v>
      </c>
      <c r="AD7" s="408"/>
      <c r="AE7" s="408"/>
      <c r="AF7" s="408"/>
      <c r="AG7" s="408"/>
      <c r="AH7" s="408"/>
    </row>
    <row r="8" spans="1:34" ht="15" x14ac:dyDescent="0.2">
      <c r="A8" s="409" t="s">
        <v>101</v>
      </c>
      <c r="B8" s="409"/>
      <c r="C8" s="409"/>
      <c r="D8" s="409"/>
      <c r="E8" s="409"/>
      <c r="F8" s="409"/>
      <c r="H8" s="417" t="s">
        <v>3</v>
      </c>
      <c r="I8" s="417"/>
      <c r="J8" s="415">
        <f>Cible!N9</f>
        <v>0</v>
      </c>
      <c r="K8" s="416"/>
      <c r="L8" s="410">
        <f>Cible!O9</f>
        <v>0</v>
      </c>
      <c r="M8" s="411"/>
      <c r="O8" s="417" t="s">
        <v>3</v>
      </c>
      <c r="P8" s="417"/>
      <c r="Q8" s="415">
        <f>Cible!J14</f>
        <v>43608</v>
      </c>
      <c r="R8" s="416"/>
      <c r="S8" s="410" t="s">
        <v>133</v>
      </c>
      <c r="T8" s="411"/>
      <c r="V8" s="417" t="s">
        <v>3</v>
      </c>
      <c r="W8" s="417"/>
      <c r="X8" s="415">
        <f>Cible!H19</f>
        <v>43616</v>
      </c>
      <c r="Y8" s="416"/>
      <c r="Z8" s="410" t="s">
        <v>134</v>
      </c>
      <c r="AA8" s="411"/>
      <c r="AC8" s="417" t="s">
        <v>3</v>
      </c>
      <c r="AD8" s="417"/>
      <c r="AE8" s="415">
        <f>Cible!H23</f>
        <v>43616</v>
      </c>
      <c r="AF8" s="416"/>
      <c r="AG8" s="410">
        <f>Cible!I23</f>
        <v>-155</v>
      </c>
      <c r="AH8" s="411"/>
    </row>
    <row r="9" spans="1:34" ht="15" x14ac:dyDescent="0.2">
      <c r="A9" s="408" t="s">
        <v>94</v>
      </c>
      <c r="B9" s="408"/>
      <c r="C9" s="408"/>
      <c r="D9" s="408"/>
      <c r="E9" s="408"/>
      <c r="F9" s="408"/>
      <c r="G9" s="376"/>
      <c r="AC9" s="408" t="s">
        <v>50</v>
      </c>
      <c r="AD9" s="408"/>
      <c r="AE9" s="408"/>
      <c r="AF9" s="408"/>
      <c r="AG9" s="408"/>
      <c r="AH9" s="408"/>
    </row>
    <row r="10" spans="1:34" ht="15" x14ac:dyDescent="0.2">
      <c r="A10" s="418" t="s">
        <v>95</v>
      </c>
      <c r="B10" s="418"/>
      <c r="C10" s="418"/>
      <c r="D10" s="419" t="s">
        <v>96</v>
      </c>
      <c r="E10" s="419"/>
      <c r="F10" s="419"/>
      <c r="H10" s="409" t="s">
        <v>103</v>
      </c>
      <c r="I10" s="409"/>
      <c r="J10" s="409"/>
      <c r="K10" s="409"/>
      <c r="L10" s="409"/>
      <c r="M10" s="409"/>
      <c r="V10" s="409" t="s">
        <v>104</v>
      </c>
      <c r="W10" s="409"/>
      <c r="X10" s="409"/>
      <c r="Y10" s="409"/>
      <c r="Z10" s="409"/>
      <c r="AA10" s="409"/>
      <c r="AC10" s="417" t="s">
        <v>3</v>
      </c>
      <c r="AD10" s="417"/>
      <c r="AE10" s="415">
        <f>Cible!N23</f>
        <v>0</v>
      </c>
      <c r="AF10" s="416"/>
      <c r="AG10" s="410">
        <f>Cible!O23</f>
        <v>0</v>
      </c>
      <c r="AH10" s="411"/>
    </row>
    <row r="11" spans="1:34" ht="15" x14ac:dyDescent="0.2">
      <c r="A11" s="24" t="s">
        <v>3</v>
      </c>
      <c r="B11" s="383">
        <f>IF(Cible!B4="","",Cible!B4)</f>
        <v>43629</v>
      </c>
      <c r="C11" s="405">
        <f>IF(Cible!C4="","",Cible!C4)</f>
        <v>2</v>
      </c>
      <c r="D11" s="385" t="s">
        <v>3</v>
      </c>
      <c r="E11" s="383">
        <f>IF(Cible!D4="","",Cible!D4)</f>
        <v>43629</v>
      </c>
      <c r="F11" s="405">
        <f>Cible!E4</f>
        <v>27</v>
      </c>
      <c r="H11" s="408" t="s">
        <v>94</v>
      </c>
      <c r="I11" s="408"/>
      <c r="J11" s="408"/>
      <c r="K11" s="408"/>
      <c r="L11" s="408"/>
      <c r="M11" s="408"/>
      <c r="O11" s="409" t="s">
        <v>102</v>
      </c>
      <c r="P11" s="409"/>
      <c r="Q11" s="409"/>
      <c r="R11" s="409"/>
      <c r="S11" s="409"/>
      <c r="T11" s="409"/>
      <c r="V11" s="408" t="s">
        <v>94</v>
      </c>
      <c r="W11" s="408"/>
      <c r="X11" s="408"/>
      <c r="Y11" s="408"/>
      <c r="Z11" s="408"/>
      <c r="AA11" s="408"/>
    </row>
    <row r="12" spans="1:34" ht="15" x14ac:dyDescent="0.2">
      <c r="A12" s="408" t="s">
        <v>97</v>
      </c>
      <c r="B12" s="408"/>
      <c r="C12" s="408"/>
      <c r="D12" s="408"/>
      <c r="E12" s="408"/>
      <c r="F12" s="408"/>
      <c r="H12" s="418" t="s">
        <v>95</v>
      </c>
      <c r="I12" s="418"/>
      <c r="J12" s="418"/>
      <c r="K12" s="419" t="s">
        <v>96</v>
      </c>
      <c r="L12" s="419"/>
      <c r="M12" s="419"/>
      <c r="O12" s="408" t="s">
        <v>94</v>
      </c>
      <c r="P12" s="408"/>
      <c r="Q12" s="408"/>
      <c r="R12" s="408"/>
      <c r="S12" s="408"/>
      <c r="T12" s="408"/>
      <c r="V12" s="418" t="s">
        <v>95</v>
      </c>
      <c r="W12" s="418"/>
      <c r="X12" s="418"/>
      <c r="Y12" s="419" t="s">
        <v>96</v>
      </c>
      <c r="Z12" s="419"/>
      <c r="AA12" s="419"/>
      <c r="AC12" s="409" t="s">
        <v>34</v>
      </c>
      <c r="AD12" s="409"/>
      <c r="AE12" s="409"/>
      <c r="AF12" s="409"/>
      <c r="AG12" s="409"/>
      <c r="AH12" s="409"/>
    </row>
    <row r="13" spans="1:34" ht="15" x14ac:dyDescent="0.2">
      <c r="A13" s="417" t="s">
        <v>3</v>
      </c>
      <c r="B13" s="417"/>
      <c r="C13" s="415">
        <f>IF(Cible!F4="","",Cible!F4)</f>
        <v>43594</v>
      </c>
      <c r="D13" s="416"/>
      <c r="E13" s="410">
        <f>IF(Cible!G4="","",Cible!G4)</f>
        <v>3172</v>
      </c>
      <c r="F13" s="411"/>
      <c r="H13" s="385" t="s">
        <v>3</v>
      </c>
      <c r="I13" s="383">
        <f>Cible!B10</f>
        <v>43635</v>
      </c>
      <c r="J13" s="405">
        <f>Cible!C10</f>
        <v>8</v>
      </c>
      <c r="K13" s="385" t="s">
        <v>3</v>
      </c>
      <c r="L13" s="383">
        <f>Cible!D10</f>
        <v>43635</v>
      </c>
      <c r="M13" s="405">
        <f>Cible!E10</f>
        <v>33</v>
      </c>
      <c r="O13" s="418" t="s">
        <v>95</v>
      </c>
      <c r="P13" s="418"/>
      <c r="Q13" s="418"/>
      <c r="R13" s="419" t="s">
        <v>96</v>
      </c>
      <c r="S13" s="419"/>
      <c r="T13" s="419"/>
      <c r="V13" s="385" t="s">
        <v>3</v>
      </c>
      <c r="W13" s="383">
        <f>Cible!B20</f>
        <v>43645</v>
      </c>
      <c r="X13" s="405">
        <f>Cible!C20</f>
        <v>18</v>
      </c>
      <c r="Y13" s="385" t="s">
        <v>3</v>
      </c>
      <c r="Z13" s="383">
        <f>Cible!D20</f>
        <v>43645</v>
      </c>
      <c r="AA13" s="405">
        <f>Cible!E20</f>
        <v>43</v>
      </c>
      <c r="AC13" s="408" t="s">
        <v>94</v>
      </c>
      <c r="AD13" s="408"/>
      <c r="AE13" s="408"/>
      <c r="AF13" s="408"/>
      <c r="AG13" s="408"/>
      <c r="AH13" s="408"/>
    </row>
    <row r="14" spans="1:34" ht="15" x14ac:dyDescent="0.2">
      <c r="H14" s="408" t="s">
        <v>97</v>
      </c>
      <c r="I14" s="408"/>
      <c r="J14" s="408"/>
      <c r="K14" s="408"/>
      <c r="L14" s="408"/>
      <c r="M14" s="408"/>
      <c r="O14" s="385" t="s">
        <v>3</v>
      </c>
      <c r="P14" s="383">
        <f>Cible!B15</f>
        <v>43640</v>
      </c>
      <c r="Q14" s="405">
        <f>Cible!C15</f>
        <v>13</v>
      </c>
      <c r="R14" s="385" t="s">
        <v>3</v>
      </c>
      <c r="S14" s="383">
        <f>Cible!D15</f>
        <v>43640</v>
      </c>
      <c r="T14" s="405">
        <f>Cible!E15</f>
        <v>38</v>
      </c>
      <c r="V14" s="408" t="s">
        <v>97</v>
      </c>
      <c r="W14" s="408"/>
      <c r="X14" s="408"/>
      <c r="Y14" s="408"/>
      <c r="Z14" s="408"/>
      <c r="AA14" s="408"/>
      <c r="AC14" s="418" t="s">
        <v>95</v>
      </c>
      <c r="AD14" s="418"/>
      <c r="AE14" s="418"/>
      <c r="AF14" s="419" t="s">
        <v>96</v>
      </c>
      <c r="AG14" s="419"/>
      <c r="AH14" s="419"/>
    </row>
    <row r="15" spans="1:34" ht="15" x14ac:dyDescent="0.2">
      <c r="A15" s="409" t="s">
        <v>105</v>
      </c>
      <c r="B15" s="409"/>
      <c r="C15" s="409"/>
      <c r="D15" s="409"/>
      <c r="E15" s="409"/>
      <c r="F15" s="409"/>
      <c r="H15" s="417" t="s">
        <v>3</v>
      </c>
      <c r="I15" s="417"/>
      <c r="J15" s="415">
        <f>Cible!F10</f>
        <v>43594</v>
      </c>
      <c r="K15" s="416"/>
      <c r="L15" s="410">
        <f>Cible!G10</f>
        <v>1407</v>
      </c>
      <c r="M15" s="411"/>
      <c r="O15" s="408" t="s">
        <v>97</v>
      </c>
      <c r="P15" s="408"/>
      <c r="Q15" s="408"/>
      <c r="R15" s="408"/>
      <c r="S15" s="408"/>
      <c r="T15" s="408"/>
      <c r="V15" s="417" t="s">
        <v>3</v>
      </c>
      <c r="W15" s="417"/>
      <c r="X15" s="415">
        <f>Cible!F20</f>
        <v>43594</v>
      </c>
      <c r="Y15" s="416"/>
      <c r="Z15" s="410">
        <f>Cible!G20</f>
        <v>689</v>
      </c>
      <c r="AA15" s="411"/>
      <c r="AC15" s="385" t="s">
        <v>3</v>
      </c>
      <c r="AD15" s="383">
        <f>Cible!B191</f>
        <v>0</v>
      </c>
      <c r="AE15" s="405">
        <f>Cible!C24</f>
        <v>22</v>
      </c>
      <c r="AF15" s="385" t="s">
        <v>3</v>
      </c>
      <c r="AG15" s="383">
        <f>Cible!D24</f>
        <v>43649</v>
      </c>
      <c r="AH15" s="405">
        <f>Cible!E24</f>
        <v>47</v>
      </c>
    </row>
    <row r="16" spans="1:34" ht="15" x14ac:dyDescent="0.2">
      <c r="A16" s="408" t="s">
        <v>94</v>
      </c>
      <c r="B16" s="408"/>
      <c r="C16" s="408"/>
      <c r="D16" s="408"/>
      <c r="E16" s="408"/>
      <c r="F16" s="408"/>
      <c r="H16" s="408" t="s">
        <v>99</v>
      </c>
      <c r="I16" s="408"/>
      <c r="J16" s="408"/>
      <c r="K16" s="408"/>
      <c r="L16" s="408"/>
      <c r="M16" s="408"/>
      <c r="O16" s="417" t="s">
        <v>3</v>
      </c>
      <c r="P16" s="417"/>
      <c r="Q16" s="415">
        <f>Cible!F15</f>
        <v>43594</v>
      </c>
      <c r="R16" s="416"/>
      <c r="S16" s="410">
        <f>Cible!G15</f>
        <v>759</v>
      </c>
      <c r="T16" s="411"/>
      <c r="V16" s="408" t="s">
        <v>98</v>
      </c>
      <c r="W16" s="408"/>
      <c r="X16" s="408"/>
      <c r="Y16" s="408"/>
      <c r="Z16" s="408"/>
      <c r="AA16" s="408"/>
      <c r="AC16" s="408" t="s">
        <v>97</v>
      </c>
      <c r="AD16" s="408"/>
      <c r="AE16" s="408"/>
      <c r="AF16" s="408"/>
      <c r="AG16" s="408"/>
      <c r="AH16" s="408"/>
    </row>
    <row r="17" spans="1:34" ht="15" x14ac:dyDescent="0.2">
      <c r="A17" s="418" t="s">
        <v>95</v>
      </c>
      <c r="B17" s="418"/>
      <c r="C17" s="418"/>
      <c r="D17" s="419" t="s">
        <v>96</v>
      </c>
      <c r="E17" s="419"/>
      <c r="F17" s="419"/>
      <c r="H17" s="417" t="s">
        <v>3</v>
      </c>
      <c r="I17" s="417"/>
      <c r="J17" s="415">
        <f>Cible!H10</f>
        <v>43616</v>
      </c>
      <c r="K17" s="416"/>
      <c r="L17" s="410">
        <f>Cible!I10</f>
        <v>2250</v>
      </c>
      <c r="M17" s="411"/>
      <c r="O17" s="408" t="s">
        <v>99</v>
      </c>
      <c r="P17" s="408"/>
      <c r="Q17" s="408"/>
      <c r="R17" s="408"/>
      <c r="S17" s="408"/>
      <c r="T17" s="408"/>
      <c r="V17" s="417" t="s">
        <v>3</v>
      </c>
      <c r="W17" s="417"/>
      <c r="X17" s="415">
        <f>Cible!J20</f>
        <v>43608</v>
      </c>
      <c r="Y17" s="416"/>
      <c r="Z17" s="410">
        <f>Cible!K20</f>
        <v>334</v>
      </c>
      <c r="AA17" s="411"/>
      <c r="AC17" s="417" t="s">
        <v>3</v>
      </c>
      <c r="AD17" s="417"/>
      <c r="AE17" s="415">
        <f>Cible!F24</f>
        <v>43594</v>
      </c>
      <c r="AF17" s="416"/>
      <c r="AG17" s="410">
        <f>Cible!G24</f>
        <v>-233</v>
      </c>
      <c r="AH17" s="411"/>
    </row>
    <row r="18" spans="1:34" ht="15" x14ac:dyDescent="0.2">
      <c r="A18" s="385" t="s">
        <v>3</v>
      </c>
      <c r="B18" s="383">
        <f>IF(Cible!B5="","",Cible!B5)</f>
        <v>43630</v>
      </c>
      <c r="C18" s="405">
        <f>IF(Cible!C5="","",Cible!C5)</f>
        <v>3</v>
      </c>
      <c r="D18" s="385" t="s">
        <v>3</v>
      </c>
      <c r="E18" s="383">
        <f>IF(Cible!D5="","",Cible!D5)</f>
        <v>43630</v>
      </c>
      <c r="F18" s="405">
        <f>IF(Cible!E5="","",Cible!E5)</f>
        <v>28</v>
      </c>
      <c r="H18" s="408" t="s">
        <v>52</v>
      </c>
      <c r="I18" s="408"/>
      <c r="J18" s="408"/>
      <c r="K18" s="408"/>
      <c r="L18" s="408"/>
      <c r="M18" s="408"/>
      <c r="O18" s="417" t="s">
        <v>3</v>
      </c>
      <c r="P18" s="417"/>
      <c r="Q18" s="415">
        <f>Cible!H15</f>
        <v>43616</v>
      </c>
      <c r="R18" s="416"/>
      <c r="S18" s="410">
        <f>Cible!I15</f>
        <v>134</v>
      </c>
      <c r="T18" s="411"/>
      <c r="V18" s="408" t="s">
        <v>57</v>
      </c>
      <c r="W18" s="408"/>
      <c r="X18" s="408"/>
      <c r="Y18" s="408"/>
      <c r="Z18" s="408"/>
      <c r="AA18" s="408"/>
      <c r="AC18" s="408" t="s">
        <v>100</v>
      </c>
      <c r="AD18" s="408"/>
      <c r="AE18" s="408"/>
      <c r="AF18" s="408"/>
      <c r="AG18" s="408"/>
      <c r="AH18" s="408"/>
    </row>
    <row r="19" spans="1:34" ht="15" x14ac:dyDescent="0.2">
      <c r="A19" s="408" t="s">
        <v>97</v>
      </c>
      <c r="B19" s="408"/>
      <c r="C19" s="408"/>
      <c r="D19" s="408"/>
      <c r="E19" s="408"/>
      <c r="F19" s="408"/>
      <c r="H19" s="417" t="s">
        <v>3</v>
      </c>
      <c r="I19" s="417"/>
      <c r="J19" s="415">
        <f>Cible!P10</f>
        <v>0</v>
      </c>
      <c r="K19" s="416"/>
      <c r="L19" s="410">
        <f>Cible!Q10</f>
        <v>0</v>
      </c>
      <c r="M19" s="411"/>
      <c r="V19" s="417" t="s">
        <v>3</v>
      </c>
      <c r="W19" s="417"/>
      <c r="X19" s="415">
        <f>Cible!Z20</f>
        <v>0</v>
      </c>
      <c r="Y19" s="416"/>
      <c r="Z19" s="410">
        <f>Cible!AA20</f>
        <v>0</v>
      </c>
      <c r="AA19" s="411"/>
      <c r="AC19" s="417" t="s">
        <v>3</v>
      </c>
      <c r="AD19" s="417"/>
      <c r="AE19" s="415">
        <f>Cible!H24</f>
        <v>43616</v>
      </c>
      <c r="AF19" s="416"/>
      <c r="AG19" s="410">
        <f>Cible!I24</f>
        <v>-526</v>
      </c>
      <c r="AH19" s="411"/>
    </row>
    <row r="20" spans="1:34" ht="15" x14ac:dyDescent="0.2">
      <c r="A20" s="417" t="s">
        <v>3</v>
      </c>
      <c r="B20" s="417"/>
      <c r="C20" s="415">
        <f>IF(Cible!F5="","",Cible!F5)</f>
        <v>43594</v>
      </c>
      <c r="D20" s="416"/>
      <c r="E20" s="410">
        <f>IF(Cible!G5="","",Cible!G5)</f>
        <v>-10029</v>
      </c>
      <c r="F20" s="411"/>
      <c r="O20" s="407" t="s">
        <v>106</v>
      </c>
      <c r="P20" s="407"/>
      <c r="Q20" s="407"/>
      <c r="R20" s="407"/>
      <c r="S20" s="407"/>
      <c r="T20" s="407"/>
    </row>
    <row r="21" spans="1:34" ht="15" x14ac:dyDescent="0.2">
      <c r="A21" s="408" t="s">
        <v>98</v>
      </c>
      <c r="B21" s="408"/>
      <c r="C21" s="408"/>
      <c r="D21" s="408"/>
      <c r="E21" s="408"/>
      <c r="F21" s="408"/>
      <c r="H21" s="409" t="s">
        <v>107</v>
      </c>
      <c r="I21" s="409"/>
      <c r="J21" s="409"/>
      <c r="K21" s="409"/>
      <c r="L21" s="409"/>
      <c r="M21" s="409"/>
      <c r="O21" s="408" t="s">
        <v>94</v>
      </c>
      <c r="P21" s="408"/>
      <c r="Q21" s="408"/>
      <c r="R21" s="408"/>
      <c r="S21" s="408"/>
      <c r="T21" s="408"/>
      <c r="V21" s="409" t="s">
        <v>31</v>
      </c>
      <c r="W21" s="409"/>
      <c r="X21" s="409"/>
      <c r="Y21" s="409"/>
      <c r="Z21" s="409"/>
      <c r="AA21" s="409"/>
      <c r="AC21" s="409" t="s">
        <v>35</v>
      </c>
      <c r="AD21" s="409"/>
      <c r="AE21" s="409"/>
      <c r="AF21" s="409"/>
      <c r="AG21" s="409"/>
      <c r="AH21" s="409"/>
    </row>
    <row r="22" spans="1:34" ht="15" x14ac:dyDescent="0.2">
      <c r="A22" s="417" t="s">
        <v>3</v>
      </c>
      <c r="B22" s="417"/>
      <c r="C22" s="415">
        <f>IF(Cible!J5="","",Cible!J5)</f>
        <v>43608</v>
      </c>
      <c r="D22" s="416"/>
      <c r="E22" s="410">
        <f>IF(Cible!K5="","",Cible!K5)</f>
        <v>760</v>
      </c>
      <c r="F22" s="411"/>
      <c r="H22" s="408" t="s">
        <v>94</v>
      </c>
      <c r="I22" s="408"/>
      <c r="J22" s="408"/>
      <c r="K22" s="408"/>
      <c r="L22" s="408"/>
      <c r="M22" s="408"/>
      <c r="O22" s="418" t="s">
        <v>95</v>
      </c>
      <c r="P22" s="418"/>
      <c r="Q22" s="418"/>
      <c r="R22" s="419" t="s">
        <v>96</v>
      </c>
      <c r="S22" s="419"/>
      <c r="T22" s="419"/>
      <c r="V22" s="408" t="s">
        <v>94</v>
      </c>
      <c r="W22" s="408"/>
      <c r="X22" s="408"/>
      <c r="Y22" s="408"/>
      <c r="Z22" s="408"/>
      <c r="AA22" s="408"/>
      <c r="AC22" s="408" t="s">
        <v>94</v>
      </c>
      <c r="AD22" s="408"/>
      <c r="AE22" s="408"/>
      <c r="AF22" s="408"/>
      <c r="AG22" s="408"/>
      <c r="AH22" s="408"/>
    </row>
    <row r="23" spans="1:34" x14ac:dyDescent="0.2">
      <c r="H23" s="418" t="s">
        <v>95</v>
      </c>
      <c r="I23" s="418"/>
      <c r="J23" s="418"/>
      <c r="K23" s="419" t="s">
        <v>96</v>
      </c>
      <c r="L23" s="419"/>
      <c r="M23" s="419"/>
      <c r="O23" s="385" t="s">
        <v>3</v>
      </c>
      <c r="P23" s="383">
        <f>Cible!B16</f>
        <v>43641</v>
      </c>
      <c r="Q23" s="405">
        <f>Cible!C16</f>
        <v>14</v>
      </c>
      <c r="R23" s="385" t="s">
        <v>3</v>
      </c>
      <c r="S23" s="383">
        <f>Cible!D16</f>
        <v>43641</v>
      </c>
      <c r="T23" s="405">
        <f>Cible!E16</f>
        <v>39</v>
      </c>
      <c r="V23" s="418" t="s">
        <v>95</v>
      </c>
      <c r="W23" s="418"/>
      <c r="X23" s="418"/>
      <c r="Y23" s="419" t="s">
        <v>96</v>
      </c>
      <c r="Z23" s="419"/>
      <c r="AA23" s="419"/>
      <c r="AC23" s="418" t="s">
        <v>95</v>
      </c>
      <c r="AD23" s="418"/>
      <c r="AE23" s="418"/>
      <c r="AF23" s="419" t="s">
        <v>96</v>
      </c>
      <c r="AG23" s="419"/>
      <c r="AH23" s="419"/>
    </row>
    <row r="24" spans="1:34" ht="15" x14ac:dyDescent="0.2">
      <c r="A24" s="409" t="s">
        <v>109</v>
      </c>
      <c r="B24" s="409"/>
      <c r="C24" s="409"/>
      <c r="D24" s="409"/>
      <c r="E24" s="409"/>
      <c r="F24" s="409"/>
      <c r="H24" s="385" t="s">
        <v>3</v>
      </c>
      <c r="I24" s="383">
        <f>Cible!B11</f>
        <v>43636</v>
      </c>
      <c r="J24" s="405">
        <f>Cible!C11</f>
        <v>9</v>
      </c>
      <c r="K24" s="385" t="s">
        <v>3</v>
      </c>
      <c r="L24" s="383">
        <f>Cible!D11</f>
        <v>43636</v>
      </c>
      <c r="M24" s="405">
        <f>Cible!E11</f>
        <v>34</v>
      </c>
      <c r="O24" s="408" t="s">
        <v>97</v>
      </c>
      <c r="P24" s="408"/>
      <c r="Q24" s="408"/>
      <c r="R24" s="408"/>
      <c r="S24" s="408"/>
      <c r="T24" s="408"/>
      <c r="V24" s="385" t="s">
        <v>3</v>
      </c>
      <c r="W24" s="383">
        <f>Cible!B21</f>
        <v>43646</v>
      </c>
      <c r="X24" s="405">
        <f>Cible!C121</f>
        <v>0</v>
      </c>
      <c r="Y24" s="385" t="s">
        <v>3</v>
      </c>
      <c r="Z24" s="383">
        <f>Cible!D21</f>
        <v>43646</v>
      </c>
      <c r="AA24" s="405">
        <f>Cible!E21</f>
        <v>44</v>
      </c>
      <c r="AC24" s="385" t="s">
        <v>3</v>
      </c>
      <c r="AD24" s="383">
        <f>Cible!B25</f>
        <v>43650</v>
      </c>
      <c r="AE24" s="405">
        <f>Cible!C25</f>
        <v>23</v>
      </c>
      <c r="AF24" s="385" t="s">
        <v>3</v>
      </c>
      <c r="AG24" s="383">
        <f>Cible!D25</f>
        <v>43650</v>
      </c>
      <c r="AH24" s="405">
        <f>Cible!E25</f>
        <v>48</v>
      </c>
    </row>
    <row r="25" spans="1:34" ht="15" x14ac:dyDescent="0.2">
      <c r="A25" s="408" t="s">
        <v>94</v>
      </c>
      <c r="B25" s="408"/>
      <c r="C25" s="408"/>
      <c r="D25" s="408"/>
      <c r="E25" s="408"/>
      <c r="F25" s="408"/>
      <c r="H25" s="408" t="s">
        <v>97</v>
      </c>
      <c r="I25" s="408"/>
      <c r="J25" s="408"/>
      <c r="K25" s="408"/>
      <c r="L25" s="408"/>
      <c r="M25" s="408"/>
      <c r="O25" s="417" t="s">
        <v>3</v>
      </c>
      <c r="P25" s="417"/>
      <c r="Q25" s="415">
        <f>Cible!F16</f>
        <v>43594</v>
      </c>
      <c r="R25" s="416"/>
      <c r="S25" s="410">
        <f>Cible!G16</f>
        <v>-3045</v>
      </c>
      <c r="T25" s="411"/>
      <c r="V25" s="408" t="s">
        <v>97</v>
      </c>
      <c r="W25" s="408"/>
      <c r="X25" s="408"/>
      <c r="Y25" s="408"/>
      <c r="Z25" s="408"/>
      <c r="AA25" s="408"/>
      <c r="AC25" s="408" t="s">
        <v>97</v>
      </c>
      <c r="AD25" s="408"/>
      <c r="AE25" s="408"/>
      <c r="AF25" s="408"/>
      <c r="AG25" s="408"/>
      <c r="AH25" s="408"/>
    </row>
    <row r="26" spans="1:34" ht="15" x14ac:dyDescent="0.2">
      <c r="A26" s="418" t="s">
        <v>95</v>
      </c>
      <c r="B26" s="418"/>
      <c r="C26" s="418"/>
      <c r="D26" s="419" t="s">
        <v>96</v>
      </c>
      <c r="E26" s="419"/>
      <c r="F26" s="419"/>
      <c r="H26" s="417" t="s">
        <v>3</v>
      </c>
      <c r="I26" s="417"/>
      <c r="J26" s="415">
        <f>Cible!F11</f>
        <v>43594</v>
      </c>
      <c r="K26" s="416"/>
      <c r="L26" s="410">
        <f>Cible!G11</f>
        <v>2176</v>
      </c>
      <c r="M26" s="411"/>
      <c r="O26" s="408" t="s">
        <v>99</v>
      </c>
      <c r="P26" s="408"/>
      <c r="Q26" s="408"/>
      <c r="R26" s="408"/>
      <c r="S26" s="408"/>
      <c r="T26" s="408"/>
      <c r="V26" s="417" t="s">
        <v>3</v>
      </c>
      <c r="W26" s="417"/>
      <c r="X26" s="415">
        <f>Cible!F21</f>
        <v>43594</v>
      </c>
      <c r="Y26" s="416"/>
      <c r="Z26" s="410">
        <f>Cible!G21</f>
        <v>-1566</v>
      </c>
      <c r="AA26" s="411"/>
      <c r="AC26" s="417" t="s">
        <v>3</v>
      </c>
      <c r="AD26" s="417"/>
      <c r="AE26" s="415">
        <f>Cible!F25</f>
        <v>43594</v>
      </c>
      <c r="AF26" s="416"/>
      <c r="AG26" s="410">
        <f>Cible!G25</f>
        <v>1673</v>
      </c>
      <c r="AH26" s="411"/>
    </row>
    <row r="27" spans="1:34" ht="15" x14ac:dyDescent="0.2">
      <c r="A27" s="385" t="s">
        <v>3</v>
      </c>
      <c r="B27" s="383">
        <f>IF(Cible!B6="","",Cible!B6)</f>
        <v>43631</v>
      </c>
      <c r="C27" s="405">
        <f>IF(Cible!C6="","",Cible!C6)</f>
        <v>4</v>
      </c>
      <c r="D27" s="385" t="s">
        <v>3</v>
      </c>
      <c r="E27" s="383">
        <f>IF(Cible!D6="","",Cible!D6)</f>
        <v>43631</v>
      </c>
      <c r="F27" s="405">
        <f>IF(Cible!E6="","",Cible!E6)</f>
        <v>29</v>
      </c>
      <c r="H27" s="408" t="s">
        <v>98</v>
      </c>
      <c r="I27" s="408"/>
      <c r="J27" s="408"/>
      <c r="K27" s="408"/>
      <c r="L27" s="408"/>
      <c r="M27" s="408"/>
      <c r="O27" s="417" t="s">
        <v>3</v>
      </c>
      <c r="P27" s="417"/>
      <c r="Q27" s="415">
        <f>Cible!H16</f>
        <v>43616</v>
      </c>
      <c r="R27" s="416"/>
      <c r="S27" s="410">
        <f>Cible!I16</f>
        <v>405</v>
      </c>
      <c r="T27" s="411"/>
      <c r="V27" s="408" t="s">
        <v>99</v>
      </c>
      <c r="W27" s="408"/>
      <c r="X27" s="408"/>
      <c r="Y27" s="408"/>
      <c r="Z27" s="408"/>
      <c r="AA27" s="408"/>
      <c r="AC27" s="408" t="s">
        <v>50</v>
      </c>
      <c r="AD27" s="408"/>
      <c r="AE27" s="408"/>
      <c r="AF27" s="408"/>
      <c r="AG27" s="408"/>
      <c r="AH27" s="408"/>
    </row>
    <row r="28" spans="1:34" ht="15" x14ac:dyDescent="0.2">
      <c r="A28" s="408" t="s">
        <v>97</v>
      </c>
      <c r="B28" s="408"/>
      <c r="C28" s="408"/>
      <c r="D28" s="408"/>
      <c r="E28" s="408"/>
      <c r="F28" s="408"/>
      <c r="H28" s="417" t="s">
        <v>3</v>
      </c>
      <c r="I28" s="417"/>
      <c r="J28" s="415">
        <f>Cible!J10</f>
        <v>0</v>
      </c>
      <c r="K28" s="416"/>
      <c r="L28" s="410">
        <f>Cible!K10</f>
        <v>0</v>
      </c>
      <c r="M28" s="411"/>
      <c r="O28" s="422" t="s">
        <v>108</v>
      </c>
      <c r="P28" s="423"/>
      <c r="Q28" s="423"/>
      <c r="R28" s="423"/>
      <c r="S28" s="423"/>
      <c r="T28" s="424"/>
      <c r="V28" s="417" t="s">
        <v>3</v>
      </c>
      <c r="W28" s="417"/>
      <c r="X28" s="415">
        <f>Cible!H21</f>
        <v>43616</v>
      </c>
      <c r="Y28" s="416"/>
      <c r="Z28" s="410">
        <f>Cible!I21</f>
        <v>625</v>
      </c>
      <c r="AA28" s="411"/>
      <c r="AC28" s="417" t="s">
        <v>3</v>
      </c>
      <c r="AD28" s="417"/>
      <c r="AE28" s="415">
        <f>Cible!N25</f>
        <v>0</v>
      </c>
      <c r="AF28" s="416"/>
      <c r="AG28" s="410">
        <f>Cible!IO25</f>
        <v>0</v>
      </c>
      <c r="AH28" s="411"/>
    </row>
    <row r="29" spans="1:34" ht="15" x14ac:dyDescent="0.2">
      <c r="A29" s="417" t="s">
        <v>3</v>
      </c>
      <c r="B29" s="417"/>
      <c r="C29" s="415">
        <f>IF(Cible!F6="","",Cible!F6)</f>
        <v>43594</v>
      </c>
      <c r="D29" s="416"/>
      <c r="E29" s="410">
        <f>IF(Cible!G6="","",Cible!G6)</f>
        <v>6028</v>
      </c>
      <c r="F29" s="411"/>
      <c r="H29" s="408" t="s">
        <v>117</v>
      </c>
      <c r="I29" s="408"/>
      <c r="J29" s="408"/>
      <c r="K29" s="408"/>
      <c r="L29" s="408"/>
      <c r="M29" s="408"/>
      <c r="O29" s="420" t="s">
        <v>3</v>
      </c>
      <c r="P29" s="421"/>
      <c r="Q29" s="415">
        <f>Cible!T16</f>
        <v>0</v>
      </c>
      <c r="R29" s="416"/>
      <c r="S29" s="410">
        <f>Cible!U16</f>
        <v>0</v>
      </c>
      <c r="T29" s="411"/>
      <c r="V29" s="408" t="s">
        <v>108</v>
      </c>
      <c r="W29" s="408"/>
      <c r="X29" s="408"/>
      <c r="Y29" s="408"/>
      <c r="Z29" s="408"/>
      <c r="AA29" s="408"/>
    </row>
    <row r="30" spans="1:34" ht="15" x14ac:dyDescent="0.2">
      <c r="H30" s="417" t="s">
        <v>3</v>
      </c>
      <c r="I30" s="417"/>
      <c r="J30" s="415">
        <f>Cible!AD11</f>
        <v>0</v>
      </c>
      <c r="K30" s="416"/>
      <c r="L30" s="410">
        <f>Cible!AE11</f>
        <v>0</v>
      </c>
      <c r="M30" s="411"/>
      <c r="V30" s="417" t="s">
        <v>3</v>
      </c>
      <c r="W30" s="417"/>
      <c r="X30" s="415">
        <f>Cible!T21</f>
        <v>0</v>
      </c>
      <c r="Y30" s="416"/>
      <c r="Z30" s="410">
        <f>Cible!U21</f>
        <v>0</v>
      </c>
      <c r="AA30" s="411"/>
      <c r="AC30" s="412" t="s">
        <v>36</v>
      </c>
      <c r="AD30" s="413"/>
      <c r="AE30" s="413"/>
      <c r="AF30" s="413"/>
      <c r="AG30" s="413"/>
      <c r="AH30" s="414"/>
    </row>
    <row r="31" spans="1:34" ht="15" x14ac:dyDescent="0.2">
      <c r="A31" s="409" t="s">
        <v>111</v>
      </c>
      <c r="B31" s="409"/>
      <c r="C31" s="409"/>
      <c r="D31" s="409"/>
      <c r="E31" s="409"/>
      <c r="F31" s="409"/>
      <c r="V31" s="408" t="s">
        <v>61</v>
      </c>
      <c r="W31" s="408"/>
      <c r="X31" s="408"/>
      <c r="Y31" s="408"/>
      <c r="Z31" s="408"/>
      <c r="AA31" s="408"/>
      <c r="AC31" s="408" t="s">
        <v>94</v>
      </c>
      <c r="AD31" s="408"/>
      <c r="AE31" s="408"/>
      <c r="AF31" s="408"/>
      <c r="AG31" s="408"/>
      <c r="AH31" s="408"/>
    </row>
    <row r="32" spans="1:34" ht="15" x14ac:dyDescent="0.2">
      <c r="A32" s="408" t="s">
        <v>94</v>
      </c>
      <c r="B32" s="408"/>
      <c r="C32" s="408"/>
      <c r="D32" s="408"/>
      <c r="E32" s="408"/>
      <c r="F32" s="408"/>
      <c r="H32" s="409" t="s">
        <v>112</v>
      </c>
      <c r="I32" s="409"/>
      <c r="J32" s="409"/>
      <c r="K32" s="409"/>
      <c r="L32" s="409"/>
      <c r="M32" s="409"/>
      <c r="O32" s="409" t="s">
        <v>110</v>
      </c>
      <c r="P32" s="409"/>
      <c r="Q32" s="409"/>
      <c r="R32" s="409"/>
      <c r="S32" s="409"/>
      <c r="T32" s="409"/>
      <c r="V32" s="417" t="s">
        <v>3</v>
      </c>
      <c r="W32" s="417"/>
      <c r="X32" s="415">
        <f>Cible!V21</f>
        <v>0</v>
      </c>
      <c r="Y32" s="416"/>
      <c r="Z32" s="410">
        <f>Cible!W21</f>
        <v>0</v>
      </c>
      <c r="AA32" s="411"/>
      <c r="AC32" s="418" t="s">
        <v>95</v>
      </c>
      <c r="AD32" s="418"/>
      <c r="AE32" s="418"/>
      <c r="AF32" s="419" t="s">
        <v>96</v>
      </c>
      <c r="AG32" s="419"/>
      <c r="AH32" s="419"/>
    </row>
    <row r="33" spans="1:34" ht="15" x14ac:dyDescent="0.2">
      <c r="A33" s="418" t="s">
        <v>95</v>
      </c>
      <c r="B33" s="418"/>
      <c r="C33" s="418"/>
      <c r="D33" s="419" t="s">
        <v>96</v>
      </c>
      <c r="E33" s="419"/>
      <c r="F33" s="419"/>
      <c r="H33" s="408" t="s">
        <v>94</v>
      </c>
      <c r="I33" s="408"/>
      <c r="J33" s="408"/>
      <c r="K33" s="408"/>
      <c r="L33" s="408"/>
      <c r="M33" s="408"/>
      <c r="O33" s="408" t="s">
        <v>94</v>
      </c>
      <c r="P33" s="408"/>
      <c r="Q33" s="408"/>
      <c r="R33" s="408"/>
      <c r="S33" s="408"/>
      <c r="T33" s="408"/>
      <c r="AC33" s="385" t="s">
        <v>3</v>
      </c>
      <c r="AD33" s="383">
        <f>Cible!B26</f>
        <v>43651</v>
      </c>
      <c r="AE33" s="405">
        <f>Cible!C26</f>
        <v>24</v>
      </c>
      <c r="AF33" s="385" t="s">
        <v>3</v>
      </c>
      <c r="AG33" s="383">
        <f>Cible!D26</f>
        <v>43651</v>
      </c>
      <c r="AH33" s="405">
        <f>Cible!E26</f>
        <v>49</v>
      </c>
    </row>
    <row r="34" spans="1:34" ht="15" x14ac:dyDescent="0.2">
      <c r="A34" s="385" t="s">
        <v>3</v>
      </c>
      <c r="B34" s="383">
        <f>IF(Cible!B7="","",Cible!B7)</f>
        <v>43632</v>
      </c>
      <c r="C34" s="405">
        <f>IF(Cible!C7="","",Cible!C7)</f>
        <v>5</v>
      </c>
      <c r="D34" s="385" t="s">
        <v>3</v>
      </c>
      <c r="E34" s="383">
        <f>IF(Cible!D7="","",Cible!D7)</f>
        <v>43632</v>
      </c>
      <c r="F34" s="405">
        <f>IF(Cible!E7="","",Cible!E7)</f>
        <v>30</v>
      </c>
      <c r="H34" s="418" t="s">
        <v>95</v>
      </c>
      <c r="I34" s="418"/>
      <c r="J34" s="418"/>
      <c r="K34" s="419" t="s">
        <v>96</v>
      </c>
      <c r="L34" s="419"/>
      <c r="M34" s="419"/>
      <c r="O34" s="418" t="s">
        <v>95</v>
      </c>
      <c r="P34" s="418"/>
      <c r="Q34" s="418"/>
      <c r="R34" s="419" t="s">
        <v>96</v>
      </c>
      <c r="S34" s="419"/>
      <c r="T34" s="419"/>
      <c r="V34" s="409" t="s">
        <v>32</v>
      </c>
      <c r="W34" s="409"/>
      <c r="X34" s="409"/>
      <c r="Y34" s="409"/>
      <c r="Z34" s="409"/>
      <c r="AA34" s="409"/>
      <c r="AC34" s="408" t="s">
        <v>97</v>
      </c>
      <c r="AD34" s="408"/>
      <c r="AE34" s="408"/>
      <c r="AF34" s="408"/>
      <c r="AG34" s="408"/>
      <c r="AH34" s="408"/>
    </row>
    <row r="35" spans="1:34" ht="15" x14ac:dyDescent="0.2">
      <c r="A35" s="408" t="s">
        <v>97</v>
      </c>
      <c r="B35" s="408"/>
      <c r="C35" s="408"/>
      <c r="D35" s="408"/>
      <c r="E35" s="408"/>
      <c r="F35" s="408"/>
      <c r="H35" s="385" t="s">
        <v>3</v>
      </c>
      <c r="I35" s="383">
        <f>Cible!B12</f>
        <v>43637</v>
      </c>
      <c r="J35" s="405">
        <f>Cible!C12</f>
        <v>10</v>
      </c>
      <c r="K35" s="385" t="s">
        <v>3</v>
      </c>
      <c r="L35" s="383">
        <f>Cible!D12</f>
        <v>43637</v>
      </c>
      <c r="M35" s="405">
        <f>Cible!E12</f>
        <v>35</v>
      </c>
      <c r="O35" s="385" t="s">
        <v>3</v>
      </c>
      <c r="P35" s="383">
        <f>Cible!B17</f>
        <v>43642</v>
      </c>
      <c r="Q35" s="405">
        <f>Cible!C17</f>
        <v>15</v>
      </c>
      <c r="R35" s="385" t="s">
        <v>3</v>
      </c>
      <c r="S35" s="383">
        <f>Cible!D17</f>
        <v>43642</v>
      </c>
      <c r="T35" s="405">
        <f>Cible!E17</f>
        <v>40</v>
      </c>
      <c r="V35" s="408" t="s">
        <v>94</v>
      </c>
      <c r="W35" s="408"/>
      <c r="X35" s="408"/>
      <c r="Y35" s="408"/>
      <c r="Z35" s="408"/>
      <c r="AA35" s="408"/>
      <c r="AC35" s="417" t="s">
        <v>3</v>
      </c>
      <c r="AD35" s="417"/>
      <c r="AE35" s="415">
        <f>Cible!F26</f>
        <v>43594</v>
      </c>
      <c r="AF35" s="416"/>
      <c r="AG35" s="410">
        <f>Cible!G26</f>
        <v>3843</v>
      </c>
      <c r="AH35" s="411"/>
    </row>
    <row r="36" spans="1:34" ht="15" x14ac:dyDescent="0.2">
      <c r="A36" s="417" t="s">
        <v>3</v>
      </c>
      <c r="B36" s="417"/>
      <c r="C36" s="415">
        <f>IF(Cible!F7="","",Cible!F7)</f>
        <v>43594</v>
      </c>
      <c r="D36" s="416"/>
      <c r="E36" s="410">
        <f>IF(Cible!G7="","",Cible!G7)</f>
        <v>1215</v>
      </c>
      <c r="F36" s="411"/>
      <c r="H36" s="408" t="s">
        <v>97</v>
      </c>
      <c r="I36" s="408"/>
      <c r="J36" s="408"/>
      <c r="K36" s="408"/>
      <c r="L36" s="408"/>
      <c r="M36" s="408"/>
      <c r="O36" s="408" t="s">
        <v>97</v>
      </c>
      <c r="P36" s="408"/>
      <c r="Q36" s="408"/>
      <c r="R36" s="408"/>
      <c r="S36" s="408"/>
      <c r="T36" s="408"/>
      <c r="V36" s="418" t="s">
        <v>95</v>
      </c>
      <c r="W36" s="418"/>
      <c r="X36" s="418"/>
      <c r="Y36" s="419" t="s">
        <v>96</v>
      </c>
      <c r="Z36" s="419"/>
      <c r="AA36" s="419"/>
      <c r="AC36" s="408" t="s">
        <v>98</v>
      </c>
      <c r="AD36" s="408"/>
      <c r="AE36" s="408"/>
      <c r="AF36" s="408"/>
      <c r="AG36" s="408"/>
      <c r="AH36" s="408"/>
    </row>
    <row r="37" spans="1:34" ht="15" x14ac:dyDescent="0.2">
      <c r="A37" s="408" t="s">
        <v>98</v>
      </c>
      <c r="B37" s="408"/>
      <c r="C37" s="408"/>
      <c r="D37" s="408"/>
      <c r="E37" s="408"/>
      <c r="F37" s="408"/>
      <c r="H37" s="417" t="s">
        <v>3</v>
      </c>
      <c r="I37" s="417"/>
      <c r="J37" s="415">
        <f>Cible!F12</f>
        <v>43594</v>
      </c>
      <c r="K37" s="416"/>
      <c r="L37" s="410">
        <f>Cible!G12</f>
        <v>1382</v>
      </c>
      <c r="M37" s="411"/>
      <c r="O37" s="417" t="s">
        <v>3</v>
      </c>
      <c r="P37" s="417"/>
      <c r="Q37" s="415">
        <f>Cible!F17</f>
        <v>43594</v>
      </c>
      <c r="R37" s="416"/>
      <c r="S37" s="410">
        <f>Cible!G17</f>
        <v>2873</v>
      </c>
      <c r="T37" s="411"/>
      <c r="V37" s="385" t="s">
        <v>3</v>
      </c>
      <c r="W37" s="383">
        <f>Cible!B22</f>
        <v>43647</v>
      </c>
      <c r="X37" s="405">
        <f>Cible!C22</f>
        <v>20</v>
      </c>
      <c r="Y37" s="385" t="s">
        <v>3</v>
      </c>
      <c r="Z37" s="383">
        <f>Cible!D22</f>
        <v>43647</v>
      </c>
      <c r="AA37" s="405">
        <f>Cible!E22</f>
        <v>45</v>
      </c>
      <c r="AC37" s="417" t="s">
        <v>3</v>
      </c>
      <c r="AD37" s="417"/>
      <c r="AE37" s="415">
        <f>Cible!J26</f>
        <v>43608</v>
      </c>
      <c r="AF37" s="416"/>
      <c r="AG37" s="410">
        <f>Cible!K26</f>
        <v>147</v>
      </c>
      <c r="AH37" s="411"/>
    </row>
    <row r="38" spans="1:34" ht="15" x14ac:dyDescent="0.2">
      <c r="A38" s="417" t="s">
        <v>3</v>
      </c>
      <c r="B38" s="417"/>
      <c r="C38" s="415">
        <f>IF(Cible!J7="","",Cible!J7)</f>
        <v>43608</v>
      </c>
      <c r="D38" s="416"/>
      <c r="E38" s="410">
        <f>IF(Cible!K7="","",Cible!K7)</f>
        <v>1150</v>
      </c>
      <c r="F38" s="411"/>
      <c r="H38" s="408" t="s">
        <v>98</v>
      </c>
      <c r="I38" s="408"/>
      <c r="J38" s="408"/>
      <c r="K38" s="408"/>
      <c r="L38" s="408"/>
      <c r="M38" s="408"/>
      <c r="O38" s="408" t="s">
        <v>99</v>
      </c>
      <c r="P38" s="408"/>
      <c r="Q38" s="408"/>
      <c r="R38" s="408"/>
      <c r="S38" s="408"/>
      <c r="T38" s="408"/>
      <c r="V38" s="408" t="s">
        <v>97</v>
      </c>
      <c r="W38" s="408"/>
      <c r="X38" s="408"/>
      <c r="Y38" s="408"/>
      <c r="Z38" s="408"/>
      <c r="AA38" s="408"/>
      <c r="AC38" s="408" t="s">
        <v>53</v>
      </c>
      <c r="AD38" s="408"/>
      <c r="AE38" s="408"/>
      <c r="AF38" s="408"/>
      <c r="AG38" s="408"/>
      <c r="AH38" s="408"/>
    </row>
    <row r="39" spans="1:34" x14ac:dyDescent="0.2">
      <c r="H39" s="417" t="s">
        <v>3</v>
      </c>
      <c r="I39" s="417"/>
      <c r="J39" s="415">
        <f>Cible!J12</f>
        <v>43608</v>
      </c>
      <c r="K39" s="416"/>
      <c r="L39" s="410">
        <f>Cible!K12</f>
        <v>720</v>
      </c>
      <c r="M39" s="411"/>
      <c r="O39" s="417" t="s">
        <v>3</v>
      </c>
      <c r="P39" s="417"/>
      <c r="Q39" s="415">
        <f>Cible!H17</f>
        <v>43616</v>
      </c>
      <c r="R39" s="416"/>
      <c r="S39" s="410">
        <f>Cible!I17</f>
        <v>94</v>
      </c>
      <c r="T39" s="411"/>
      <c r="V39" s="417" t="s">
        <v>3</v>
      </c>
      <c r="W39" s="417"/>
      <c r="X39" s="415">
        <f>Cible!F22</f>
        <v>43594</v>
      </c>
      <c r="Y39" s="416"/>
      <c r="Z39" s="410">
        <f>Cible!G22</f>
        <v>1874</v>
      </c>
      <c r="AA39" s="411"/>
      <c r="AC39" s="417" t="s">
        <v>3</v>
      </c>
      <c r="AD39" s="417"/>
      <c r="AE39" s="415">
        <f>Cible!R26</f>
        <v>0</v>
      </c>
      <c r="AF39" s="416"/>
      <c r="AG39" s="410">
        <f>Cible!S26</f>
        <v>0</v>
      </c>
      <c r="AH39" s="411"/>
    </row>
    <row r="40" spans="1:34" ht="15" x14ac:dyDescent="0.2">
      <c r="A40" s="409" t="s">
        <v>114</v>
      </c>
      <c r="B40" s="409"/>
      <c r="C40" s="409"/>
      <c r="D40" s="409"/>
      <c r="E40" s="409"/>
      <c r="F40" s="409"/>
      <c r="O40" s="408" t="s">
        <v>50</v>
      </c>
      <c r="P40" s="408"/>
      <c r="Q40" s="408"/>
      <c r="R40" s="408"/>
      <c r="S40" s="408"/>
      <c r="T40" s="408"/>
      <c r="V40" s="408" t="s">
        <v>115</v>
      </c>
      <c r="W40" s="408"/>
      <c r="X40" s="408"/>
      <c r="Y40" s="408"/>
      <c r="Z40" s="408"/>
      <c r="AA40" s="408"/>
    </row>
    <row r="41" spans="1:34" ht="15" x14ac:dyDescent="0.2">
      <c r="A41" s="408" t="s">
        <v>94</v>
      </c>
      <c r="B41" s="408"/>
      <c r="C41" s="408"/>
      <c r="D41" s="408"/>
      <c r="E41" s="408"/>
      <c r="F41" s="408"/>
      <c r="H41" s="409" t="s">
        <v>116</v>
      </c>
      <c r="I41" s="409"/>
      <c r="J41" s="409"/>
      <c r="K41" s="409"/>
      <c r="L41" s="409"/>
      <c r="M41" s="409"/>
      <c r="O41" s="420" t="s">
        <v>3</v>
      </c>
      <c r="P41" s="421"/>
      <c r="Q41" s="415">
        <f>Cible!N17</f>
        <v>0</v>
      </c>
      <c r="R41" s="416"/>
      <c r="S41" s="410">
        <f>Cible!O17</f>
        <v>0</v>
      </c>
      <c r="T41" s="411"/>
      <c r="V41" s="417" t="s">
        <v>3</v>
      </c>
      <c r="W41" s="417"/>
      <c r="X41" s="415">
        <f>Cible!X22</f>
        <v>0</v>
      </c>
      <c r="Y41" s="416"/>
      <c r="Z41" s="410">
        <f>Cible!Y22</f>
        <v>0</v>
      </c>
      <c r="AA41" s="411"/>
      <c r="AC41" s="412" t="s">
        <v>37</v>
      </c>
      <c r="AD41" s="413"/>
      <c r="AE41" s="413"/>
      <c r="AF41" s="413"/>
      <c r="AG41" s="413"/>
      <c r="AH41" s="414"/>
    </row>
    <row r="42" spans="1:34" ht="15" x14ac:dyDescent="0.2">
      <c r="A42" s="418" t="s">
        <v>95</v>
      </c>
      <c r="B42" s="418"/>
      <c r="C42" s="418"/>
      <c r="D42" s="419" t="s">
        <v>96</v>
      </c>
      <c r="E42" s="419"/>
      <c r="F42" s="419"/>
      <c r="H42" s="408" t="s">
        <v>94</v>
      </c>
      <c r="I42" s="408"/>
      <c r="J42" s="408"/>
      <c r="K42" s="408"/>
      <c r="L42" s="408"/>
      <c r="M42" s="408"/>
      <c r="AC42" s="422" t="s">
        <v>94</v>
      </c>
      <c r="AD42" s="423"/>
      <c r="AE42" s="423"/>
      <c r="AF42" s="423"/>
      <c r="AG42" s="423"/>
      <c r="AH42" s="424"/>
    </row>
    <row r="43" spans="1:34" x14ac:dyDescent="0.2">
      <c r="A43" s="385" t="s">
        <v>3</v>
      </c>
      <c r="B43" s="383">
        <f>IF(Cible!B8="","",Cible!B8)</f>
        <v>43633</v>
      </c>
      <c r="C43" s="405">
        <f>IF(Cible!C8="","",Cible!C8)</f>
        <v>6</v>
      </c>
      <c r="D43" s="385" t="s">
        <v>3</v>
      </c>
      <c r="E43" s="383">
        <f>IF(Cible!D8="","",Cible!D8)</f>
        <v>43633</v>
      </c>
      <c r="F43" s="405">
        <f>IF(Cible!E8="","",Cible!E8)</f>
        <v>31</v>
      </c>
      <c r="H43" s="418" t="s">
        <v>95</v>
      </c>
      <c r="I43" s="418"/>
      <c r="J43" s="418"/>
      <c r="K43" s="419" t="s">
        <v>96</v>
      </c>
      <c r="L43" s="419"/>
      <c r="M43" s="419"/>
      <c r="AC43" s="425" t="s">
        <v>95</v>
      </c>
      <c r="AD43" s="426"/>
      <c r="AE43" s="427"/>
      <c r="AF43" s="428" t="s">
        <v>96</v>
      </c>
      <c r="AG43" s="429"/>
      <c r="AH43" s="430"/>
    </row>
    <row r="44" spans="1:34" ht="15" x14ac:dyDescent="0.2">
      <c r="A44" s="408" t="s">
        <v>97</v>
      </c>
      <c r="B44" s="408"/>
      <c r="C44" s="408"/>
      <c r="D44" s="408"/>
      <c r="E44" s="408"/>
      <c r="F44" s="408"/>
      <c r="H44" s="385" t="s">
        <v>3</v>
      </c>
      <c r="I44" s="383">
        <f>Cible!B13</f>
        <v>43638</v>
      </c>
      <c r="J44" s="405">
        <f>Cible!C13</f>
        <v>11</v>
      </c>
      <c r="K44" s="385" t="s">
        <v>3</v>
      </c>
      <c r="L44" s="383">
        <f>Cible!D13</f>
        <v>43638</v>
      </c>
      <c r="M44" s="405">
        <f>Cible!E13</f>
        <v>36</v>
      </c>
      <c r="O44" s="409" t="s">
        <v>113</v>
      </c>
      <c r="P44" s="409"/>
      <c r="Q44" s="409"/>
      <c r="R44" s="409"/>
      <c r="S44" s="409"/>
      <c r="T44" s="409"/>
      <c r="AC44" s="385" t="s">
        <v>3</v>
      </c>
      <c r="AD44" s="383">
        <f>Cible!B27</f>
        <v>43652</v>
      </c>
      <c r="AE44" s="405">
        <f>Cible!C27</f>
        <v>25</v>
      </c>
      <c r="AF44" s="385" t="s">
        <v>3</v>
      </c>
      <c r="AG44" s="383">
        <f>Cible!D27</f>
        <v>43652</v>
      </c>
      <c r="AH44" s="405">
        <f>Cible!E27</f>
        <v>50</v>
      </c>
    </row>
    <row r="45" spans="1:34" ht="15" x14ac:dyDescent="0.2">
      <c r="A45" s="417" t="s">
        <v>3</v>
      </c>
      <c r="B45" s="417"/>
      <c r="C45" s="415">
        <f>IF(Cible!F8="","",Cible!F8)</f>
        <v>43594</v>
      </c>
      <c r="D45" s="416"/>
      <c r="E45" s="410">
        <f>IF(Cible!G8="","",Cible!G8)</f>
        <v>-3194</v>
      </c>
      <c r="F45" s="411"/>
      <c r="H45" s="408" t="s">
        <v>97</v>
      </c>
      <c r="I45" s="408"/>
      <c r="J45" s="408"/>
      <c r="K45" s="408"/>
      <c r="L45" s="408"/>
      <c r="M45" s="408"/>
      <c r="O45" s="408" t="s">
        <v>94</v>
      </c>
      <c r="P45" s="408"/>
      <c r="Q45" s="408"/>
      <c r="R45" s="408"/>
      <c r="S45" s="408"/>
      <c r="T45" s="408"/>
      <c r="AC45" s="408" t="s">
        <v>97</v>
      </c>
      <c r="AD45" s="408"/>
      <c r="AE45" s="408"/>
      <c r="AF45" s="408"/>
      <c r="AG45" s="408"/>
      <c r="AH45" s="408"/>
    </row>
    <row r="46" spans="1:34" ht="15" x14ac:dyDescent="0.2">
      <c r="A46" s="408" t="s">
        <v>99</v>
      </c>
      <c r="B46" s="408"/>
      <c r="C46" s="408"/>
      <c r="D46" s="408"/>
      <c r="E46" s="408"/>
      <c r="F46" s="408"/>
      <c r="H46" s="417" t="s">
        <v>3</v>
      </c>
      <c r="I46" s="417"/>
      <c r="J46" s="415">
        <f>Cible!F13</f>
        <v>43594</v>
      </c>
      <c r="K46" s="416"/>
      <c r="L46" s="410">
        <f>Cible!G13</f>
        <v>-1510</v>
      </c>
      <c r="M46" s="411"/>
      <c r="O46" s="418" t="s">
        <v>95</v>
      </c>
      <c r="P46" s="418"/>
      <c r="Q46" s="418"/>
      <c r="R46" s="419" t="s">
        <v>96</v>
      </c>
      <c r="S46" s="419"/>
      <c r="T46" s="419"/>
      <c r="AC46" s="417" t="s">
        <v>3</v>
      </c>
      <c r="AD46" s="417"/>
      <c r="AE46" s="415">
        <f>Cible!F27</f>
        <v>43594</v>
      </c>
      <c r="AF46" s="416"/>
      <c r="AG46" s="410">
        <f>Cible!G27</f>
        <v>5022</v>
      </c>
      <c r="AH46" s="411"/>
    </row>
    <row r="47" spans="1:34" ht="15" x14ac:dyDescent="0.2">
      <c r="A47" s="417" t="s">
        <v>3</v>
      </c>
      <c r="B47" s="417"/>
      <c r="C47" s="415">
        <f>IF(Cible!H8="","",Cible!H8)</f>
        <v>43616</v>
      </c>
      <c r="D47" s="416"/>
      <c r="E47" s="410">
        <f>IF(Cible!I8="","",Cible!I8)</f>
        <v>169</v>
      </c>
      <c r="F47" s="411"/>
      <c r="O47" s="385" t="s">
        <v>3</v>
      </c>
      <c r="P47" s="383">
        <f>Cible!B18</f>
        <v>43643</v>
      </c>
      <c r="Q47" s="405">
        <f>Cible!C18</f>
        <v>16</v>
      </c>
      <c r="R47" s="385" t="s">
        <v>3</v>
      </c>
      <c r="S47" s="383">
        <v>2</v>
      </c>
      <c r="T47" s="405">
        <f>Cible!E18</f>
        <v>41</v>
      </c>
      <c r="AC47" s="422" t="s">
        <v>98</v>
      </c>
      <c r="AD47" s="423"/>
      <c r="AE47" s="423"/>
      <c r="AF47" s="423"/>
      <c r="AG47" s="423"/>
      <c r="AH47" s="424"/>
    </row>
    <row r="48" spans="1:34" ht="15" x14ac:dyDescent="0.2">
      <c r="A48" s="408" t="s">
        <v>61</v>
      </c>
      <c r="B48" s="408"/>
      <c r="C48" s="408"/>
      <c r="D48" s="408"/>
      <c r="E48" s="408"/>
      <c r="F48" s="408"/>
      <c r="O48" s="408" t="s">
        <v>97</v>
      </c>
      <c r="P48" s="408"/>
      <c r="Q48" s="408"/>
      <c r="R48" s="408"/>
      <c r="S48" s="408"/>
      <c r="T48" s="408"/>
      <c r="AC48" s="420" t="s">
        <v>3</v>
      </c>
      <c r="AD48" s="421"/>
      <c r="AE48" s="415">
        <f>Cible!J27</f>
        <v>43608</v>
      </c>
      <c r="AF48" s="416"/>
      <c r="AG48" s="410">
        <f>Cible!K27</f>
        <v>1462</v>
      </c>
      <c r="AH48" s="411"/>
    </row>
    <row r="49" spans="1:34" ht="15" x14ac:dyDescent="0.2">
      <c r="A49" s="417" t="s">
        <v>3</v>
      </c>
      <c r="B49" s="417"/>
      <c r="C49" s="415" t="str">
        <f>IF(Cible!V8="","",Cible!V8)</f>
        <v/>
      </c>
      <c r="D49" s="416"/>
      <c r="E49" s="410" t="str">
        <f>IF(Cible!W8="","",Cible!W8)</f>
        <v/>
      </c>
      <c r="F49" s="411"/>
      <c r="O49" s="417" t="s">
        <v>3</v>
      </c>
      <c r="P49" s="417"/>
      <c r="Q49" s="415">
        <f>Cible!F18</f>
        <v>43594</v>
      </c>
      <c r="R49" s="416"/>
      <c r="S49" s="410">
        <f>Cible!G18</f>
        <v>-4578</v>
      </c>
      <c r="T49" s="411"/>
      <c r="AC49" s="422" t="s">
        <v>99</v>
      </c>
      <c r="AD49" s="423"/>
      <c r="AE49" s="423"/>
      <c r="AF49" s="423"/>
      <c r="AG49" s="423"/>
      <c r="AH49" s="424"/>
    </row>
    <row r="50" spans="1:34" x14ac:dyDescent="0.2">
      <c r="A50" s="406"/>
      <c r="AC50" s="420" t="s">
        <v>3</v>
      </c>
      <c r="AD50" s="421"/>
      <c r="AE50" s="415">
        <f>Cible!H27</f>
        <v>43616</v>
      </c>
      <c r="AF50" s="416"/>
      <c r="AG50" s="410">
        <f>Cible!I27</f>
        <v>-834</v>
      </c>
      <c r="AH50" s="411"/>
    </row>
  </sheetData>
  <mergeCells count="323">
    <mergeCell ref="A1:F1"/>
    <mergeCell ref="H1:M1"/>
    <mergeCell ref="O1:T1"/>
    <mergeCell ref="V1:AA1"/>
    <mergeCell ref="AC1:AH1"/>
    <mergeCell ref="A2:F2"/>
    <mergeCell ref="H2:M2"/>
    <mergeCell ref="O2:T2"/>
    <mergeCell ref="V2:AA2"/>
    <mergeCell ref="AC2:AH2"/>
    <mergeCell ref="A6:B6"/>
    <mergeCell ref="C6:D6"/>
    <mergeCell ref="E6:F6"/>
    <mergeCell ref="H6:I6"/>
    <mergeCell ref="J6:K6"/>
    <mergeCell ref="L6:M6"/>
    <mergeCell ref="V3:X3"/>
    <mergeCell ref="Y3:AA3"/>
    <mergeCell ref="AC3:AE3"/>
    <mergeCell ref="AC6:AD6"/>
    <mergeCell ref="AE6:AF6"/>
    <mergeCell ref="AF3:AH3"/>
    <mergeCell ref="A5:F5"/>
    <mergeCell ref="H5:M5"/>
    <mergeCell ref="O5:T5"/>
    <mergeCell ref="V5:AA5"/>
    <mergeCell ref="AC5:AH5"/>
    <mergeCell ref="A3:C3"/>
    <mergeCell ref="D3:F3"/>
    <mergeCell ref="H3:J3"/>
    <mergeCell ref="K3:M3"/>
    <mergeCell ref="O3:Q3"/>
    <mergeCell ref="R3:T3"/>
    <mergeCell ref="AG6:AH6"/>
    <mergeCell ref="H7:M7"/>
    <mergeCell ref="V7:AA7"/>
    <mergeCell ref="AC7:AH7"/>
    <mergeCell ref="O6:P6"/>
    <mergeCell ref="Q6:R6"/>
    <mergeCell ref="S6:T6"/>
    <mergeCell ref="V6:W6"/>
    <mergeCell ref="X6:Y6"/>
    <mergeCell ref="Z6:AA6"/>
    <mergeCell ref="O7:T7"/>
    <mergeCell ref="X8:Y8"/>
    <mergeCell ref="Z8:AA8"/>
    <mergeCell ref="AC8:AD8"/>
    <mergeCell ref="AE8:AF8"/>
    <mergeCell ref="AG8:AH8"/>
    <mergeCell ref="A9:F9"/>
    <mergeCell ref="O12:T12"/>
    <mergeCell ref="AC9:AH9"/>
    <mergeCell ref="A8:F8"/>
    <mergeCell ref="H8:I8"/>
    <mergeCell ref="J8:K8"/>
    <mergeCell ref="L8:M8"/>
    <mergeCell ref="O11:T11"/>
    <mergeCell ref="V8:W8"/>
    <mergeCell ref="O8:P8"/>
    <mergeCell ref="Q8:R8"/>
    <mergeCell ref="S8:T8"/>
    <mergeCell ref="Y12:AA12"/>
    <mergeCell ref="AC12:AH12"/>
    <mergeCell ref="A13:B13"/>
    <mergeCell ref="C13:D13"/>
    <mergeCell ref="E13:F13"/>
    <mergeCell ref="AC13:AH13"/>
    <mergeCell ref="AC10:AD10"/>
    <mergeCell ref="AE10:AF10"/>
    <mergeCell ref="AG10:AH10"/>
    <mergeCell ref="H11:M11"/>
    <mergeCell ref="V11:AA11"/>
    <mergeCell ref="A12:F12"/>
    <mergeCell ref="H12:J12"/>
    <mergeCell ref="K12:M12"/>
    <mergeCell ref="V12:X12"/>
    <mergeCell ref="A10:C10"/>
    <mergeCell ref="D10:F10"/>
    <mergeCell ref="H10:M10"/>
    <mergeCell ref="O13:Q13"/>
    <mergeCell ref="R13:T13"/>
    <mergeCell ref="V10:AA10"/>
    <mergeCell ref="X15:Y15"/>
    <mergeCell ref="Z15:AA15"/>
    <mergeCell ref="A16:F16"/>
    <mergeCell ref="H16:M16"/>
    <mergeCell ref="V16:AA16"/>
    <mergeCell ref="H14:M14"/>
    <mergeCell ref="V14:AA14"/>
    <mergeCell ref="AC14:AE14"/>
    <mergeCell ref="AF14:AH14"/>
    <mergeCell ref="A15:F15"/>
    <mergeCell ref="H15:I15"/>
    <mergeCell ref="J15:K15"/>
    <mergeCell ref="L15:M15"/>
    <mergeCell ref="V15:W15"/>
    <mergeCell ref="O15:T15"/>
    <mergeCell ref="O16:P16"/>
    <mergeCell ref="Q16:R16"/>
    <mergeCell ref="S16:T16"/>
    <mergeCell ref="Z17:AA17"/>
    <mergeCell ref="AC17:AD17"/>
    <mergeCell ref="AE17:AF17"/>
    <mergeCell ref="AG17:AH17"/>
    <mergeCell ref="H18:M18"/>
    <mergeCell ref="V18:AA18"/>
    <mergeCell ref="AC18:AH18"/>
    <mergeCell ref="AC16:AH16"/>
    <mergeCell ref="A17:C17"/>
    <mergeCell ref="D17:F17"/>
    <mergeCell ref="H17:I17"/>
    <mergeCell ref="J17:K17"/>
    <mergeCell ref="L17:M17"/>
    <mergeCell ref="V17:W17"/>
    <mergeCell ref="X17:Y17"/>
    <mergeCell ref="O17:T17"/>
    <mergeCell ref="O18:P18"/>
    <mergeCell ref="Q18:R18"/>
    <mergeCell ref="S18:T18"/>
    <mergeCell ref="A21:F21"/>
    <mergeCell ref="H21:M21"/>
    <mergeCell ref="V21:AA21"/>
    <mergeCell ref="AC21:AH21"/>
    <mergeCell ref="X19:Y19"/>
    <mergeCell ref="Z19:AA19"/>
    <mergeCell ref="AC19:AD19"/>
    <mergeCell ref="AE19:AF19"/>
    <mergeCell ref="AG19:AH19"/>
    <mergeCell ref="A20:B20"/>
    <mergeCell ref="C20:D20"/>
    <mergeCell ref="E20:F20"/>
    <mergeCell ref="A19:F19"/>
    <mergeCell ref="H19:I19"/>
    <mergeCell ref="J19:K19"/>
    <mergeCell ref="L19:M19"/>
    <mergeCell ref="V19:W19"/>
    <mergeCell ref="O21:T21"/>
    <mergeCell ref="V22:AA22"/>
    <mergeCell ref="AC22:AH22"/>
    <mergeCell ref="H23:J23"/>
    <mergeCell ref="K23:M23"/>
    <mergeCell ref="V23:X23"/>
    <mergeCell ref="Y23:AA23"/>
    <mergeCell ref="AC23:AE23"/>
    <mergeCell ref="AF23:AH23"/>
    <mergeCell ref="A22:B22"/>
    <mergeCell ref="C22:D22"/>
    <mergeCell ref="E22:F22"/>
    <mergeCell ref="H22:M22"/>
    <mergeCell ref="O22:Q22"/>
    <mergeCell ref="R22:T22"/>
    <mergeCell ref="A26:C26"/>
    <mergeCell ref="D26:F26"/>
    <mergeCell ref="H26:I26"/>
    <mergeCell ref="J26:K26"/>
    <mergeCell ref="L26:M26"/>
    <mergeCell ref="V26:W26"/>
    <mergeCell ref="X26:Y26"/>
    <mergeCell ref="A24:F24"/>
    <mergeCell ref="A25:F25"/>
    <mergeCell ref="H25:M25"/>
    <mergeCell ref="O24:T24"/>
    <mergeCell ref="O25:P25"/>
    <mergeCell ref="Q25:R25"/>
    <mergeCell ref="S25:T25"/>
    <mergeCell ref="O26:T26"/>
    <mergeCell ref="Z26:AA26"/>
    <mergeCell ref="AC26:AD26"/>
    <mergeCell ref="AE26:AF26"/>
    <mergeCell ref="AG26:AH26"/>
    <mergeCell ref="H27:M27"/>
    <mergeCell ref="V27:AA27"/>
    <mergeCell ref="AC27:AH27"/>
    <mergeCell ref="V25:AA25"/>
    <mergeCell ref="AC25:AH25"/>
    <mergeCell ref="O27:P27"/>
    <mergeCell ref="Q27:R27"/>
    <mergeCell ref="S27:T27"/>
    <mergeCell ref="V28:W28"/>
    <mergeCell ref="X28:Y28"/>
    <mergeCell ref="Z28:AA28"/>
    <mergeCell ref="AC28:AD28"/>
    <mergeCell ref="AE28:AF28"/>
    <mergeCell ref="AG28:AH28"/>
    <mergeCell ref="A28:F28"/>
    <mergeCell ref="H28:I28"/>
    <mergeCell ref="J28:K28"/>
    <mergeCell ref="L28:M28"/>
    <mergeCell ref="O28:T28"/>
    <mergeCell ref="X30:Y30"/>
    <mergeCell ref="Z30:AA30"/>
    <mergeCell ref="AC30:AH30"/>
    <mergeCell ref="A31:F31"/>
    <mergeCell ref="V31:AA31"/>
    <mergeCell ref="AC31:AH31"/>
    <mergeCell ref="A29:B29"/>
    <mergeCell ref="C29:D29"/>
    <mergeCell ref="E29:F29"/>
    <mergeCell ref="H29:M29"/>
    <mergeCell ref="V29:AA29"/>
    <mergeCell ref="H30:I30"/>
    <mergeCell ref="J30:K30"/>
    <mergeCell ref="L30:M30"/>
    <mergeCell ref="V30:W30"/>
    <mergeCell ref="O29:P29"/>
    <mergeCell ref="Q29:R29"/>
    <mergeCell ref="S29:T29"/>
    <mergeCell ref="AC32:AE32"/>
    <mergeCell ref="AF32:AH32"/>
    <mergeCell ref="A33:C33"/>
    <mergeCell ref="D33:F33"/>
    <mergeCell ref="H33:M33"/>
    <mergeCell ref="A32:F32"/>
    <mergeCell ref="H32:M32"/>
    <mergeCell ref="O32:T32"/>
    <mergeCell ref="V32:W32"/>
    <mergeCell ref="X32:Y32"/>
    <mergeCell ref="Z32:AA32"/>
    <mergeCell ref="A36:B36"/>
    <mergeCell ref="C36:D36"/>
    <mergeCell ref="E36:F36"/>
    <mergeCell ref="H36:M36"/>
    <mergeCell ref="V36:X36"/>
    <mergeCell ref="Y36:AA36"/>
    <mergeCell ref="AC36:AH36"/>
    <mergeCell ref="H34:J34"/>
    <mergeCell ref="K34:M34"/>
    <mergeCell ref="V34:AA34"/>
    <mergeCell ref="AC34:AH34"/>
    <mergeCell ref="A35:F35"/>
    <mergeCell ref="V35:AA35"/>
    <mergeCell ref="O34:Q34"/>
    <mergeCell ref="R34:T34"/>
    <mergeCell ref="O36:T36"/>
    <mergeCell ref="A40:F40"/>
    <mergeCell ref="V40:AA40"/>
    <mergeCell ref="H39:I39"/>
    <mergeCell ref="J39:K39"/>
    <mergeCell ref="L39:M39"/>
    <mergeCell ref="V39:W39"/>
    <mergeCell ref="AE37:AF37"/>
    <mergeCell ref="AG37:AH37"/>
    <mergeCell ref="A38:B38"/>
    <mergeCell ref="C38:D38"/>
    <mergeCell ref="E38:F38"/>
    <mergeCell ref="H38:M38"/>
    <mergeCell ref="V38:AA38"/>
    <mergeCell ref="AC38:AH38"/>
    <mergeCell ref="A37:F37"/>
    <mergeCell ref="H37:I37"/>
    <mergeCell ref="J37:K37"/>
    <mergeCell ref="L37:M37"/>
    <mergeCell ref="AC37:AD37"/>
    <mergeCell ref="O39:P39"/>
    <mergeCell ref="Q39:R39"/>
    <mergeCell ref="S39:T39"/>
    <mergeCell ref="O37:P37"/>
    <mergeCell ref="Q37:R37"/>
    <mergeCell ref="A42:C42"/>
    <mergeCell ref="D42:F42"/>
    <mergeCell ref="H42:M42"/>
    <mergeCell ref="AC42:AH42"/>
    <mergeCell ref="A41:F41"/>
    <mergeCell ref="H41:M41"/>
    <mergeCell ref="V41:W41"/>
    <mergeCell ref="X41:Y41"/>
    <mergeCell ref="Z41:AA41"/>
    <mergeCell ref="O41:P41"/>
    <mergeCell ref="Q41:R41"/>
    <mergeCell ref="S41:T41"/>
    <mergeCell ref="A46:F46"/>
    <mergeCell ref="H46:I46"/>
    <mergeCell ref="J46:K46"/>
    <mergeCell ref="L46:M46"/>
    <mergeCell ref="AC46:AD46"/>
    <mergeCell ref="H43:J43"/>
    <mergeCell ref="K43:M43"/>
    <mergeCell ref="AC43:AE43"/>
    <mergeCell ref="AF43:AH43"/>
    <mergeCell ref="A44:F44"/>
    <mergeCell ref="A45:B45"/>
    <mergeCell ref="C45:D45"/>
    <mergeCell ref="E45:F45"/>
    <mergeCell ref="H45:M45"/>
    <mergeCell ref="AC45:AH45"/>
    <mergeCell ref="AC50:AD50"/>
    <mergeCell ref="AG48:AH48"/>
    <mergeCell ref="AG50:AH50"/>
    <mergeCell ref="AE50:AF50"/>
    <mergeCell ref="AE48:AF48"/>
    <mergeCell ref="O48:T48"/>
    <mergeCell ref="A47:B47"/>
    <mergeCell ref="C47:D47"/>
    <mergeCell ref="E47:F47"/>
    <mergeCell ref="A48:F48"/>
    <mergeCell ref="AC47:AH47"/>
    <mergeCell ref="A49:B49"/>
    <mergeCell ref="C49:D49"/>
    <mergeCell ref="E49:F49"/>
    <mergeCell ref="O49:P49"/>
    <mergeCell ref="Q49:R49"/>
    <mergeCell ref="S49:T49"/>
    <mergeCell ref="AC49:AH49"/>
    <mergeCell ref="AC48:AD48"/>
    <mergeCell ref="O38:T38"/>
    <mergeCell ref="O40:T40"/>
    <mergeCell ref="O45:T45"/>
    <mergeCell ref="O33:T33"/>
    <mergeCell ref="O44:T44"/>
    <mergeCell ref="AG46:AH46"/>
    <mergeCell ref="AC41:AH41"/>
    <mergeCell ref="X39:Y39"/>
    <mergeCell ref="Z39:AA39"/>
    <mergeCell ref="AC39:AD39"/>
    <mergeCell ref="AE39:AF39"/>
    <mergeCell ref="AG39:AH39"/>
    <mergeCell ref="AC35:AD35"/>
    <mergeCell ref="AE35:AF35"/>
    <mergeCell ref="AG35:AH35"/>
    <mergeCell ref="S37:T37"/>
    <mergeCell ref="AE46:AF46"/>
    <mergeCell ref="O46:Q46"/>
    <mergeCell ref="R46:T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M80"/>
  <sheetViews>
    <sheetView zoomScale="70" zoomScaleNormal="70" workbookViewId="0">
      <selection activeCell="E3" sqref="E3:E27"/>
    </sheetView>
  </sheetViews>
  <sheetFormatPr baseColWidth="10" defaultColWidth="11.42578125" defaultRowHeight="12.75" x14ac:dyDescent="0.2"/>
  <cols>
    <col min="1" max="2" width="11.42578125" style="3"/>
    <col min="3" max="3" width="15.42578125" style="3" bestFit="1" customWidth="1"/>
    <col min="4" max="4" width="11.42578125" style="3"/>
    <col min="5" max="5" width="18.7109375" style="3" bestFit="1" customWidth="1"/>
    <col min="6" max="6" width="13.42578125" style="3" bestFit="1" customWidth="1"/>
    <col min="7" max="16384" width="11.42578125" style="3"/>
  </cols>
  <sheetData>
    <row r="1" spans="1:13" ht="15" thickBot="1" x14ac:dyDescent="0.25">
      <c r="A1" s="1"/>
      <c r="B1" s="2"/>
      <c r="C1" s="433" t="s">
        <v>0</v>
      </c>
      <c r="D1" s="434"/>
      <c r="E1" s="435"/>
      <c r="F1" s="1"/>
      <c r="G1" s="436" t="s">
        <v>1</v>
      </c>
      <c r="H1" s="437"/>
      <c r="I1" s="438"/>
      <c r="J1" s="436" t="s">
        <v>2</v>
      </c>
      <c r="K1" s="437"/>
      <c r="L1" s="438"/>
    </row>
    <row r="2" spans="1:13" ht="40.5" customHeight="1" thickBot="1" x14ac:dyDescent="0.25">
      <c r="A2" s="4" t="s">
        <v>3</v>
      </c>
      <c r="B2" s="5" t="s">
        <v>4</v>
      </c>
      <c r="C2" s="6" t="s">
        <v>5</v>
      </c>
      <c r="D2" s="7" t="s">
        <v>3</v>
      </c>
      <c r="E2" s="8" t="s">
        <v>6</v>
      </c>
      <c r="F2" s="9" t="s">
        <v>7</v>
      </c>
      <c r="G2" s="10" t="s">
        <v>8</v>
      </c>
      <c r="H2" s="11" t="s">
        <v>9</v>
      </c>
      <c r="I2" s="12" t="s">
        <v>10</v>
      </c>
      <c r="J2" s="10" t="s">
        <v>8</v>
      </c>
      <c r="K2" s="11" t="s">
        <v>9</v>
      </c>
      <c r="L2" s="12" t="s">
        <v>11</v>
      </c>
      <c r="M2" s="13" t="s">
        <v>12</v>
      </c>
    </row>
    <row r="3" spans="1:13" ht="15" x14ac:dyDescent="0.25">
      <c r="A3" s="384">
        <v>43628</v>
      </c>
      <c r="B3" s="14" t="s">
        <v>13</v>
      </c>
      <c r="C3" s="15">
        <v>1</v>
      </c>
      <c r="D3" s="384">
        <v>43628</v>
      </c>
      <c r="E3" s="404">
        <v>26</v>
      </c>
      <c r="F3" s="16">
        <f>E3+C3</f>
        <v>27</v>
      </c>
      <c r="G3" s="17"/>
      <c r="H3" s="18"/>
      <c r="I3" s="19"/>
      <c r="J3" s="20"/>
      <c r="K3" s="20"/>
      <c r="L3" s="20"/>
      <c r="M3" s="21"/>
    </row>
    <row r="4" spans="1:13" ht="15" x14ac:dyDescent="0.25">
      <c r="A4" s="384">
        <v>43629</v>
      </c>
      <c r="B4" s="14" t="s">
        <v>14</v>
      </c>
      <c r="C4" s="15">
        <v>2</v>
      </c>
      <c r="D4" s="384">
        <v>43629</v>
      </c>
      <c r="E4" s="380">
        <v>27</v>
      </c>
      <c r="F4" s="16">
        <f t="shared" ref="F4:F27" si="0">E4+C4</f>
        <v>29</v>
      </c>
      <c r="G4" s="22"/>
      <c r="H4" s="23"/>
      <c r="I4" s="24"/>
      <c r="J4" s="20"/>
      <c r="K4" s="20"/>
      <c r="L4" s="20"/>
      <c r="M4" s="21"/>
    </row>
    <row r="5" spans="1:13" ht="15" x14ac:dyDescent="0.25">
      <c r="A5" s="384">
        <v>43630</v>
      </c>
      <c r="B5" s="14" t="s">
        <v>15</v>
      </c>
      <c r="C5" s="15">
        <v>3</v>
      </c>
      <c r="D5" s="384">
        <v>43630</v>
      </c>
      <c r="E5" s="404">
        <v>28</v>
      </c>
      <c r="F5" s="16">
        <f t="shared" si="0"/>
        <v>31</v>
      </c>
      <c r="G5" s="17"/>
      <c r="H5" s="26"/>
      <c r="I5" s="27"/>
      <c r="J5" s="20"/>
      <c r="K5" s="20"/>
      <c r="L5" s="20"/>
      <c r="M5" s="21"/>
    </row>
    <row r="6" spans="1:13" ht="15" x14ac:dyDescent="0.25">
      <c r="A6" s="384">
        <v>43631</v>
      </c>
      <c r="B6" s="14" t="s">
        <v>16</v>
      </c>
      <c r="C6" s="15">
        <v>4</v>
      </c>
      <c r="D6" s="384">
        <v>43631</v>
      </c>
      <c r="E6" s="380">
        <v>29</v>
      </c>
      <c r="F6" s="16">
        <f t="shared" si="0"/>
        <v>33</v>
      </c>
      <c r="G6" s="17"/>
      <c r="H6" s="23"/>
      <c r="I6" s="28"/>
      <c r="J6" s="20"/>
      <c r="K6" s="20"/>
      <c r="L6" s="20"/>
      <c r="M6" s="21"/>
    </row>
    <row r="7" spans="1:13" ht="15" x14ac:dyDescent="0.25">
      <c r="A7" s="384">
        <v>43632</v>
      </c>
      <c r="B7" s="14" t="s">
        <v>17</v>
      </c>
      <c r="C7" s="15">
        <v>5</v>
      </c>
      <c r="D7" s="384">
        <v>43632</v>
      </c>
      <c r="E7" s="404">
        <v>30</v>
      </c>
      <c r="F7" s="16">
        <f t="shared" si="0"/>
        <v>35</v>
      </c>
      <c r="G7" s="17"/>
      <c r="H7" s="23"/>
      <c r="I7" s="26"/>
      <c r="J7" s="20"/>
      <c r="K7" s="20"/>
      <c r="L7" s="20"/>
      <c r="M7" s="21"/>
    </row>
    <row r="8" spans="1:13" ht="15" x14ac:dyDescent="0.25">
      <c r="A8" s="384">
        <v>43633</v>
      </c>
      <c r="B8" s="14" t="s">
        <v>18</v>
      </c>
      <c r="C8" s="15">
        <v>6</v>
      </c>
      <c r="D8" s="384">
        <v>43633</v>
      </c>
      <c r="E8" s="380">
        <v>31</v>
      </c>
      <c r="F8" s="16">
        <f t="shared" si="0"/>
        <v>37</v>
      </c>
      <c r="G8" s="22"/>
      <c r="H8" s="23"/>
      <c r="I8" s="24"/>
      <c r="J8" s="20"/>
      <c r="K8" s="20"/>
      <c r="L8" s="20"/>
      <c r="M8" s="21"/>
    </row>
    <row r="9" spans="1:13" ht="15" x14ac:dyDescent="0.25">
      <c r="A9" s="384">
        <v>43634</v>
      </c>
      <c r="B9" s="14" t="s">
        <v>19</v>
      </c>
      <c r="C9" s="15">
        <v>7</v>
      </c>
      <c r="D9" s="384">
        <v>43634</v>
      </c>
      <c r="E9" s="404">
        <v>32</v>
      </c>
      <c r="F9" s="16">
        <f t="shared" si="0"/>
        <v>39</v>
      </c>
      <c r="G9" s="22"/>
      <c r="H9" s="23"/>
      <c r="I9" s="27"/>
      <c r="J9" s="20"/>
      <c r="K9" s="20"/>
      <c r="L9" s="20"/>
      <c r="M9" s="21"/>
    </row>
    <row r="10" spans="1:13" ht="15" x14ac:dyDescent="0.25">
      <c r="A10" s="384">
        <v>43635</v>
      </c>
      <c r="B10" s="14" t="s">
        <v>20</v>
      </c>
      <c r="C10" s="15">
        <v>8</v>
      </c>
      <c r="D10" s="384">
        <v>43635</v>
      </c>
      <c r="E10" s="380">
        <v>33</v>
      </c>
      <c r="F10" s="16">
        <f t="shared" si="0"/>
        <v>41</v>
      </c>
      <c r="G10" s="22"/>
      <c r="H10" s="23"/>
      <c r="I10" s="27"/>
      <c r="J10" s="20"/>
      <c r="K10" s="20"/>
      <c r="L10" s="20"/>
      <c r="M10" s="21"/>
    </row>
    <row r="11" spans="1:13" ht="15" x14ac:dyDescent="0.2">
      <c r="A11" s="384">
        <v>43636</v>
      </c>
      <c r="B11" s="14" t="s">
        <v>21</v>
      </c>
      <c r="C11" s="15">
        <v>9</v>
      </c>
      <c r="D11" s="384">
        <v>43636</v>
      </c>
      <c r="E11" s="404">
        <v>34</v>
      </c>
      <c r="F11" s="16">
        <f t="shared" si="0"/>
        <v>43</v>
      </c>
      <c r="G11" s="22"/>
      <c r="H11" s="23"/>
      <c r="I11" s="29"/>
      <c r="J11" s="20"/>
      <c r="K11" s="20"/>
      <c r="L11" s="20"/>
      <c r="M11" s="30"/>
    </row>
    <row r="12" spans="1:13" ht="15" x14ac:dyDescent="0.2">
      <c r="A12" s="384">
        <v>43637</v>
      </c>
      <c r="B12" s="14" t="s">
        <v>22</v>
      </c>
      <c r="C12" s="15">
        <v>10</v>
      </c>
      <c r="D12" s="384">
        <v>43637</v>
      </c>
      <c r="E12" s="380">
        <v>35</v>
      </c>
      <c r="F12" s="16">
        <f t="shared" si="0"/>
        <v>45</v>
      </c>
      <c r="G12" s="17"/>
      <c r="H12" s="26"/>
      <c r="I12" s="29"/>
      <c r="J12" s="20"/>
      <c r="K12" s="20"/>
      <c r="L12" s="20"/>
      <c r="M12" s="30"/>
    </row>
    <row r="13" spans="1:13" ht="15" x14ac:dyDescent="0.25">
      <c r="A13" s="384">
        <v>43638</v>
      </c>
      <c r="B13" s="14" t="s">
        <v>23</v>
      </c>
      <c r="C13" s="15">
        <v>11</v>
      </c>
      <c r="D13" s="384">
        <v>43638</v>
      </c>
      <c r="E13" s="404">
        <v>36</v>
      </c>
      <c r="F13" s="16">
        <f t="shared" si="0"/>
        <v>47</v>
      </c>
      <c r="G13" s="17"/>
      <c r="H13" s="26"/>
      <c r="I13" s="27"/>
      <c r="J13" s="20"/>
      <c r="K13" s="20"/>
      <c r="L13" s="20"/>
      <c r="M13" s="21"/>
    </row>
    <row r="14" spans="1:13" ht="15" x14ac:dyDescent="0.25">
      <c r="A14" s="384">
        <v>43639</v>
      </c>
      <c r="B14" s="14" t="s">
        <v>24</v>
      </c>
      <c r="C14" s="15">
        <v>12</v>
      </c>
      <c r="D14" s="384">
        <v>43639</v>
      </c>
      <c r="E14" s="380">
        <v>37</v>
      </c>
      <c r="F14" s="16">
        <f t="shared" si="0"/>
        <v>49</v>
      </c>
      <c r="G14" s="17"/>
      <c r="H14" s="23"/>
      <c r="I14" s="27"/>
      <c r="J14" s="20"/>
      <c r="K14" s="20"/>
      <c r="L14" s="20"/>
      <c r="M14" s="21"/>
    </row>
    <row r="15" spans="1:13" ht="15" x14ac:dyDescent="0.25">
      <c r="A15" s="384">
        <v>43640</v>
      </c>
      <c r="B15" s="14" t="s">
        <v>25</v>
      </c>
      <c r="C15" s="15">
        <v>13</v>
      </c>
      <c r="D15" s="384">
        <v>43640</v>
      </c>
      <c r="E15" s="404">
        <v>38</v>
      </c>
      <c r="F15" s="16">
        <f t="shared" si="0"/>
        <v>51</v>
      </c>
      <c r="G15" s="17"/>
      <c r="H15" s="23"/>
      <c r="I15" s="27"/>
      <c r="J15" s="20"/>
      <c r="K15" s="20"/>
      <c r="L15" s="20"/>
      <c r="M15" s="21"/>
    </row>
    <row r="16" spans="1:13" ht="15" x14ac:dyDescent="0.25">
      <c r="A16" s="384">
        <v>43641</v>
      </c>
      <c r="B16" s="14" t="s">
        <v>26</v>
      </c>
      <c r="C16" s="15">
        <v>14</v>
      </c>
      <c r="D16" s="384">
        <v>43641</v>
      </c>
      <c r="E16" s="380">
        <v>39</v>
      </c>
      <c r="F16" s="16">
        <f t="shared" si="0"/>
        <v>53</v>
      </c>
      <c r="G16" s="22"/>
      <c r="H16" s="23"/>
      <c r="I16" s="27"/>
      <c r="J16" s="20"/>
      <c r="K16" s="20"/>
      <c r="L16" s="20"/>
      <c r="M16" s="21"/>
    </row>
    <row r="17" spans="1:13" ht="15" x14ac:dyDescent="0.25">
      <c r="A17" s="384">
        <v>43642</v>
      </c>
      <c r="B17" s="14" t="s">
        <v>27</v>
      </c>
      <c r="C17" s="15">
        <v>15</v>
      </c>
      <c r="D17" s="384">
        <v>43642</v>
      </c>
      <c r="E17" s="404">
        <v>40</v>
      </c>
      <c r="F17" s="16">
        <f t="shared" si="0"/>
        <v>55</v>
      </c>
      <c r="G17" s="17"/>
      <c r="H17" s="26"/>
      <c r="I17" s="27"/>
      <c r="J17" s="20"/>
      <c r="K17" s="20"/>
      <c r="L17" s="20"/>
      <c r="M17" s="21"/>
    </row>
    <row r="18" spans="1:13" ht="15" x14ac:dyDescent="0.2">
      <c r="A18" s="384">
        <v>43643</v>
      </c>
      <c r="B18" s="14" t="s">
        <v>28</v>
      </c>
      <c r="C18" s="15">
        <v>16</v>
      </c>
      <c r="D18" s="384">
        <v>43643</v>
      </c>
      <c r="E18" s="380">
        <v>41</v>
      </c>
      <c r="F18" s="16">
        <f t="shared" si="0"/>
        <v>57</v>
      </c>
      <c r="G18" s="17"/>
      <c r="H18" s="26"/>
      <c r="I18" s="29"/>
      <c r="J18" s="20"/>
      <c r="K18" s="20"/>
      <c r="L18" s="20"/>
      <c r="M18" s="30"/>
    </row>
    <row r="19" spans="1:13" ht="15" x14ac:dyDescent="0.25">
      <c r="A19" s="384">
        <v>43644</v>
      </c>
      <c r="B19" s="14" t="s">
        <v>29</v>
      </c>
      <c r="C19" s="15">
        <v>17</v>
      </c>
      <c r="D19" s="384">
        <v>43644</v>
      </c>
      <c r="E19" s="404">
        <v>42</v>
      </c>
      <c r="F19" s="16">
        <f t="shared" si="0"/>
        <v>59</v>
      </c>
      <c r="G19" s="22"/>
      <c r="H19" s="23"/>
      <c r="I19" s="27"/>
      <c r="J19" s="20"/>
      <c r="K19" s="20"/>
      <c r="L19" s="20"/>
      <c r="M19" s="21"/>
    </row>
    <row r="20" spans="1:13" ht="15" x14ac:dyDescent="0.25">
      <c r="A20" s="384">
        <v>43645</v>
      </c>
      <c r="B20" s="14" t="s">
        <v>30</v>
      </c>
      <c r="C20" s="15">
        <v>18</v>
      </c>
      <c r="D20" s="384">
        <v>43645</v>
      </c>
      <c r="E20" s="380">
        <v>43</v>
      </c>
      <c r="F20" s="16">
        <f t="shared" si="0"/>
        <v>61</v>
      </c>
      <c r="G20" s="17"/>
      <c r="H20" s="31"/>
      <c r="I20" s="26"/>
      <c r="J20" s="20"/>
      <c r="K20" s="20"/>
      <c r="L20" s="20"/>
      <c r="M20" s="21"/>
    </row>
    <row r="21" spans="1:13" ht="15" x14ac:dyDescent="0.25">
      <c r="A21" s="384">
        <v>43646</v>
      </c>
      <c r="B21" s="14" t="s">
        <v>31</v>
      </c>
      <c r="C21" s="15">
        <v>19</v>
      </c>
      <c r="D21" s="384">
        <v>43646</v>
      </c>
      <c r="E21" s="404">
        <v>44</v>
      </c>
      <c r="F21" s="16">
        <f t="shared" si="0"/>
        <v>63</v>
      </c>
      <c r="G21" s="17"/>
      <c r="H21" s="23"/>
      <c r="I21" s="27"/>
      <c r="J21" s="20"/>
      <c r="K21" s="20"/>
      <c r="L21" s="20"/>
      <c r="M21" s="21"/>
    </row>
    <row r="22" spans="1:13" ht="15" x14ac:dyDescent="0.25">
      <c r="A22" s="384">
        <v>43647</v>
      </c>
      <c r="B22" s="14" t="s">
        <v>32</v>
      </c>
      <c r="C22" s="15">
        <v>20</v>
      </c>
      <c r="D22" s="384">
        <v>43647</v>
      </c>
      <c r="E22" s="380">
        <v>45</v>
      </c>
      <c r="F22" s="16">
        <f t="shared" si="0"/>
        <v>65</v>
      </c>
      <c r="G22" s="22"/>
      <c r="H22" s="23"/>
      <c r="I22" s="27"/>
      <c r="J22" s="20"/>
      <c r="K22" s="20"/>
      <c r="L22" s="20"/>
      <c r="M22" s="21"/>
    </row>
    <row r="23" spans="1:13" ht="15" x14ac:dyDescent="0.25">
      <c r="A23" s="384">
        <v>43648</v>
      </c>
      <c r="B23" s="14" t="s">
        <v>33</v>
      </c>
      <c r="C23" s="15">
        <v>21</v>
      </c>
      <c r="D23" s="384">
        <v>43648</v>
      </c>
      <c r="E23" s="404">
        <v>46</v>
      </c>
      <c r="F23" s="16">
        <f t="shared" si="0"/>
        <v>67</v>
      </c>
      <c r="G23" s="17"/>
      <c r="H23" s="26"/>
      <c r="I23" s="27"/>
      <c r="J23" s="20"/>
      <c r="K23" s="20"/>
      <c r="L23" s="20"/>
      <c r="M23" s="21"/>
    </row>
    <row r="24" spans="1:13" ht="15" x14ac:dyDescent="0.25">
      <c r="A24" s="384">
        <v>43649</v>
      </c>
      <c r="B24" s="14" t="s">
        <v>34</v>
      </c>
      <c r="C24" s="15">
        <v>22</v>
      </c>
      <c r="D24" s="384">
        <v>43649</v>
      </c>
      <c r="E24" s="380">
        <v>47</v>
      </c>
      <c r="F24" s="16">
        <f t="shared" si="0"/>
        <v>69</v>
      </c>
      <c r="G24" s="22"/>
      <c r="H24" s="23"/>
      <c r="I24" s="32"/>
      <c r="J24" s="20"/>
      <c r="K24" s="20"/>
      <c r="L24" s="20"/>
      <c r="M24" s="21"/>
    </row>
    <row r="25" spans="1:13" ht="15" x14ac:dyDescent="0.2">
      <c r="A25" s="384">
        <v>43650</v>
      </c>
      <c r="B25" s="14" t="s">
        <v>35</v>
      </c>
      <c r="C25" s="15">
        <v>23</v>
      </c>
      <c r="D25" s="384">
        <v>43650</v>
      </c>
      <c r="E25" s="404">
        <v>48</v>
      </c>
      <c r="F25" s="16">
        <f t="shared" si="0"/>
        <v>71</v>
      </c>
      <c r="G25" s="22"/>
      <c r="H25" s="23"/>
      <c r="I25" s="32"/>
      <c r="J25" s="20"/>
      <c r="K25" s="20"/>
      <c r="L25" s="20"/>
      <c r="M25" s="30"/>
    </row>
    <row r="26" spans="1:13" ht="15" x14ac:dyDescent="0.25">
      <c r="A26" s="384">
        <v>43651</v>
      </c>
      <c r="B26" s="14" t="s">
        <v>36</v>
      </c>
      <c r="C26" s="15">
        <v>24</v>
      </c>
      <c r="D26" s="384">
        <v>43651</v>
      </c>
      <c r="E26" s="380">
        <v>49</v>
      </c>
      <c r="F26" s="16">
        <f t="shared" si="0"/>
        <v>73</v>
      </c>
      <c r="G26" s="17"/>
      <c r="H26" s="26"/>
      <c r="I26" s="24"/>
      <c r="J26" s="20"/>
      <c r="K26" s="20"/>
      <c r="L26" s="20"/>
      <c r="M26" s="21"/>
    </row>
    <row r="27" spans="1:13" ht="15.75" thickBot="1" x14ac:dyDescent="0.3">
      <c r="A27" s="384">
        <v>43652</v>
      </c>
      <c r="B27" s="33" t="s">
        <v>37</v>
      </c>
      <c r="C27" s="15">
        <v>25</v>
      </c>
      <c r="D27" s="384">
        <v>43652</v>
      </c>
      <c r="E27" s="404">
        <v>50</v>
      </c>
      <c r="F27" s="16">
        <f t="shared" si="0"/>
        <v>75</v>
      </c>
      <c r="G27" s="34"/>
      <c r="H27" s="35"/>
      <c r="I27" s="36"/>
      <c r="J27" s="37"/>
      <c r="K27" s="37"/>
      <c r="L27" s="37"/>
      <c r="M27" s="38"/>
    </row>
    <row r="28" spans="1:13" ht="15.75" thickBot="1" x14ac:dyDescent="0.25">
      <c r="A28" s="431" t="s">
        <v>7</v>
      </c>
      <c r="B28" s="432"/>
      <c r="C28" s="39">
        <f>SUM(C3:C27)</f>
        <v>325</v>
      </c>
      <c r="D28" s="39"/>
      <c r="E28" s="39">
        <f>SUM(E3:E27)</f>
        <v>950</v>
      </c>
      <c r="F28" s="40">
        <f>SUM(F3:F27)</f>
        <v>1275</v>
      </c>
      <c r="G28" s="41" t="s">
        <v>38</v>
      </c>
      <c r="H28" s="42">
        <f>SUM(H3:H27)</f>
        <v>0</v>
      </c>
      <c r="I28" s="39"/>
      <c r="J28" s="43"/>
      <c r="K28" s="43"/>
      <c r="L28" s="43"/>
      <c r="M28" s="44">
        <f>SUM(M3:M27)</f>
        <v>0</v>
      </c>
    </row>
    <row r="29" spans="1:13" ht="15" x14ac:dyDescent="0.25">
      <c r="A29" s="381" t="s">
        <v>120</v>
      </c>
      <c r="B29" s="14" t="s">
        <v>13</v>
      </c>
      <c r="C29" s="381" t="s">
        <v>120</v>
      </c>
      <c r="D29" s="381" t="s">
        <v>120</v>
      </c>
      <c r="E29" s="381" t="s">
        <v>120</v>
      </c>
      <c r="F29" s="16" t="e">
        <f>E29+C29</f>
        <v>#VALUE!</v>
      </c>
      <c r="G29" s="17"/>
      <c r="H29" s="18"/>
      <c r="I29" s="19"/>
      <c r="J29" s="20"/>
      <c r="K29" s="20"/>
      <c r="L29" s="20"/>
      <c r="M29" s="21"/>
    </row>
    <row r="30" spans="1:13" ht="15" x14ac:dyDescent="0.25">
      <c r="A30" s="381" t="s">
        <v>120</v>
      </c>
      <c r="B30" s="14" t="s">
        <v>14</v>
      </c>
      <c r="C30" s="381" t="s">
        <v>120</v>
      </c>
      <c r="D30" s="381" t="s">
        <v>120</v>
      </c>
      <c r="E30" s="381" t="s">
        <v>120</v>
      </c>
      <c r="F30" s="16" t="e">
        <f t="shared" ref="F30:F53" si="1">E30+C30</f>
        <v>#VALUE!</v>
      </c>
      <c r="G30" s="22"/>
      <c r="H30" s="23"/>
      <c r="I30" s="377"/>
      <c r="J30" s="20"/>
      <c r="K30" s="20"/>
      <c r="L30" s="20"/>
      <c r="M30" s="21"/>
    </row>
    <row r="31" spans="1:13" ht="15" x14ac:dyDescent="0.25">
      <c r="A31" s="381" t="s">
        <v>120</v>
      </c>
      <c r="B31" s="14" t="s">
        <v>15</v>
      </c>
      <c r="C31" s="381" t="s">
        <v>120</v>
      </c>
      <c r="D31" s="381" t="s">
        <v>120</v>
      </c>
      <c r="E31" s="381" t="s">
        <v>120</v>
      </c>
      <c r="F31" s="16" t="e">
        <f t="shared" si="1"/>
        <v>#VALUE!</v>
      </c>
      <c r="G31" s="17"/>
      <c r="H31" s="26"/>
      <c r="I31" s="27"/>
      <c r="J31" s="20"/>
      <c r="K31" s="20"/>
      <c r="L31" s="20"/>
      <c r="M31" s="21"/>
    </row>
    <row r="32" spans="1:13" ht="15" x14ac:dyDescent="0.25">
      <c r="A32" s="381" t="s">
        <v>120</v>
      </c>
      <c r="B32" s="14" t="s">
        <v>16</v>
      </c>
      <c r="C32" s="381" t="s">
        <v>120</v>
      </c>
      <c r="D32" s="381" t="s">
        <v>120</v>
      </c>
      <c r="E32" s="381" t="s">
        <v>120</v>
      </c>
      <c r="F32" s="16" t="e">
        <f t="shared" si="1"/>
        <v>#VALUE!</v>
      </c>
      <c r="G32" s="17"/>
      <c r="H32" s="23"/>
      <c r="I32" s="28"/>
      <c r="J32" s="20"/>
      <c r="K32" s="20"/>
      <c r="L32" s="20"/>
      <c r="M32" s="21"/>
    </row>
    <row r="33" spans="1:13" ht="15" x14ac:dyDescent="0.25">
      <c r="A33" s="381" t="s">
        <v>120</v>
      </c>
      <c r="B33" s="14" t="s">
        <v>17</v>
      </c>
      <c r="C33" s="381" t="s">
        <v>120</v>
      </c>
      <c r="D33" s="381" t="s">
        <v>120</v>
      </c>
      <c r="E33" s="381" t="s">
        <v>120</v>
      </c>
      <c r="F33" s="16" t="e">
        <f t="shared" si="1"/>
        <v>#VALUE!</v>
      </c>
      <c r="G33" s="17"/>
      <c r="H33" s="23"/>
      <c r="I33" s="26"/>
      <c r="J33" s="20"/>
      <c r="K33" s="20"/>
      <c r="L33" s="20"/>
      <c r="M33" s="21"/>
    </row>
    <row r="34" spans="1:13" ht="15" x14ac:dyDescent="0.25">
      <c r="A34" s="381" t="s">
        <v>120</v>
      </c>
      <c r="B34" s="14" t="s">
        <v>18</v>
      </c>
      <c r="C34" s="381" t="s">
        <v>120</v>
      </c>
      <c r="D34" s="381" t="s">
        <v>120</v>
      </c>
      <c r="E34" s="381" t="s">
        <v>120</v>
      </c>
      <c r="F34" s="16" t="e">
        <f t="shared" si="1"/>
        <v>#VALUE!</v>
      </c>
      <c r="G34" s="22"/>
      <c r="H34" s="23"/>
      <c r="I34" s="377"/>
      <c r="J34" s="20"/>
      <c r="K34" s="20"/>
      <c r="L34" s="20"/>
      <c r="M34" s="21"/>
    </row>
    <row r="35" spans="1:13" ht="15" x14ac:dyDescent="0.25">
      <c r="A35" s="381" t="s">
        <v>120</v>
      </c>
      <c r="B35" s="14" t="s">
        <v>19</v>
      </c>
      <c r="C35" s="381" t="s">
        <v>120</v>
      </c>
      <c r="D35" s="381" t="s">
        <v>120</v>
      </c>
      <c r="E35" s="381" t="s">
        <v>120</v>
      </c>
      <c r="F35" s="16" t="e">
        <f t="shared" si="1"/>
        <v>#VALUE!</v>
      </c>
      <c r="G35" s="22"/>
      <c r="H35" s="23"/>
      <c r="I35" s="27"/>
      <c r="J35" s="20"/>
      <c r="K35" s="20"/>
      <c r="L35" s="20"/>
      <c r="M35" s="21"/>
    </row>
    <row r="36" spans="1:13" ht="15" x14ac:dyDescent="0.25">
      <c r="A36" s="381" t="s">
        <v>120</v>
      </c>
      <c r="B36" s="14" t="s">
        <v>20</v>
      </c>
      <c r="C36" s="381" t="s">
        <v>120</v>
      </c>
      <c r="D36" s="381" t="s">
        <v>120</v>
      </c>
      <c r="E36" s="381" t="s">
        <v>120</v>
      </c>
      <c r="F36" s="16" t="e">
        <f t="shared" si="1"/>
        <v>#VALUE!</v>
      </c>
      <c r="G36" s="22"/>
      <c r="H36" s="23"/>
      <c r="I36" s="27"/>
      <c r="J36" s="20"/>
      <c r="K36" s="20"/>
      <c r="L36" s="20"/>
      <c r="M36" s="21"/>
    </row>
    <row r="37" spans="1:13" ht="15" x14ac:dyDescent="0.2">
      <c r="A37" s="381" t="s">
        <v>120</v>
      </c>
      <c r="B37" s="14" t="s">
        <v>21</v>
      </c>
      <c r="C37" s="381" t="s">
        <v>120</v>
      </c>
      <c r="D37" s="381" t="s">
        <v>120</v>
      </c>
      <c r="E37" s="381" t="s">
        <v>120</v>
      </c>
      <c r="F37" s="16" t="e">
        <f t="shared" si="1"/>
        <v>#VALUE!</v>
      </c>
      <c r="G37" s="22"/>
      <c r="H37" s="23"/>
      <c r="I37" s="29"/>
      <c r="J37" s="20"/>
      <c r="K37" s="20"/>
      <c r="L37" s="20"/>
      <c r="M37" s="30"/>
    </row>
    <row r="38" spans="1:13" ht="15" x14ac:dyDescent="0.2">
      <c r="A38" s="381" t="s">
        <v>120</v>
      </c>
      <c r="B38" s="14" t="s">
        <v>22</v>
      </c>
      <c r="C38" s="381" t="s">
        <v>120</v>
      </c>
      <c r="D38" s="381" t="s">
        <v>120</v>
      </c>
      <c r="E38" s="381" t="s">
        <v>120</v>
      </c>
      <c r="F38" s="16" t="e">
        <f t="shared" si="1"/>
        <v>#VALUE!</v>
      </c>
      <c r="G38" s="17"/>
      <c r="H38" s="26"/>
      <c r="I38" s="29"/>
      <c r="J38" s="20"/>
      <c r="K38" s="20"/>
      <c r="L38" s="20"/>
      <c r="M38" s="30"/>
    </row>
    <row r="39" spans="1:13" ht="15" x14ac:dyDescent="0.25">
      <c r="A39" s="381" t="s">
        <v>120</v>
      </c>
      <c r="B39" s="14" t="s">
        <v>23</v>
      </c>
      <c r="C39" s="381" t="s">
        <v>120</v>
      </c>
      <c r="D39" s="381" t="s">
        <v>120</v>
      </c>
      <c r="E39" s="381" t="s">
        <v>120</v>
      </c>
      <c r="F39" s="16" t="e">
        <f t="shared" si="1"/>
        <v>#VALUE!</v>
      </c>
      <c r="G39" s="17"/>
      <c r="H39" s="26"/>
      <c r="I39" s="27"/>
      <c r="J39" s="20"/>
      <c r="K39" s="20"/>
      <c r="L39" s="20"/>
      <c r="M39" s="21"/>
    </row>
    <row r="40" spans="1:13" ht="15" x14ac:dyDescent="0.25">
      <c r="A40" s="381" t="s">
        <v>120</v>
      </c>
      <c r="B40" s="14" t="s">
        <v>24</v>
      </c>
      <c r="C40" s="381" t="s">
        <v>120</v>
      </c>
      <c r="D40" s="381" t="s">
        <v>120</v>
      </c>
      <c r="E40" s="381" t="s">
        <v>120</v>
      </c>
      <c r="F40" s="16" t="e">
        <f t="shared" si="1"/>
        <v>#VALUE!</v>
      </c>
      <c r="G40" s="17"/>
      <c r="H40" s="23"/>
      <c r="I40" s="27"/>
      <c r="J40" s="20"/>
      <c r="K40" s="20"/>
      <c r="L40" s="20"/>
      <c r="M40" s="21"/>
    </row>
    <row r="41" spans="1:13" ht="15" x14ac:dyDescent="0.25">
      <c r="A41" s="381" t="s">
        <v>120</v>
      </c>
      <c r="B41" s="14" t="s">
        <v>25</v>
      </c>
      <c r="C41" s="381" t="s">
        <v>120</v>
      </c>
      <c r="D41" s="381" t="s">
        <v>120</v>
      </c>
      <c r="E41" s="381" t="s">
        <v>120</v>
      </c>
      <c r="F41" s="16" t="e">
        <f t="shared" si="1"/>
        <v>#VALUE!</v>
      </c>
      <c r="G41" s="17"/>
      <c r="H41" s="23"/>
      <c r="I41" s="27"/>
      <c r="J41" s="20"/>
      <c r="K41" s="20"/>
      <c r="L41" s="20"/>
      <c r="M41" s="21"/>
    </row>
    <row r="42" spans="1:13" ht="15" x14ac:dyDescent="0.25">
      <c r="A42" s="381" t="s">
        <v>120</v>
      </c>
      <c r="B42" s="14" t="s">
        <v>26</v>
      </c>
      <c r="C42" s="381" t="s">
        <v>120</v>
      </c>
      <c r="D42" s="381" t="s">
        <v>120</v>
      </c>
      <c r="E42" s="381" t="s">
        <v>120</v>
      </c>
      <c r="F42" s="16" t="e">
        <f t="shared" si="1"/>
        <v>#VALUE!</v>
      </c>
      <c r="G42" s="22"/>
      <c r="H42" s="23"/>
      <c r="I42" s="27"/>
      <c r="J42" s="20"/>
      <c r="K42" s="20"/>
      <c r="L42" s="20"/>
      <c r="M42" s="21"/>
    </row>
    <row r="43" spans="1:13" ht="15" x14ac:dyDescent="0.25">
      <c r="A43" s="381" t="s">
        <v>120</v>
      </c>
      <c r="B43" s="14" t="s">
        <v>27</v>
      </c>
      <c r="C43" s="381" t="s">
        <v>120</v>
      </c>
      <c r="D43" s="381" t="s">
        <v>120</v>
      </c>
      <c r="E43" s="381" t="s">
        <v>120</v>
      </c>
      <c r="F43" s="16" t="e">
        <f t="shared" si="1"/>
        <v>#VALUE!</v>
      </c>
      <c r="G43" s="17"/>
      <c r="H43" s="26"/>
      <c r="I43" s="27"/>
      <c r="J43" s="20"/>
      <c r="K43" s="20"/>
      <c r="L43" s="20"/>
      <c r="M43" s="21"/>
    </row>
    <row r="44" spans="1:13" ht="15" x14ac:dyDescent="0.2">
      <c r="A44" s="381" t="s">
        <v>120</v>
      </c>
      <c r="B44" s="14" t="s">
        <v>28</v>
      </c>
      <c r="C44" s="381" t="s">
        <v>120</v>
      </c>
      <c r="D44" s="381" t="s">
        <v>120</v>
      </c>
      <c r="E44" s="381" t="s">
        <v>120</v>
      </c>
      <c r="F44" s="16" t="e">
        <f t="shared" si="1"/>
        <v>#VALUE!</v>
      </c>
      <c r="G44" s="17"/>
      <c r="H44" s="26"/>
      <c r="I44" s="29"/>
      <c r="J44" s="20"/>
      <c r="K44" s="20"/>
      <c r="L44" s="20"/>
      <c r="M44" s="30"/>
    </row>
    <row r="45" spans="1:13" ht="15" x14ac:dyDescent="0.25">
      <c r="A45" s="381" t="s">
        <v>120</v>
      </c>
      <c r="B45" s="14" t="s">
        <v>29</v>
      </c>
      <c r="C45" s="381" t="s">
        <v>120</v>
      </c>
      <c r="D45" s="381" t="s">
        <v>120</v>
      </c>
      <c r="E45" s="381" t="s">
        <v>120</v>
      </c>
      <c r="F45" s="16" t="e">
        <f t="shared" si="1"/>
        <v>#VALUE!</v>
      </c>
      <c r="G45" s="22"/>
      <c r="H45" s="23"/>
      <c r="I45" s="27"/>
      <c r="J45" s="20"/>
      <c r="K45" s="20"/>
      <c r="L45" s="20"/>
      <c r="M45" s="21"/>
    </row>
    <row r="46" spans="1:13" ht="15" x14ac:dyDescent="0.25">
      <c r="A46" s="381" t="s">
        <v>120</v>
      </c>
      <c r="B46" s="14" t="s">
        <v>30</v>
      </c>
      <c r="C46" s="381" t="s">
        <v>120</v>
      </c>
      <c r="D46" s="381" t="s">
        <v>120</v>
      </c>
      <c r="E46" s="381" t="s">
        <v>120</v>
      </c>
      <c r="F46" s="16" t="e">
        <f t="shared" si="1"/>
        <v>#VALUE!</v>
      </c>
      <c r="G46" s="17"/>
      <c r="H46" s="31"/>
      <c r="I46" s="26"/>
      <c r="J46" s="20"/>
      <c r="K46" s="20"/>
      <c r="L46" s="20"/>
      <c r="M46" s="21"/>
    </row>
    <row r="47" spans="1:13" ht="15" x14ac:dyDescent="0.25">
      <c r="A47" s="381" t="s">
        <v>120</v>
      </c>
      <c r="B47" s="14" t="s">
        <v>31</v>
      </c>
      <c r="C47" s="381" t="s">
        <v>120</v>
      </c>
      <c r="D47" s="381" t="s">
        <v>120</v>
      </c>
      <c r="E47" s="381" t="s">
        <v>120</v>
      </c>
      <c r="F47" s="16" t="e">
        <f t="shared" si="1"/>
        <v>#VALUE!</v>
      </c>
      <c r="G47" s="17"/>
      <c r="H47" s="23"/>
      <c r="I47" s="27"/>
      <c r="J47" s="20"/>
      <c r="K47" s="20"/>
      <c r="L47" s="20"/>
      <c r="M47" s="21"/>
    </row>
    <row r="48" spans="1:13" ht="15" x14ac:dyDescent="0.25">
      <c r="A48" s="381" t="s">
        <v>120</v>
      </c>
      <c r="B48" s="14" t="s">
        <v>32</v>
      </c>
      <c r="C48" s="381" t="s">
        <v>120</v>
      </c>
      <c r="D48" s="381" t="s">
        <v>120</v>
      </c>
      <c r="E48" s="381" t="s">
        <v>120</v>
      </c>
      <c r="F48" s="16" t="e">
        <f t="shared" si="1"/>
        <v>#VALUE!</v>
      </c>
      <c r="G48" s="22"/>
      <c r="H48" s="23"/>
      <c r="I48" s="27"/>
      <c r="J48" s="20"/>
      <c r="K48" s="20"/>
      <c r="L48" s="20"/>
      <c r="M48" s="21"/>
    </row>
    <row r="49" spans="1:13" ht="15" x14ac:dyDescent="0.25">
      <c r="A49" s="381" t="s">
        <v>120</v>
      </c>
      <c r="B49" s="14" t="s">
        <v>33</v>
      </c>
      <c r="C49" s="381" t="s">
        <v>120</v>
      </c>
      <c r="D49" s="381" t="s">
        <v>120</v>
      </c>
      <c r="E49" s="381" t="s">
        <v>120</v>
      </c>
      <c r="F49" s="16" t="e">
        <f t="shared" si="1"/>
        <v>#VALUE!</v>
      </c>
      <c r="G49" s="17"/>
      <c r="H49" s="26"/>
      <c r="I49" s="27"/>
      <c r="J49" s="20"/>
      <c r="K49" s="20"/>
      <c r="L49" s="20"/>
      <c r="M49" s="21"/>
    </row>
    <row r="50" spans="1:13" ht="15" x14ac:dyDescent="0.25">
      <c r="A50" s="381" t="s">
        <v>120</v>
      </c>
      <c r="B50" s="14" t="s">
        <v>34</v>
      </c>
      <c r="C50" s="381" t="s">
        <v>120</v>
      </c>
      <c r="D50" s="381" t="s">
        <v>120</v>
      </c>
      <c r="E50" s="381" t="s">
        <v>120</v>
      </c>
      <c r="F50" s="16" t="e">
        <f t="shared" si="1"/>
        <v>#VALUE!</v>
      </c>
      <c r="G50" s="22"/>
      <c r="H50" s="23"/>
      <c r="I50" s="32"/>
      <c r="J50" s="20"/>
      <c r="K50" s="20"/>
      <c r="L50" s="20"/>
      <c r="M50" s="21"/>
    </row>
    <row r="51" spans="1:13" ht="15" x14ac:dyDescent="0.2">
      <c r="A51" s="381" t="s">
        <v>120</v>
      </c>
      <c r="B51" s="14" t="s">
        <v>35</v>
      </c>
      <c r="C51" s="381" t="s">
        <v>120</v>
      </c>
      <c r="D51" s="381" t="s">
        <v>120</v>
      </c>
      <c r="E51" s="381" t="s">
        <v>120</v>
      </c>
      <c r="F51" s="16" t="e">
        <f t="shared" si="1"/>
        <v>#VALUE!</v>
      </c>
      <c r="G51" s="22"/>
      <c r="H51" s="23"/>
      <c r="I51" s="32"/>
      <c r="J51" s="20"/>
      <c r="K51" s="20"/>
      <c r="L51" s="20"/>
      <c r="M51" s="30"/>
    </row>
    <row r="52" spans="1:13" ht="15" x14ac:dyDescent="0.25">
      <c r="A52" s="381" t="s">
        <v>120</v>
      </c>
      <c r="B52" s="14" t="s">
        <v>36</v>
      </c>
      <c r="C52" s="381" t="s">
        <v>120</v>
      </c>
      <c r="D52" s="381" t="s">
        <v>120</v>
      </c>
      <c r="E52" s="381" t="s">
        <v>120</v>
      </c>
      <c r="F52" s="16" t="e">
        <f t="shared" si="1"/>
        <v>#VALUE!</v>
      </c>
      <c r="G52" s="17"/>
      <c r="H52" s="26"/>
      <c r="I52" s="377"/>
      <c r="J52" s="20"/>
      <c r="K52" s="20"/>
      <c r="L52" s="20"/>
      <c r="M52" s="21"/>
    </row>
    <row r="53" spans="1:13" ht="15.75" thickBot="1" x14ac:dyDescent="0.3">
      <c r="A53" s="381" t="s">
        <v>120</v>
      </c>
      <c r="B53" s="33" t="s">
        <v>37</v>
      </c>
      <c r="C53" s="381" t="s">
        <v>120</v>
      </c>
      <c r="D53" s="381" t="s">
        <v>120</v>
      </c>
      <c r="E53" s="381" t="s">
        <v>120</v>
      </c>
      <c r="F53" s="16" t="e">
        <f t="shared" si="1"/>
        <v>#VALUE!</v>
      </c>
      <c r="G53" s="34"/>
      <c r="H53" s="35"/>
      <c r="I53" s="36"/>
      <c r="J53" s="37"/>
      <c r="K53" s="37"/>
      <c r="L53" s="37"/>
      <c r="M53" s="38"/>
    </row>
    <row r="54" spans="1:13" ht="15.75" thickBot="1" x14ac:dyDescent="0.25">
      <c r="A54" s="431" t="s">
        <v>7</v>
      </c>
      <c r="B54" s="432"/>
      <c r="C54" s="39">
        <f>SUM(C29:C53)</f>
        <v>0</v>
      </c>
      <c r="D54" s="39"/>
      <c r="E54" s="39">
        <f>SUM(E29:E53)</f>
        <v>0</v>
      </c>
      <c r="F54" s="40" t="e">
        <f>SUM(F29:F53)</f>
        <v>#VALUE!</v>
      </c>
      <c r="G54" s="41" t="s">
        <v>38</v>
      </c>
      <c r="H54" s="42">
        <f>SUM(H29:H53)</f>
        <v>0</v>
      </c>
      <c r="I54" s="39"/>
      <c r="J54" s="43"/>
      <c r="K54" s="43"/>
      <c r="L54" s="43"/>
      <c r="M54" s="44">
        <f>SUM(M29:M53)</f>
        <v>0</v>
      </c>
    </row>
    <row r="55" spans="1:13" ht="15" x14ac:dyDescent="0.25">
      <c r="A55" s="384" t="s">
        <v>121</v>
      </c>
      <c r="B55" s="14" t="s">
        <v>13</v>
      </c>
      <c r="C55" s="384" t="s">
        <v>121</v>
      </c>
      <c r="D55" s="384" t="s">
        <v>121</v>
      </c>
      <c r="E55" s="384" t="s">
        <v>121</v>
      </c>
      <c r="F55" s="16" t="e">
        <f>E55+C55</f>
        <v>#VALUE!</v>
      </c>
      <c r="G55" s="17"/>
      <c r="H55" s="18"/>
      <c r="I55" s="19"/>
      <c r="J55" s="20"/>
      <c r="K55" s="20"/>
      <c r="L55" s="20"/>
      <c r="M55" s="21"/>
    </row>
    <row r="56" spans="1:13" ht="15" x14ac:dyDescent="0.25">
      <c r="A56" s="384" t="s">
        <v>121</v>
      </c>
      <c r="B56" s="14" t="s">
        <v>14</v>
      </c>
      <c r="C56" s="384" t="s">
        <v>121</v>
      </c>
      <c r="D56" s="384" t="s">
        <v>121</v>
      </c>
      <c r="E56" s="384" t="s">
        <v>121</v>
      </c>
      <c r="F56" s="16" t="e">
        <f t="shared" ref="F56:F79" si="2">E56+C56</f>
        <v>#VALUE!</v>
      </c>
      <c r="G56" s="22"/>
      <c r="H56" s="23"/>
      <c r="I56" s="382"/>
      <c r="J56" s="20"/>
      <c r="K56" s="20"/>
      <c r="L56" s="20"/>
      <c r="M56" s="21"/>
    </row>
    <row r="57" spans="1:13" ht="15" x14ac:dyDescent="0.25">
      <c r="A57" s="384" t="s">
        <v>121</v>
      </c>
      <c r="B57" s="14" t="s">
        <v>15</v>
      </c>
      <c r="C57" s="384" t="s">
        <v>121</v>
      </c>
      <c r="D57" s="384" t="s">
        <v>121</v>
      </c>
      <c r="E57" s="384" t="s">
        <v>121</v>
      </c>
      <c r="F57" s="16" t="e">
        <f t="shared" si="2"/>
        <v>#VALUE!</v>
      </c>
      <c r="G57" s="17"/>
      <c r="H57" s="26"/>
      <c r="I57" s="27"/>
      <c r="J57" s="20"/>
      <c r="K57" s="20"/>
      <c r="L57" s="20"/>
      <c r="M57" s="21"/>
    </row>
    <row r="58" spans="1:13" ht="15" x14ac:dyDescent="0.25">
      <c r="A58" s="384" t="s">
        <v>121</v>
      </c>
      <c r="B58" s="14" t="s">
        <v>16</v>
      </c>
      <c r="C58" s="384" t="s">
        <v>121</v>
      </c>
      <c r="D58" s="384" t="s">
        <v>121</v>
      </c>
      <c r="E58" s="384" t="s">
        <v>121</v>
      </c>
      <c r="F58" s="16" t="e">
        <f t="shared" si="2"/>
        <v>#VALUE!</v>
      </c>
      <c r="G58" s="17"/>
      <c r="H58" s="23"/>
      <c r="I58" s="28"/>
      <c r="J58" s="20"/>
      <c r="K58" s="20"/>
      <c r="L58" s="20"/>
      <c r="M58" s="21"/>
    </row>
    <row r="59" spans="1:13" ht="15" x14ac:dyDescent="0.25">
      <c r="A59" s="384" t="s">
        <v>121</v>
      </c>
      <c r="B59" s="14" t="s">
        <v>17</v>
      </c>
      <c r="C59" s="384" t="s">
        <v>121</v>
      </c>
      <c r="D59" s="384" t="s">
        <v>121</v>
      </c>
      <c r="E59" s="384" t="s">
        <v>121</v>
      </c>
      <c r="F59" s="16" t="e">
        <f t="shared" si="2"/>
        <v>#VALUE!</v>
      </c>
      <c r="G59" s="17"/>
      <c r="H59" s="23"/>
      <c r="I59" s="26"/>
      <c r="J59" s="20"/>
      <c r="K59" s="20"/>
      <c r="L59" s="20"/>
      <c r="M59" s="21"/>
    </row>
    <row r="60" spans="1:13" ht="15" x14ac:dyDescent="0.25">
      <c r="A60" s="384" t="s">
        <v>121</v>
      </c>
      <c r="B60" s="14" t="s">
        <v>18</v>
      </c>
      <c r="C60" s="384" t="s">
        <v>121</v>
      </c>
      <c r="D60" s="384" t="s">
        <v>121</v>
      </c>
      <c r="E60" s="384" t="s">
        <v>121</v>
      </c>
      <c r="F60" s="16" t="e">
        <f t="shared" si="2"/>
        <v>#VALUE!</v>
      </c>
      <c r="G60" s="22"/>
      <c r="H60" s="23"/>
      <c r="I60" s="382"/>
      <c r="J60" s="20"/>
      <c r="K60" s="20"/>
      <c r="L60" s="20"/>
      <c r="M60" s="21"/>
    </row>
    <row r="61" spans="1:13" ht="15" x14ac:dyDescent="0.25">
      <c r="A61" s="384" t="s">
        <v>121</v>
      </c>
      <c r="B61" s="14" t="s">
        <v>19</v>
      </c>
      <c r="C61" s="384" t="s">
        <v>121</v>
      </c>
      <c r="D61" s="384" t="s">
        <v>121</v>
      </c>
      <c r="E61" s="384" t="s">
        <v>121</v>
      </c>
      <c r="F61" s="16" t="e">
        <f t="shared" si="2"/>
        <v>#VALUE!</v>
      </c>
      <c r="G61" s="22"/>
      <c r="H61" s="23"/>
      <c r="I61" s="27"/>
      <c r="J61" s="20"/>
      <c r="K61" s="20"/>
      <c r="L61" s="20"/>
      <c r="M61" s="21"/>
    </row>
    <row r="62" spans="1:13" ht="15" x14ac:dyDescent="0.25">
      <c r="A62" s="384" t="s">
        <v>121</v>
      </c>
      <c r="B62" s="14" t="s">
        <v>20</v>
      </c>
      <c r="C62" s="384" t="s">
        <v>121</v>
      </c>
      <c r="D62" s="384" t="s">
        <v>121</v>
      </c>
      <c r="E62" s="384" t="s">
        <v>121</v>
      </c>
      <c r="F62" s="16" t="e">
        <f t="shared" si="2"/>
        <v>#VALUE!</v>
      </c>
      <c r="G62" s="22"/>
      <c r="H62" s="23"/>
      <c r="I62" s="27"/>
      <c r="J62" s="20"/>
      <c r="K62" s="20"/>
      <c r="L62" s="20"/>
      <c r="M62" s="21"/>
    </row>
    <row r="63" spans="1:13" ht="15" x14ac:dyDescent="0.2">
      <c r="A63" s="384" t="s">
        <v>121</v>
      </c>
      <c r="B63" s="14" t="s">
        <v>21</v>
      </c>
      <c r="C63" s="384" t="s">
        <v>121</v>
      </c>
      <c r="D63" s="384" t="s">
        <v>121</v>
      </c>
      <c r="E63" s="384" t="s">
        <v>121</v>
      </c>
      <c r="F63" s="16" t="e">
        <f t="shared" si="2"/>
        <v>#VALUE!</v>
      </c>
      <c r="G63" s="22"/>
      <c r="H63" s="23"/>
      <c r="I63" s="29"/>
      <c r="J63" s="20"/>
      <c r="K63" s="20"/>
      <c r="L63" s="20"/>
      <c r="M63" s="30"/>
    </row>
    <row r="64" spans="1:13" ht="15" x14ac:dyDescent="0.2">
      <c r="A64" s="384" t="s">
        <v>121</v>
      </c>
      <c r="B64" s="14" t="s">
        <v>22</v>
      </c>
      <c r="C64" s="384" t="s">
        <v>121</v>
      </c>
      <c r="D64" s="384" t="s">
        <v>121</v>
      </c>
      <c r="E64" s="384" t="s">
        <v>121</v>
      </c>
      <c r="F64" s="16" t="e">
        <f t="shared" si="2"/>
        <v>#VALUE!</v>
      </c>
      <c r="G64" s="17"/>
      <c r="H64" s="26"/>
      <c r="I64" s="29"/>
      <c r="J64" s="20"/>
      <c r="K64" s="20"/>
      <c r="L64" s="20"/>
      <c r="M64" s="30"/>
    </row>
    <row r="65" spans="1:13" ht="15" x14ac:dyDescent="0.25">
      <c r="A65" s="384" t="s">
        <v>121</v>
      </c>
      <c r="B65" s="14" t="s">
        <v>23</v>
      </c>
      <c r="C65" s="384" t="s">
        <v>121</v>
      </c>
      <c r="D65" s="384" t="s">
        <v>121</v>
      </c>
      <c r="E65" s="384" t="s">
        <v>121</v>
      </c>
      <c r="F65" s="16" t="e">
        <f t="shared" si="2"/>
        <v>#VALUE!</v>
      </c>
      <c r="G65" s="17"/>
      <c r="H65" s="26"/>
      <c r="I65" s="27"/>
      <c r="J65" s="20"/>
      <c r="K65" s="20"/>
      <c r="L65" s="20"/>
      <c r="M65" s="21"/>
    </row>
    <row r="66" spans="1:13" ht="15" x14ac:dyDescent="0.25">
      <c r="A66" s="384" t="s">
        <v>121</v>
      </c>
      <c r="B66" s="14" t="s">
        <v>24</v>
      </c>
      <c r="C66" s="384" t="s">
        <v>121</v>
      </c>
      <c r="D66" s="384" t="s">
        <v>121</v>
      </c>
      <c r="E66" s="384" t="s">
        <v>121</v>
      </c>
      <c r="F66" s="16" t="e">
        <f t="shared" si="2"/>
        <v>#VALUE!</v>
      </c>
      <c r="G66" s="17"/>
      <c r="H66" s="23"/>
      <c r="I66" s="27"/>
      <c r="J66" s="20"/>
      <c r="K66" s="20"/>
      <c r="L66" s="20"/>
      <c r="M66" s="21"/>
    </row>
    <row r="67" spans="1:13" ht="15" x14ac:dyDescent="0.25">
      <c r="A67" s="384" t="s">
        <v>121</v>
      </c>
      <c r="B67" s="14" t="s">
        <v>25</v>
      </c>
      <c r="C67" s="384" t="s">
        <v>121</v>
      </c>
      <c r="D67" s="384" t="s">
        <v>121</v>
      </c>
      <c r="E67" s="384" t="s">
        <v>121</v>
      </c>
      <c r="F67" s="16" t="e">
        <f t="shared" si="2"/>
        <v>#VALUE!</v>
      </c>
      <c r="G67" s="17"/>
      <c r="H67" s="23"/>
      <c r="I67" s="27"/>
      <c r="J67" s="20"/>
      <c r="K67" s="20"/>
      <c r="L67" s="20"/>
      <c r="M67" s="21"/>
    </row>
    <row r="68" spans="1:13" ht="15" x14ac:dyDescent="0.25">
      <c r="A68" s="384" t="s">
        <v>121</v>
      </c>
      <c r="B68" s="14" t="s">
        <v>26</v>
      </c>
      <c r="C68" s="384" t="s">
        <v>121</v>
      </c>
      <c r="D68" s="384" t="s">
        <v>121</v>
      </c>
      <c r="E68" s="384" t="s">
        <v>121</v>
      </c>
      <c r="F68" s="16" t="e">
        <f t="shared" si="2"/>
        <v>#VALUE!</v>
      </c>
      <c r="G68" s="22"/>
      <c r="H68" s="23"/>
      <c r="I68" s="27"/>
      <c r="J68" s="20"/>
      <c r="K68" s="20"/>
      <c r="L68" s="20"/>
      <c r="M68" s="21"/>
    </row>
    <row r="69" spans="1:13" ht="15" x14ac:dyDescent="0.25">
      <c r="A69" s="384" t="s">
        <v>121</v>
      </c>
      <c r="B69" s="14" t="s">
        <v>27</v>
      </c>
      <c r="C69" s="384" t="s">
        <v>121</v>
      </c>
      <c r="D69" s="384" t="s">
        <v>121</v>
      </c>
      <c r="E69" s="384" t="s">
        <v>121</v>
      </c>
      <c r="F69" s="16" t="e">
        <f t="shared" si="2"/>
        <v>#VALUE!</v>
      </c>
      <c r="G69" s="17"/>
      <c r="H69" s="26"/>
      <c r="I69" s="27"/>
      <c r="J69" s="20"/>
      <c r="K69" s="20"/>
      <c r="L69" s="20"/>
      <c r="M69" s="21"/>
    </row>
    <row r="70" spans="1:13" ht="15" x14ac:dyDescent="0.2">
      <c r="A70" s="384" t="s">
        <v>121</v>
      </c>
      <c r="B70" s="14" t="s">
        <v>28</v>
      </c>
      <c r="C70" s="384" t="s">
        <v>121</v>
      </c>
      <c r="D70" s="384" t="s">
        <v>121</v>
      </c>
      <c r="E70" s="384" t="s">
        <v>121</v>
      </c>
      <c r="F70" s="16" t="e">
        <f t="shared" si="2"/>
        <v>#VALUE!</v>
      </c>
      <c r="G70" s="17"/>
      <c r="H70" s="26"/>
      <c r="I70" s="29"/>
      <c r="J70" s="20"/>
      <c r="K70" s="20"/>
      <c r="L70" s="20"/>
      <c r="M70" s="30"/>
    </row>
    <row r="71" spans="1:13" ht="15" x14ac:dyDescent="0.25">
      <c r="A71" s="384" t="s">
        <v>121</v>
      </c>
      <c r="B71" s="14" t="s">
        <v>29</v>
      </c>
      <c r="C71" s="384" t="s">
        <v>121</v>
      </c>
      <c r="D71" s="384" t="s">
        <v>121</v>
      </c>
      <c r="E71" s="384" t="s">
        <v>121</v>
      </c>
      <c r="F71" s="16" t="e">
        <f t="shared" si="2"/>
        <v>#VALUE!</v>
      </c>
      <c r="G71" s="22"/>
      <c r="H71" s="23"/>
      <c r="I71" s="27"/>
      <c r="J71" s="20"/>
      <c r="K71" s="20"/>
      <c r="L71" s="20"/>
      <c r="M71" s="21"/>
    </row>
    <row r="72" spans="1:13" ht="15" x14ac:dyDescent="0.25">
      <c r="A72" s="384" t="s">
        <v>121</v>
      </c>
      <c r="B72" s="14" t="s">
        <v>30</v>
      </c>
      <c r="C72" s="384" t="s">
        <v>121</v>
      </c>
      <c r="D72" s="384" t="s">
        <v>121</v>
      </c>
      <c r="E72" s="384" t="s">
        <v>121</v>
      </c>
      <c r="F72" s="16" t="e">
        <f t="shared" si="2"/>
        <v>#VALUE!</v>
      </c>
      <c r="G72" s="17"/>
      <c r="H72" s="31"/>
      <c r="I72" s="26"/>
      <c r="J72" s="20"/>
      <c r="K72" s="20"/>
      <c r="L72" s="20"/>
      <c r="M72" s="21"/>
    </row>
    <row r="73" spans="1:13" ht="15" x14ac:dyDescent="0.25">
      <c r="A73" s="384" t="s">
        <v>121</v>
      </c>
      <c r="B73" s="14" t="s">
        <v>31</v>
      </c>
      <c r="C73" s="384" t="s">
        <v>121</v>
      </c>
      <c r="D73" s="384" t="s">
        <v>121</v>
      </c>
      <c r="E73" s="384" t="s">
        <v>121</v>
      </c>
      <c r="F73" s="16" t="e">
        <f t="shared" si="2"/>
        <v>#VALUE!</v>
      </c>
      <c r="G73" s="17"/>
      <c r="H73" s="23"/>
      <c r="I73" s="27"/>
      <c r="J73" s="20"/>
      <c r="K73" s="20"/>
      <c r="L73" s="20"/>
      <c r="M73" s="21"/>
    </row>
    <row r="74" spans="1:13" ht="15" x14ac:dyDescent="0.25">
      <c r="A74" s="384" t="s">
        <v>121</v>
      </c>
      <c r="B74" s="14" t="s">
        <v>32</v>
      </c>
      <c r="C74" s="384" t="s">
        <v>121</v>
      </c>
      <c r="D74" s="384" t="s">
        <v>121</v>
      </c>
      <c r="E74" s="384" t="s">
        <v>121</v>
      </c>
      <c r="F74" s="16" t="e">
        <f t="shared" si="2"/>
        <v>#VALUE!</v>
      </c>
      <c r="G74" s="22"/>
      <c r="H74" s="23"/>
      <c r="I74" s="27"/>
      <c r="J74" s="20"/>
      <c r="K74" s="20"/>
      <c r="L74" s="20"/>
      <c r="M74" s="21"/>
    </row>
    <row r="75" spans="1:13" ht="15" x14ac:dyDescent="0.25">
      <c r="A75" s="384" t="s">
        <v>121</v>
      </c>
      <c r="B75" s="14" t="s">
        <v>33</v>
      </c>
      <c r="C75" s="384" t="s">
        <v>121</v>
      </c>
      <c r="D75" s="384" t="s">
        <v>121</v>
      </c>
      <c r="E75" s="384" t="s">
        <v>121</v>
      </c>
      <c r="F75" s="16" t="e">
        <f t="shared" si="2"/>
        <v>#VALUE!</v>
      </c>
      <c r="G75" s="17"/>
      <c r="H75" s="26"/>
      <c r="I75" s="27"/>
      <c r="J75" s="20"/>
      <c r="K75" s="20"/>
      <c r="L75" s="20"/>
      <c r="M75" s="21"/>
    </row>
    <row r="76" spans="1:13" ht="15" x14ac:dyDescent="0.25">
      <c r="A76" s="384" t="s">
        <v>121</v>
      </c>
      <c r="B76" s="14" t="s">
        <v>34</v>
      </c>
      <c r="C76" s="384" t="s">
        <v>121</v>
      </c>
      <c r="D76" s="384" t="s">
        <v>121</v>
      </c>
      <c r="E76" s="384" t="s">
        <v>121</v>
      </c>
      <c r="F76" s="16" t="e">
        <f t="shared" si="2"/>
        <v>#VALUE!</v>
      </c>
      <c r="G76" s="22"/>
      <c r="H76" s="23"/>
      <c r="I76" s="32"/>
      <c r="J76" s="20"/>
      <c r="K76" s="20"/>
      <c r="L76" s="20"/>
      <c r="M76" s="21"/>
    </row>
    <row r="77" spans="1:13" ht="15" x14ac:dyDescent="0.2">
      <c r="A77" s="384" t="s">
        <v>121</v>
      </c>
      <c r="B77" s="14" t="s">
        <v>35</v>
      </c>
      <c r="C77" s="384" t="s">
        <v>121</v>
      </c>
      <c r="D77" s="384" t="s">
        <v>121</v>
      </c>
      <c r="E77" s="384" t="s">
        <v>121</v>
      </c>
      <c r="F77" s="16" t="e">
        <f t="shared" si="2"/>
        <v>#VALUE!</v>
      </c>
      <c r="G77" s="22"/>
      <c r="H77" s="23"/>
      <c r="I77" s="32"/>
      <c r="J77" s="20"/>
      <c r="K77" s="20"/>
      <c r="L77" s="20"/>
      <c r="M77" s="30"/>
    </row>
    <row r="78" spans="1:13" ht="15" x14ac:dyDescent="0.25">
      <c r="A78" s="384" t="s">
        <v>121</v>
      </c>
      <c r="B78" s="14" t="s">
        <v>36</v>
      </c>
      <c r="C78" s="384" t="s">
        <v>121</v>
      </c>
      <c r="D78" s="384" t="s">
        <v>121</v>
      </c>
      <c r="E78" s="384" t="s">
        <v>121</v>
      </c>
      <c r="F78" s="16" t="e">
        <f t="shared" si="2"/>
        <v>#VALUE!</v>
      </c>
      <c r="G78" s="17"/>
      <c r="H78" s="26"/>
      <c r="I78" s="382"/>
      <c r="J78" s="20"/>
      <c r="K78" s="20"/>
      <c r="L78" s="20"/>
      <c r="M78" s="21"/>
    </row>
    <row r="79" spans="1:13" ht="15.75" thickBot="1" x14ac:dyDescent="0.3">
      <c r="A79" s="384" t="s">
        <v>121</v>
      </c>
      <c r="B79" s="33" t="s">
        <v>37</v>
      </c>
      <c r="C79" s="384" t="s">
        <v>121</v>
      </c>
      <c r="D79" s="384" t="s">
        <v>121</v>
      </c>
      <c r="E79" s="384" t="s">
        <v>121</v>
      </c>
      <c r="F79" s="16" t="e">
        <f t="shared" si="2"/>
        <v>#VALUE!</v>
      </c>
      <c r="G79" s="34"/>
      <c r="H79" s="35"/>
      <c r="I79" s="36"/>
      <c r="J79" s="37"/>
      <c r="K79" s="37"/>
      <c r="L79" s="37"/>
      <c r="M79" s="38"/>
    </row>
    <row r="80" spans="1:13" ht="15.75" thickBot="1" x14ac:dyDescent="0.25">
      <c r="A80" s="431" t="s">
        <v>7</v>
      </c>
      <c r="B80" s="432"/>
      <c r="C80" s="39">
        <f>SUM(C55:C79)</f>
        <v>0</v>
      </c>
      <c r="D80" s="39"/>
      <c r="E80" s="39">
        <f>SUM(E55:E79)</f>
        <v>0</v>
      </c>
      <c r="F80" s="40" t="e">
        <f>SUM(F55:F79)</f>
        <v>#VALUE!</v>
      </c>
      <c r="G80" s="41" t="s">
        <v>38</v>
      </c>
      <c r="H80" s="42">
        <f>SUM(H55:H79)</f>
        <v>0</v>
      </c>
      <c r="I80" s="39"/>
      <c r="J80" s="43"/>
      <c r="K80" s="43"/>
      <c r="L80" s="43"/>
      <c r="M80" s="44">
        <f>SUM(M55:M79)</f>
        <v>0</v>
      </c>
    </row>
  </sheetData>
  <mergeCells count="6">
    <mergeCell ref="A80:B80"/>
    <mergeCell ref="C1:E1"/>
    <mergeCell ref="G1:I1"/>
    <mergeCell ref="J1:L1"/>
    <mergeCell ref="A28:B28"/>
    <mergeCell ref="A54:B5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F54"/>
  <sheetViews>
    <sheetView zoomScale="70" zoomScaleNormal="70" workbookViewId="0">
      <selection activeCell="C61" sqref="C61"/>
    </sheetView>
  </sheetViews>
  <sheetFormatPr baseColWidth="10" defaultColWidth="11.42578125" defaultRowHeight="12.75" x14ac:dyDescent="0.2"/>
  <cols>
    <col min="1" max="1" width="10.140625" style="3" bestFit="1" customWidth="1"/>
    <col min="2" max="2" width="7.5703125" style="3" bestFit="1" customWidth="1"/>
    <col min="3" max="3" width="20" style="3" bestFit="1" customWidth="1"/>
    <col min="4" max="4" width="23" style="3" bestFit="1" customWidth="1"/>
    <col min="5" max="5" width="17.5703125" style="3" bestFit="1" customWidth="1"/>
    <col min="6" max="6" width="28.28515625" style="3" bestFit="1" customWidth="1"/>
    <col min="7" max="16384" width="11.42578125" style="3"/>
  </cols>
  <sheetData>
    <row r="1" spans="1:6" s="48" customFormat="1" ht="15" customHeight="1" thickBot="1" x14ac:dyDescent="0.25">
      <c r="A1" s="45"/>
      <c r="B1" s="46"/>
      <c r="C1" s="47" t="s">
        <v>39</v>
      </c>
      <c r="D1" s="439" t="s">
        <v>40</v>
      </c>
      <c r="E1" s="440"/>
      <c r="F1" s="441"/>
    </row>
    <row r="2" spans="1:6" ht="36" customHeight="1" thickBot="1" x14ac:dyDescent="0.25">
      <c r="A2" s="49" t="s">
        <v>41</v>
      </c>
      <c r="B2" s="50" t="s">
        <v>4</v>
      </c>
      <c r="C2" s="51" t="s">
        <v>42</v>
      </c>
      <c r="D2" s="52" t="s">
        <v>8</v>
      </c>
      <c r="E2" s="53" t="s">
        <v>9</v>
      </c>
      <c r="F2" s="54" t="s">
        <v>10</v>
      </c>
    </row>
    <row r="3" spans="1:6" ht="15.75" thickBot="1" x14ac:dyDescent="0.25">
      <c r="A3" s="55">
        <v>43594</v>
      </c>
      <c r="B3" s="56" t="s">
        <v>13</v>
      </c>
      <c r="C3" s="57">
        <v>123</v>
      </c>
      <c r="D3" s="58">
        <v>43566</v>
      </c>
      <c r="E3" s="59">
        <v>-450</v>
      </c>
      <c r="F3" s="60"/>
    </row>
    <row r="4" spans="1:6" ht="15.75" thickBot="1" x14ac:dyDescent="0.25">
      <c r="A4" s="55">
        <v>43594</v>
      </c>
      <c r="B4" s="61" t="s">
        <v>14</v>
      </c>
      <c r="C4" s="61">
        <v>3172</v>
      </c>
      <c r="D4" s="62">
        <v>43564</v>
      </c>
      <c r="E4" s="25">
        <v>-990</v>
      </c>
      <c r="F4" s="63"/>
    </row>
    <row r="5" spans="1:6" ht="15.75" thickBot="1" x14ac:dyDescent="0.25">
      <c r="A5" s="55">
        <v>43594</v>
      </c>
      <c r="B5" s="61" t="s">
        <v>15</v>
      </c>
      <c r="C5" s="64">
        <v>-10029</v>
      </c>
      <c r="D5" s="62">
        <v>43559</v>
      </c>
      <c r="E5" s="65">
        <v>-900</v>
      </c>
      <c r="F5" s="66"/>
    </row>
    <row r="6" spans="1:6" ht="15.75" thickBot="1" x14ac:dyDescent="0.25">
      <c r="A6" s="55">
        <v>43594</v>
      </c>
      <c r="B6" s="61" t="s">
        <v>16</v>
      </c>
      <c r="C6" s="61">
        <v>6028</v>
      </c>
      <c r="D6" s="67"/>
      <c r="E6" s="65"/>
      <c r="F6" s="68"/>
    </row>
    <row r="7" spans="1:6" ht="15.75" thickBot="1" x14ac:dyDescent="0.25">
      <c r="A7" s="55">
        <v>43594</v>
      </c>
      <c r="B7" s="61" t="s">
        <v>17</v>
      </c>
      <c r="C7" s="61">
        <v>1215</v>
      </c>
      <c r="D7" s="62">
        <v>43566</v>
      </c>
      <c r="E7" s="65">
        <v>-900</v>
      </c>
      <c r="F7" s="66"/>
    </row>
    <row r="8" spans="1:6" ht="15.75" thickBot="1" x14ac:dyDescent="0.25">
      <c r="A8" s="55">
        <v>43594</v>
      </c>
      <c r="B8" s="61" t="s">
        <v>18</v>
      </c>
      <c r="C8" s="61">
        <v>-3194</v>
      </c>
      <c r="D8" s="62"/>
      <c r="E8" s="65"/>
      <c r="F8" s="69"/>
    </row>
    <row r="9" spans="1:6" ht="15.75" thickBot="1" x14ac:dyDescent="0.25">
      <c r="A9" s="55">
        <v>43594</v>
      </c>
      <c r="B9" s="61" t="s">
        <v>19</v>
      </c>
      <c r="C9" s="61">
        <v>2765</v>
      </c>
      <c r="D9" s="62"/>
      <c r="E9" s="65"/>
      <c r="F9" s="66"/>
    </row>
    <row r="10" spans="1:6" ht="15.75" thickBot="1" x14ac:dyDescent="0.25">
      <c r="A10" s="55">
        <v>43594</v>
      </c>
      <c r="B10" s="61" t="s">
        <v>20</v>
      </c>
      <c r="C10" s="61">
        <v>1407</v>
      </c>
      <c r="D10" s="62" t="s">
        <v>43</v>
      </c>
      <c r="E10" s="70" t="s">
        <v>44</v>
      </c>
      <c r="F10" s="66"/>
    </row>
    <row r="11" spans="1:6" ht="15.75" thickBot="1" x14ac:dyDescent="0.25">
      <c r="A11" s="55">
        <v>43594</v>
      </c>
      <c r="B11" s="61" t="s">
        <v>21</v>
      </c>
      <c r="C11" s="61">
        <v>2176</v>
      </c>
      <c r="D11" s="71">
        <v>43585</v>
      </c>
      <c r="E11" s="65">
        <v>-960</v>
      </c>
      <c r="F11" s="66"/>
    </row>
    <row r="12" spans="1:6" ht="15.75" thickBot="1" x14ac:dyDescent="0.25">
      <c r="A12" s="55">
        <v>43594</v>
      </c>
      <c r="B12" s="61" t="s">
        <v>22</v>
      </c>
      <c r="C12" s="61">
        <v>1382</v>
      </c>
      <c r="D12" s="62"/>
      <c r="E12" s="65"/>
      <c r="F12" s="66"/>
    </row>
    <row r="13" spans="1:6" ht="15.75" thickBot="1" x14ac:dyDescent="0.25">
      <c r="A13" s="55">
        <v>43594</v>
      </c>
      <c r="B13" s="61" t="s">
        <v>23</v>
      </c>
      <c r="C13" s="61">
        <v>-1510</v>
      </c>
      <c r="D13" s="62"/>
      <c r="E13" s="65"/>
      <c r="F13" s="69"/>
    </row>
    <row r="14" spans="1:6" ht="15.75" thickBot="1" x14ac:dyDescent="0.25">
      <c r="A14" s="55">
        <v>43594</v>
      </c>
      <c r="B14" s="61" t="s">
        <v>24</v>
      </c>
      <c r="C14" s="61">
        <v>1133</v>
      </c>
      <c r="D14" s="67"/>
      <c r="E14" s="65"/>
      <c r="F14" s="69"/>
    </row>
    <row r="15" spans="1:6" ht="15.75" thickBot="1" x14ac:dyDescent="0.25">
      <c r="A15" s="55">
        <v>43594</v>
      </c>
      <c r="B15" s="61" t="s">
        <v>25</v>
      </c>
      <c r="C15" s="61">
        <v>759</v>
      </c>
      <c r="D15" s="62"/>
      <c r="E15" s="65"/>
      <c r="F15" s="66"/>
    </row>
    <row r="16" spans="1:6" ht="15.75" thickBot="1" x14ac:dyDescent="0.25">
      <c r="A16" s="55">
        <v>43594</v>
      </c>
      <c r="B16" s="61" t="s">
        <v>26</v>
      </c>
      <c r="C16" s="61">
        <v>-3045</v>
      </c>
      <c r="D16" s="62"/>
      <c r="E16" s="65"/>
      <c r="F16" s="66"/>
    </row>
    <row r="17" spans="1:6" ht="15.75" thickBot="1" x14ac:dyDescent="0.25">
      <c r="A17" s="55">
        <v>43594</v>
      </c>
      <c r="B17" s="61" t="s">
        <v>27</v>
      </c>
      <c r="C17" s="61">
        <v>2873</v>
      </c>
      <c r="D17" s="62">
        <v>43556</v>
      </c>
      <c r="E17" s="65">
        <v>-921</v>
      </c>
      <c r="F17" s="69"/>
    </row>
    <row r="18" spans="1:6" ht="15.75" thickBot="1" x14ac:dyDescent="0.25">
      <c r="A18" s="55">
        <v>43594</v>
      </c>
      <c r="B18" s="61" t="s">
        <v>28</v>
      </c>
      <c r="C18" s="61">
        <v>-4578</v>
      </c>
      <c r="D18" s="62">
        <v>43566</v>
      </c>
      <c r="E18" s="65">
        <v>-450</v>
      </c>
      <c r="F18" s="69"/>
    </row>
    <row r="19" spans="1:6" ht="15.75" thickBot="1" x14ac:dyDescent="0.25">
      <c r="A19" s="55">
        <v>43594</v>
      </c>
      <c r="B19" s="61" t="s">
        <v>29</v>
      </c>
      <c r="C19" s="61">
        <v>-4128</v>
      </c>
      <c r="D19" s="62"/>
      <c r="E19" s="65"/>
      <c r="F19" s="72"/>
    </row>
    <row r="20" spans="1:6" ht="15.75" thickBot="1" x14ac:dyDescent="0.25">
      <c r="A20" s="55">
        <v>43594</v>
      </c>
      <c r="B20" s="61" t="s">
        <v>30</v>
      </c>
      <c r="C20" s="61">
        <v>689</v>
      </c>
      <c r="D20" s="62">
        <v>43600</v>
      </c>
      <c r="E20" s="65">
        <v>-990</v>
      </c>
      <c r="F20" s="73"/>
    </row>
    <row r="21" spans="1:6" ht="15.75" thickBot="1" x14ac:dyDescent="0.25">
      <c r="A21" s="55">
        <v>43594</v>
      </c>
      <c r="B21" s="61" t="s">
        <v>31</v>
      </c>
      <c r="C21" s="61">
        <v>-1566</v>
      </c>
      <c r="D21" s="71"/>
      <c r="E21" s="74"/>
      <c r="F21" s="72"/>
    </row>
    <row r="22" spans="1:6" ht="15.75" thickBot="1" x14ac:dyDescent="0.25">
      <c r="A22" s="55">
        <v>43594</v>
      </c>
      <c r="B22" s="61" t="s">
        <v>32</v>
      </c>
      <c r="C22" s="61">
        <v>1874</v>
      </c>
      <c r="D22" s="62"/>
      <c r="E22" s="65"/>
      <c r="F22" s="66"/>
    </row>
    <row r="23" spans="1:6" ht="15.75" thickBot="1" x14ac:dyDescent="0.25">
      <c r="A23" s="55">
        <v>43594</v>
      </c>
      <c r="B23" s="61" t="s">
        <v>33</v>
      </c>
      <c r="C23" s="61">
        <v>1016</v>
      </c>
      <c r="D23" s="62">
        <v>43565</v>
      </c>
      <c r="E23" s="65">
        <v>-750</v>
      </c>
      <c r="F23" s="66"/>
    </row>
    <row r="24" spans="1:6" ht="15.75" thickBot="1" x14ac:dyDescent="0.25">
      <c r="A24" s="55">
        <v>43594</v>
      </c>
      <c r="B24" s="61" t="s">
        <v>34</v>
      </c>
      <c r="C24" s="61">
        <v>-233</v>
      </c>
      <c r="D24" s="62">
        <v>43585</v>
      </c>
      <c r="E24" s="65">
        <v>-990</v>
      </c>
      <c r="F24" s="66"/>
    </row>
    <row r="25" spans="1:6" ht="15.75" thickBot="1" x14ac:dyDescent="0.25">
      <c r="A25" s="55">
        <v>43594</v>
      </c>
      <c r="B25" s="61" t="s">
        <v>35</v>
      </c>
      <c r="C25" s="61">
        <v>1673</v>
      </c>
      <c r="D25" s="62"/>
      <c r="E25" s="75"/>
      <c r="F25" s="69"/>
    </row>
    <row r="26" spans="1:6" ht="15.75" thickBot="1" x14ac:dyDescent="0.25">
      <c r="A26" s="55">
        <v>43594</v>
      </c>
      <c r="B26" s="61" t="s">
        <v>36</v>
      </c>
      <c r="C26" s="61">
        <v>3843</v>
      </c>
      <c r="D26" s="62"/>
      <c r="E26" s="65"/>
      <c r="F26" s="69"/>
    </row>
    <row r="27" spans="1:6" ht="15.75" thickBot="1" x14ac:dyDescent="0.25">
      <c r="A27" s="55">
        <v>43594</v>
      </c>
      <c r="B27" s="61" t="s">
        <v>37</v>
      </c>
      <c r="C27" s="61">
        <v>5022</v>
      </c>
      <c r="D27" s="76" t="s">
        <v>45</v>
      </c>
      <c r="E27" s="77" t="s">
        <v>46</v>
      </c>
      <c r="F27" s="69"/>
    </row>
    <row r="28" spans="1:6" ht="15.75" hidden="1" thickBot="1" x14ac:dyDescent="0.25">
      <c r="A28" s="431" t="s">
        <v>7</v>
      </c>
      <c r="B28" s="432"/>
      <c r="C28" s="78">
        <f>SUM(C3:C27)</f>
        <v>8867</v>
      </c>
      <c r="D28" s="79" t="s">
        <v>38</v>
      </c>
      <c r="E28" s="80">
        <f>SUM(E3:E27)</f>
        <v>-8301</v>
      </c>
      <c r="F28" s="81"/>
    </row>
    <row r="29" spans="1:6" ht="15.75" hidden="1" thickBot="1" x14ac:dyDescent="0.25">
      <c r="A29" s="55" t="s">
        <v>119</v>
      </c>
      <c r="B29" s="56" t="s">
        <v>13</v>
      </c>
      <c r="C29" s="57" t="s">
        <v>119</v>
      </c>
      <c r="D29" s="58">
        <v>43566</v>
      </c>
      <c r="E29" s="59">
        <v>-450</v>
      </c>
      <c r="F29" s="60"/>
    </row>
    <row r="30" spans="1:6" ht="15.75" hidden="1" thickBot="1" x14ac:dyDescent="0.25">
      <c r="A30" s="55" t="s">
        <v>119</v>
      </c>
      <c r="B30" s="61" t="s">
        <v>14</v>
      </c>
      <c r="C30" s="57" t="s">
        <v>119</v>
      </c>
      <c r="D30" s="62">
        <v>43564</v>
      </c>
      <c r="E30" s="25">
        <v>-990</v>
      </c>
      <c r="F30" s="63"/>
    </row>
    <row r="31" spans="1:6" ht="15.75" hidden="1" thickBot="1" x14ac:dyDescent="0.25">
      <c r="A31" s="55" t="s">
        <v>119</v>
      </c>
      <c r="B31" s="61" t="s">
        <v>15</v>
      </c>
      <c r="C31" s="57" t="s">
        <v>119</v>
      </c>
      <c r="D31" s="62">
        <v>43559</v>
      </c>
      <c r="E31" s="65">
        <v>-900</v>
      </c>
      <c r="F31" s="66"/>
    </row>
    <row r="32" spans="1:6" ht="15.75" hidden="1" thickBot="1" x14ac:dyDescent="0.25">
      <c r="A32" s="55" t="s">
        <v>119</v>
      </c>
      <c r="B32" s="61" t="s">
        <v>16</v>
      </c>
      <c r="C32" s="57" t="s">
        <v>119</v>
      </c>
      <c r="D32" s="67"/>
      <c r="E32" s="65"/>
      <c r="F32" s="68"/>
    </row>
    <row r="33" spans="1:6" ht="15.75" hidden="1" thickBot="1" x14ac:dyDescent="0.25">
      <c r="A33" s="55" t="s">
        <v>119</v>
      </c>
      <c r="B33" s="61" t="s">
        <v>17</v>
      </c>
      <c r="C33" s="57" t="s">
        <v>119</v>
      </c>
      <c r="D33" s="62">
        <v>43566</v>
      </c>
      <c r="E33" s="65">
        <v>-900</v>
      </c>
      <c r="F33" s="66"/>
    </row>
    <row r="34" spans="1:6" ht="15.75" hidden="1" thickBot="1" x14ac:dyDescent="0.25">
      <c r="A34" s="55" t="s">
        <v>119</v>
      </c>
      <c r="B34" s="61" t="s">
        <v>18</v>
      </c>
      <c r="C34" s="57" t="s">
        <v>119</v>
      </c>
      <c r="D34" s="62"/>
      <c r="E34" s="65"/>
      <c r="F34" s="69"/>
    </row>
    <row r="35" spans="1:6" ht="15.75" hidden="1" thickBot="1" x14ac:dyDescent="0.25">
      <c r="A35" s="55" t="s">
        <v>119</v>
      </c>
      <c r="B35" s="61" t="s">
        <v>19</v>
      </c>
      <c r="C35" s="57" t="s">
        <v>119</v>
      </c>
      <c r="D35" s="62"/>
      <c r="E35" s="65"/>
      <c r="F35" s="66"/>
    </row>
    <row r="36" spans="1:6" ht="15.75" hidden="1" thickBot="1" x14ac:dyDescent="0.25">
      <c r="A36" s="55" t="s">
        <v>119</v>
      </c>
      <c r="B36" s="61" t="s">
        <v>20</v>
      </c>
      <c r="C36" s="57" t="s">
        <v>119</v>
      </c>
      <c r="D36" s="62" t="s">
        <v>43</v>
      </c>
      <c r="E36" s="70" t="s">
        <v>44</v>
      </c>
      <c r="F36" s="66"/>
    </row>
    <row r="37" spans="1:6" ht="15.75" hidden="1" thickBot="1" x14ac:dyDescent="0.25">
      <c r="A37" s="55" t="s">
        <v>119</v>
      </c>
      <c r="B37" s="61" t="s">
        <v>21</v>
      </c>
      <c r="C37" s="57" t="s">
        <v>119</v>
      </c>
      <c r="D37" s="71">
        <v>43585</v>
      </c>
      <c r="E37" s="65">
        <v>-960</v>
      </c>
      <c r="F37" s="66"/>
    </row>
    <row r="38" spans="1:6" ht="15.75" hidden="1" thickBot="1" x14ac:dyDescent="0.25">
      <c r="A38" s="55" t="s">
        <v>119</v>
      </c>
      <c r="B38" s="61" t="s">
        <v>22</v>
      </c>
      <c r="C38" s="57" t="s">
        <v>119</v>
      </c>
      <c r="D38" s="62"/>
      <c r="E38" s="65"/>
      <c r="F38" s="66"/>
    </row>
    <row r="39" spans="1:6" ht="15.75" hidden="1" thickBot="1" x14ac:dyDescent="0.25">
      <c r="A39" s="55" t="s">
        <v>119</v>
      </c>
      <c r="B39" s="61" t="s">
        <v>23</v>
      </c>
      <c r="C39" s="57" t="s">
        <v>119</v>
      </c>
      <c r="D39" s="62"/>
      <c r="E39" s="65"/>
      <c r="F39" s="69"/>
    </row>
    <row r="40" spans="1:6" ht="15.75" hidden="1" thickBot="1" x14ac:dyDescent="0.25">
      <c r="A40" s="55" t="s">
        <v>119</v>
      </c>
      <c r="B40" s="61" t="s">
        <v>24</v>
      </c>
      <c r="C40" s="57" t="s">
        <v>119</v>
      </c>
      <c r="D40" s="67"/>
      <c r="E40" s="65"/>
      <c r="F40" s="69"/>
    </row>
    <row r="41" spans="1:6" ht="15.75" hidden="1" thickBot="1" x14ac:dyDescent="0.25">
      <c r="A41" s="55" t="s">
        <v>119</v>
      </c>
      <c r="B41" s="61" t="s">
        <v>25</v>
      </c>
      <c r="C41" s="57" t="s">
        <v>119</v>
      </c>
      <c r="D41" s="62"/>
      <c r="E41" s="65"/>
      <c r="F41" s="66"/>
    </row>
    <row r="42" spans="1:6" ht="15.75" hidden="1" thickBot="1" x14ac:dyDescent="0.25">
      <c r="A42" s="55" t="s">
        <v>119</v>
      </c>
      <c r="B42" s="61" t="s">
        <v>26</v>
      </c>
      <c r="C42" s="57" t="s">
        <v>119</v>
      </c>
      <c r="D42" s="62"/>
      <c r="E42" s="65"/>
      <c r="F42" s="66"/>
    </row>
    <row r="43" spans="1:6" ht="15.75" hidden="1" thickBot="1" x14ac:dyDescent="0.25">
      <c r="A43" s="55" t="s">
        <v>119</v>
      </c>
      <c r="B43" s="61" t="s">
        <v>27</v>
      </c>
      <c r="C43" s="57" t="s">
        <v>119</v>
      </c>
      <c r="D43" s="62">
        <v>43556</v>
      </c>
      <c r="E43" s="65">
        <v>-921</v>
      </c>
      <c r="F43" s="69"/>
    </row>
    <row r="44" spans="1:6" ht="15.75" hidden="1" thickBot="1" x14ac:dyDescent="0.25">
      <c r="A44" s="55" t="s">
        <v>119</v>
      </c>
      <c r="B44" s="61" t="s">
        <v>28</v>
      </c>
      <c r="C44" s="57" t="s">
        <v>119</v>
      </c>
      <c r="D44" s="62">
        <v>43566</v>
      </c>
      <c r="E44" s="65">
        <v>-450</v>
      </c>
      <c r="F44" s="69"/>
    </row>
    <row r="45" spans="1:6" ht="15.75" hidden="1" thickBot="1" x14ac:dyDescent="0.25">
      <c r="A45" s="55" t="s">
        <v>119</v>
      </c>
      <c r="B45" s="61" t="s">
        <v>29</v>
      </c>
      <c r="C45" s="57" t="s">
        <v>119</v>
      </c>
      <c r="D45" s="62"/>
      <c r="E45" s="65"/>
      <c r="F45" s="72"/>
    </row>
    <row r="46" spans="1:6" ht="15.75" hidden="1" thickBot="1" x14ac:dyDescent="0.25">
      <c r="A46" s="55" t="s">
        <v>119</v>
      </c>
      <c r="B46" s="61" t="s">
        <v>30</v>
      </c>
      <c r="C46" s="57" t="s">
        <v>119</v>
      </c>
      <c r="D46" s="62">
        <v>43600</v>
      </c>
      <c r="E46" s="65">
        <v>-990</v>
      </c>
      <c r="F46" s="73"/>
    </row>
    <row r="47" spans="1:6" ht="15.75" hidden="1" thickBot="1" x14ac:dyDescent="0.25">
      <c r="A47" s="55" t="s">
        <v>119</v>
      </c>
      <c r="B47" s="61" t="s">
        <v>31</v>
      </c>
      <c r="C47" s="57" t="s">
        <v>119</v>
      </c>
      <c r="D47" s="71"/>
      <c r="E47" s="74"/>
      <c r="F47" s="72"/>
    </row>
    <row r="48" spans="1:6" ht="15.75" hidden="1" thickBot="1" x14ac:dyDescent="0.25">
      <c r="A48" s="55" t="s">
        <v>119</v>
      </c>
      <c r="B48" s="61" t="s">
        <v>32</v>
      </c>
      <c r="C48" s="57" t="s">
        <v>119</v>
      </c>
      <c r="D48" s="62"/>
      <c r="E48" s="65"/>
      <c r="F48" s="66"/>
    </row>
    <row r="49" spans="1:6" ht="15.75" hidden="1" thickBot="1" x14ac:dyDescent="0.25">
      <c r="A49" s="55" t="s">
        <v>119</v>
      </c>
      <c r="B49" s="61" t="s">
        <v>33</v>
      </c>
      <c r="C49" s="57" t="s">
        <v>119</v>
      </c>
      <c r="D49" s="62">
        <v>43565</v>
      </c>
      <c r="E49" s="65">
        <v>-750</v>
      </c>
      <c r="F49" s="66"/>
    </row>
    <row r="50" spans="1:6" ht="15.75" hidden="1" thickBot="1" x14ac:dyDescent="0.25">
      <c r="A50" s="55" t="s">
        <v>119</v>
      </c>
      <c r="B50" s="61" t="s">
        <v>34</v>
      </c>
      <c r="C50" s="57" t="s">
        <v>119</v>
      </c>
      <c r="D50" s="62">
        <v>43585</v>
      </c>
      <c r="E50" s="65">
        <v>-990</v>
      </c>
      <c r="F50" s="66"/>
    </row>
    <row r="51" spans="1:6" ht="15.75" hidden="1" thickBot="1" x14ac:dyDescent="0.25">
      <c r="A51" s="55" t="s">
        <v>119</v>
      </c>
      <c r="B51" s="61" t="s">
        <v>35</v>
      </c>
      <c r="C51" s="57" t="s">
        <v>119</v>
      </c>
      <c r="D51" s="62"/>
      <c r="E51" s="75"/>
      <c r="F51" s="69"/>
    </row>
    <row r="52" spans="1:6" ht="15.75" hidden="1" thickBot="1" x14ac:dyDescent="0.25">
      <c r="A52" s="55" t="s">
        <v>119</v>
      </c>
      <c r="B52" s="61" t="s">
        <v>36</v>
      </c>
      <c r="C52" s="57" t="s">
        <v>119</v>
      </c>
      <c r="D52" s="62"/>
      <c r="E52" s="65"/>
      <c r="F52" s="69"/>
    </row>
    <row r="53" spans="1:6" ht="15.75" hidden="1" thickBot="1" x14ac:dyDescent="0.25">
      <c r="A53" s="55" t="s">
        <v>119</v>
      </c>
      <c r="B53" s="61" t="s">
        <v>37</v>
      </c>
      <c r="C53" s="57" t="s">
        <v>119</v>
      </c>
      <c r="D53" s="76" t="s">
        <v>45</v>
      </c>
      <c r="E53" s="77" t="s">
        <v>46</v>
      </c>
      <c r="F53" s="69"/>
    </row>
    <row r="54" spans="1:6" ht="15.75" hidden="1" thickBot="1" x14ac:dyDescent="0.25">
      <c r="A54" s="431" t="s">
        <v>7</v>
      </c>
      <c r="B54" s="432"/>
      <c r="C54" s="78">
        <f>SUM(C29:C53)</f>
        <v>0</v>
      </c>
      <c r="D54" s="79" t="s">
        <v>38</v>
      </c>
      <c r="E54" s="80">
        <f>SUM(E29:E53)</f>
        <v>-8301</v>
      </c>
      <c r="F54" s="81"/>
    </row>
  </sheetData>
  <mergeCells count="3">
    <mergeCell ref="D1:F1"/>
    <mergeCell ref="A28:B28"/>
    <mergeCell ref="A54:B5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E24"/>
  <sheetViews>
    <sheetView workbookViewId="0">
      <selection activeCell="B39" sqref="B39"/>
    </sheetView>
  </sheetViews>
  <sheetFormatPr baseColWidth="10" defaultColWidth="11.42578125" defaultRowHeight="12.75" x14ac:dyDescent="0.2"/>
  <cols>
    <col min="1" max="2" width="11.42578125" style="3"/>
    <col min="3" max="3" width="20" style="3" bestFit="1" customWidth="1"/>
    <col min="4" max="4" width="11.42578125" style="3"/>
    <col min="5" max="5" width="17.5703125" style="3" bestFit="1" customWidth="1"/>
    <col min="6" max="16384" width="11.42578125" style="3"/>
  </cols>
  <sheetData>
    <row r="1" spans="1:5" ht="15" thickBot="1" x14ac:dyDescent="0.25">
      <c r="B1" s="82" t="s">
        <v>47</v>
      </c>
      <c r="C1" s="83" t="s">
        <v>39</v>
      </c>
      <c r="D1" s="442" t="s">
        <v>40</v>
      </c>
      <c r="E1" s="442"/>
    </row>
    <row r="2" spans="1:5" ht="26.25" thickBot="1" x14ac:dyDescent="0.25">
      <c r="A2" s="84" t="s">
        <v>41</v>
      </c>
      <c r="B2" s="85" t="s">
        <v>4</v>
      </c>
      <c r="C2" s="86" t="s">
        <v>48</v>
      </c>
      <c r="D2" s="53" t="s">
        <v>8</v>
      </c>
      <c r="E2" s="54" t="s">
        <v>9</v>
      </c>
    </row>
    <row r="3" spans="1:5" x14ac:dyDescent="0.2">
      <c r="A3" s="87">
        <v>43616</v>
      </c>
      <c r="B3" s="88" t="s">
        <v>18</v>
      </c>
      <c r="C3" s="89">
        <v>169</v>
      </c>
      <c r="D3" s="90"/>
      <c r="E3" s="91"/>
    </row>
    <row r="4" spans="1:5" x14ac:dyDescent="0.2">
      <c r="A4" s="87">
        <v>43616</v>
      </c>
      <c r="B4" s="88" t="s">
        <v>20</v>
      </c>
      <c r="C4" s="89">
        <v>2250</v>
      </c>
      <c r="D4" s="90"/>
      <c r="E4" s="91"/>
    </row>
    <row r="5" spans="1:5" x14ac:dyDescent="0.2">
      <c r="A5" s="87">
        <v>43616</v>
      </c>
      <c r="B5" s="88" t="s">
        <v>25</v>
      </c>
      <c r="C5" s="89">
        <v>134</v>
      </c>
      <c r="D5" s="92"/>
      <c r="E5" s="91"/>
    </row>
    <row r="6" spans="1:5" x14ac:dyDescent="0.2">
      <c r="A6" s="87">
        <v>43616</v>
      </c>
      <c r="B6" s="88" t="s">
        <v>26</v>
      </c>
      <c r="C6" s="89">
        <v>405</v>
      </c>
      <c r="D6" s="92"/>
      <c r="E6" s="91"/>
    </row>
    <row r="7" spans="1:5" x14ac:dyDescent="0.2">
      <c r="A7" s="87">
        <v>43616</v>
      </c>
      <c r="B7" s="88" t="s">
        <v>27</v>
      </c>
      <c r="C7" s="93">
        <v>94</v>
      </c>
      <c r="D7" s="92"/>
      <c r="E7" s="91"/>
    </row>
    <row r="8" spans="1:5" x14ac:dyDescent="0.2">
      <c r="A8" s="87">
        <v>43616</v>
      </c>
      <c r="B8" s="88" t="s">
        <v>29</v>
      </c>
      <c r="C8" s="89">
        <v>607</v>
      </c>
      <c r="D8" s="92"/>
      <c r="E8" s="91"/>
    </row>
    <row r="9" spans="1:5" x14ac:dyDescent="0.2">
      <c r="A9" s="87">
        <v>43616</v>
      </c>
      <c r="B9" s="88" t="s">
        <v>31</v>
      </c>
      <c r="C9" s="89">
        <v>625</v>
      </c>
      <c r="D9" s="94"/>
      <c r="E9" s="95"/>
    </row>
    <row r="10" spans="1:5" x14ac:dyDescent="0.2">
      <c r="A10" s="87">
        <v>43616</v>
      </c>
      <c r="B10" s="88" t="s">
        <v>33</v>
      </c>
      <c r="C10" s="89">
        <v>-155</v>
      </c>
      <c r="D10" s="94"/>
      <c r="E10" s="95"/>
    </row>
    <row r="11" spans="1:5" x14ac:dyDescent="0.2">
      <c r="A11" s="87">
        <v>43616</v>
      </c>
      <c r="B11" s="88" t="s">
        <v>34</v>
      </c>
      <c r="C11" s="89">
        <v>-526</v>
      </c>
      <c r="D11" s="92"/>
      <c r="E11" s="91"/>
    </row>
    <row r="12" spans="1:5" ht="13.5" thickBot="1" x14ac:dyDescent="0.25">
      <c r="A12" s="87">
        <v>43616</v>
      </c>
      <c r="B12" s="96" t="s">
        <v>37</v>
      </c>
      <c r="C12" s="97">
        <v>-834</v>
      </c>
      <c r="D12" s="98"/>
      <c r="E12" s="99"/>
    </row>
    <row r="13" spans="1:5" ht="13.5" thickBot="1" x14ac:dyDescent="0.25">
      <c r="A13" s="443"/>
      <c r="B13" s="444"/>
      <c r="C13" s="100">
        <f>SUM(C3:C12)</f>
        <v>2769</v>
      </c>
      <c r="D13" s="101"/>
      <c r="E13" s="102"/>
    </row>
    <row r="14" spans="1:5" hidden="1" x14ac:dyDescent="0.2">
      <c r="A14" s="87" t="s">
        <v>119</v>
      </c>
      <c r="B14" s="88" t="s">
        <v>18</v>
      </c>
      <c r="C14" s="89" t="s">
        <v>119</v>
      </c>
      <c r="D14" s="90"/>
      <c r="E14" s="91"/>
    </row>
    <row r="15" spans="1:5" hidden="1" x14ac:dyDescent="0.2">
      <c r="A15" s="87" t="s">
        <v>119</v>
      </c>
      <c r="B15" s="88" t="s">
        <v>20</v>
      </c>
      <c r="C15" s="89" t="s">
        <v>119</v>
      </c>
      <c r="D15" s="90"/>
      <c r="E15" s="91"/>
    </row>
    <row r="16" spans="1:5" hidden="1" x14ac:dyDescent="0.2">
      <c r="A16" s="87" t="s">
        <v>119</v>
      </c>
      <c r="B16" s="88" t="s">
        <v>25</v>
      </c>
      <c r="C16" s="89" t="s">
        <v>119</v>
      </c>
      <c r="D16" s="92"/>
      <c r="E16" s="91"/>
    </row>
    <row r="17" spans="1:5" hidden="1" x14ac:dyDescent="0.2">
      <c r="A17" s="87" t="s">
        <v>119</v>
      </c>
      <c r="B17" s="88" t="s">
        <v>26</v>
      </c>
      <c r="C17" s="89" t="s">
        <v>119</v>
      </c>
      <c r="D17" s="92"/>
      <c r="E17" s="91"/>
    </row>
    <row r="18" spans="1:5" hidden="1" x14ac:dyDescent="0.2">
      <c r="A18" s="87" t="s">
        <v>119</v>
      </c>
      <c r="B18" s="88" t="s">
        <v>27</v>
      </c>
      <c r="C18" s="89" t="s">
        <v>119</v>
      </c>
      <c r="D18" s="92"/>
      <c r="E18" s="91"/>
    </row>
    <row r="19" spans="1:5" hidden="1" x14ac:dyDescent="0.2">
      <c r="A19" s="87" t="s">
        <v>119</v>
      </c>
      <c r="B19" s="88" t="s">
        <v>29</v>
      </c>
      <c r="C19" s="89" t="s">
        <v>119</v>
      </c>
      <c r="D19" s="92"/>
      <c r="E19" s="91"/>
    </row>
    <row r="20" spans="1:5" hidden="1" x14ac:dyDescent="0.2">
      <c r="A20" s="87" t="s">
        <v>119</v>
      </c>
      <c r="B20" s="88" t="s">
        <v>31</v>
      </c>
      <c r="C20" s="89" t="s">
        <v>119</v>
      </c>
      <c r="D20" s="94"/>
      <c r="E20" s="95"/>
    </row>
    <row r="21" spans="1:5" hidden="1" x14ac:dyDescent="0.2">
      <c r="A21" s="87" t="s">
        <v>119</v>
      </c>
      <c r="B21" s="88" t="s">
        <v>33</v>
      </c>
      <c r="C21" s="89" t="s">
        <v>119</v>
      </c>
      <c r="D21" s="94"/>
      <c r="E21" s="95"/>
    </row>
    <row r="22" spans="1:5" hidden="1" x14ac:dyDescent="0.2">
      <c r="A22" s="87" t="s">
        <v>119</v>
      </c>
      <c r="B22" s="88" t="s">
        <v>34</v>
      </c>
      <c r="C22" s="89" t="s">
        <v>119</v>
      </c>
      <c r="D22" s="92"/>
      <c r="E22" s="91"/>
    </row>
    <row r="23" spans="1:5" ht="13.5" hidden="1" thickBot="1" x14ac:dyDescent="0.25">
      <c r="A23" s="87" t="s">
        <v>119</v>
      </c>
      <c r="B23" s="96" t="s">
        <v>37</v>
      </c>
      <c r="C23" s="89" t="s">
        <v>119</v>
      </c>
      <c r="D23" s="98"/>
      <c r="E23" s="99"/>
    </row>
    <row r="24" spans="1:5" ht="13.5" hidden="1" thickBot="1" x14ac:dyDescent="0.25">
      <c r="A24" s="443"/>
      <c r="B24" s="444"/>
      <c r="C24" s="100">
        <f>SUM(C14:C23)</f>
        <v>0</v>
      </c>
      <c r="D24" s="101"/>
      <c r="E24" s="102"/>
    </row>
  </sheetData>
  <mergeCells count="3">
    <mergeCell ref="D1:E1"/>
    <mergeCell ref="A13:B13"/>
    <mergeCell ref="A24:B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E20"/>
  <sheetViews>
    <sheetView workbookViewId="0">
      <selection activeCell="A11" sqref="A11"/>
    </sheetView>
  </sheetViews>
  <sheetFormatPr baseColWidth="10" defaultColWidth="11.42578125" defaultRowHeight="12.75" x14ac:dyDescent="0.2"/>
  <cols>
    <col min="1" max="2" width="11.42578125" style="3"/>
    <col min="3" max="3" width="20.140625" style="3" bestFit="1" customWidth="1"/>
    <col min="4" max="4" width="11.42578125" style="3"/>
    <col min="5" max="5" width="17.5703125" style="3" bestFit="1" customWidth="1"/>
    <col min="6" max="16384" width="11.42578125" style="3"/>
  </cols>
  <sheetData>
    <row r="1" spans="1:5" ht="15" thickBot="1" x14ac:dyDescent="0.25">
      <c r="A1" s="103"/>
      <c r="B1" s="104"/>
      <c r="C1" s="105" t="s">
        <v>0</v>
      </c>
      <c r="D1" s="445" t="s">
        <v>40</v>
      </c>
      <c r="E1" s="446"/>
    </row>
    <row r="2" spans="1:5" ht="27" customHeight="1" thickBot="1" x14ac:dyDescent="0.25">
      <c r="A2" s="106" t="s">
        <v>41</v>
      </c>
      <c r="B2" s="9" t="s">
        <v>4</v>
      </c>
      <c r="C2" s="107" t="s">
        <v>49</v>
      </c>
      <c r="D2" s="10" t="s">
        <v>8</v>
      </c>
      <c r="E2" s="12" t="s">
        <v>9</v>
      </c>
    </row>
    <row r="3" spans="1:5" ht="15.75" thickBot="1" x14ac:dyDescent="0.25">
      <c r="A3" s="108">
        <v>43608</v>
      </c>
      <c r="B3" s="109" t="s">
        <v>15</v>
      </c>
      <c r="C3" s="110">
        <v>760</v>
      </c>
      <c r="D3" s="111"/>
      <c r="E3" s="112"/>
    </row>
    <row r="4" spans="1:5" ht="15.75" thickBot="1" x14ac:dyDescent="0.25">
      <c r="A4" s="108">
        <v>43608</v>
      </c>
      <c r="B4" s="113" t="s">
        <v>17</v>
      </c>
      <c r="C4" s="114">
        <v>1150</v>
      </c>
      <c r="D4" s="115"/>
      <c r="E4" s="116"/>
    </row>
    <row r="5" spans="1:5" ht="15.75" thickBot="1" x14ac:dyDescent="0.25">
      <c r="A5" s="108">
        <v>43608</v>
      </c>
      <c r="B5" s="113" t="s">
        <v>21</v>
      </c>
      <c r="C5" s="114">
        <v>950</v>
      </c>
      <c r="D5" s="115"/>
      <c r="E5" s="116"/>
    </row>
    <row r="6" spans="1:5" ht="15.75" thickBot="1" x14ac:dyDescent="0.25">
      <c r="A6" s="108">
        <v>43608</v>
      </c>
      <c r="B6" s="117" t="s">
        <v>22</v>
      </c>
      <c r="C6" s="118">
        <v>720</v>
      </c>
      <c r="D6" s="115"/>
      <c r="E6" s="116"/>
    </row>
    <row r="7" spans="1:5" ht="15.75" thickBot="1" x14ac:dyDescent="0.25">
      <c r="A7" s="108">
        <v>43608</v>
      </c>
      <c r="B7" s="117" t="s">
        <v>24</v>
      </c>
      <c r="C7" s="118">
        <v>182</v>
      </c>
      <c r="D7" s="115"/>
      <c r="E7" s="116"/>
    </row>
    <row r="8" spans="1:5" ht="15.75" thickBot="1" x14ac:dyDescent="0.25">
      <c r="A8" s="108">
        <v>43608</v>
      </c>
      <c r="B8" s="117" t="s">
        <v>30</v>
      </c>
      <c r="C8" s="118">
        <v>334</v>
      </c>
      <c r="D8" s="115"/>
      <c r="E8" s="116"/>
    </row>
    <row r="9" spans="1:5" ht="15.75" thickBot="1" x14ac:dyDescent="0.25">
      <c r="A9" s="108">
        <v>43608</v>
      </c>
      <c r="B9" s="117" t="s">
        <v>36</v>
      </c>
      <c r="C9" s="118">
        <v>147</v>
      </c>
      <c r="D9" s="115"/>
      <c r="E9" s="116"/>
    </row>
    <row r="10" spans="1:5" ht="15.75" thickBot="1" x14ac:dyDescent="0.25">
      <c r="A10" s="108">
        <v>43608</v>
      </c>
      <c r="B10" s="119" t="s">
        <v>37</v>
      </c>
      <c r="C10" s="114">
        <v>1462</v>
      </c>
      <c r="D10" s="120"/>
      <c r="E10" s="121"/>
    </row>
    <row r="11" spans="1:5" ht="13.5" thickBot="1" x14ac:dyDescent="0.25">
      <c r="A11" s="103"/>
      <c r="B11" s="122" t="s">
        <v>7</v>
      </c>
      <c r="C11" s="123">
        <f>SUM(C3:C10)</f>
        <v>5705</v>
      </c>
      <c r="D11" s="124"/>
      <c r="E11" s="125"/>
    </row>
    <row r="12" spans="1:5" ht="15.75" hidden="1" thickBot="1" x14ac:dyDescent="0.25">
      <c r="A12" s="108" t="s">
        <v>119</v>
      </c>
      <c r="B12" s="109" t="s">
        <v>15</v>
      </c>
      <c r="C12" s="110" t="s">
        <v>119</v>
      </c>
      <c r="D12" s="111"/>
      <c r="E12" s="112"/>
    </row>
    <row r="13" spans="1:5" ht="15.75" hidden="1" thickBot="1" x14ac:dyDescent="0.25">
      <c r="A13" s="108" t="s">
        <v>119</v>
      </c>
      <c r="B13" s="113" t="s">
        <v>17</v>
      </c>
      <c r="C13" s="110" t="s">
        <v>119</v>
      </c>
      <c r="D13" s="115"/>
      <c r="E13" s="116"/>
    </row>
    <row r="14" spans="1:5" ht="15.75" hidden="1" thickBot="1" x14ac:dyDescent="0.25">
      <c r="A14" s="108" t="s">
        <v>119</v>
      </c>
      <c r="B14" s="113" t="s">
        <v>21</v>
      </c>
      <c r="C14" s="110" t="s">
        <v>119</v>
      </c>
      <c r="D14" s="115"/>
      <c r="E14" s="116"/>
    </row>
    <row r="15" spans="1:5" ht="15.75" hidden="1" thickBot="1" x14ac:dyDescent="0.25">
      <c r="A15" s="108" t="s">
        <v>119</v>
      </c>
      <c r="B15" s="117" t="s">
        <v>22</v>
      </c>
      <c r="C15" s="110" t="s">
        <v>119</v>
      </c>
      <c r="D15" s="115"/>
      <c r="E15" s="116"/>
    </row>
    <row r="16" spans="1:5" ht="15.75" hidden="1" thickBot="1" x14ac:dyDescent="0.25">
      <c r="A16" s="108" t="s">
        <v>119</v>
      </c>
      <c r="B16" s="117" t="s">
        <v>24</v>
      </c>
      <c r="C16" s="110" t="s">
        <v>119</v>
      </c>
      <c r="D16" s="115"/>
      <c r="E16" s="116"/>
    </row>
    <row r="17" spans="1:5" ht="15.75" hidden="1" thickBot="1" x14ac:dyDescent="0.25">
      <c r="A17" s="108" t="s">
        <v>119</v>
      </c>
      <c r="B17" s="117" t="s">
        <v>30</v>
      </c>
      <c r="C17" s="110" t="s">
        <v>119</v>
      </c>
      <c r="D17" s="115"/>
      <c r="E17" s="116"/>
    </row>
    <row r="18" spans="1:5" ht="15.75" hidden="1" thickBot="1" x14ac:dyDescent="0.25">
      <c r="A18" s="108" t="s">
        <v>119</v>
      </c>
      <c r="B18" s="117" t="s">
        <v>36</v>
      </c>
      <c r="C18" s="110" t="s">
        <v>119</v>
      </c>
      <c r="D18" s="115"/>
      <c r="E18" s="116"/>
    </row>
    <row r="19" spans="1:5" ht="15.75" hidden="1" thickBot="1" x14ac:dyDescent="0.25">
      <c r="A19" s="108" t="s">
        <v>119</v>
      </c>
      <c r="B19" s="119" t="s">
        <v>37</v>
      </c>
      <c r="C19" s="110" t="s">
        <v>119</v>
      </c>
      <c r="D19" s="120"/>
      <c r="E19" s="121"/>
    </row>
    <row r="20" spans="1:5" ht="13.5" hidden="1" thickBot="1" x14ac:dyDescent="0.25">
      <c r="A20" s="103"/>
      <c r="B20" s="122" t="s">
        <v>7</v>
      </c>
      <c r="C20" s="123">
        <f>SUM(C12:C19)</f>
        <v>0</v>
      </c>
      <c r="D20" s="124"/>
      <c r="E20" s="125"/>
    </row>
  </sheetData>
  <mergeCells count="1">
    <mergeCell ref="D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N39"/>
  <sheetViews>
    <sheetView zoomScale="80" zoomScaleNormal="80" workbookViewId="0">
      <selection activeCell="K49" sqref="K49"/>
    </sheetView>
  </sheetViews>
  <sheetFormatPr baseColWidth="10" defaultColWidth="11.42578125" defaultRowHeight="12.75" x14ac:dyDescent="0.2"/>
  <cols>
    <col min="1" max="13" width="11.42578125" style="3"/>
    <col min="14" max="14" width="76.85546875" style="3" bestFit="1" customWidth="1"/>
    <col min="15" max="16384" width="11.42578125" style="3"/>
  </cols>
  <sheetData>
    <row r="1" spans="1:14" ht="39" thickBot="1" x14ac:dyDescent="0.25">
      <c r="B1" s="126" t="s">
        <v>50</v>
      </c>
      <c r="C1" s="127" t="s">
        <v>51</v>
      </c>
      <c r="D1" s="128" t="s">
        <v>52</v>
      </c>
      <c r="E1" s="129" t="s">
        <v>53</v>
      </c>
      <c r="F1" s="130" t="s">
        <v>54</v>
      </c>
      <c r="G1" s="130" t="s">
        <v>55</v>
      </c>
      <c r="H1" s="130" t="s">
        <v>56</v>
      </c>
      <c r="I1" s="131" t="s">
        <v>57</v>
      </c>
      <c r="J1" s="130" t="s">
        <v>58</v>
      </c>
      <c r="K1" s="130" t="s">
        <v>59</v>
      </c>
      <c r="L1" s="130" t="s">
        <v>60</v>
      </c>
      <c r="M1" s="131" t="s">
        <v>61</v>
      </c>
    </row>
    <row r="2" spans="1:14" ht="13.5" thickBot="1" x14ac:dyDescent="0.25">
      <c r="A2" s="132" t="s">
        <v>41</v>
      </c>
      <c r="B2" s="133">
        <v>43606</v>
      </c>
      <c r="C2" s="134">
        <v>43600</v>
      </c>
      <c r="D2" s="134">
        <v>43601</v>
      </c>
      <c r="E2" s="135">
        <v>43608</v>
      </c>
      <c r="F2" s="136">
        <v>43489</v>
      </c>
      <c r="G2" s="137">
        <v>43609</v>
      </c>
      <c r="H2" s="137">
        <v>43543</v>
      </c>
      <c r="I2" s="137">
        <v>43573</v>
      </c>
      <c r="J2" s="135">
        <v>43506</v>
      </c>
      <c r="K2" s="135">
        <v>43587</v>
      </c>
      <c r="L2" s="135">
        <v>43608</v>
      </c>
      <c r="M2" s="137">
        <v>43605</v>
      </c>
      <c r="N2" s="137" t="s">
        <v>62</v>
      </c>
    </row>
    <row r="3" spans="1:14" s="149" customFormat="1" x14ac:dyDescent="0.2">
      <c r="A3" s="138" t="s">
        <v>16</v>
      </c>
      <c r="B3" s="139"/>
      <c r="C3" s="140"/>
      <c r="D3" s="141"/>
      <c r="E3" s="142"/>
      <c r="F3" s="143">
        <v>9788</v>
      </c>
      <c r="G3" s="144"/>
      <c r="H3" s="145"/>
      <c r="I3" s="141"/>
      <c r="J3" s="146"/>
      <c r="K3" s="147"/>
      <c r="L3" s="147"/>
      <c r="M3" s="141"/>
      <c r="N3" s="148"/>
    </row>
    <row r="4" spans="1:14" x14ac:dyDescent="0.2">
      <c r="A4" s="88" t="s">
        <v>18</v>
      </c>
      <c r="B4" s="150"/>
      <c r="C4" s="151"/>
      <c r="D4" s="152"/>
      <c r="E4" s="153"/>
      <c r="F4" s="154"/>
      <c r="G4" s="155"/>
      <c r="H4" s="156"/>
      <c r="I4" s="157"/>
      <c r="J4" s="155"/>
      <c r="K4" s="156"/>
      <c r="L4" s="156"/>
      <c r="M4" s="158">
        <v>15</v>
      </c>
      <c r="N4" s="158"/>
    </row>
    <row r="5" spans="1:14" x14ac:dyDescent="0.2">
      <c r="A5" s="88" t="s">
        <v>19</v>
      </c>
      <c r="B5" s="159">
        <v>2589</v>
      </c>
      <c r="C5" s="151"/>
      <c r="D5" s="152"/>
      <c r="E5" s="153"/>
      <c r="F5" s="154"/>
      <c r="G5" s="155"/>
      <c r="H5" s="156"/>
      <c r="I5" s="157"/>
      <c r="J5" s="155"/>
      <c r="K5" s="156"/>
      <c r="L5" s="156"/>
      <c r="M5" s="157"/>
      <c r="N5" s="157" t="s">
        <v>63</v>
      </c>
    </row>
    <row r="6" spans="1:14" s="149" customFormat="1" x14ac:dyDescent="0.2">
      <c r="A6" s="160" t="s">
        <v>20</v>
      </c>
      <c r="B6" s="154"/>
      <c r="C6" s="161"/>
      <c r="D6" s="162">
        <v>9300</v>
      </c>
      <c r="E6" s="163"/>
      <c r="F6" s="154"/>
      <c r="G6" s="164"/>
      <c r="H6" s="165"/>
      <c r="I6" s="152"/>
      <c r="J6" s="164"/>
      <c r="K6" s="165"/>
      <c r="L6" s="165"/>
      <c r="M6" s="152"/>
      <c r="N6" s="152" t="s">
        <v>64</v>
      </c>
    </row>
    <row r="7" spans="1:14" x14ac:dyDescent="0.2">
      <c r="A7" s="88" t="s">
        <v>21</v>
      </c>
      <c r="B7" s="150"/>
      <c r="C7" s="166"/>
      <c r="D7" s="152"/>
      <c r="E7" s="113"/>
      <c r="F7" s="154"/>
      <c r="G7" s="167">
        <v>942</v>
      </c>
      <c r="H7" s="168"/>
      <c r="I7" s="157"/>
      <c r="J7" s="155"/>
      <c r="K7" s="156"/>
      <c r="L7" s="156"/>
      <c r="M7" s="157"/>
      <c r="N7" s="169"/>
    </row>
    <row r="8" spans="1:14" s="149" customFormat="1" x14ac:dyDescent="0.2">
      <c r="A8" s="160" t="s">
        <v>23</v>
      </c>
      <c r="B8" s="154"/>
      <c r="C8" s="161"/>
      <c r="D8" s="152"/>
      <c r="E8" s="170"/>
      <c r="F8" s="171">
        <v>15036</v>
      </c>
      <c r="G8" s="172">
        <v>412</v>
      </c>
      <c r="H8" s="173"/>
      <c r="I8" s="152"/>
      <c r="J8" s="164"/>
      <c r="K8" s="165"/>
      <c r="L8" s="165"/>
      <c r="M8" s="152"/>
      <c r="N8" s="174" t="s">
        <v>65</v>
      </c>
    </row>
    <row r="9" spans="1:14" s="149" customFormat="1" x14ac:dyDescent="0.2">
      <c r="A9" s="160" t="s">
        <v>25</v>
      </c>
      <c r="B9" s="154"/>
      <c r="C9" s="161"/>
      <c r="D9" s="152"/>
      <c r="E9" s="170"/>
      <c r="F9" s="154"/>
      <c r="G9" s="164"/>
      <c r="H9" s="165"/>
      <c r="I9" s="152"/>
      <c r="J9" s="175">
        <v>307</v>
      </c>
      <c r="K9" s="173"/>
      <c r="L9" s="173"/>
      <c r="M9" s="152"/>
      <c r="N9" s="176"/>
    </row>
    <row r="10" spans="1:14" x14ac:dyDescent="0.2">
      <c r="A10" s="88" t="s">
        <v>26</v>
      </c>
      <c r="B10" s="150"/>
      <c r="C10" s="166"/>
      <c r="D10" s="152"/>
      <c r="E10" s="113"/>
      <c r="F10" s="154"/>
      <c r="G10" s="167"/>
      <c r="H10" s="168"/>
      <c r="I10" s="157"/>
      <c r="J10" s="177"/>
      <c r="K10" s="178"/>
      <c r="L10" s="179">
        <v>-1672</v>
      </c>
      <c r="M10" s="157"/>
      <c r="N10" s="180" t="s">
        <v>66</v>
      </c>
    </row>
    <row r="11" spans="1:14" x14ac:dyDescent="0.2">
      <c r="A11" s="88" t="s">
        <v>27</v>
      </c>
      <c r="B11" s="159">
        <v>1623</v>
      </c>
      <c r="C11" s="166"/>
      <c r="D11" s="152"/>
      <c r="E11" s="113"/>
      <c r="F11" s="154"/>
      <c r="G11" s="167"/>
      <c r="H11" s="168"/>
      <c r="I11" s="157"/>
      <c r="J11" s="155"/>
      <c r="K11" s="156"/>
      <c r="L11" s="156"/>
      <c r="M11" s="157"/>
      <c r="N11" s="157"/>
    </row>
    <row r="12" spans="1:14" s="149" customFormat="1" x14ac:dyDescent="0.2">
      <c r="A12" s="160" t="s">
        <v>29</v>
      </c>
      <c r="B12" s="154"/>
      <c r="C12" s="161"/>
      <c r="D12" s="152"/>
      <c r="E12" s="170"/>
      <c r="F12" s="154"/>
      <c r="G12" s="181">
        <v>1047</v>
      </c>
      <c r="H12" s="165"/>
      <c r="I12" s="152"/>
      <c r="J12" s="164"/>
      <c r="K12" s="165"/>
      <c r="L12" s="165"/>
      <c r="M12" s="182">
        <v>3310</v>
      </c>
      <c r="N12" s="183" t="s">
        <v>67</v>
      </c>
    </row>
    <row r="13" spans="1:14" x14ac:dyDescent="0.2">
      <c r="A13" s="88" t="s">
        <v>30</v>
      </c>
      <c r="B13" s="150"/>
      <c r="C13" s="166"/>
      <c r="D13" s="152"/>
      <c r="E13" s="113"/>
      <c r="F13" s="154"/>
      <c r="G13" s="167"/>
      <c r="H13" s="168"/>
      <c r="I13" s="184">
        <v>6464</v>
      </c>
      <c r="J13" s="155"/>
      <c r="K13" s="156"/>
      <c r="L13" s="156"/>
      <c r="M13" s="157"/>
      <c r="N13" s="157" t="s">
        <v>68</v>
      </c>
    </row>
    <row r="14" spans="1:14" ht="38.25" x14ac:dyDescent="0.2">
      <c r="A14" s="88" t="s">
        <v>31</v>
      </c>
      <c r="B14" s="150"/>
      <c r="C14" s="166"/>
      <c r="D14" s="152"/>
      <c r="E14" s="113"/>
      <c r="F14" s="154"/>
      <c r="G14" s="167"/>
      <c r="H14" s="168"/>
      <c r="I14" s="157"/>
      <c r="J14" s="155"/>
      <c r="K14" s="156"/>
      <c r="L14" s="185">
        <v>1802</v>
      </c>
      <c r="M14" s="186">
        <v>4284</v>
      </c>
      <c r="N14" s="187" t="s">
        <v>69</v>
      </c>
    </row>
    <row r="15" spans="1:14" x14ac:dyDescent="0.2">
      <c r="A15" s="88" t="s">
        <v>32</v>
      </c>
      <c r="B15" s="150"/>
      <c r="C15" s="188">
        <v>9781</v>
      </c>
      <c r="D15" s="152"/>
      <c r="E15" s="113"/>
      <c r="F15" s="154"/>
      <c r="G15" s="167"/>
      <c r="H15" s="168"/>
      <c r="I15" s="157"/>
      <c r="J15" s="155"/>
      <c r="K15" s="185">
        <v>3076</v>
      </c>
      <c r="L15" s="156"/>
      <c r="M15" s="157"/>
      <c r="N15" s="189" t="s">
        <v>70</v>
      </c>
    </row>
    <row r="16" spans="1:14" x14ac:dyDescent="0.2">
      <c r="A16" s="96" t="s">
        <v>33</v>
      </c>
      <c r="B16" s="190">
        <v>565</v>
      </c>
      <c r="C16" s="191"/>
      <c r="D16" s="192"/>
      <c r="E16" s="193"/>
      <c r="F16" s="194"/>
      <c r="G16" s="195"/>
      <c r="H16" s="196"/>
      <c r="I16" s="197"/>
      <c r="J16" s="195"/>
      <c r="K16" s="196"/>
      <c r="L16" s="196"/>
      <c r="M16" s="197"/>
      <c r="N16" s="198" t="s">
        <v>71</v>
      </c>
    </row>
    <row r="17" spans="1:14" ht="25.5" x14ac:dyDescent="0.2">
      <c r="A17" s="96" t="s">
        <v>35</v>
      </c>
      <c r="B17" s="150">
        <v>355</v>
      </c>
      <c r="C17" s="155"/>
      <c r="D17" s="164"/>
      <c r="E17" s="155"/>
      <c r="F17" s="164"/>
      <c r="G17" s="155"/>
      <c r="H17" s="155"/>
      <c r="I17" s="155"/>
      <c r="J17" s="155"/>
      <c r="K17" s="155"/>
      <c r="L17" s="155"/>
      <c r="M17" s="197"/>
      <c r="N17" s="199" t="s">
        <v>72</v>
      </c>
    </row>
    <row r="18" spans="1:14" x14ac:dyDescent="0.2">
      <c r="A18" s="200" t="s">
        <v>36</v>
      </c>
      <c r="B18" s="150"/>
      <c r="C18" s="155"/>
      <c r="D18" s="164"/>
      <c r="E18" s="155">
        <v>5543</v>
      </c>
      <c r="F18" s="164"/>
      <c r="G18" s="155"/>
      <c r="H18" s="155"/>
      <c r="I18" s="155"/>
      <c r="J18" s="155"/>
      <c r="K18" s="155"/>
      <c r="L18" s="155"/>
      <c r="M18" s="197"/>
      <c r="N18" s="201" t="s">
        <v>73</v>
      </c>
    </row>
    <row r="19" spans="1:14" ht="13.5" thickBot="1" x14ac:dyDescent="0.25">
      <c r="A19" s="200" t="s">
        <v>37</v>
      </c>
      <c r="B19" s="202"/>
      <c r="C19" s="203"/>
      <c r="D19" s="204"/>
      <c r="E19" s="203"/>
      <c r="F19" s="204"/>
      <c r="G19" s="203"/>
      <c r="H19" s="205">
        <v>3312</v>
      </c>
      <c r="I19" s="203"/>
      <c r="J19" s="203"/>
      <c r="K19" s="203"/>
      <c r="L19" s="203"/>
      <c r="M19" s="206"/>
      <c r="N19" s="201" t="s">
        <v>74</v>
      </c>
    </row>
    <row r="20" spans="1:14" ht="13.5" thickBot="1" x14ac:dyDescent="0.25">
      <c r="A20" s="207" t="s">
        <v>7</v>
      </c>
      <c r="B20" s="208">
        <f>SUM(B3:B19)</f>
        <v>5132</v>
      </c>
      <c r="C20" s="208">
        <f t="shared" ref="C20:M20" si="0">SUM(C3:C19)</f>
        <v>9781</v>
      </c>
      <c r="D20" s="209">
        <f t="shared" si="0"/>
        <v>9300</v>
      </c>
      <c r="E20" s="208">
        <f t="shared" si="0"/>
        <v>5543</v>
      </c>
      <c r="F20" s="209">
        <f t="shared" si="0"/>
        <v>24824</v>
      </c>
      <c r="G20" s="208">
        <f t="shared" si="0"/>
        <v>2401</v>
      </c>
      <c r="H20" s="208">
        <f t="shared" si="0"/>
        <v>3312</v>
      </c>
      <c r="I20" s="208">
        <f t="shared" si="0"/>
        <v>6464</v>
      </c>
      <c r="J20" s="208">
        <f t="shared" si="0"/>
        <v>307</v>
      </c>
      <c r="K20" s="208">
        <f t="shared" si="0"/>
        <v>3076</v>
      </c>
      <c r="L20" s="208">
        <f t="shared" si="0"/>
        <v>130</v>
      </c>
      <c r="M20" s="208">
        <f t="shared" si="0"/>
        <v>7609</v>
      </c>
      <c r="N20" s="210"/>
    </row>
    <row r="21" spans="1:14" ht="13.5" thickBot="1" x14ac:dyDescent="0.25">
      <c r="A21" s="132" t="s">
        <v>41</v>
      </c>
      <c r="B21" s="133">
        <v>43606</v>
      </c>
      <c r="C21" s="134">
        <v>43600</v>
      </c>
      <c r="D21" s="134">
        <v>43601</v>
      </c>
      <c r="E21" s="135">
        <v>43608</v>
      </c>
      <c r="F21" s="136">
        <v>43489</v>
      </c>
      <c r="G21" s="137">
        <v>43609</v>
      </c>
      <c r="H21" s="137">
        <v>43543</v>
      </c>
      <c r="I21" s="137">
        <v>43573</v>
      </c>
      <c r="J21" s="135">
        <v>43506</v>
      </c>
      <c r="K21" s="135">
        <v>43587</v>
      </c>
      <c r="L21" s="135">
        <v>43608</v>
      </c>
      <c r="M21" s="137">
        <v>43605</v>
      </c>
      <c r="N21" s="137" t="s">
        <v>62</v>
      </c>
    </row>
    <row r="22" spans="1:14" s="149" customFormat="1" hidden="1" x14ac:dyDescent="0.2">
      <c r="A22" s="138" t="s">
        <v>16</v>
      </c>
      <c r="B22" s="139"/>
      <c r="C22" s="140"/>
      <c r="D22" s="141"/>
      <c r="E22" s="142"/>
      <c r="F22" s="143">
        <v>9788</v>
      </c>
      <c r="G22" s="144"/>
      <c r="H22" s="145"/>
      <c r="I22" s="141"/>
      <c r="J22" s="146"/>
      <c r="K22" s="147"/>
      <c r="L22" s="147"/>
      <c r="M22" s="141"/>
      <c r="N22" s="148"/>
    </row>
    <row r="23" spans="1:14" hidden="1" x14ac:dyDescent="0.2">
      <c r="A23" s="88" t="s">
        <v>18</v>
      </c>
      <c r="B23" s="150"/>
      <c r="C23" s="151"/>
      <c r="D23" s="152"/>
      <c r="E23" s="153"/>
      <c r="F23" s="154"/>
      <c r="G23" s="155"/>
      <c r="H23" s="156"/>
      <c r="I23" s="157"/>
      <c r="J23" s="155"/>
      <c r="K23" s="156"/>
      <c r="L23" s="156"/>
      <c r="M23" s="158" t="s">
        <v>119</v>
      </c>
      <c r="N23" s="158"/>
    </row>
    <row r="24" spans="1:14" hidden="1" x14ac:dyDescent="0.2">
      <c r="A24" s="88" t="s">
        <v>19</v>
      </c>
      <c r="B24" s="159" t="s">
        <v>118</v>
      </c>
      <c r="C24" s="151"/>
      <c r="D24" s="152"/>
      <c r="E24" s="153"/>
      <c r="F24" s="154"/>
      <c r="G24" s="155"/>
      <c r="H24" s="156"/>
      <c r="I24" s="157"/>
      <c r="J24" s="155"/>
      <c r="K24" s="156"/>
      <c r="L24" s="156"/>
      <c r="M24" s="157"/>
      <c r="N24" s="157" t="s">
        <v>63</v>
      </c>
    </row>
    <row r="25" spans="1:14" s="149" customFormat="1" hidden="1" x14ac:dyDescent="0.2">
      <c r="A25" s="160" t="s">
        <v>20</v>
      </c>
      <c r="B25" s="154"/>
      <c r="C25" s="161"/>
      <c r="D25" s="162" t="s">
        <v>119</v>
      </c>
      <c r="E25" s="163"/>
      <c r="F25" s="154"/>
      <c r="G25" s="164"/>
      <c r="H25" s="165"/>
      <c r="I25" s="152"/>
      <c r="J25" s="164"/>
      <c r="K25" s="165"/>
      <c r="L25" s="165"/>
      <c r="M25" s="152"/>
      <c r="N25" s="152" t="s">
        <v>64</v>
      </c>
    </row>
    <row r="26" spans="1:14" hidden="1" x14ac:dyDescent="0.2">
      <c r="A26" s="88" t="s">
        <v>21</v>
      </c>
      <c r="B26" s="150"/>
      <c r="C26" s="166"/>
      <c r="D26" s="152"/>
      <c r="E26" s="113"/>
      <c r="F26" s="154"/>
      <c r="G26" s="167" t="s">
        <v>119</v>
      </c>
      <c r="H26" s="168"/>
      <c r="I26" s="157"/>
      <c r="J26" s="155"/>
      <c r="K26" s="156"/>
      <c r="L26" s="156"/>
      <c r="M26" s="157"/>
      <c r="N26" s="169"/>
    </row>
    <row r="27" spans="1:14" s="149" customFormat="1" hidden="1" x14ac:dyDescent="0.2">
      <c r="A27" s="160" t="s">
        <v>23</v>
      </c>
      <c r="B27" s="154"/>
      <c r="C27" s="161"/>
      <c r="D27" s="152"/>
      <c r="E27" s="170"/>
      <c r="F27" s="171">
        <v>15036</v>
      </c>
      <c r="G27" s="172">
        <v>412</v>
      </c>
      <c r="H27" s="173"/>
      <c r="I27" s="152"/>
      <c r="J27" s="164"/>
      <c r="K27" s="165"/>
      <c r="L27" s="165"/>
      <c r="M27" s="152"/>
      <c r="N27" s="174" t="s">
        <v>65</v>
      </c>
    </row>
    <row r="28" spans="1:14" s="149" customFormat="1" hidden="1" x14ac:dyDescent="0.2">
      <c r="A28" s="160" t="s">
        <v>25</v>
      </c>
      <c r="B28" s="154"/>
      <c r="C28" s="161"/>
      <c r="D28" s="152"/>
      <c r="E28" s="170"/>
      <c r="F28" s="154"/>
      <c r="G28" s="164"/>
      <c r="H28" s="165"/>
      <c r="I28" s="152"/>
      <c r="J28" s="175">
        <v>307</v>
      </c>
      <c r="K28" s="173"/>
      <c r="L28" s="173"/>
      <c r="M28" s="152"/>
      <c r="N28" s="176"/>
    </row>
    <row r="29" spans="1:14" hidden="1" x14ac:dyDescent="0.2">
      <c r="A29" s="88" t="s">
        <v>26</v>
      </c>
      <c r="B29" s="150"/>
      <c r="C29" s="166"/>
      <c r="D29" s="152"/>
      <c r="E29" s="113"/>
      <c r="F29" s="154"/>
      <c r="G29" s="167"/>
      <c r="H29" s="168"/>
      <c r="I29" s="157"/>
      <c r="J29" s="177"/>
      <c r="K29" s="178"/>
      <c r="L29" s="179" t="s">
        <v>119</v>
      </c>
      <c r="M29" s="157"/>
      <c r="N29" s="180" t="s">
        <v>66</v>
      </c>
    </row>
    <row r="30" spans="1:14" hidden="1" x14ac:dyDescent="0.2">
      <c r="A30" s="88" t="s">
        <v>27</v>
      </c>
      <c r="B30" s="159" t="s">
        <v>119</v>
      </c>
      <c r="C30" s="166"/>
      <c r="D30" s="152"/>
      <c r="E30" s="113"/>
      <c r="F30" s="154"/>
      <c r="G30" s="167"/>
      <c r="H30" s="168"/>
      <c r="I30" s="157"/>
      <c r="J30" s="155"/>
      <c r="K30" s="156"/>
      <c r="L30" s="156"/>
      <c r="M30" s="157"/>
      <c r="N30" s="157"/>
    </row>
    <row r="31" spans="1:14" s="149" customFormat="1" hidden="1" x14ac:dyDescent="0.2">
      <c r="A31" s="160" t="s">
        <v>29</v>
      </c>
      <c r="B31" s="154"/>
      <c r="C31" s="161"/>
      <c r="D31" s="152"/>
      <c r="E31" s="170"/>
      <c r="F31" s="154"/>
      <c r="G31" s="181">
        <v>1047</v>
      </c>
      <c r="H31" s="165"/>
      <c r="I31" s="152"/>
      <c r="J31" s="164"/>
      <c r="K31" s="165"/>
      <c r="L31" s="165"/>
      <c r="M31" s="182">
        <v>3310</v>
      </c>
      <c r="N31" s="183" t="s">
        <v>67</v>
      </c>
    </row>
    <row r="32" spans="1:14" hidden="1" x14ac:dyDescent="0.2">
      <c r="A32" s="88" t="s">
        <v>30</v>
      </c>
      <c r="B32" s="150"/>
      <c r="C32" s="166"/>
      <c r="D32" s="152"/>
      <c r="E32" s="113"/>
      <c r="F32" s="154"/>
      <c r="G32" s="167"/>
      <c r="H32" s="168"/>
      <c r="I32" s="184" t="s">
        <v>119</v>
      </c>
      <c r="J32" s="155"/>
      <c r="K32" s="156"/>
      <c r="L32" s="156"/>
      <c r="M32" s="157"/>
      <c r="N32" s="157" t="s">
        <v>68</v>
      </c>
    </row>
    <row r="33" spans="1:14" ht="38.25" hidden="1" x14ac:dyDescent="0.2">
      <c r="A33" s="88" t="s">
        <v>31</v>
      </c>
      <c r="B33" s="150"/>
      <c r="C33" s="166"/>
      <c r="D33" s="152"/>
      <c r="E33" s="113"/>
      <c r="F33" s="154"/>
      <c r="G33" s="167"/>
      <c r="H33" s="168"/>
      <c r="I33" s="157"/>
      <c r="J33" s="155"/>
      <c r="K33" s="156"/>
      <c r="L33" s="185" t="s">
        <v>119</v>
      </c>
      <c r="M33" s="186" t="s">
        <v>119</v>
      </c>
      <c r="N33" s="187" t="s">
        <v>69</v>
      </c>
    </row>
    <row r="34" spans="1:14" hidden="1" x14ac:dyDescent="0.2">
      <c r="A34" s="88" t="s">
        <v>32</v>
      </c>
      <c r="B34" s="150"/>
      <c r="C34" s="188" t="s">
        <v>119</v>
      </c>
      <c r="D34" s="152"/>
      <c r="E34" s="113"/>
      <c r="F34" s="154"/>
      <c r="G34" s="167"/>
      <c r="H34" s="168"/>
      <c r="I34" s="157"/>
      <c r="J34" s="155"/>
      <c r="K34" s="185" t="s">
        <v>119</v>
      </c>
      <c r="L34" s="156"/>
      <c r="M34" s="157"/>
      <c r="N34" s="189" t="s">
        <v>70</v>
      </c>
    </row>
    <row r="35" spans="1:14" hidden="1" x14ac:dyDescent="0.2">
      <c r="A35" s="96" t="s">
        <v>33</v>
      </c>
      <c r="B35" s="190" t="s">
        <v>119</v>
      </c>
      <c r="C35" s="191"/>
      <c r="D35" s="192"/>
      <c r="E35" s="193"/>
      <c r="F35" s="194"/>
      <c r="G35" s="195"/>
      <c r="H35" s="196"/>
      <c r="I35" s="197"/>
      <c r="J35" s="195"/>
      <c r="K35" s="196"/>
      <c r="L35" s="196"/>
      <c r="M35" s="197"/>
      <c r="N35" s="198" t="s">
        <v>71</v>
      </c>
    </row>
    <row r="36" spans="1:14" ht="25.5" hidden="1" x14ac:dyDescent="0.2">
      <c r="A36" s="96" t="s">
        <v>35</v>
      </c>
      <c r="B36" s="150" t="s">
        <v>119</v>
      </c>
      <c r="C36" s="155"/>
      <c r="D36" s="164"/>
      <c r="E36" s="155"/>
      <c r="F36" s="164"/>
      <c r="G36" s="155"/>
      <c r="H36" s="155"/>
      <c r="I36" s="155"/>
      <c r="J36" s="155"/>
      <c r="K36" s="155"/>
      <c r="L36" s="155"/>
      <c r="M36" s="197"/>
      <c r="N36" s="199" t="s">
        <v>72</v>
      </c>
    </row>
    <row r="37" spans="1:14" hidden="1" x14ac:dyDescent="0.2">
      <c r="A37" s="200" t="s">
        <v>36</v>
      </c>
      <c r="B37" s="150"/>
      <c r="C37" s="155"/>
      <c r="D37" s="164"/>
      <c r="E37" s="155" t="s">
        <v>119</v>
      </c>
      <c r="F37" s="164"/>
      <c r="G37" s="155"/>
      <c r="H37" s="155"/>
      <c r="I37" s="155"/>
      <c r="J37" s="155"/>
      <c r="K37" s="155"/>
      <c r="L37" s="155"/>
      <c r="M37" s="197"/>
      <c r="N37" s="201" t="s">
        <v>73</v>
      </c>
    </row>
    <row r="38" spans="1:14" ht="13.5" hidden="1" thickBot="1" x14ac:dyDescent="0.25">
      <c r="A38" s="200" t="s">
        <v>37</v>
      </c>
      <c r="B38" s="202"/>
      <c r="C38" s="203"/>
      <c r="D38" s="204"/>
      <c r="E38" s="203"/>
      <c r="F38" s="204"/>
      <c r="G38" s="203"/>
      <c r="H38" s="205" t="s">
        <v>119</v>
      </c>
      <c r="I38" s="203"/>
      <c r="J38" s="203"/>
      <c r="K38" s="203"/>
      <c r="L38" s="203"/>
      <c r="M38" s="206"/>
      <c r="N38" s="201" t="s">
        <v>74</v>
      </c>
    </row>
    <row r="39" spans="1:14" ht="13.5" hidden="1" thickBot="1" x14ac:dyDescent="0.25">
      <c r="A39" s="207" t="s">
        <v>7</v>
      </c>
      <c r="B39" s="208">
        <f>SUM(B22:B38)</f>
        <v>0</v>
      </c>
      <c r="C39" s="208">
        <f t="shared" ref="C39:M39" si="1">SUM(C22:C38)</f>
        <v>0</v>
      </c>
      <c r="D39" s="209">
        <f t="shared" si="1"/>
        <v>0</v>
      </c>
      <c r="E39" s="208">
        <f t="shared" si="1"/>
        <v>0</v>
      </c>
      <c r="F39" s="209">
        <f t="shared" si="1"/>
        <v>24824</v>
      </c>
      <c r="G39" s="208">
        <f t="shared" si="1"/>
        <v>1459</v>
      </c>
      <c r="H39" s="208">
        <f t="shared" si="1"/>
        <v>0</v>
      </c>
      <c r="I39" s="208">
        <f t="shared" si="1"/>
        <v>0</v>
      </c>
      <c r="J39" s="208">
        <f t="shared" si="1"/>
        <v>307</v>
      </c>
      <c r="K39" s="208">
        <f t="shared" si="1"/>
        <v>0</v>
      </c>
      <c r="L39" s="208">
        <f t="shared" si="1"/>
        <v>0</v>
      </c>
      <c r="M39" s="208">
        <f t="shared" si="1"/>
        <v>3310</v>
      </c>
      <c r="N39" s="210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S29"/>
  <sheetViews>
    <sheetView workbookViewId="0">
      <selection activeCell="J32" sqref="J32"/>
    </sheetView>
  </sheetViews>
  <sheetFormatPr baseColWidth="10" defaultColWidth="11.42578125" defaultRowHeight="12.75" x14ac:dyDescent="0.2"/>
  <cols>
    <col min="1" max="16384" width="11.42578125" style="3"/>
  </cols>
  <sheetData>
    <row r="1" spans="1:17" ht="26.25" thickBot="1" x14ac:dyDescent="0.25">
      <c r="B1" s="211"/>
      <c r="C1" s="447" t="s">
        <v>75</v>
      </c>
      <c r="D1" s="448"/>
      <c r="E1" s="449" t="s">
        <v>76</v>
      </c>
      <c r="F1" s="449"/>
      <c r="G1" s="212" t="s">
        <v>77</v>
      </c>
      <c r="H1" s="213" t="s">
        <v>78</v>
      </c>
      <c r="I1" s="214" t="s">
        <v>79</v>
      </c>
      <c r="J1" s="215" t="s">
        <v>80</v>
      </c>
      <c r="K1" s="216" t="s">
        <v>81</v>
      </c>
      <c r="L1" s="217" t="s">
        <v>82</v>
      </c>
      <c r="M1" s="218" t="s">
        <v>83</v>
      </c>
      <c r="N1" s="219" t="s">
        <v>84</v>
      </c>
      <c r="O1" s="220" t="s">
        <v>85</v>
      </c>
      <c r="P1" s="450" t="s">
        <v>86</v>
      </c>
      <c r="Q1" s="451"/>
    </row>
    <row r="2" spans="1:17" ht="26.25" customHeight="1" thickBot="1" x14ac:dyDescent="0.25">
      <c r="A2" s="221" t="s">
        <v>41</v>
      </c>
      <c r="B2" s="85" t="s">
        <v>4</v>
      </c>
      <c r="C2" s="222" t="s">
        <v>87</v>
      </c>
      <c r="D2" s="223" t="s">
        <v>88</v>
      </c>
      <c r="E2" s="222" t="s">
        <v>87</v>
      </c>
      <c r="F2" s="224" t="s">
        <v>88</v>
      </c>
      <c r="G2" s="225" t="s">
        <v>87</v>
      </c>
      <c r="H2" s="85" t="s">
        <v>87</v>
      </c>
      <c r="I2" s="85" t="s">
        <v>87</v>
      </c>
      <c r="J2" s="86" t="s">
        <v>87</v>
      </c>
      <c r="K2" s="86" t="s">
        <v>87</v>
      </c>
      <c r="L2" s="86" t="s">
        <v>87</v>
      </c>
      <c r="M2" s="86" t="s">
        <v>87</v>
      </c>
      <c r="N2" s="86" t="s">
        <v>87</v>
      </c>
      <c r="O2" s="86" t="s">
        <v>87</v>
      </c>
      <c r="P2" s="85" t="s">
        <v>87</v>
      </c>
      <c r="Q2" s="85" t="s">
        <v>88</v>
      </c>
    </row>
    <row r="3" spans="1:17" ht="13.5" thickBot="1" x14ac:dyDescent="0.25">
      <c r="A3" s="226"/>
      <c r="B3" s="227" t="s">
        <v>13</v>
      </c>
      <c r="C3" s="228"/>
      <c r="D3" s="229"/>
      <c r="E3" s="230"/>
      <c r="F3" s="230"/>
      <c r="G3" s="229"/>
      <c r="H3" s="229"/>
      <c r="I3" s="229"/>
      <c r="J3" s="229"/>
      <c r="K3" s="229"/>
      <c r="L3" s="229"/>
      <c r="M3" s="229"/>
      <c r="N3" s="229"/>
      <c r="O3" s="231"/>
      <c r="P3" s="232">
        <f>SUM(C3+E3+G3+H3+I3+J3)</f>
        <v>0</v>
      </c>
      <c r="Q3" s="233">
        <f>SUM(D3+F3)</f>
        <v>0</v>
      </c>
    </row>
    <row r="4" spans="1:17" ht="13.5" thickBot="1" x14ac:dyDescent="0.25">
      <c r="A4" s="234"/>
      <c r="B4" s="227" t="s">
        <v>14</v>
      </c>
      <c r="C4" s="228"/>
      <c r="D4" s="229"/>
      <c r="E4" s="230"/>
      <c r="F4" s="230"/>
      <c r="G4" s="229"/>
      <c r="H4" s="229"/>
      <c r="I4" s="229"/>
      <c r="J4" s="229"/>
      <c r="K4" s="229"/>
      <c r="L4" s="229"/>
      <c r="M4" s="229"/>
      <c r="N4" s="229"/>
      <c r="O4" s="231"/>
      <c r="P4" s="235">
        <f t="shared" ref="P4:P9" si="0">SUM(C4+E4+G4+H4+I4+J4)</f>
        <v>0</v>
      </c>
      <c r="Q4" s="233">
        <f t="shared" ref="Q4:Q9" si="1">SUM(D4+F4)</f>
        <v>0</v>
      </c>
    </row>
    <row r="5" spans="1:17" ht="13.5" thickBot="1" x14ac:dyDescent="0.25">
      <c r="A5" s="234"/>
      <c r="B5" s="236" t="s">
        <v>15</v>
      </c>
      <c r="C5" s="237"/>
      <c r="D5" s="238"/>
      <c r="E5" s="239"/>
      <c r="F5" s="240"/>
      <c r="G5" s="241"/>
      <c r="H5" s="242"/>
      <c r="I5" s="243"/>
      <c r="J5" s="244"/>
      <c r="K5" s="243"/>
      <c r="L5" s="243"/>
      <c r="M5" s="243"/>
      <c r="N5" s="244"/>
      <c r="O5" s="244"/>
      <c r="P5" s="235">
        <f t="shared" si="0"/>
        <v>0</v>
      </c>
      <c r="Q5" s="245">
        <f t="shared" si="1"/>
        <v>0</v>
      </c>
    </row>
    <row r="6" spans="1:17" ht="13.5" thickBot="1" x14ac:dyDescent="0.25">
      <c r="A6" s="246">
        <v>43555</v>
      </c>
      <c r="B6" s="247" t="s">
        <v>16</v>
      </c>
      <c r="C6" s="248"/>
      <c r="D6" s="249"/>
      <c r="E6" s="250"/>
      <c r="F6" s="251"/>
      <c r="G6" s="252"/>
      <c r="H6" s="253">
        <v>4115</v>
      </c>
      <c r="I6" s="242"/>
      <c r="J6" s="244"/>
      <c r="K6" s="243"/>
      <c r="L6" s="243"/>
      <c r="M6" s="243"/>
      <c r="N6" s="244"/>
      <c r="O6" s="244"/>
      <c r="P6" s="235">
        <f t="shared" si="0"/>
        <v>4115</v>
      </c>
      <c r="Q6" s="254">
        <f t="shared" si="1"/>
        <v>0</v>
      </c>
    </row>
    <row r="7" spans="1:17" ht="13.5" thickBot="1" x14ac:dyDescent="0.25">
      <c r="A7" s="234"/>
      <c r="B7" s="255" t="s">
        <v>17</v>
      </c>
      <c r="C7" s="228"/>
      <c r="D7" s="229"/>
      <c r="E7" s="230"/>
      <c r="F7" s="230"/>
      <c r="G7" s="229"/>
      <c r="H7" s="229"/>
      <c r="I7" s="229"/>
      <c r="J7" s="229"/>
      <c r="K7" s="229"/>
      <c r="L7" s="229"/>
      <c r="M7" s="229"/>
      <c r="N7" s="229"/>
      <c r="O7" s="231"/>
      <c r="P7" s="256">
        <f t="shared" si="0"/>
        <v>0</v>
      </c>
      <c r="Q7" s="233">
        <f t="shared" si="1"/>
        <v>0</v>
      </c>
    </row>
    <row r="8" spans="1:17" ht="13.5" thickBot="1" x14ac:dyDescent="0.25">
      <c r="A8" s="246">
        <v>43585</v>
      </c>
      <c r="B8" s="257" t="s">
        <v>18</v>
      </c>
      <c r="C8" s="258"/>
      <c r="D8" s="259"/>
      <c r="E8" s="260"/>
      <c r="F8" s="261"/>
      <c r="G8" s="262">
        <v>2710</v>
      </c>
      <c r="H8" s="242"/>
      <c r="I8" s="243"/>
      <c r="J8" s="244"/>
      <c r="K8" s="243"/>
      <c r="L8" s="243"/>
      <c r="M8" s="243"/>
      <c r="N8" s="244"/>
      <c r="O8" s="244"/>
      <c r="P8" s="235">
        <f t="shared" si="0"/>
        <v>2710</v>
      </c>
      <c r="Q8" s="233">
        <f t="shared" si="1"/>
        <v>0</v>
      </c>
    </row>
    <row r="9" spans="1:17" ht="13.5" thickBot="1" x14ac:dyDescent="0.25">
      <c r="A9" s="246">
        <v>43555</v>
      </c>
      <c r="B9" s="263" t="s">
        <v>19</v>
      </c>
      <c r="C9" s="264"/>
      <c r="D9" s="265"/>
      <c r="E9" s="266"/>
      <c r="F9" s="267"/>
      <c r="G9" s="268"/>
      <c r="H9" s="269"/>
      <c r="I9" s="269"/>
      <c r="J9" s="269"/>
      <c r="K9" s="269"/>
      <c r="L9" s="269"/>
      <c r="M9" s="269"/>
      <c r="N9" s="270">
        <v>748</v>
      </c>
      <c r="O9" s="271"/>
      <c r="P9" s="272">
        <f t="shared" si="0"/>
        <v>0</v>
      </c>
      <c r="Q9" s="254">
        <f t="shared" si="1"/>
        <v>0</v>
      </c>
    </row>
    <row r="10" spans="1:17" ht="13.5" thickBot="1" x14ac:dyDescent="0.25">
      <c r="A10" s="246">
        <v>43497</v>
      </c>
      <c r="B10" s="273" t="s">
        <v>20</v>
      </c>
      <c r="C10" s="274"/>
      <c r="D10" s="275"/>
      <c r="E10" s="276"/>
      <c r="F10" s="277"/>
      <c r="G10" s="278"/>
      <c r="H10" s="278"/>
      <c r="I10" s="279">
        <v>428</v>
      </c>
      <c r="J10" s="280"/>
      <c r="K10" s="243"/>
      <c r="L10" s="243"/>
      <c r="M10" s="243"/>
      <c r="N10" s="244"/>
      <c r="O10" s="281"/>
      <c r="P10" s="235">
        <f>SUM(C10+E10+G10+H10+I10+J10)</f>
        <v>428</v>
      </c>
      <c r="Q10" s="254">
        <f>SUM(D10+F10)</f>
        <v>0</v>
      </c>
    </row>
    <row r="11" spans="1:17" ht="13.5" thickBot="1" x14ac:dyDescent="0.25">
      <c r="A11" s="234"/>
      <c r="B11" s="227" t="s">
        <v>21</v>
      </c>
      <c r="C11" s="228"/>
      <c r="D11" s="229"/>
      <c r="E11" s="230"/>
      <c r="F11" s="230"/>
      <c r="G11" s="229"/>
      <c r="H11" s="229"/>
      <c r="I11" s="229"/>
      <c r="J11" s="229"/>
      <c r="K11" s="229"/>
      <c r="L11" s="229"/>
      <c r="M11" s="229"/>
      <c r="N11" s="229"/>
      <c r="O11" s="231"/>
      <c r="P11" s="235">
        <f t="shared" ref="P11:P27" si="2">SUM(C11+E11+G11+H11+I11+J11)</f>
        <v>0</v>
      </c>
      <c r="Q11" s="245">
        <f t="shared" ref="Q11:Q27" si="3">SUM(D11+F11)</f>
        <v>0</v>
      </c>
    </row>
    <row r="12" spans="1:17" ht="13.5" thickBot="1" x14ac:dyDescent="0.25">
      <c r="A12" s="234"/>
      <c r="B12" s="227" t="s">
        <v>22</v>
      </c>
      <c r="C12" s="228"/>
      <c r="D12" s="229"/>
      <c r="E12" s="230"/>
      <c r="F12" s="230"/>
      <c r="G12" s="229"/>
      <c r="H12" s="229"/>
      <c r="I12" s="229"/>
      <c r="J12" s="229"/>
      <c r="K12" s="229"/>
      <c r="L12" s="229"/>
      <c r="M12" s="229"/>
      <c r="N12" s="229"/>
      <c r="O12" s="231"/>
      <c r="P12" s="256">
        <f t="shared" si="2"/>
        <v>0</v>
      </c>
      <c r="Q12" s="254">
        <f t="shared" si="3"/>
        <v>0</v>
      </c>
    </row>
    <row r="13" spans="1:17" ht="13.5" thickBot="1" x14ac:dyDescent="0.25">
      <c r="A13" s="234"/>
      <c r="B13" s="227" t="s">
        <v>23</v>
      </c>
      <c r="C13" s="228"/>
      <c r="D13" s="229"/>
      <c r="E13" s="230"/>
      <c r="F13" s="230"/>
      <c r="G13" s="229"/>
      <c r="H13" s="229"/>
      <c r="I13" s="229"/>
      <c r="J13" s="229"/>
      <c r="K13" s="229"/>
      <c r="L13" s="229"/>
      <c r="M13" s="229"/>
      <c r="N13" s="229"/>
      <c r="O13" s="231"/>
      <c r="P13" s="235">
        <f t="shared" si="2"/>
        <v>0</v>
      </c>
      <c r="Q13" s="233">
        <f t="shared" si="3"/>
        <v>0</v>
      </c>
    </row>
    <row r="14" spans="1:17" ht="13.5" thickBot="1" x14ac:dyDescent="0.25">
      <c r="A14" s="234"/>
      <c r="B14" s="282" t="s">
        <v>24</v>
      </c>
      <c r="C14" s="283"/>
      <c r="D14" s="284"/>
      <c r="E14" s="285"/>
      <c r="F14" s="240"/>
      <c r="G14" s="286"/>
      <c r="H14" s="287"/>
      <c r="I14" s="288"/>
      <c r="J14" s="280"/>
      <c r="K14" s="243"/>
      <c r="L14" s="243"/>
      <c r="M14" s="243"/>
      <c r="N14" s="244"/>
      <c r="O14" s="281"/>
      <c r="P14" s="235">
        <f t="shared" si="2"/>
        <v>0</v>
      </c>
      <c r="Q14" s="245">
        <f t="shared" si="3"/>
        <v>0</v>
      </c>
    </row>
    <row r="15" spans="1:17" ht="13.5" thickBot="1" x14ac:dyDescent="0.25">
      <c r="A15" s="246">
        <v>43504</v>
      </c>
      <c r="B15" s="289" t="s">
        <v>25</v>
      </c>
      <c r="C15" s="290"/>
      <c r="D15" s="291"/>
      <c r="E15" s="292"/>
      <c r="F15" s="293"/>
      <c r="G15" s="294"/>
      <c r="H15" s="292"/>
      <c r="I15" s="295">
        <v>1975</v>
      </c>
      <c r="J15" s="280"/>
      <c r="K15" s="243"/>
      <c r="L15" s="243"/>
      <c r="M15" s="243"/>
      <c r="N15" s="244"/>
      <c r="O15" s="281"/>
      <c r="P15" s="235">
        <f t="shared" si="2"/>
        <v>1975</v>
      </c>
      <c r="Q15" s="245">
        <f t="shared" si="3"/>
        <v>0</v>
      </c>
    </row>
    <row r="16" spans="1:17" ht="13.5" thickBot="1" x14ac:dyDescent="0.25">
      <c r="A16" s="246">
        <v>43585</v>
      </c>
      <c r="B16" s="257" t="s">
        <v>26</v>
      </c>
      <c r="C16" s="296"/>
      <c r="D16" s="297"/>
      <c r="E16" s="298"/>
      <c r="F16" s="299"/>
      <c r="G16" s="300">
        <v>4663</v>
      </c>
      <c r="H16" s="242"/>
      <c r="I16" s="243"/>
      <c r="J16" s="244"/>
      <c r="K16" s="243"/>
      <c r="L16" s="243"/>
      <c r="M16" s="243"/>
      <c r="N16" s="244"/>
      <c r="O16" s="281"/>
      <c r="P16" s="235">
        <f t="shared" si="2"/>
        <v>4663</v>
      </c>
      <c r="Q16" s="254">
        <f t="shared" si="3"/>
        <v>0</v>
      </c>
    </row>
    <row r="17" spans="1:19" ht="13.5" thickBot="1" x14ac:dyDescent="0.25">
      <c r="A17" s="246">
        <v>43585</v>
      </c>
      <c r="B17" s="263" t="s">
        <v>27</v>
      </c>
      <c r="C17" s="301"/>
      <c r="D17" s="302"/>
      <c r="E17" s="303"/>
      <c r="F17" s="304"/>
      <c r="G17" s="304"/>
      <c r="H17" s="304"/>
      <c r="I17" s="304"/>
      <c r="J17" s="304"/>
      <c r="K17" s="304"/>
      <c r="L17" s="304"/>
      <c r="M17" s="304"/>
      <c r="N17" s="305">
        <v>1168</v>
      </c>
      <c r="O17" s="271"/>
      <c r="P17" s="256">
        <f t="shared" si="2"/>
        <v>0</v>
      </c>
      <c r="Q17" s="233">
        <f t="shared" si="3"/>
        <v>0</v>
      </c>
    </row>
    <row r="18" spans="1:19" ht="13.5" thickBot="1" x14ac:dyDescent="0.25">
      <c r="A18" s="234"/>
      <c r="B18" s="255" t="s">
        <v>28</v>
      </c>
      <c r="C18" s="228"/>
      <c r="D18" s="229"/>
      <c r="E18" s="230"/>
      <c r="F18" s="230"/>
      <c r="G18" s="229"/>
      <c r="H18" s="229"/>
      <c r="I18" s="229"/>
      <c r="J18" s="229"/>
      <c r="K18" s="229"/>
      <c r="L18" s="229"/>
      <c r="M18" s="229"/>
      <c r="N18" s="229"/>
      <c r="O18" s="231"/>
      <c r="P18" s="235">
        <f t="shared" si="2"/>
        <v>0</v>
      </c>
      <c r="Q18" s="245">
        <f t="shared" si="3"/>
        <v>0</v>
      </c>
    </row>
    <row r="19" spans="1:19" ht="13.5" thickBot="1" x14ac:dyDescent="0.25">
      <c r="A19" s="246">
        <v>43555</v>
      </c>
      <c r="B19" s="306" t="s">
        <v>29</v>
      </c>
      <c r="C19" s="307"/>
      <c r="D19" s="308"/>
      <c r="E19" s="309"/>
      <c r="F19" s="310"/>
      <c r="G19" s="311"/>
      <c r="H19" s="311"/>
      <c r="I19" s="311"/>
      <c r="J19" s="312">
        <v>1476</v>
      </c>
      <c r="K19" s="313"/>
      <c r="L19" s="314"/>
      <c r="M19" s="314"/>
      <c r="N19" s="315"/>
      <c r="O19" s="316"/>
      <c r="P19" s="256">
        <f t="shared" si="2"/>
        <v>1476</v>
      </c>
      <c r="Q19" s="233">
        <f t="shared" si="3"/>
        <v>0</v>
      </c>
    </row>
    <row r="20" spans="1:19" ht="13.5" thickBot="1" x14ac:dyDescent="0.25">
      <c r="A20" s="234"/>
      <c r="B20" s="255" t="s">
        <v>30</v>
      </c>
      <c r="C20" s="228"/>
      <c r="D20" s="229"/>
      <c r="E20" s="230"/>
      <c r="F20" s="230"/>
      <c r="G20" s="229"/>
      <c r="H20" s="229"/>
      <c r="I20" s="229"/>
      <c r="J20" s="229"/>
      <c r="K20" s="229"/>
      <c r="L20" s="229"/>
      <c r="M20" s="229"/>
      <c r="N20" s="229"/>
      <c r="O20" s="231"/>
      <c r="P20" s="235">
        <f t="shared" si="2"/>
        <v>0</v>
      </c>
      <c r="Q20" s="233">
        <f t="shared" si="3"/>
        <v>0</v>
      </c>
    </row>
    <row r="21" spans="1:19" ht="13.5" thickBot="1" x14ac:dyDescent="0.25">
      <c r="A21" s="246">
        <v>43585</v>
      </c>
      <c r="B21" s="54" t="s">
        <v>31</v>
      </c>
      <c r="C21" s="317"/>
      <c r="D21" s="318"/>
      <c r="E21" s="319"/>
      <c r="F21" s="320"/>
      <c r="G21" s="321">
        <v>-6631</v>
      </c>
      <c r="H21" s="242"/>
      <c r="I21" s="243"/>
      <c r="J21" s="244"/>
      <c r="K21" s="243"/>
      <c r="L21" s="243"/>
      <c r="M21" s="243"/>
      <c r="N21" s="244"/>
      <c r="O21" s="281"/>
      <c r="P21" s="256">
        <f t="shared" si="2"/>
        <v>-6631</v>
      </c>
      <c r="Q21" s="233">
        <f t="shared" si="3"/>
        <v>0</v>
      </c>
    </row>
    <row r="22" spans="1:19" ht="13.5" thickBot="1" x14ac:dyDescent="0.25">
      <c r="A22" s="234">
        <v>43555</v>
      </c>
      <c r="B22" s="247" t="s">
        <v>32</v>
      </c>
      <c r="C22" s="322"/>
      <c r="D22" s="323"/>
      <c r="E22" s="324"/>
      <c r="F22" s="325"/>
      <c r="G22" s="322"/>
      <c r="H22" s="326">
        <v>2006</v>
      </c>
      <c r="I22" s="242"/>
      <c r="J22" s="244"/>
      <c r="K22" s="243"/>
      <c r="L22" s="243"/>
      <c r="M22" s="243"/>
      <c r="N22" s="244"/>
      <c r="O22" s="281"/>
      <c r="P22" s="256">
        <f t="shared" si="2"/>
        <v>2006</v>
      </c>
      <c r="Q22" s="233">
        <f t="shared" si="3"/>
        <v>0</v>
      </c>
    </row>
    <row r="23" spans="1:19" ht="13.5" thickBot="1" x14ac:dyDescent="0.25">
      <c r="A23" s="246">
        <v>43585</v>
      </c>
      <c r="B23" s="327" t="s">
        <v>33</v>
      </c>
      <c r="C23" s="328"/>
      <c r="D23" s="329"/>
      <c r="E23" s="330"/>
      <c r="F23" s="331"/>
      <c r="G23" s="332"/>
      <c r="H23" s="333"/>
      <c r="I23" s="333"/>
      <c r="J23" s="334"/>
      <c r="K23" s="333"/>
      <c r="L23" s="335">
        <v>188</v>
      </c>
      <c r="M23" s="242"/>
      <c r="N23" s="280"/>
      <c r="O23" s="336"/>
      <c r="P23" s="256">
        <f t="shared" si="2"/>
        <v>0</v>
      </c>
      <c r="Q23" s="254">
        <f t="shared" si="3"/>
        <v>0</v>
      </c>
    </row>
    <row r="24" spans="1:19" ht="13.5" thickBot="1" x14ac:dyDescent="0.25">
      <c r="A24" s="234"/>
      <c r="B24" s="337" t="s">
        <v>34</v>
      </c>
      <c r="C24" s="228"/>
      <c r="D24" s="229"/>
      <c r="E24" s="229"/>
      <c r="F24" s="229"/>
      <c r="G24" s="229"/>
      <c r="H24" s="229"/>
      <c r="I24" s="229"/>
      <c r="J24" s="229"/>
      <c r="K24" s="230"/>
      <c r="L24" s="230"/>
      <c r="M24" s="230"/>
      <c r="N24" s="230"/>
      <c r="O24" s="338"/>
      <c r="P24" s="272">
        <f t="shared" si="2"/>
        <v>0</v>
      </c>
      <c r="Q24" s="254">
        <f t="shared" si="3"/>
        <v>0</v>
      </c>
    </row>
    <row r="25" spans="1:19" ht="13.5" thickBot="1" x14ac:dyDescent="0.25">
      <c r="A25" s="246">
        <v>43555</v>
      </c>
      <c r="B25" s="263" t="s">
        <v>35</v>
      </c>
      <c r="C25" s="339"/>
      <c r="D25" s="340"/>
      <c r="E25" s="341"/>
      <c r="F25" s="342"/>
      <c r="G25" s="343"/>
      <c r="H25" s="344"/>
      <c r="I25" s="344"/>
      <c r="J25" s="344"/>
      <c r="K25" s="344"/>
      <c r="L25" s="344"/>
      <c r="M25" s="344"/>
      <c r="N25" s="345">
        <v>471</v>
      </c>
      <c r="O25" s="271"/>
      <c r="P25" s="272">
        <f t="shared" si="2"/>
        <v>0</v>
      </c>
      <c r="Q25" s="254">
        <f t="shared" si="3"/>
        <v>0</v>
      </c>
      <c r="S25" s="346"/>
    </row>
    <row r="26" spans="1:19" ht="13.5" thickBot="1" x14ac:dyDescent="0.25">
      <c r="A26" s="234"/>
      <c r="B26" s="347" t="s">
        <v>36</v>
      </c>
      <c r="C26" s="348"/>
      <c r="D26" s="349"/>
      <c r="E26" s="350"/>
      <c r="F26" s="351"/>
      <c r="G26" s="352"/>
      <c r="H26" s="353"/>
      <c r="I26" s="353"/>
      <c r="J26" s="354"/>
      <c r="K26" s="353"/>
      <c r="L26" s="353"/>
      <c r="M26" s="355"/>
      <c r="N26" s="356"/>
      <c r="O26" s="357"/>
      <c r="P26" s="272">
        <f t="shared" si="2"/>
        <v>0</v>
      </c>
      <c r="Q26" s="254">
        <f t="shared" si="3"/>
        <v>0</v>
      </c>
    </row>
    <row r="27" spans="1:19" ht="13.5" thickBot="1" x14ac:dyDescent="0.25">
      <c r="A27" s="358"/>
      <c r="B27" s="255" t="s">
        <v>37</v>
      </c>
      <c r="C27" s="228"/>
      <c r="D27" s="229"/>
      <c r="E27" s="230"/>
      <c r="F27" s="230"/>
      <c r="G27" s="229"/>
      <c r="H27" s="229"/>
      <c r="I27" s="229"/>
      <c r="J27" s="229"/>
      <c r="K27" s="229"/>
      <c r="L27" s="229"/>
      <c r="M27" s="229"/>
      <c r="N27" s="229"/>
      <c r="O27" s="231"/>
      <c r="P27" s="359">
        <f t="shared" si="2"/>
        <v>0</v>
      </c>
      <c r="Q27" s="360">
        <f t="shared" si="3"/>
        <v>0</v>
      </c>
    </row>
    <row r="28" spans="1:19" ht="13.5" thickBot="1" x14ac:dyDescent="0.25">
      <c r="A28" s="361">
        <v>43290</v>
      </c>
      <c r="B28" s="362" t="s">
        <v>89</v>
      </c>
      <c r="C28" s="363"/>
      <c r="D28" s="364"/>
      <c r="E28" s="365"/>
      <c r="F28" s="366"/>
      <c r="G28" s="367"/>
      <c r="H28" s="368"/>
      <c r="I28" s="368"/>
      <c r="J28" s="368"/>
      <c r="K28" s="368"/>
      <c r="L28" s="368"/>
      <c r="M28" s="368"/>
      <c r="N28" s="368"/>
      <c r="O28" s="368"/>
      <c r="P28" s="365"/>
      <c r="Q28" s="366"/>
    </row>
    <row r="29" spans="1:19" ht="13.5" thickBot="1" x14ac:dyDescent="0.25">
      <c r="B29" s="362" t="s">
        <v>7</v>
      </c>
      <c r="C29" s="369">
        <f>SUM(C3:C28)</f>
        <v>0</v>
      </c>
      <c r="D29" s="370">
        <f>SUM(D3:D28)</f>
        <v>0</v>
      </c>
      <c r="E29" s="369">
        <f t="shared" ref="E29:M29" si="4">SUM(E3:E28)</f>
        <v>0</v>
      </c>
      <c r="F29" s="371">
        <f t="shared" si="4"/>
        <v>0</v>
      </c>
      <c r="G29" s="372">
        <f t="shared" si="4"/>
        <v>742</v>
      </c>
      <c r="H29" s="369">
        <f t="shared" si="4"/>
        <v>6121</v>
      </c>
      <c r="I29" s="369">
        <f t="shared" si="4"/>
        <v>2403</v>
      </c>
      <c r="J29" s="369">
        <f t="shared" si="4"/>
        <v>1476</v>
      </c>
      <c r="K29" s="369">
        <f t="shared" si="4"/>
        <v>0</v>
      </c>
      <c r="L29" s="369">
        <f t="shared" si="4"/>
        <v>188</v>
      </c>
      <c r="M29" s="369">
        <f t="shared" si="4"/>
        <v>0</v>
      </c>
      <c r="N29" s="369"/>
      <c r="O29" s="369"/>
      <c r="P29" s="373">
        <f>SUM(P3:P27)</f>
        <v>10742</v>
      </c>
      <c r="Q29" s="374">
        <f>SUM(Q3:Q27)</f>
        <v>0</v>
      </c>
    </row>
  </sheetData>
  <mergeCells count="3">
    <mergeCell ref="C1:D1"/>
    <mergeCell ref="E1:F1"/>
    <mergeCell ref="P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Màj</vt:lpstr>
      <vt:lpstr>Param</vt:lpstr>
      <vt:lpstr>Cible</vt:lpstr>
      <vt:lpstr>Remontées DR</vt:lpstr>
      <vt:lpstr>Dette Roxane PAKI</vt:lpstr>
      <vt:lpstr>Dette Refresco</vt:lpstr>
      <vt:lpstr>Dette Agruzumos</vt:lpstr>
      <vt:lpstr>Dette Kukla</vt:lpstr>
      <vt:lpstr>Dette Brokers</vt:lpstr>
      <vt:lpstr>Solde réparateurs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Mohammed-Anass BOUTERFESS</dc:creator>
  <cp:lastModifiedBy>Roger</cp:lastModifiedBy>
  <dcterms:created xsi:type="dcterms:W3CDTF">2019-06-02T14:08:32Z</dcterms:created>
  <dcterms:modified xsi:type="dcterms:W3CDTF">2019-06-12T07:00:32Z</dcterms:modified>
</cp:coreProperties>
</file>