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226" codeName="{EC734049-C954-9101-EBF6-4418645C62DC}"/>
  <workbookPr codeName="ThisWorkbook"/>
  <mc:AlternateContent xmlns:mc="http://schemas.openxmlformats.org/markup-compatibility/2006">
    <mc:Choice Requires="x15">
      <x15ac:absPath xmlns:x15ac="http://schemas.microsoft.com/office/spreadsheetml/2010/11/ac" url="D:\Documents\_EXC\Contrib\"/>
    </mc:Choice>
  </mc:AlternateContent>
  <xr:revisionPtr revIDLastSave="0" documentId="10_ncr:8100000_{2392E4D3-EC5F-49C2-AD08-AE18015066FB}" xr6:coauthVersionLast="32" xr6:coauthVersionMax="32" xr10:uidLastSave="{00000000-0000-0000-0000-000000000000}"/>
  <bookViews>
    <workbookView xWindow="0" yWindow="0" windowWidth="24000" windowHeight="9675" xr2:uid="{00000000-000D-0000-FFFF-FFFF00000000}"/>
  </bookViews>
  <sheets>
    <sheet name="Tableau de Bord" sheetId="3" r:id="rId1"/>
    <sheet name="BD" sheetId="7" r:id="rId2"/>
    <sheet name="Prm" sheetId="2" r:id="rId3"/>
    <sheet name="Fiche Exposition" sheetId="4" r:id="rId4"/>
  </sheets>
  <functionGroups builtInGroupCount="19"/>
  <definedNames>
    <definedName name="_xlnm.Print_Area" localSheetId="3">'Fiche Exposition'!$A$1:$G$66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4" i="4" l="1"/>
  <c r="F7" i="4"/>
  <c r="B9" i="4"/>
  <c r="B10" i="4"/>
  <c r="B7" i="4"/>
  <c r="F5" i="4"/>
  <c r="B5" i="4"/>
  <c r="F4" i="4"/>
  <c r="B4" i="4"/>
  <c r="A60" i="4" l="1"/>
  <c r="A59" i="4"/>
  <c r="H3" i="3" l="1"/>
  <c r="H2" i="3"/>
</calcChain>
</file>

<file path=xl/sharedStrings.xml><?xml version="1.0" encoding="utf-8"?>
<sst xmlns="http://schemas.openxmlformats.org/spreadsheetml/2006/main" count="236" uniqueCount="170">
  <si>
    <t>Fonction</t>
  </si>
  <si>
    <t>Service</t>
  </si>
  <si>
    <t>Catégorie</t>
  </si>
  <si>
    <t>NOM</t>
  </si>
  <si>
    <t>Prénom</t>
  </si>
  <si>
    <t>Profil Sygid</t>
  </si>
  <si>
    <t>Fiche d'Exposition</t>
  </si>
  <si>
    <t>Formation Radioprotection</t>
  </si>
  <si>
    <t>Brancardier</t>
  </si>
  <si>
    <t>EPB</t>
  </si>
  <si>
    <t>IADE</t>
  </si>
  <si>
    <t>IBODE</t>
  </si>
  <si>
    <t>IDE</t>
  </si>
  <si>
    <t>MERM</t>
  </si>
  <si>
    <t>PCR</t>
  </si>
  <si>
    <t>Resp. Service</t>
  </si>
  <si>
    <t>Bloc Central</t>
  </si>
  <si>
    <t>Bloc Hémo</t>
  </si>
  <si>
    <t>Bloc Rythmo</t>
  </si>
  <si>
    <t>Salle 9</t>
  </si>
  <si>
    <t>A</t>
  </si>
  <si>
    <t>B</t>
  </si>
  <si>
    <t>Oui</t>
  </si>
  <si>
    <t>Non</t>
  </si>
  <si>
    <t>Validée</t>
  </si>
  <si>
    <t>Non validée</t>
  </si>
  <si>
    <t xml:space="preserve">En cours </t>
  </si>
  <si>
    <t>Quizz incomplet</t>
  </si>
  <si>
    <t>Fonctions</t>
  </si>
  <si>
    <t xml:space="preserve"> </t>
  </si>
  <si>
    <t>CDD</t>
  </si>
  <si>
    <t>CDI</t>
  </si>
  <si>
    <t>Salarié</t>
  </si>
  <si>
    <t>Non Salarié</t>
  </si>
  <si>
    <t>Intérim</t>
  </si>
  <si>
    <t>Remplaçant Titulaire</t>
  </si>
  <si>
    <t>Autre</t>
  </si>
  <si>
    <t xml:space="preserve">Type de contrat </t>
  </si>
  <si>
    <t>Lieu de Naissance</t>
  </si>
  <si>
    <t>N° Sécurité Sociale</t>
  </si>
  <si>
    <t>Type de Contrat</t>
  </si>
  <si>
    <t>N° Porteur</t>
  </si>
  <si>
    <t xml:space="preserve">1. PERSONNEL CONCERNE </t>
  </si>
  <si>
    <t>Prénom :</t>
  </si>
  <si>
    <t>Date de Naissance :</t>
  </si>
  <si>
    <t xml:space="preserve">Lieu de Naissance : </t>
  </si>
  <si>
    <t>N° Sécurité Sociale :</t>
  </si>
  <si>
    <t>Type de contrat  :</t>
  </si>
  <si>
    <t xml:space="preserve">Date d'embauche : </t>
  </si>
  <si>
    <t xml:space="preserve">Dosimétrie : </t>
  </si>
  <si>
    <t xml:space="preserve">Passive </t>
  </si>
  <si>
    <t>2. NATURE DE LA SOURCE</t>
  </si>
  <si>
    <t xml:space="preserve">Caractéristiques : </t>
  </si>
  <si>
    <t>40 - 150 Kv / 800 mA</t>
  </si>
  <si>
    <t>3. NATURE DU POSTE DE TRAVAIL</t>
  </si>
  <si>
    <t>Mobile scopie au bloc opératoire</t>
  </si>
  <si>
    <t>Endoscopie - gastr.</t>
  </si>
  <si>
    <t xml:space="preserve">Occasionnel </t>
  </si>
  <si>
    <t>4. CLASSEMENT du personnel exposé</t>
  </si>
  <si>
    <t xml:space="preserve">Valeur limite annuelle en mSv pour les catégories A / B </t>
  </si>
  <si>
    <t xml:space="preserve">Exposition externe </t>
  </si>
  <si>
    <t xml:space="preserve">Jamais </t>
  </si>
  <si>
    <t xml:space="preserve">Rare </t>
  </si>
  <si>
    <t xml:space="preserve">Fréquent </t>
  </si>
  <si>
    <t>En dehors de la salle, pendant l'émission de rayonnements</t>
  </si>
  <si>
    <t>Dans la salle, à distance du patient avec équipements de protection (TP, CT)</t>
  </si>
  <si>
    <t>Dans la salle, à proximité du patient avec équipements de protection (TP, CT)</t>
  </si>
  <si>
    <t>Dans la salle, à proximité du patient avec équipements de protection (TP, CT) et avec les mains dans le faisceau</t>
  </si>
  <si>
    <t>6. SUIVI DOSIMETRIQUE</t>
  </si>
  <si>
    <t>Dosimétrie passive</t>
  </si>
  <si>
    <t>7. SUIVI et VISA</t>
  </si>
  <si>
    <t xml:space="preserve">Médecin du Travail </t>
  </si>
  <si>
    <t xml:space="preserve">N° carte de suivi : </t>
  </si>
  <si>
    <t xml:space="preserve">Opérationelle </t>
  </si>
  <si>
    <t xml:space="preserve">Catégorie : </t>
  </si>
  <si>
    <t>Générateur électrique</t>
  </si>
  <si>
    <t>RX</t>
  </si>
  <si>
    <t xml:space="preserve">Classement : </t>
  </si>
  <si>
    <t xml:space="preserve">Habituel </t>
  </si>
  <si>
    <t>EXTREMITES</t>
  </si>
  <si>
    <t xml:space="preserve">500 / 150 </t>
  </si>
  <si>
    <t>CORPS ENTIER</t>
  </si>
  <si>
    <t>500 / 150</t>
  </si>
  <si>
    <t>20 / 15</t>
  </si>
  <si>
    <t>CRISTALLIN</t>
  </si>
  <si>
    <t>5. RISQUES RADIOLOGIQUES</t>
  </si>
  <si>
    <t xml:space="preserve">Risques autres que radiologiques liés à la fonction </t>
  </si>
  <si>
    <t>Rayonnement direct</t>
  </si>
  <si>
    <t>Origine infectiseuse</t>
  </si>
  <si>
    <t>Si oui Partie du corps</t>
  </si>
  <si>
    <t xml:space="preserve">Autre : </t>
  </si>
  <si>
    <t xml:space="preserve">Fournisseur : </t>
  </si>
  <si>
    <t>Profession :</t>
  </si>
  <si>
    <t xml:space="preserve">Entreprise : </t>
  </si>
  <si>
    <t>Zone d'affectation :</t>
  </si>
  <si>
    <t xml:space="preserve">Domaine d'activité : </t>
  </si>
  <si>
    <t xml:space="preserve">Utilisations médicales et vétérinaires </t>
  </si>
  <si>
    <t xml:space="preserve">Secteur d'activté : </t>
  </si>
  <si>
    <t>Radiologie interventionnelle (bloc opératoire inclus)</t>
  </si>
  <si>
    <t xml:space="preserve">Quotité de travail : </t>
  </si>
  <si>
    <t xml:space="preserve">Poste de travail : </t>
  </si>
  <si>
    <t xml:space="preserve">Poitrine : </t>
  </si>
  <si>
    <t xml:space="preserve">Mensuelle </t>
  </si>
  <si>
    <t>Poignet :</t>
  </si>
  <si>
    <t xml:space="preserve">Doigt : </t>
  </si>
  <si>
    <t>Trimestrielle</t>
  </si>
  <si>
    <t>Ponctuelle</t>
  </si>
  <si>
    <t xml:space="preserve">Dosimétrie opérationnelle </t>
  </si>
  <si>
    <t>Précisez…</t>
  </si>
  <si>
    <t xml:space="preserve">Signature : </t>
  </si>
  <si>
    <t xml:space="preserve">NOM : </t>
  </si>
  <si>
    <t>Profesionnel</t>
  </si>
  <si>
    <r>
      <t>Fiche d'Exposition</t>
    </r>
    <r>
      <rPr>
        <b/>
        <vertAlign val="superscript"/>
        <sz val="20"/>
        <rFont val="Calibri"/>
        <family val="2"/>
        <scheme val="minor"/>
      </rPr>
      <t>1</t>
    </r>
  </si>
  <si>
    <t>Salle de radiologie interventionelle</t>
  </si>
  <si>
    <t xml:space="preserve">                 Autres origines </t>
  </si>
  <si>
    <r>
      <rPr>
        <i/>
        <vertAlign val="superscript"/>
        <sz val="9"/>
        <color theme="1"/>
        <rFont val="Calibri"/>
        <family val="2"/>
        <scheme val="minor"/>
      </rPr>
      <t>1</t>
    </r>
    <r>
      <rPr>
        <i/>
        <sz val="9"/>
        <color theme="1"/>
        <rFont val="Calibri"/>
        <family val="2"/>
        <scheme val="minor"/>
      </rPr>
      <t xml:space="preserve"> Fiche d'exposition  : Travaileur exposé aux rayonnements ionisants                                                                                                                      Article R 231-92 du Code du Travail </t>
    </r>
  </si>
  <si>
    <t>Ne pas oublier de changer le chemin du dossier d'accueil de la fiche d'exposition</t>
  </si>
  <si>
    <t>TOULOUSE</t>
  </si>
  <si>
    <t>JEAN</t>
  </si>
  <si>
    <t>Denis</t>
  </si>
  <si>
    <t>Visites médicales validées</t>
  </si>
  <si>
    <t>Visites médicales à faire</t>
  </si>
  <si>
    <t>Etat</t>
  </si>
  <si>
    <t>Inactif</t>
  </si>
  <si>
    <t>DENICE</t>
  </si>
  <si>
    <t>Brice</t>
  </si>
  <si>
    <t>Date d'Embauche</t>
  </si>
  <si>
    <t>Flori</t>
  </si>
  <si>
    <t>BROGNARD</t>
  </si>
  <si>
    <t>KOH LANTA</t>
  </si>
  <si>
    <t>26/04/2018</t>
  </si>
  <si>
    <t>Congés maternité</t>
  </si>
  <si>
    <t>VANDAME</t>
  </si>
  <si>
    <t>LEE</t>
  </si>
  <si>
    <t>Bruce</t>
  </si>
  <si>
    <t>MICHEL</t>
  </si>
  <si>
    <t>Florian</t>
  </si>
  <si>
    <t>DUS</t>
  </si>
  <si>
    <t>MONGIE</t>
  </si>
  <si>
    <t>Grossesse</t>
  </si>
  <si>
    <t>FRANCIS</t>
  </si>
  <si>
    <t>Patrick</t>
  </si>
  <si>
    <t>DUPOND</t>
  </si>
  <si>
    <t>DUPONT</t>
  </si>
  <si>
    <t>iD</t>
  </si>
  <si>
    <t>Date V Méd.</t>
  </si>
  <si>
    <t>D Naissance</t>
  </si>
  <si>
    <t>Prochaine Visite</t>
  </si>
  <si>
    <t>ADAM</t>
  </si>
  <si>
    <t>Simon</t>
  </si>
  <si>
    <t>BARONE</t>
  </si>
  <si>
    <t>Laurent</t>
  </si>
  <si>
    <t>CAILLON</t>
  </si>
  <si>
    <t>Olivier</t>
  </si>
  <si>
    <t>DESBOS</t>
  </si>
  <si>
    <t>Laura</t>
  </si>
  <si>
    <t>DIGNE</t>
  </si>
  <si>
    <t>Celine</t>
  </si>
  <si>
    <t>GENTIL</t>
  </si>
  <si>
    <t>Fanny</t>
  </si>
  <si>
    <t>Mathieu</t>
  </si>
  <si>
    <t>Adrien</t>
  </si>
  <si>
    <t>Nathan</t>
  </si>
  <si>
    <t>1 23 45 67 890 098</t>
  </si>
  <si>
    <t/>
  </si>
  <si>
    <t>BOURG</t>
  </si>
  <si>
    <t>1 11 23 45 678 923</t>
  </si>
  <si>
    <t>1 87 96 58 948 784</t>
  </si>
  <si>
    <t xml:space="preserve"> 12 34 56 789 012 | 34</t>
  </si>
  <si>
    <t>1 23 45 67 890 123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</si>
</sst>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gt;=3000000000000]#&quot; &quot;##&quot; &quot;##&quot; &quot;##&quot; &quot;###&quot; &quot;###&quot; | &quot;##;#&quot; &quot;##&quot; &quot;##&quot; &quot;##&quot; &quot;###&quot; &quot;###"/>
    <numFmt numFmtId="165" formatCode="\P0000"/>
  </numFmts>
  <fonts count="16" x14ac:knownFonts="1">
    <font>
      <sz val="11"/>
      <color theme="1"/>
      <name val="Calibri"/>
      <family val="2"/>
      <scheme val="minor"/>
    </font>
    <font>
      <b/>
      <sz val="11"/>
      <color theme="0"/>
      <name val="Calibri"/>
      <family val="2"/>
      <scheme val="minor"/>
    </font>
    <font>
      <b/>
      <sz val="11"/>
      <color theme="1"/>
      <name val="Calibri"/>
      <family val="2"/>
      <scheme val="minor"/>
    </font>
    <font>
      <b/>
      <i/>
      <sz val="11"/>
      <color theme="1"/>
      <name val="Calibri"/>
      <family val="2"/>
      <scheme val="minor"/>
    </font>
    <font>
      <i/>
      <sz val="9"/>
      <color theme="1"/>
      <name val="Calibri"/>
      <family val="2"/>
      <scheme val="minor"/>
    </font>
    <font>
      <i/>
      <sz val="8"/>
      <color theme="1"/>
      <name val="Calibri"/>
      <family val="2"/>
      <scheme val="minor"/>
    </font>
    <font>
      <i/>
      <vertAlign val="superscript"/>
      <sz val="9"/>
      <color theme="1"/>
      <name val="Calibri"/>
      <family val="2"/>
      <scheme val="minor"/>
    </font>
    <font>
      <i/>
      <u/>
      <sz val="11"/>
      <color theme="1"/>
      <name val="Calibri"/>
      <family val="2"/>
      <scheme val="minor"/>
    </font>
    <font>
      <b/>
      <sz val="20"/>
      <name val="Calibri"/>
      <family val="2"/>
      <scheme val="minor"/>
    </font>
    <font>
      <b/>
      <vertAlign val="superscript"/>
      <sz val="20"/>
      <name val="Calibri"/>
      <family val="2"/>
      <scheme val="minor"/>
    </font>
    <font>
      <sz val="10"/>
      <color theme="1"/>
      <name val="Calibri"/>
      <family val="2"/>
      <scheme val="minor"/>
    </font>
    <font>
      <sz val="8"/>
      <color theme="1"/>
      <name val="Calibri"/>
      <family val="2"/>
      <scheme val="minor"/>
    </font>
    <font>
      <i/>
      <sz val="11"/>
      <color theme="1"/>
      <name val="Calibri"/>
      <family val="2"/>
      <scheme val="minor"/>
    </font>
    <font>
      <b/>
      <sz val="14"/>
      <color rgb="FFFF0000"/>
      <name val="Calibri"/>
      <family val="2"/>
      <scheme val="minor"/>
    </font>
    <font>
      <b/>
      <sz val="11"/>
      <color rgb="FFFF0000"/>
      <name val="Calibri"/>
      <family val="2"/>
      <scheme val="minor"/>
    </font>
    <font>
      <sz val="10"/>
      <name val="Calibri"/>
      <family val="2"/>
      <scheme val="minor"/>
    </font>
  </fonts>
  <fills count="7">
    <fill>
      <patternFill patternType="none"/>
    </fill>
    <fill>
      <patternFill patternType="gray125"/>
    </fill>
    <fill>
      <patternFill patternType="solid">
        <fgColor rgb="FF92D050"/>
        <bgColor indexed="64"/>
      </patternFill>
    </fill>
    <fill>
      <patternFill patternType="solid">
        <fgColor rgb="FF00B0F0"/>
        <bgColor indexed="64"/>
      </patternFill>
    </fill>
    <fill>
      <patternFill patternType="solid">
        <fgColor theme="4" tint="0.79998168889431442"/>
        <bgColor theme="4" tint="0.79998168889431442"/>
      </patternFill>
    </fill>
    <fill>
      <patternFill patternType="solid">
        <fgColor theme="0" tint="-0.34998626667073579"/>
        <bgColor indexed="64"/>
      </patternFill>
    </fill>
    <fill>
      <patternFill patternType="solid">
        <fgColor theme="4"/>
        <bgColor theme="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top style="medium">
        <color indexed="64"/>
      </top>
      <bottom/>
      <diagonal/>
    </border>
    <border>
      <left style="medium">
        <color indexed="64"/>
      </left>
      <right style="medium">
        <color indexed="64"/>
      </right>
      <top/>
      <bottom/>
      <diagonal/>
    </border>
    <border>
      <left/>
      <right style="medium">
        <color indexed="64"/>
      </right>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right/>
      <top style="thin">
        <color theme="4" tint="0.39997558519241921"/>
      </top>
      <bottom/>
      <diagonal/>
    </border>
  </borders>
  <cellStyleXfs count="1">
    <xf numFmtId="0" fontId="0" fillId="0" borderId="0"/>
  </cellStyleXfs>
  <cellXfs count="94">
    <xf numFmtId="0" fontId="0" fillId="0" borderId="0" xfId="0"/>
    <xf numFmtId="0" fontId="0" fillId="0" borderId="0" xfId="0" applyFill="1"/>
    <xf numFmtId="0" fontId="0" fillId="0" borderId="0" xfId="0" applyAlignment="1">
      <alignment horizontal="center"/>
    </xf>
    <xf numFmtId="0" fontId="0" fillId="0" borderId="0" xfId="0" applyAlignment="1">
      <alignment horizontal="center"/>
    </xf>
    <xf numFmtId="0" fontId="2" fillId="0" borderId="0" xfId="0" applyFont="1"/>
    <xf numFmtId="0" fontId="0" fillId="0" borderId="0" xfId="0" applyAlignment="1"/>
    <xf numFmtId="0" fontId="0" fillId="0" borderId="0" xfId="0" applyAlignment="1">
      <alignment vertical="top" wrapText="1"/>
    </xf>
    <xf numFmtId="0" fontId="1" fillId="0" borderId="0" xfId="0" applyFont="1" applyFill="1" applyAlignment="1">
      <alignment horizontal="center"/>
    </xf>
    <xf numFmtId="0" fontId="0" fillId="0" borderId="0" xfId="0" applyAlignment="1">
      <alignment horizontal="right"/>
    </xf>
    <xf numFmtId="0" fontId="2" fillId="0" borderId="0" xfId="0" applyFont="1" applyAlignment="1"/>
    <xf numFmtId="9" fontId="0" fillId="0" borderId="0" xfId="0" applyNumberFormat="1" applyFont="1" applyAlignment="1">
      <alignment horizontal="left"/>
    </xf>
    <xf numFmtId="0" fontId="0" fillId="0" borderId="0" xfId="0" applyAlignment="1">
      <alignment horizontal="left" indent="9"/>
    </xf>
    <xf numFmtId="0" fontId="5" fillId="0" borderId="0" xfId="0" applyFont="1" applyAlignment="1">
      <alignment horizontal="left" indent="9"/>
    </xf>
    <xf numFmtId="0" fontId="0" fillId="0" borderId="0" xfId="0" applyAlignment="1">
      <alignment vertical="top"/>
    </xf>
    <xf numFmtId="0" fontId="0" fillId="0" borderId="0" xfId="0" applyAlignment="1">
      <alignment horizontal="center"/>
    </xf>
    <xf numFmtId="0" fontId="2" fillId="0" borderId="0" xfId="0" applyFont="1" applyAlignment="1">
      <alignment horizontal="center"/>
    </xf>
    <xf numFmtId="0" fontId="11" fillId="0" borderId="0" xfId="0" applyFont="1"/>
    <xf numFmtId="0" fontId="7" fillId="0" borderId="0" xfId="0" applyFont="1" applyBorder="1" applyAlignment="1">
      <alignment horizontal="left" vertical="top"/>
    </xf>
    <xf numFmtId="0" fontId="0" fillId="0" borderId="1" xfId="0" applyBorder="1" applyAlignment="1">
      <alignment horizontal="center"/>
    </xf>
    <xf numFmtId="0" fontId="0" fillId="0" borderId="10" xfId="0" applyBorder="1"/>
    <xf numFmtId="0" fontId="3" fillId="0" borderId="10" xfId="0" applyFont="1" applyBorder="1" applyAlignment="1">
      <alignment horizontal="center"/>
    </xf>
    <xf numFmtId="0" fontId="3" fillId="0" borderId="13" xfId="0" applyFont="1" applyBorder="1" applyAlignment="1">
      <alignment horizontal="center"/>
    </xf>
    <xf numFmtId="0" fontId="0" fillId="0" borderId="13" xfId="0" applyBorder="1"/>
    <xf numFmtId="0" fontId="3" fillId="0" borderId="12" xfId="0" applyFont="1" applyBorder="1" applyAlignment="1">
      <alignment horizontal="center"/>
    </xf>
    <xf numFmtId="0" fontId="0" fillId="0" borderId="12" xfId="0" applyBorder="1"/>
    <xf numFmtId="0" fontId="0" fillId="0" borderId="0" xfId="0" applyAlignment="1">
      <alignment horizontal="center"/>
    </xf>
    <xf numFmtId="14" fontId="0" fillId="0" borderId="0" xfId="0" applyNumberFormat="1"/>
    <xf numFmtId="0" fontId="0" fillId="0" borderId="14" xfId="0" applyBorder="1" applyAlignment="1">
      <alignment horizontal="center"/>
    </xf>
    <xf numFmtId="0" fontId="13" fillId="0" borderId="17" xfId="0" applyFont="1" applyBorder="1" applyAlignment="1">
      <alignment horizontal="center"/>
    </xf>
    <xf numFmtId="0" fontId="0" fillId="0" borderId="0" xfId="0" applyAlignment="1">
      <alignment vertical="center"/>
    </xf>
    <xf numFmtId="0" fontId="14" fillId="0" borderId="0" xfId="0" applyFont="1"/>
    <xf numFmtId="0" fontId="0" fillId="5" borderId="0" xfId="0" applyFill="1"/>
    <xf numFmtId="0" fontId="0" fillId="0" borderId="0" xfId="0" applyAlignment="1">
      <alignment wrapText="1"/>
    </xf>
    <xf numFmtId="0" fontId="0" fillId="0" borderId="0" xfId="0" applyAlignment="1">
      <alignment horizontal="right"/>
    </xf>
    <xf numFmtId="0" fontId="0" fillId="0" borderId="0" xfId="0" applyAlignment="1">
      <alignment horizontal="left" vertical="center"/>
    </xf>
    <xf numFmtId="0" fontId="0" fillId="4" borderId="20" xfId="0" applyFont="1" applyFill="1" applyBorder="1"/>
    <xf numFmtId="14" fontId="0" fillId="4" borderId="20" xfId="0" applyNumberFormat="1" applyFont="1" applyFill="1" applyBorder="1"/>
    <xf numFmtId="164" fontId="0" fillId="4" borderId="20" xfId="0" applyNumberFormat="1" applyFont="1" applyFill="1" applyBorder="1" applyAlignment="1">
      <alignment horizontal="right"/>
    </xf>
    <xf numFmtId="14" fontId="0" fillId="4" borderId="20" xfId="0" applyNumberFormat="1" applyFont="1" applyFill="1" applyBorder="1" applyAlignment="1">
      <alignment wrapText="1"/>
    </xf>
    <xf numFmtId="0" fontId="0" fillId="0" borderId="20" xfId="0" applyFont="1" applyBorder="1"/>
    <xf numFmtId="14" fontId="0" fillId="0" borderId="20" xfId="0" applyNumberFormat="1" applyFont="1" applyBorder="1"/>
    <xf numFmtId="164" fontId="0" fillId="0" borderId="20" xfId="0" applyNumberFormat="1" applyFont="1" applyBorder="1" applyAlignment="1">
      <alignment horizontal="right"/>
    </xf>
    <xf numFmtId="14" fontId="0" fillId="0" borderId="20" xfId="0" applyNumberFormat="1" applyFont="1" applyBorder="1" applyAlignment="1">
      <alignment wrapText="1"/>
    </xf>
    <xf numFmtId="0" fontId="15" fillId="0" borderId="20" xfId="0" applyFont="1" applyBorder="1"/>
    <xf numFmtId="165" fontId="0" fillId="4" borderId="20" xfId="0" applyNumberFormat="1" applyFont="1" applyFill="1" applyBorder="1"/>
    <xf numFmtId="165" fontId="0" fillId="0" borderId="20" xfId="0" applyNumberFormat="1" applyFont="1" applyBorder="1"/>
    <xf numFmtId="0" fontId="1" fillId="6" borderId="0" xfId="0" applyFont="1" applyFill="1" applyBorder="1" applyAlignment="1">
      <alignment horizontal="center" vertical="center"/>
    </xf>
    <xf numFmtId="0" fontId="1" fillId="6" borderId="0" xfId="0" applyFont="1" applyFill="1" applyBorder="1" applyAlignment="1">
      <alignment horizontal="left" vertical="center"/>
    </xf>
    <xf numFmtId="0" fontId="1" fillId="6" borderId="0" xfId="0" applyFont="1" applyFill="1" applyBorder="1" applyAlignment="1">
      <alignment horizontal="left"/>
    </xf>
    <xf numFmtId="14" fontId="1" fillId="6" borderId="0" xfId="0" applyNumberFormat="1" applyFont="1" applyFill="1" applyBorder="1" applyAlignment="1">
      <alignment horizontal="left"/>
    </xf>
    <xf numFmtId="0" fontId="1" fillId="6" borderId="0" xfId="0" applyFont="1" applyFill="1" applyBorder="1" applyAlignment="1">
      <alignment horizontal="left" vertical="center" wrapText="1"/>
    </xf>
    <xf numFmtId="0" fontId="1" fillId="6" borderId="0" xfId="0" applyFont="1" applyFill="1" applyBorder="1" applyAlignment="1">
      <alignment horizontal="center" vertical="center" wrapText="1"/>
    </xf>
    <xf numFmtId="0" fontId="15" fillId="4" borderId="20" xfId="0" applyFont="1" applyFill="1" applyBorder="1"/>
    <xf numFmtId="14" fontId="1" fillId="6" borderId="0" xfId="0" applyNumberFormat="1" applyFont="1" applyFill="1" applyBorder="1" applyAlignment="1">
      <alignment horizontal="left" vertical="center" wrapText="1"/>
    </xf>
    <xf numFmtId="0" fontId="0" fillId="0" borderId="15" xfId="0" applyBorder="1" applyAlignment="1">
      <alignment horizontal="center"/>
    </xf>
    <xf numFmtId="0" fontId="0" fillId="0" borderId="16" xfId="0" applyBorder="1" applyAlignment="1">
      <alignment horizontal="center"/>
    </xf>
    <xf numFmtId="0" fontId="13" fillId="0" borderId="18" xfId="0" applyFont="1" applyBorder="1" applyAlignment="1">
      <alignment horizontal="center"/>
    </xf>
    <xf numFmtId="0" fontId="13" fillId="0" borderId="19" xfId="0" applyFont="1" applyBorder="1" applyAlignment="1">
      <alignment horizontal="center"/>
    </xf>
    <xf numFmtId="0" fontId="2" fillId="0" borderId="0" xfId="0" applyFont="1" applyAlignment="1">
      <alignment horizontal="left"/>
    </xf>
    <xf numFmtId="0" fontId="0" fillId="0" borderId="0" xfId="0" applyAlignment="1">
      <alignment horizontal="center"/>
    </xf>
    <xf numFmtId="0" fontId="1" fillId="3" borderId="0" xfId="0" applyFont="1" applyFill="1" applyAlignment="1">
      <alignment horizontal="center"/>
    </xf>
    <xf numFmtId="0" fontId="0" fillId="0" borderId="0" xfId="0" applyAlignment="1">
      <alignment horizontal="right"/>
    </xf>
    <xf numFmtId="0" fontId="0" fillId="0" borderId="0" xfId="0" applyAlignment="1">
      <alignment horizontal="left" indent="3"/>
    </xf>
    <xf numFmtId="0" fontId="0" fillId="0" borderId="0" xfId="0" applyAlignment="1">
      <alignment horizontal="left"/>
    </xf>
    <xf numFmtId="0" fontId="8" fillId="2" borderId="0" xfId="0" applyFont="1" applyFill="1" applyAlignment="1">
      <alignment horizontal="center"/>
    </xf>
    <xf numFmtId="14" fontId="0" fillId="0" borderId="0" xfId="0" applyNumberFormat="1" applyAlignment="1">
      <alignment horizontal="left" vertical="center"/>
    </xf>
    <xf numFmtId="0" fontId="0" fillId="0" borderId="0" xfId="0" applyAlignment="1">
      <alignment horizontal="left" vertical="center"/>
    </xf>
    <xf numFmtId="164" fontId="0" fillId="0" borderId="0" xfId="0" applyNumberFormat="1" applyAlignment="1">
      <alignment horizontal="left"/>
    </xf>
    <xf numFmtId="0" fontId="0" fillId="0" borderId="1" xfId="0" applyBorder="1" applyAlignment="1">
      <alignment horizontal="center" wrapText="1"/>
    </xf>
    <xf numFmtId="0" fontId="0" fillId="0" borderId="13" xfId="0"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0" borderId="0" xfId="0" applyFont="1" applyAlignment="1">
      <alignment horizontal="left" wrapText="1"/>
    </xf>
    <xf numFmtId="0" fontId="2" fillId="0" borderId="0" xfId="0" applyFont="1" applyAlignment="1">
      <alignment horizontal="left" vertical="top"/>
    </xf>
    <xf numFmtId="0" fontId="12" fillId="0" borderId="0" xfId="0" applyFont="1" applyAlignment="1">
      <alignment horizontal="center"/>
    </xf>
    <xf numFmtId="0" fontId="0" fillId="0" borderId="0" xfId="0" applyFont="1" applyAlignment="1">
      <alignment horizontal="left"/>
    </xf>
    <xf numFmtId="0" fontId="0" fillId="0" borderId="0" xfId="0" applyFont="1" applyAlignment="1">
      <alignment horizontal="center"/>
    </xf>
    <xf numFmtId="0" fontId="10" fillId="0" borderId="0" xfId="0" applyFont="1" applyAlignment="1">
      <alignment horizontal="center"/>
    </xf>
    <xf numFmtId="0" fontId="0" fillId="0" borderId="1" xfId="0" applyFont="1" applyBorder="1" applyAlignment="1">
      <alignment horizontal="left" vertical="top" wrapText="1"/>
    </xf>
    <xf numFmtId="0" fontId="2" fillId="0" borderId="0" xfId="0" applyFont="1" applyAlignment="1">
      <alignment horizontal="center"/>
    </xf>
    <xf numFmtId="0" fontId="3" fillId="0" borderId="0" xfId="0" applyFont="1" applyAlignment="1">
      <alignment horizontal="center"/>
    </xf>
    <xf numFmtId="0" fontId="7" fillId="0" borderId="2" xfId="0" applyFont="1" applyBorder="1" applyAlignment="1">
      <alignment horizontal="left" vertical="top"/>
    </xf>
    <xf numFmtId="0" fontId="7" fillId="0" borderId="3" xfId="0" applyFont="1" applyBorder="1" applyAlignment="1">
      <alignment horizontal="left" vertical="top"/>
    </xf>
    <xf numFmtId="0" fontId="7" fillId="0" borderId="4" xfId="0" applyFont="1" applyBorder="1" applyAlignment="1">
      <alignment horizontal="left" vertical="top"/>
    </xf>
    <xf numFmtId="0" fontId="7" fillId="0" borderId="5" xfId="0" applyFont="1" applyBorder="1" applyAlignment="1">
      <alignment horizontal="left" vertical="top"/>
    </xf>
    <xf numFmtId="0" fontId="7" fillId="0" borderId="0" xfId="0" applyFont="1" applyBorder="1" applyAlignment="1">
      <alignment horizontal="left" vertical="top"/>
    </xf>
    <xf numFmtId="0" fontId="7" fillId="0" borderId="6" xfId="0" applyFont="1" applyBorder="1" applyAlignment="1">
      <alignment horizontal="left" vertical="top"/>
    </xf>
    <xf numFmtId="0" fontId="7" fillId="0" borderId="7" xfId="0" applyFont="1" applyBorder="1" applyAlignment="1">
      <alignment horizontal="left" vertical="top"/>
    </xf>
    <xf numFmtId="0" fontId="7" fillId="0" borderId="8" xfId="0" applyFont="1" applyBorder="1" applyAlignment="1">
      <alignment horizontal="left" vertical="top"/>
    </xf>
    <xf numFmtId="0" fontId="7" fillId="0" borderId="9" xfId="0" applyFont="1" applyBorder="1" applyAlignment="1">
      <alignment horizontal="left" vertical="top"/>
    </xf>
    <xf numFmtId="0" fontId="4" fillId="0" borderId="11" xfId="0" applyFont="1" applyBorder="1" applyAlignment="1">
      <alignment horizontal="left" vertical="top" wrapText="1"/>
    </xf>
    <xf numFmtId="0" fontId="4" fillId="0" borderId="0" xfId="0" applyFont="1" applyBorder="1" applyAlignment="1">
      <alignment horizontal="left" vertical="top" wrapText="1"/>
    </xf>
    <xf numFmtId="0" fontId="0" fillId="0" borderId="0" xfId="0" applyAlignment="1">
      <alignment horizontal="left" vertical="top" wrapText="1"/>
    </xf>
    <xf numFmtId="0" fontId="0" fillId="0" borderId="0" xfId="0" applyAlignment="1"/>
  </cellXfs>
  <cellStyles count="1">
    <cellStyle name="Normal" xfId="0" builtinId="0"/>
  </cellStyles>
  <dxfs count="23">
    <dxf>
      <fill>
        <patternFill>
          <bgColor rgb="FFFFC000"/>
        </patternFill>
      </fill>
      <border>
        <left style="dashed">
          <color auto="1"/>
        </left>
        <right style="dashed">
          <color auto="1"/>
        </right>
        <top style="dashed">
          <color auto="1"/>
        </top>
        <bottom style="dashed">
          <color auto="1"/>
        </bottom>
        <vertical/>
        <horizontal/>
      </border>
    </dxf>
    <dxf>
      <fill>
        <patternFill>
          <bgColor theme="7"/>
        </patternFill>
      </fill>
    </dxf>
    <dxf>
      <fill>
        <patternFill>
          <bgColor rgb="FFFFC000"/>
        </patternFill>
      </fill>
      <border>
        <left style="dashed">
          <color auto="1"/>
        </left>
        <right style="dashed">
          <color auto="1"/>
        </right>
        <top style="dashed">
          <color auto="1"/>
        </top>
        <bottom style="dashed">
          <color auto="1"/>
        </bottom>
        <vertical/>
        <horizontal/>
      </border>
    </dxf>
    <dxf>
      <fill>
        <patternFill>
          <bgColor theme="7"/>
        </patternFill>
      </fill>
    </dxf>
    <dxf>
      <font>
        <b val="0"/>
        <i val="0"/>
        <strike val="0"/>
        <condense val="0"/>
        <extend val="0"/>
        <outline val="0"/>
        <shadow val="0"/>
        <u val="none"/>
        <vertAlign val="baseline"/>
        <sz val="11"/>
        <color theme="1"/>
        <name val="Calibri"/>
        <family val="2"/>
        <scheme val="minor"/>
      </font>
      <numFmt numFmtId="19" formatCode="dd/mm/yyyy"/>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numFmt numFmtId="19" formatCode="dd/mm/yyyy"/>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numFmt numFmtId="19" formatCode="dd/mm/yyyy"/>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numFmt numFmtId="164" formatCode="[&gt;=3000000000000]#&quot; &quot;##&quot; &quot;##&quot; &quot;##&quot; &quot;###&quot; &quot;###&quot; | &quot;##;#&quot; &quot;##&quot; &quot;##&quot; &quot;##&quot; &quot;###&quot; &quot;###"/>
      <fill>
        <patternFill patternType="solid">
          <fgColor theme="4" tint="0.79998168889431442"/>
          <bgColor theme="4" tint="0.79998168889431442"/>
        </patternFill>
      </fill>
      <alignment horizontal="right" vertical="bottom" textRotation="0" wrapText="0"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numFmt numFmtId="19" formatCode="dd/mm/yyyy"/>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numFmt numFmtId="165" formatCode="\P0000"/>
      <fill>
        <patternFill patternType="solid">
          <fgColor theme="4" tint="0.79998168889431442"/>
          <bgColor theme="4" tint="0.79998168889431442"/>
        </patternFill>
      </fill>
      <border diagonalUp="0" diagonalDown="0">
        <left/>
        <right/>
        <top style="thin">
          <color theme="4" tint="0.39997558519241921"/>
        </top>
        <bottom/>
        <vertical/>
        <horizontal/>
      </border>
    </dxf>
    <dxf>
      <border outline="0">
        <left style="thin">
          <color theme="4" tint="0.39997558519241921"/>
        </lef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dxf>
    <dxf>
      <font>
        <b/>
        <i val="0"/>
        <color theme="1"/>
      </font>
      <fill>
        <gradientFill degree="90">
          <stop position="0">
            <color theme="0"/>
          </stop>
          <stop position="1">
            <color theme="2" tint="-0.49803155613879818"/>
          </stop>
        </gradientFill>
      </fill>
    </dxf>
  </dxfs>
  <tableStyles count="0" defaultTableStyle="TableStyleMedium2" defaultPivotStyle="PivotStyleLight16"/>
  <colors>
    <mruColors>
      <color rgb="FF66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stacked"/>
        <c:varyColors val="0"/>
        <c:ser>
          <c:idx val="0"/>
          <c:order val="0"/>
          <c:tx>
            <c:strRef>
              <c:f>'Tableau de Bord'!$I$2:$K$2</c:f>
              <c:strCache>
                <c:ptCount val="1"/>
                <c:pt idx="0">
                  <c:v>Visites médicales validées</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Pt>
            <c:idx val="1"/>
            <c:invertIfNegative val="0"/>
            <c:bubble3D val="0"/>
            <c:spPr>
              <a:solidFill>
                <a:schemeClr val="accent2"/>
              </a:soli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3-F08B-4733-B458-B16E49B533DF}"/>
              </c:ext>
            </c:extLst>
          </c:dPt>
          <c:dLbls>
            <c:spPr>
              <a:noFill/>
              <a:ln>
                <a:noFill/>
              </a:ln>
              <a:effectLst/>
            </c:spPr>
            <c:txPr>
              <a:bodyPr rot="0" spcFirstLastPara="1" vertOverflow="ellipsis" vert="horz" wrap="square" lIns="38100" tIns="19050" rIns="38100" bIns="19050" anchor="ctr" anchorCtr="1">
                <a:spAutoFit/>
              </a:bodyPr>
              <a:lstStyle/>
              <a:p>
                <a:pPr>
                  <a:defRPr sz="2400" b="0"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Bord'!$I$2:$K$3</c:f>
              <c:strCache>
                <c:ptCount val="2"/>
                <c:pt idx="0">
                  <c:v>Visites médicales validées</c:v>
                </c:pt>
                <c:pt idx="1">
                  <c:v>Visites médicales à faire</c:v>
                </c:pt>
              </c:strCache>
            </c:strRef>
          </c:cat>
          <c:val>
            <c:numRef>
              <c:f>'Tableau de Bord'!$H$2:$H$3</c:f>
              <c:numCache>
                <c:formatCode>General</c:formatCode>
                <c:ptCount val="2"/>
                <c:pt idx="0">
                  <c:v>0</c:v>
                </c:pt>
                <c:pt idx="1">
                  <c:v>0</c:v>
                </c:pt>
              </c:numCache>
            </c:numRef>
          </c:val>
          <c:extLst>
            <c:ext xmlns:c16="http://schemas.microsoft.com/office/drawing/2014/chart" uri="{C3380CC4-5D6E-409C-BE32-E72D297353CC}">
              <c16:uniqueId val="{00000002-F08B-4733-B458-B16E49B533DF}"/>
            </c:ext>
          </c:extLst>
        </c:ser>
        <c:dLbls>
          <c:showLegendKey val="0"/>
          <c:showVal val="1"/>
          <c:showCatName val="0"/>
          <c:showSerName val="0"/>
          <c:showPercent val="0"/>
          <c:showBubbleSize val="0"/>
        </c:dLbls>
        <c:gapWidth val="150"/>
        <c:shape val="box"/>
        <c:axId val="1153028520"/>
        <c:axId val="1153029832"/>
        <c:axId val="0"/>
      </c:bar3DChart>
      <c:catAx>
        <c:axId val="1153028520"/>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153029832"/>
        <c:crosses val="autoZero"/>
        <c:auto val="1"/>
        <c:lblAlgn val="ctr"/>
        <c:lblOffset val="100"/>
        <c:noMultiLvlLbl val="0"/>
      </c:catAx>
      <c:valAx>
        <c:axId val="1153029832"/>
        <c:scaling>
          <c:orientation val="minMax"/>
        </c:scaling>
        <c:delete val="0"/>
        <c:axPos val="b"/>
        <c:majorGridlines>
          <c:spPr>
            <a:ln w="9525" cap="flat" cmpd="sng" algn="ctr">
              <a:solidFill>
                <a:schemeClr val="dk1">
                  <a:lumMod val="50000"/>
                  <a:lumOff val="5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15302852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t" anchorCtr="0"/>
          <a:lstStyle/>
          <a:p>
            <a:pPr>
              <a:defRPr sz="1600" b="1" i="0" u="none" strike="noStrike" kern="1200" baseline="0">
                <a:ln>
                  <a:noFill/>
                </a:ln>
                <a:solidFill>
                  <a:schemeClr val="tx1"/>
                </a:solidFill>
                <a:latin typeface="+mn-lt"/>
                <a:ea typeface="+mn-ea"/>
                <a:cs typeface="+mn-cs"/>
              </a:defRPr>
            </a:pPr>
            <a:r>
              <a:rPr lang="en-US" sz="1600" b="1" i="0" baseline="0">
                <a:effectLst>
                  <a:outerShdw blurRad="50800" dist="38100" dir="5400000" algn="t" rotWithShape="0">
                    <a:srgbClr val="000000">
                      <a:alpha val="40000"/>
                    </a:srgbClr>
                  </a:outerShdw>
                </a:effectLst>
              </a:rPr>
              <a:t>Personnel sous rayonnements ionisants - Visites Médicales  </a:t>
            </a:r>
            <a:endParaRPr lang="fr-FR" sz="1600">
              <a:effectLst/>
            </a:endParaRPr>
          </a:p>
        </c:rich>
      </c:tx>
      <c:layout>
        <c:manualLayout>
          <c:xMode val="edge"/>
          <c:yMode val="edge"/>
          <c:x val="0.22950565389852584"/>
          <c:y val="1.3981371935268858E-2"/>
        </c:manualLayout>
      </c:layout>
      <c:overlay val="0"/>
      <c:spPr>
        <a:noFill/>
        <a:ln>
          <a:noFill/>
        </a:ln>
        <a:effectLst/>
      </c:spPr>
      <c:txPr>
        <a:bodyPr rot="0" spcFirstLastPara="1" vertOverflow="ellipsis" vert="horz" wrap="square" anchor="t" anchorCtr="0"/>
        <a:lstStyle/>
        <a:p>
          <a:pPr>
            <a:defRPr sz="1600" b="1" i="0" u="none" strike="noStrike" kern="1200" baseline="0">
              <a:ln>
                <a:noFill/>
              </a:ln>
              <a:solidFill>
                <a:schemeClr val="tx1"/>
              </a:solidFill>
              <a:latin typeface="+mn-lt"/>
              <a:ea typeface="+mn-ea"/>
              <a:cs typeface="+mn-cs"/>
            </a:defRPr>
          </a:pPr>
          <a:endParaRPr lang="fr-FR"/>
        </a:p>
      </c:txPr>
    </c:title>
    <c:autoTitleDeleted val="0"/>
    <c:plotArea>
      <c:layout>
        <c:manualLayout>
          <c:layoutTarget val="inner"/>
          <c:xMode val="edge"/>
          <c:yMode val="edge"/>
          <c:x val="1.8488168431000918E-2"/>
          <c:y val="0.17433394365325988"/>
          <c:w val="0.54905917582220032"/>
          <c:h val="0.74126605002256452"/>
        </c:manualLayout>
      </c:layout>
      <c:doughnutChart>
        <c:varyColors val="1"/>
        <c:ser>
          <c:idx val="0"/>
          <c:order val="0"/>
          <c:tx>
            <c:strRef>
              <c:f>'Tableau de Bord'!$I$2</c:f>
              <c:strCache>
                <c:ptCount val="1"/>
                <c:pt idx="0">
                  <c:v>Visites médicales validées</c:v>
                </c:pt>
              </c:strCache>
            </c:strRef>
          </c:tx>
          <c:spPr>
            <a:ln>
              <a:noFill/>
            </a:ln>
          </c:spPr>
          <c:dPt>
            <c:idx val="0"/>
            <c:bubble3D val="0"/>
            <c:spPr>
              <a:solidFill>
                <a:schemeClr val="accent1"/>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1-5278-4DD1-BCC1-834AD31E05A6}"/>
              </c:ext>
            </c:extLst>
          </c:dPt>
          <c:dPt>
            <c:idx val="1"/>
            <c:bubble3D val="0"/>
            <c:spPr>
              <a:solidFill>
                <a:schemeClr val="accent2"/>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3-5278-4DD1-BCC1-834AD31E05A6}"/>
              </c:ext>
            </c:extLst>
          </c:dPt>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dk1">
                      <a:lumMod val="35000"/>
                      <a:lumOff val="65000"/>
                    </a:schemeClr>
                  </a:solidFill>
                  <a:round/>
                </a:ln>
                <a:effectLst/>
              </c:spPr>
            </c:leaderLines>
            <c:extLst>
              <c:ext xmlns:c15="http://schemas.microsoft.com/office/drawing/2012/chart" uri="{CE6537A1-D6FC-4f65-9D91-7224C49458BB}"/>
            </c:extLst>
          </c:dLbls>
          <c:cat>
            <c:strRef>
              <c:f>'Tableau de Bord'!$I$2:$K$3</c:f>
              <c:strCache>
                <c:ptCount val="2"/>
                <c:pt idx="0">
                  <c:v>Visites médicales validées</c:v>
                </c:pt>
                <c:pt idx="1">
                  <c:v>Visites médicales à faire</c:v>
                </c:pt>
              </c:strCache>
            </c:strRef>
          </c:cat>
          <c:val>
            <c:numRef>
              <c:f>'Tableau de Bord'!$H$2:$H$3</c:f>
              <c:numCache>
                <c:formatCode>General</c:formatCode>
                <c:ptCount val="2"/>
                <c:pt idx="0">
                  <c:v>0</c:v>
                </c:pt>
                <c:pt idx="1">
                  <c:v>0</c:v>
                </c:pt>
              </c:numCache>
            </c:numRef>
          </c:val>
          <c:extLst>
            <c:ext xmlns:c16="http://schemas.microsoft.com/office/drawing/2014/chart" uri="{C3380CC4-5D6E-409C-BE32-E72D297353CC}">
              <c16:uniqueId val="{00000000-1064-441E-9325-06911B7027C3}"/>
            </c:ext>
          </c:extLst>
        </c:ser>
        <c:dLbls>
          <c:showLegendKey val="0"/>
          <c:showVal val="0"/>
          <c:showCatName val="0"/>
          <c:showSerName val="0"/>
          <c:showPercent val="1"/>
          <c:showBubbleSize val="0"/>
          <c:showLeaderLines val="1"/>
        </c:dLbls>
        <c:firstSliceAng val="0"/>
        <c:holeSize val="50"/>
      </c:doughnutChart>
      <c:spPr>
        <a:noFill/>
        <a:ln>
          <a:noFill/>
        </a:ln>
        <a:effectLst/>
      </c:spPr>
    </c:plotArea>
    <c:legend>
      <c:legendPos val="r"/>
      <c:layout>
        <c:manualLayout>
          <c:xMode val="edge"/>
          <c:yMode val="edge"/>
          <c:x val="0.53313756833027448"/>
          <c:y val="0.608396631137055"/>
          <c:w val="0.42267538926055298"/>
          <c:h val="0.33416337233630838"/>
        </c:manualLayout>
      </c:layout>
      <c:overlay val="0"/>
      <c:spPr>
        <a:noFill/>
        <a:ln>
          <a:noFill/>
        </a:ln>
        <a:effectLst/>
      </c:spPr>
      <c:txPr>
        <a:bodyPr rot="0" spcFirstLastPara="1" vertOverflow="ellipsis" vert="horz" wrap="square" anchor="ctr" anchorCtr="1"/>
        <a:lstStyle/>
        <a:p>
          <a:pPr>
            <a:defRPr sz="1100" b="1" i="0" u="none" strike="noStrike" kern="1200" baseline="0">
              <a:solidFill>
                <a:schemeClr val="tx1"/>
              </a:solidFill>
              <a:latin typeface="+mn-lt"/>
              <a:ea typeface="+mn-ea"/>
              <a:cs typeface="+mn-cs"/>
            </a:defRPr>
          </a:pPr>
          <a:endParaRPr lang="fr-FR"/>
        </a:p>
      </c:txPr>
    </c:legend>
    <c:plotVisOnly val="1"/>
    <c:dispBlanksAs val="gap"/>
    <c:showDLblsOverMax val="0"/>
  </c:chart>
  <c:spPr>
    <a:gradFill flip="none" rotWithShape="1">
      <a:gsLst>
        <a:gs pos="0">
          <a:sysClr val="window" lastClr="FFFFFF">
            <a:shade val="30000"/>
            <a:satMod val="115000"/>
          </a:sysClr>
        </a:gs>
        <a:gs pos="50000">
          <a:sysClr val="window" lastClr="FFFFFF">
            <a:shade val="67500"/>
            <a:satMod val="115000"/>
          </a:sysClr>
        </a:gs>
        <a:gs pos="100000">
          <a:sysClr val="window" lastClr="FFFFFF">
            <a:shade val="100000"/>
            <a:satMod val="115000"/>
          </a:sysClr>
        </a:gs>
      </a:gsLst>
      <a:lin ang="13500000" scaled="1"/>
      <a:tileRect/>
    </a:gradFill>
    <a:ln w="9525" cap="flat" cmpd="sng" algn="ctr">
      <a:solidFill>
        <a:schemeClr val="dk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4">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50000"/>
            <a:lumOff val="50000"/>
          </a:schemeClr>
        </a:solidFill>
        <a:round/>
      </a:ln>
    </cs:spPr>
  </cs:gridlineMajor>
  <cs:gridlineMinor>
    <cs:lnRef idx="0"/>
    <cs:fillRef idx="0"/>
    <cs:effectRef idx="0"/>
    <cs:fontRef idx="minor">
      <a:schemeClr val="tx1"/>
    </cs:fontRef>
    <cs:spPr>
      <a:ln>
        <a:solidFill>
          <a:schemeClr val="dk1">
            <a:lumMod val="60000"/>
            <a:lumOff val="4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61">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defRPr sz="900" kern="1200"/>
  </cs:categoryAxis>
  <cs:chartArea>
    <cs:lnRef idx="0"/>
    <cs:fillRef idx="0"/>
    <cs:effectRef idx="0"/>
    <cs:fontRef idx="minor">
      <a:schemeClr val="dk1"/>
    </cs:fontRef>
    <cs:spPr>
      <a:pattFill prst="dkDnDiag">
        <a:fgClr>
          <a:schemeClr val="lt1">
            <a:lumMod val="95000"/>
          </a:schemeClr>
        </a:fgClr>
        <a:bgClr>
          <a:schemeClr val="lt1"/>
        </a:bgClr>
      </a:pattFill>
      <a:ln w="9525" cap="flat" cmpd="sng" algn="ctr">
        <a:solidFill>
          <a:schemeClr val="dk1">
            <a:lumMod val="15000"/>
            <a:lumOff val="8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dk1">
        <a:lumMod val="65000"/>
        <a:lumOff val="35000"/>
      </a:schemeClr>
    </cs:fontRef>
    <cs:spPr>
      <a:solidFill>
        <a:schemeClr val="lt1">
          <a:alpha val="75000"/>
        </a:schemeClr>
      </a:solidFill>
      <a:ln w="9525">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317500" algn="ctr" rotWithShape="0">
          <a:prstClr val="black">
            <a:alpha val="25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20000"/>
          </a:prstClr>
        </a:outerShdw>
      </a:effectLst>
      <a:scene3d>
        <a:camera prst="orthographicFront"/>
        <a:lightRig rig="threePt" dir="t"/>
      </a:scene3d>
      <a:sp3d prstMaterial="matte"/>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noFill/>
      <a:ln w="9525" cap="flat" cmpd="sng" algn="ctr">
        <a:solidFill>
          <a:schemeClr val="dk1">
            <a:lumMod val="15000"/>
            <a:lumOff val="85000"/>
          </a:schemeClr>
        </a:solidFill>
        <a:round/>
      </a:ln>
    </cs:spPr>
    <cs:defRPr sz="9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65000"/>
            <a:lumOff val="35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65000"/>
            <a:lumOff val="35000"/>
          </a:schemeClr>
        </a:solidFill>
        <a:round/>
      </a:ln>
    </cs:spPr>
  </cs:errorBar>
  <cs:floor>
    <cs:lnRef idx="0"/>
    <cs:fillRef idx="0"/>
    <cs:effectRef idx="0"/>
    <cs:fontRef idx="minor">
      <a:schemeClr val="dk1"/>
    </cs:fontRef>
    <cs:spPr>
      <a:noFill/>
      <a:ln>
        <a:noFill/>
      </a:ln>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50000"/>
            <a:lumOff val="50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spPr>
      <a:solidFill>
        <a:schemeClr val="lt1">
          <a:alpha val="78000"/>
        </a:schemeClr>
      </a:solidFill>
    </cs:spPr>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inor">
      <a:schemeClr val="dk1">
        <a:lumMod val="65000"/>
        <a:lumOff val="35000"/>
      </a:schemeClr>
    </cs:fontRef>
    <cs:defRPr sz="1800" b="1" kern="120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65000"/>
            <a:lumOff val="35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image" Target="../media/image2.svg"/></Relationships>
</file>

<file path=xl/drawings/_rels/drawing3.xml.rels><?xml version="1.0" encoding="UTF-8" standalone="yes"?>
<Relationships xmlns="http://schemas.openxmlformats.org/package/2006/relationships"><Relationship Id="rId1" Type="http://schemas.openxmlformats.org/officeDocument/2006/relationships/image" Target="../media/image4.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190500</xdr:rowOff>
    </xdr:from>
    <xdr:to>
      <xdr:col>6</xdr:col>
      <xdr:colOff>504825</xdr:colOff>
      <xdr:row>11</xdr:row>
      <xdr:rowOff>0</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590550"/>
          <a:ext cx="5076825" cy="1600200"/>
        </a:xfrm>
        <a:prstGeom prst="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r>
            <a:rPr lang="fr-FR" sz="1200" b="1"/>
            <a:t>-</a:t>
          </a:r>
          <a:r>
            <a:rPr lang="fr-FR" sz="1200" b="1" baseline="0"/>
            <a:t> </a:t>
          </a:r>
          <a:r>
            <a:rPr lang="fr-FR" sz="1200" b="1"/>
            <a:t>Ajouter un nouveau personnel</a:t>
          </a:r>
        </a:p>
        <a:p>
          <a:pPr algn="l"/>
          <a:r>
            <a:rPr lang="fr-FR" sz="1200" b="1"/>
            <a:t> </a:t>
          </a:r>
        </a:p>
        <a:p>
          <a:pPr algn="l"/>
          <a:r>
            <a:rPr lang="fr-FR" sz="1200" b="1"/>
            <a:t>- Rechercher</a:t>
          </a:r>
          <a:r>
            <a:rPr lang="fr-FR" sz="1200" b="1" baseline="0"/>
            <a:t> un personnel </a:t>
          </a:r>
        </a:p>
        <a:p>
          <a:pPr algn="l"/>
          <a:endParaRPr lang="fr-FR" sz="1200" b="1" baseline="0"/>
        </a:p>
        <a:p>
          <a:pPr algn="l"/>
          <a:r>
            <a:rPr lang="fr-FR" sz="1200" b="1" baseline="0"/>
            <a:t>- Modifier les données d'un personnel</a:t>
          </a:r>
        </a:p>
        <a:p>
          <a:pPr algn="l"/>
          <a:endParaRPr lang="fr-FR" sz="1200" b="1" baseline="0"/>
        </a:p>
        <a:p>
          <a:pPr algn="l"/>
          <a:r>
            <a:rPr lang="fr-FR" sz="1200" b="1" baseline="0"/>
            <a:t>- Créer une Fiche d'Exposition </a:t>
          </a:r>
        </a:p>
        <a:p>
          <a:pPr algn="l"/>
          <a:r>
            <a:rPr lang="fr-FR" sz="1100" baseline="0"/>
            <a:t> </a:t>
          </a:r>
        </a:p>
        <a:p>
          <a:pPr algn="l"/>
          <a:endParaRPr lang="fr-FR" sz="1100"/>
        </a:p>
      </xdr:txBody>
    </xdr:sp>
    <xdr:clientData/>
  </xdr:twoCellAnchor>
  <xdr:twoCellAnchor>
    <xdr:from>
      <xdr:col>3</xdr:col>
      <xdr:colOff>476250</xdr:colOff>
      <xdr:row>3</xdr:row>
      <xdr:rowOff>161926</xdr:rowOff>
    </xdr:from>
    <xdr:to>
      <xdr:col>6</xdr:col>
      <xdr:colOff>361950</xdr:colOff>
      <xdr:row>9</xdr:row>
      <xdr:rowOff>104775</xdr:rowOff>
    </xdr:to>
    <xdr:sp macro="[0]!ShowUSF" textlink="">
      <xdr:nvSpPr>
        <xdr:cNvPr id="2" name="Rectangle à coins arrondis 1">
          <a:extLst>
            <a:ext uri="{FF2B5EF4-FFF2-40B4-BE49-F238E27FC236}">
              <a16:creationId xmlns:a16="http://schemas.microsoft.com/office/drawing/2014/main" id="{00000000-0008-0000-0000-000002000000}"/>
            </a:ext>
          </a:extLst>
        </xdr:cNvPr>
        <xdr:cNvSpPr/>
      </xdr:nvSpPr>
      <xdr:spPr>
        <a:xfrm>
          <a:off x="2762250" y="809626"/>
          <a:ext cx="2171700" cy="1095374"/>
        </a:xfrm>
        <a:prstGeom prst="roundRect">
          <a:avLst/>
        </a:prstGeom>
        <a:solidFill>
          <a:srgbClr val="92D050"/>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tx1"/>
              </a:solidFill>
            </a:rPr>
            <a:t>Affichage Formulaire de Saisie</a:t>
          </a:r>
        </a:p>
      </xdr:txBody>
    </xdr:sp>
    <xdr:clientData/>
  </xdr:twoCellAnchor>
  <xdr:twoCellAnchor>
    <xdr:from>
      <xdr:col>6</xdr:col>
      <xdr:colOff>752475</xdr:colOff>
      <xdr:row>15</xdr:row>
      <xdr:rowOff>114300</xdr:rowOff>
    </xdr:from>
    <xdr:to>
      <xdr:col>13</xdr:col>
      <xdr:colOff>490904</xdr:colOff>
      <xdr:row>30</xdr:row>
      <xdr:rowOff>9525</xdr:rowOff>
    </xdr:to>
    <xdr:graphicFrame macro="">
      <xdr:nvGraphicFramePr>
        <xdr:cNvPr id="9" name="Graphique 8">
          <a:extLst>
            <a:ext uri="{FF2B5EF4-FFF2-40B4-BE49-F238E27FC236}">
              <a16:creationId xmlns:a16="http://schemas.microsoft.com/office/drawing/2014/main" id="{00000000-0008-0000-00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752475</xdr:colOff>
      <xdr:row>2</xdr:row>
      <xdr:rowOff>161925</xdr:rowOff>
    </xdr:from>
    <xdr:to>
      <xdr:col>13</xdr:col>
      <xdr:colOff>485775</xdr:colOff>
      <xdr:row>15</xdr:row>
      <xdr:rowOff>185737</xdr:rowOff>
    </xdr:to>
    <xdr:graphicFrame macro="">
      <xdr:nvGraphicFramePr>
        <xdr:cNvPr id="7" name="Graphique 6">
          <a:extLst>
            <a:ext uri="{FF2B5EF4-FFF2-40B4-BE49-F238E27FC236}">
              <a16:creationId xmlns:a16="http://schemas.microsoft.com/office/drawing/2014/main" id="{00000000-0008-0000-00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752475</xdr:colOff>
      <xdr:row>0</xdr:row>
      <xdr:rowOff>0</xdr:rowOff>
    </xdr:from>
    <xdr:to>
      <xdr:col>13</xdr:col>
      <xdr:colOff>485775</xdr:colOff>
      <xdr:row>2</xdr:row>
      <xdr:rowOff>180975</xdr:rowOff>
    </xdr:to>
    <xdr:sp macro="" textlink="">
      <xdr:nvSpPr>
        <xdr:cNvPr id="13" name="Rectangle 12">
          <a:extLst>
            <a:ext uri="{FF2B5EF4-FFF2-40B4-BE49-F238E27FC236}">
              <a16:creationId xmlns:a16="http://schemas.microsoft.com/office/drawing/2014/main" id="{00000000-0008-0000-0000-00000D000000}"/>
            </a:ext>
          </a:extLst>
        </xdr:cNvPr>
        <xdr:cNvSpPr/>
      </xdr:nvSpPr>
      <xdr:spPr>
        <a:xfrm>
          <a:off x="5324475" y="0"/>
          <a:ext cx="5067300" cy="5810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3200" b="1"/>
            <a:t>Médecine du Travail </a:t>
          </a:r>
        </a:p>
      </xdr:txBody>
    </xdr:sp>
    <xdr:clientData/>
  </xdr:twoCellAnchor>
  <xdr:twoCellAnchor>
    <xdr:from>
      <xdr:col>10</xdr:col>
      <xdr:colOff>714375</xdr:colOff>
      <xdr:row>6</xdr:row>
      <xdr:rowOff>19048</xdr:rowOff>
    </xdr:from>
    <xdr:to>
      <xdr:col>12</xdr:col>
      <xdr:colOff>752476</xdr:colOff>
      <xdr:row>10</xdr:row>
      <xdr:rowOff>114300</xdr:rowOff>
    </xdr:to>
    <xdr:sp macro="[0]!MédecineTravail" textlink="">
      <xdr:nvSpPr>
        <xdr:cNvPr id="4" name="Rectangle : coins arrondis 3">
          <a:extLst>
            <a:ext uri="{FF2B5EF4-FFF2-40B4-BE49-F238E27FC236}">
              <a16:creationId xmlns:a16="http://schemas.microsoft.com/office/drawing/2014/main" id="{00000000-0008-0000-0000-000004000000}"/>
            </a:ext>
          </a:extLst>
        </xdr:cNvPr>
        <xdr:cNvSpPr/>
      </xdr:nvSpPr>
      <xdr:spPr>
        <a:xfrm>
          <a:off x="8334375" y="1247773"/>
          <a:ext cx="1562101" cy="857252"/>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bg1"/>
              </a:solidFill>
            </a:rPr>
            <a:t>Affichage</a:t>
          </a:r>
          <a:r>
            <a:rPr lang="fr-FR" sz="1200" b="1" baseline="0">
              <a:solidFill>
                <a:schemeClr val="bg1"/>
              </a:solidFill>
            </a:rPr>
            <a:t> dates Visites Médicales </a:t>
          </a:r>
          <a:endParaRPr lang="fr-FR" sz="1200" b="1">
            <a:solidFill>
              <a:schemeClr val="bg1"/>
            </a:solidFill>
          </a:endParaRPr>
        </a:p>
      </xdr:txBody>
    </xdr:sp>
    <xdr:clientData/>
  </xdr:twoCellAnchor>
  <xdr:twoCellAnchor editAs="oneCell">
    <xdr:from>
      <xdr:col>8</xdr:col>
      <xdr:colOff>342900</xdr:colOff>
      <xdr:row>7</xdr:row>
      <xdr:rowOff>171450</xdr:rowOff>
    </xdr:from>
    <xdr:to>
      <xdr:col>9</xdr:col>
      <xdr:colOff>342899</xdr:colOff>
      <xdr:row>11</xdr:row>
      <xdr:rowOff>171449</xdr:rowOff>
    </xdr:to>
    <xdr:pic>
      <xdr:nvPicPr>
        <xdr:cNvPr id="10" name="Graphique 9" descr="Stéthoscope">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6438900" y="1590675"/>
          <a:ext cx="761999" cy="7619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47625</xdr:colOff>
      <xdr:row>0</xdr:row>
      <xdr:rowOff>0</xdr:rowOff>
    </xdr:from>
    <xdr:to>
      <xdr:col>3</xdr:col>
      <xdr:colOff>895350</xdr:colOff>
      <xdr:row>0</xdr:row>
      <xdr:rowOff>295275</xdr:rowOff>
    </xdr:to>
    <xdr:sp macro="[0]!ShowUSF" textlink="">
      <xdr:nvSpPr>
        <xdr:cNvPr id="2" name="Rectangle : coins arrondis 1">
          <a:extLst>
            <a:ext uri="{FF2B5EF4-FFF2-40B4-BE49-F238E27FC236}">
              <a16:creationId xmlns:a16="http://schemas.microsoft.com/office/drawing/2014/main" id="{00000000-0008-0000-0100-000002000000}"/>
            </a:ext>
          </a:extLst>
        </xdr:cNvPr>
        <xdr:cNvSpPr/>
      </xdr:nvSpPr>
      <xdr:spPr>
        <a:xfrm>
          <a:off x="1143000" y="0"/>
          <a:ext cx="1609725" cy="295275"/>
        </a:xfrm>
        <a:prstGeom prst="roundRect">
          <a:avLst/>
        </a:prstGeom>
        <a:effectLst>
          <a:outerShdw blurRad="50800" dist="38100" dir="2700000" algn="tl" rotWithShape="0">
            <a:prstClr val="black">
              <a:alpha val="40000"/>
            </a:prstClr>
          </a:outerShdw>
        </a:effectLst>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fr-FR" sz="1100">
              <a:solidFill>
                <a:sysClr val="windowText" lastClr="000000"/>
              </a:solidFill>
            </a:rPr>
            <a:t>Formulaire</a:t>
          </a:r>
        </a:p>
      </xdr:txBody>
    </xdr:sp>
    <xdr:clientData/>
  </xdr:twoCellAnchor>
  <xdr:twoCellAnchor>
    <xdr:from>
      <xdr:col>5</xdr:col>
      <xdr:colOff>76200</xdr:colOff>
      <xdr:row>3</xdr:row>
      <xdr:rowOff>114298</xdr:rowOff>
    </xdr:from>
    <xdr:to>
      <xdr:col>15</xdr:col>
      <xdr:colOff>609599</xdr:colOff>
      <xdr:row>35</xdr:row>
      <xdr:rowOff>66675</xdr:rowOff>
    </xdr:to>
    <xdr:sp macro="" textlink="">
      <xdr:nvSpPr>
        <xdr:cNvPr id="3" name="ZoneTexte 2">
          <a:extLst>
            <a:ext uri="{FF2B5EF4-FFF2-40B4-BE49-F238E27FC236}">
              <a16:creationId xmlns:a16="http://schemas.microsoft.com/office/drawing/2014/main" id="{00000000-0008-0000-0100-000003000000}"/>
            </a:ext>
          </a:extLst>
        </xdr:cNvPr>
        <xdr:cNvSpPr txBox="1"/>
      </xdr:nvSpPr>
      <xdr:spPr>
        <a:xfrm>
          <a:off x="4010025" y="971548"/>
          <a:ext cx="9524999" cy="6048377"/>
        </a:xfrm>
        <a:prstGeom prst="rect">
          <a:avLst/>
        </a:prstGeom>
        <a:solidFill>
          <a:schemeClr val="accent4">
            <a:lumMod val="40000"/>
            <a:lumOff val="60000"/>
            <a:alpha val="78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t>Avertissement</a:t>
          </a:r>
          <a:r>
            <a:rPr lang="fr-FR" sz="1100"/>
            <a:t> : Cette</a:t>
          </a:r>
          <a:r>
            <a:rPr lang="fr-FR" sz="1100" baseline="0"/>
            <a:t> feuille et le USerForm qui va avec est </a:t>
          </a:r>
          <a:r>
            <a:rPr lang="fr-FR" sz="1100" b="1" baseline="0"/>
            <a:t>votre référentiel</a:t>
          </a:r>
          <a:r>
            <a:rPr lang="fr-FR" sz="1100" b="0" baseline="0"/>
            <a:t> : Ne les massacrez pas, Ils vont conserver vos données brutes.</a:t>
          </a:r>
        </a:p>
        <a:p>
          <a:r>
            <a:rPr lang="fr-FR" sz="1100" b="0" baseline="0"/>
            <a:t>Si vous avez besoin de retravailler ces données il est aisé de faire une copie de cette base que vous pourrez décorer et adapter à vos besoins... Au besoin consultez moi.</a:t>
          </a:r>
        </a:p>
        <a:p>
          <a:endParaRPr lang="fr-FR" sz="1100" b="0" baseline="0"/>
        </a:p>
        <a:p>
          <a:r>
            <a:rPr lang="fr-FR" sz="1100" b="0" baseline="0"/>
            <a:t>Quand au UserForm il est formellement déconseillé le modifier avant d'en avoir totalement digéré le fonctionnement !</a:t>
          </a:r>
        </a:p>
        <a:p>
          <a:r>
            <a:rPr lang="fr-FR" sz="1100" b="0" baseline="0"/>
            <a:t>A prori n'espérez pas que je corrigerais des modifications sauvages...</a:t>
          </a:r>
        </a:p>
        <a:p>
          <a:r>
            <a:rPr lang="fr-FR" sz="1100" b="0" baseline="0"/>
            <a:t>Si vous avez un besoin particulier, consultez moi.</a:t>
          </a:r>
        </a:p>
        <a:p>
          <a:endParaRPr lang="fr-FR" sz="1100" b="0" baseline="0"/>
        </a:p>
        <a:p>
          <a:r>
            <a:rPr lang="fr-FR" sz="1100" b="0" baseline="0"/>
            <a:t>Cliquer sur la première ligne de la base de donnée revient à faire le tri sur cette colonne.</a:t>
          </a:r>
        </a:p>
        <a:p>
          <a:endParaRPr lang="fr-FR" sz="1100" b="0" baseline="0"/>
        </a:p>
        <a:p>
          <a:r>
            <a:rPr lang="fr-FR" sz="1100" b="0" baseline="0"/>
            <a:t>Le UserForm (Formulaire) peut-être lancé de trois manières différentes.</a:t>
          </a:r>
        </a:p>
        <a:p>
          <a:r>
            <a:rPr lang="fr-FR" sz="1100" b="0" baseline="0"/>
            <a:t>Par le tableau de bord</a:t>
          </a:r>
        </a:p>
        <a:p>
          <a:r>
            <a:rPr lang="fr-FR" sz="1100" b="0" baseline="0"/>
            <a:t>Par le bouton</a:t>
          </a:r>
        </a:p>
        <a:p>
          <a:r>
            <a:rPr lang="fr-FR" sz="1100" b="0" baseline="0"/>
            <a:t>Dans ces 2 dernier cas le UserForm s'ouvre sur le dernier enregistrement.</a:t>
          </a:r>
        </a:p>
        <a:p>
          <a:r>
            <a:rPr lang="fr-FR" sz="1100" b="0" baseline="0"/>
            <a:t>ou par un Double-clic dans la première colonne. Dans ce cas il s'ouvre sur la fiche cliquée.</a:t>
          </a:r>
        </a:p>
        <a:p>
          <a:endParaRPr lang="fr-FR" sz="1100" b="0" baseline="0"/>
        </a:p>
        <a:p>
          <a:r>
            <a:rPr lang="fr-FR" sz="1100" b="0" baseline="0"/>
            <a:t>Lors de l'ouverture du UserForm, la base est (obligatoirement) triée sur le Nom</a:t>
          </a:r>
        </a:p>
        <a:p>
          <a:endParaRPr lang="fr-FR" sz="1100" b="0" baseline="0"/>
        </a:p>
        <a:p>
          <a:r>
            <a:rPr lang="fr-FR" sz="1100" b="0" baseline="0"/>
            <a:t>Le UserForm permet une première recherche qui permet en principe d'éviter les doublons. Toutefois seule une comparaison complexe avec la Date de Naissance et le prénom permettrait une levée du doute véritable.</a:t>
          </a:r>
        </a:p>
        <a:p>
          <a:r>
            <a:rPr lang="fr-FR" sz="1100" b="0" baseline="0"/>
            <a:t>Pour l'instant une telle vérification n'a pas été faite... Ça ne me paraissait pas le plus urgent !</a:t>
          </a:r>
        </a:p>
        <a:p>
          <a:r>
            <a:rPr lang="fr-FR" sz="1100" b="0" baseline="0"/>
            <a:t>Si nécessaire, me consulter.</a:t>
          </a:r>
        </a:p>
        <a:p>
          <a:endParaRPr lang="fr-FR" sz="1100" b="0" baseline="0"/>
        </a:p>
        <a:p>
          <a:r>
            <a:rPr lang="fr-FR" sz="1100" b="0" baseline="0"/>
            <a:t>Pour l'instant la feuille Médecine du travail à été mise de coté.</a:t>
          </a:r>
        </a:p>
        <a:p>
          <a:r>
            <a:rPr lang="fr-FR" sz="1100" b="0" baseline="0"/>
            <a:t>Le UserForm ne gèrera</a:t>
          </a:r>
          <a:r>
            <a:rPr lang="fr-FR" sz="1100" b="1" baseline="0"/>
            <a:t> jamais </a:t>
          </a:r>
          <a:r>
            <a:rPr lang="fr-FR" sz="1100" b="0" baseline="0"/>
            <a:t>cette deuxième feuille. Mais il n'est pas compliqué d'en faire une extraction potable et adaptée à vos besoin. Encore une fois je vous donne un </a:t>
          </a:r>
          <a:r>
            <a:rPr lang="fr-FR" sz="1100" b="1" baseline="0"/>
            <a:t>référentiel</a:t>
          </a:r>
          <a:r>
            <a:rPr lang="fr-FR" sz="1100" b="0" baseline="0"/>
            <a:t>. C'est à vous d'en faire le meilleur usage !</a:t>
          </a:r>
        </a:p>
        <a:p>
          <a:endParaRPr lang="fr-FR" sz="1100" b="0" baseline="0"/>
        </a:p>
        <a:p>
          <a:r>
            <a:rPr lang="fr-FR" sz="1100" b="1" baseline="0">
              <a:solidFill>
                <a:srgbClr val="FF0000"/>
              </a:solidFill>
            </a:rPr>
            <a:t>Important : </a:t>
          </a:r>
          <a:r>
            <a:rPr lang="fr-FR" sz="1100" b="0" baseline="0"/>
            <a:t>Quoi que vous fassiez, vous ne devez jamais supprimer la première ligne.</a:t>
          </a:r>
        </a:p>
        <a:p>
          <a:r>
            <a:rPr lang="fr-FR" sz="1100" b="0" baseline="0"/>
            <a:t>De plus vous devez au minimum laisser subsister un enregistrement.</a:t>
          </a:r>
        </a:p>
        <a:p>
          <a:r>
            <a:rPr lang="fr-FR" sz="1100" b="0" baseline="0"/>
            <a:t>Vous ne devrier en aucun cas modifier la première colonne qui est gérée par le système. Pour des raisons pratiques il y est affublé la lettre P et 4 digits mais au vrai cette colonne est gérée en numérique.</a:t>
          </a:r>
        </a:p>
        <a:p>
          <a:endParaRPr lang="fr-FR" sz="1100" b="0" baseline="0"/>
        </a:p>
        <a:p>
          <a:r>
            <a:rPr lang="fr-FR" sz="1100" b="0" baseline="0"/>
            <a:t>Ce classeur a nécessité un important travail de mise au point et de personnalisation. Même si pour l'essentiel le moteur est robuste, je n'ai pas eu le temps d'en faire un débogage sévère : Ce sera à vous d'en essuyer les plâtres. N'hésitez pas à me consulter en cas de problème...</a:t>
          </a:r>
          <a:endParaRPr lang="fr-FR" sz="1100" b="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504825</xdr:colOff>
          <xdr:row>9</xdr:row>
          <xdr:rowOff>0</xdr:rowOff>
        </xdr:from>
        <xdr:to>
          <xdr:col>1</xdr:col>
          <xdr:colOff>676275</xdr:colOff>
          <xdr:row>9</xdr:row>
          <xdr:rowOff>0</xdr:rowOff>
        </xdr:to>
        <xdr:sp macro="" textlink="">
          <xdr:nvSpPr>
            <xdr:cNvPr id="4097" name="CheckBox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18</xdr:row>
          <xdr:rowOff>0</xdr:rowOff>
        </xdr:from>
        <xdr:to>
          <xdr:col>6</xdr:col>
          <xdr:colOff>428625</xdr:colOff>
          <xdr:row>19</xdr:row>
          <xdr:rowOff>9525</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238125</xdr:colOff>
          <xdr:row>19</xdr:row>
          <xdr:rowOff>0</xdr:rowOff>
        </xdr:from>
        <xdr:to>
          <xdr:col>5</xdr:col>
          <xdr:colOff>428625</xdr:colOff>
          <xdr:row>20</xdr:row>
          <xdr:rowOff>9525</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238125</xdr:colOff>
          <xdr:row>20</xdr:row>
          <xdr:rowOff>0</xdr:rowOff>
        </xdr:from>
        <xdr:to>
          <xdr:col>5</xdr:col>
          <xdr:colOff>428625</xdr:colOff>
          <xdr:row>21</xdr:row>
          <xdr:rowOff>9525</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19</xdr:row>
          <xdr:rowOff>0</xdr:rowOff>
        </xdr:from>
        <xdr:to>
          <xdr:col>6</xdr:col>
          <xdr:colOff>428625</xdr:colOff>
          <xdr:row>20</xdr:row>
          <xdr:rowOff>9525</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20</xdr:row>
          <xdr:rowOff>0</xdr:rowOff>
        </xdr:from>
        <xdr:to>
          <xdr:col>6</xdr:col>
          <xdr:colOff>428625</xdr:colOff>
          <xdr:row>21</xdr:row>
          <xdr:rowOff>9525</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19</xdr:row>
          <xdr:rowOff>0</xdr:rowOff>
        </xdr:from>
        <xdr:to>
          <xdr:col>4</xdr:col>
          <xdr:colOff>428625</xdr:colOff>
          <xdr:row>20</xdr:row>
          <xdr:rowOff>9525</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3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20</xdr:row>
          <xdr:rowOff>0</xdr:rowOff>
        </xdr:from>
        <xdr:to>
          <xdr:col>4</xdr:col>
          <xdr:colOff>428625</xdr:colOff>
          <xdr:row>21</xdr:row>
          <xdr:rowOff>9525</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3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571500</xdr:colOff>
          <xdr:row>23</xdr:row>
          <xdr:rowOff>180975</xdr:rowOff>
        </xdr:from>
        <xdr:to>
          <xdr:col>1</xdr:col>
          <xdr:colOff>762000</xdr:colOff>
          <xdr:row>25</xdr:row>
          <xdr:rowOff>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3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23</xdr:row>
          <xdr:rowOff>180975</xdr:rowOff>
        </xdr:from>
        <xdr:to>
          <xdr:col>4</xdr:col>
          <xdr:colOff>238125</xdr:colOff>
          <xdr:row>25</xdr:row>
          <xdr:rowOff>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3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18</xdr:row>
          <xdr:rowOff>0</xdr:rowOff>
        </xdr:from>
        <xdr:to>
          <xdr:col>4</xdr:col>
          <xdr:colOff>428625</xdr:colOff>
          <xdr:row>19</xdr:row>
          <xdr:rowOff>9525</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3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238125</xdr:colOff>
          <xdr:row>18</xdr:row>
          <xdr:rowOff>0</xdr:rowOff>
        </xdr:from>
        <xdr:to>
          <xdr:col>5</xdr:col>
          <xdr:colOff>428625</xdr:colOff>
          <xdr:row>19</xdr:row>
          <xdr:rowOff>9525</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3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40</xdr:row>
          <xdr:rowOff>9525</xdr:rowOff>
        </xdr:from>
        <xdr:to>
          <xdr:col>4</xdr:col>
          <xdr:colOff>419100</xdr:colOff>
          <xdr:row>41</xdr:row>
          <xdr:rowOff>19050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3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41</xdr:row>
          <xdr:rowOff>9525</xdr:rowOff>
        </xdr:from>
        <xdr:to>
          <xdr:col>4</xdr:col>
          <xdr:colOff>419100</xdr:colOff>
          <xdr:row>42</xdr:row>
          <xdr:rowOff>19050</xdr:rowOff>
        </xdr:to>
        <xdr:sp macro="" textlink="">
          <xdr:nvSpPr>
            <xdr:cNvPr id="4125" name="Check Box 29" hidden="1">
              <a:extLst>
                <a:ext uri="{63B3BB69-23CF-44E3-9099-C40C66FF867C}">
                  <a14:compatExt spid="_x0000_s4125"/>
                </a:ext>
                <a:ext uri="{FF2B5EF4-FFF2-40B4-BE49-F238E27FC236}">
                  <a16:creationId xmlns:a16="http://schemas.microsoft.com/office/drawing/2014/main" id="{00000000-0008-0000-0300-00001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31</xdr:row>
          <xdr:rowOff>76200</xdr:rowOff>
        </xdr:from>
        <xdr:to>
          <xdr:col>4</xdr:col>
          <xdr:colOff>428625</xdr:colOff>
          <xdr:row>32</xdr:row>
          <xdr:rowOff>85725</xdr:rowOff>
        </xdr:to>
        <xdr:sp macro="" textlink="">
          <xdr:nvSpPr>
            <xdr:cNvPr id="4132" name="Check Box 36" hidden="1">
              <a:extLst>
                <a:ext uri="{63B3BB69-23CF-44E3-9099-C40C66FF867C}">
                  <a14:compatExt spid="_x0000_s4132"/>
                </a:ext>
                <a:ext uri="{FF2B5EF4-FFF2-40B4-BE49-F238E27FC236}">
                  <a16:creationId xmlns:a16="http://schemas.microsoft.com/office/drawing/2014/main" id="{00000000-0008-0000-0300-00002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238125</xdr:colOff>
          <xdr:row>31</xdr:row>
          <xdr:rowOff>76200</xdr:rowOff>
        </xdr:from>
        <xdr:to>
          <xdr:col>5</xdr:col>
          <xdr:colOff>428625</xdr:colOff>
          <xdr:row>32</xdr:row>
          <xdr:rowOff>85725</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id="{00000000-0008-0000-03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31</xdr:row>
          <xdr:rowOff>76200</xdr:rowOff>
        </xdr:from>
        <xdr:to>
          <xdr:col>6</xdr:col>
          <xdr:colOff>428625</xdr:colOff>
          <xdr:row>32</xdr:row>
          <xdr:rowOff>85725</xdr:rowOff>
        </xdr:to>
        <xdr:sp macro="" textlink="">
          <xdr:nvSpPr>
            <xdr:cNvPr id="4134" name="Check Box 38" hidden="1">
              <a:extLst>
                <a:ext uri="{63B3BB69-23CF-44E3-9099-C40C66FF867C}">
                  <a14:compatExt spid="_x0000_s4134"/>
                </a:ext>
                <a:ext uri="{FF2B5EF4-FFF2-40B4-BE49-F238E27FC236}">
                  <a16:creationId xmlns:a16="http://schemas.microsoft.com/office/drawing/2014/main" id="{00000000-0008-0000-0300-00002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34</xdr:row>
          <xdr:rowOff>76200</xdr:rowOff>
        </xdr:from>
        <xdr:to>
          <xdr:col>4</xdr:col>
          <xdr:colOff>428625</xdr:colOff>
          <xdr:row>35</xdr:row>
          <xdr:rowOff>85725</xdr:rowOff>
        </xdr:to>
        <xdr:sp macro="" textlink="">
          <xdr:nvSpPr>
            <xdr:cNvPr id="4135" name="Check Box 39" hidden="1">
              <a:extLst>
                <a:ext uri="{63B3BB69-23CF-44E3-9099-C40C66FF867C}">
                  <a14:compatExt spid="_x0000_s4135"/>
                </a:ext>
                <a:ext uri="{FF2B5EF4-FFF2-40B4-BE49-F238E27FC236}">
                  <a16:creationId xmlns:a16="http://schemas.microsoft.com/office/drawing/2014/main" id="{00000000-0008-0000-03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238125</xdr:colOff>
          <xdr:row>34</xdr:row>
          <xdr:rowOff>76200</xdr:rowOff>
        </xdr:from>
        <xdr:to>
          <xdr:col>5</xdr:col>
          <xdr:colOff>428625</xdr:colOff>
          <xdr:row>35</xdr:row>
          <xdr:rowOff>85725</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id="{00000000-0008-0000-03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34</xdr:row>
          <xdr:rowOff>76200</xdr:rowOff>
        </xdr:from>
        <xdr:to>
          <xdr:col>6</xdr:col>
          <xdr:colOff>428625</xdr:colOff>
          <xdr:row>35</xdr:row>
          <xdr:rowOff>85725</xdr:rowOff>
        </xdr:to>
        <xdr:sp macro="" textlink="">
          <xdr:nvSpPr>
            <xdr:cNvPr id="4137" name="Check Box 41" hidden="1">
              <a:extLst>
                <a:ext uri="{63B3BB69-23CF-44E3-9099-C40C66FF867C}">
                  <a14:compatExt spid="_x0000_s4137"/>
                </a:ext>
                <a:ext uri="{FF2B5EF4-FFF2-40B4-BE49-F238E27FC236}">
                  <a16:creationId xmlns:a16="http://schemas.microsoft.com/office/drawing/2014/main" id="{00000000-0008-0000-0300-00002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36</xdr:row>
          <xdr:rowOff>76200</xdr:rowOff>
        </xdr:from>
        <xdr:to>
          <xdr:col>4</xdr:col>
          <xdr:colOff>428625</xdr:colOff>
          <xdr:row>37</xdr:row>
          <xdr:rowOff>85725</xdr:rowOff>
        </xdr:to>
        <xdr:sp macro="" textlink="">
          <xdr:nvSpPr>
            <xdr:cNvPr id="4138" name="Check Box 42" hidden="1">
              <a:extLst>
                <a:ext uri="{63B3BB69-23CF-44E3-9099-C40C66FF867C}">
                  <a14:compatExt spid="_x0000_s4138"/>
                </a:ext>
                <a:ext uri="{FF2B5EF4-FFF2-40B4-BE49-F238E27FC236}">
                  <a16:creationId xmlns:a16="http://schemas.microsoft.com/office/drawing/2014/main" id="{00000000-0008-0000-03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238125</xdr:colOff>
          <xdr:row>36</xdr:row>
          <xdr:rowOff>76200</xdr:rowOff>
        </xdr:from>
        <xdr:to>
          <xdr:col>5</xdr:col>
          <xdr:colOff>428625</xdr:colOff>
          <xdr:row>37</xdr:row>
          <xdr:rowOff>85725</xdr:rowOff>
        </xdr:to>
        <xdr:sp macro="" textlink="">
          <xdr:nvSpPr>
            <xdr:cNvPr id="4139" name="Check Box 43" hidden="1">
              <a:extLst>
                <a:ext uri="{63B3BB69-23CF-44E3-9099-C40C66FF867C}">
                  <a14:compatExt spid="_x0000_s4139"/>
                </a:ext>
                <a:ext uri="{FF2B5EF4-FFF2-40B4-BE49-F238E27FC236}">
                  <a16:creationId xmlns:a16="http://schemas.microsoft.com/office/drawing/2014/main" id="{00000000-0008-0000-03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36</xdr:row>
          <xdr:rowOff>76200</xdr:rowOff>
        </xdr:from>
        <xdr:to>
          <xdr:col>6</xdr:col>
          <xdr:colOff>428625</xdr:colOff>
          <xdr:row>37</xdr:row>
          <xdr:rowOff>85725</xdr:rowOff>
        </xdr:to>
        <xdr:sp macro="" textlink="">
          <xdr:nvSpPr>
            <xdr:cNvPr id="4140" name="Check Box 44" hidden="1">
              <a:extLst>
                <a:ext uri="{63B3BB69-23CF-44E3-9099-C40C66FF867C}">
                  <a14:compatExt spid="_x0000_s4140"/>
                </a:ext>
                <a:ext uri="{FF2B5EF4-FFF2-40B4-BE49-F238E27FC236}">
                  <a16:creationId xmlns:a16="http://schemas.microsoft.com/office/drawing/2014/main" id="{00000000-0008-0000-03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38</xdr:row>
          <xdr:rowOff>76200</xdr:rowOff>
        </xdr:from>
        <xdr:to>
          <xdr:col>4</xdr:col>
          <xdr:colOff>428625</xdr:colOff>
          <xdr:row>39</xdr:row>
          <xdr:rowOff>66675</xdr:rowOff>
        </xdr:to>
        <xdr:sp macro="" textlink="">
          <xdr:nvSpPr>
            <xdr:cNvPr id="4141" name="Check Box 45" hidden="1">
              <a:extLst>
                <a:ext uri="{63B3BB69-23CF-44E3-9099-C40C66FF867C}">
                  <a14:compatExt spid="_x0000_s4141"/>
                </a:ext>
                <a:ext uri="{FF2B5EF4-FFF2-40B4-BE49-F238E27FC236}">
                  <a16:creationId xmlns:a16="http://schemas.microsoft.com/office/drawing/2014/main" id="{00000000-0008-0000-0300-00002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238125</xdr:colOff>
          <xdr:row>38</xdr:row>
          <xdr:rowOff>76200</xdr:rowOff>
        </xdr:from>
        <xdr:to>
          <xdr:col>5</xdr:col>
          <xdr:colOff>428625</xdr:colOff>
          <xdr:row>39</xdr:row>
          <xdr:rowOff>66675</xdr:rowOff>
        </xdr:to>
        <xdr:sp macro="" textlink="">
          <xdr:nvSpPr>
            <xdr:cNvPr id="4142" name="Check Box 46" hidden="1">
              <a:extLst>
                <a:ext uri="{63B3BB69-23CF-44E3-9099-C40C66FF867C}">
                  <a14:compatExt spid="_x0000_s4142"/>
                </a:ext>
                <a:ext uri="{FF2B5EF4-FFF2-40B4-BE49-F238E27FC236}">
                  <a16:creationId xmlns:a16="http://schemas.microsoft.com/office/drawing/2014/main" id="{00000000-0008-0000-0300-00002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38</xdr:row>
          <xdr:rowOff>76200</xdr:rowOff>
        </xdr:from>
        <xdr:to>
          <xdr:col>6</xdr:col>
          <xdr:colOff>428625</xdr:colOff>
          <xdr:row>39</xdr:row>
          <xdr:rowOff>66675</xdr:rowOff>
        </xdr:to>
        <xdr:sp macro="" textlink="">
          <xdr:nvSpPr>
            <xdr:cNvPr id="4143" name="Check Box 47" hidden="1">
              <a:extLst>
                <a:ext uri="{63B3BB69-23CF-44E3-9099-C40C66FF867C}">
                  <a14:compatExt spid="_x0000_s4143"/>
                </a:ext>
                <a:ext uri="{FF2B5EF4-FFF2-40B4-BE49-F238E27FC236}">
                  <a16:creationId xmlns:a16="http://schemas.microsoft.com/office/drawing/2014/main" id="{00000000-0008-0000-0300-00002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32</xdr:row>
          <xdr:rowOff>190500</xdr:rowOff>
        </xdr:from>
        <xdr:to>
          <xdr:col>4</xdr:col>
          <xdr:colOff>428625</xdr:colOff>
          <xdr:row>34</xdr:row>
          <xdr:rowOff>0</xdr:rowOff>
        </xdr:to>
        <xdr:sp macro="" textlink="">
          <xdr:nvSpPr>
            <xdr:cNvPr id="4144" name="Check Box 48" hidden="1">
              <a:extLst>
                <a:ext uri="{63B3BB69-23CF-44E3-9099-C40C66FF867C}">
                  <a14:compatExt spid="_x0000_s4144"/>
                </a:ext>
                <a:ext uri="{FF2B5EF4-FFF2-40B4-BE49-F238E27FC236}">
                  <a16:creationId xmlns:a16="http://schemas.microsoft.com/office/drawing/2014/main" id="{00000000-0008-0000-0300-00003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238125</xdr:colOff>
          <xdr:row>32</xdr:row>
          <xdr:rowOff>180975</xdr:rowOff>
        </xdr:from>
        <xdr:to>
          <xdr:col>5</xdr:col>
          <xdr:colOff>428625</xdr:colOff>
          <xdr:row>34</xdr:row>
          <xdr:rowOff>9525</xdr:rowOff>
        </xdr:to>
        <xdr:sp macro="" textlink="">
          <xdr:nvSpPr>
            <xdr:cNvPr id="4145" name="Check Box 49" hidden="1">
              <a:extLst>
                <a:ext uri="{63B3BB69-23CF-44E3-9099-C40C66FF867C}">
                  <a14:compatExt spid="_x0000_s4145"/>
                </a:ext>
                <a:ext uri="{FF2B5EF4-FFF2-40B4-BE49-F238E27FC236}">
                  <a16:creationId xmlns:a16="http://schemas.microsoft.com/office/drawing/2014/main" id="{00000000-0008-0000-0300-00003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32</xdr:row>
          <xdr:rowOff>180975</xdr:rowOff>
        </xdr:from>
        <xdr:to>
          <xdr:col>6</xdr:col>
          <xdr:colOff>428625</xdr:colOff>
          <xdr:row>34</xdr:row>
          <xdr:rowOff>9525</xdr:rowOff>
        </xdr:to>
        <xdr:sp macro="" textlink="">
          <xdr:nvSpPr>
            <xdr:cNvPr id="4146" name="Check Box 50" hidden="1">
              <a:extLst>
                <a:ext uri="{63B3BB69-23CF-44E3-9099-C40C66FF867C}">
                  <a14:compatExt spid="_x0000_s4146"/>
                </a:ext>
                <a:ext uri="{FF2B5EF4-FFF2-40B4-BE49-F238E27FC236}">
                  <a16:creationId xmlns:a16="http://schemas.microsoft.com/office/drawing/2014/main" id="{00000000-0008-0000-0300-00003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314325</xdr:colOff>
          <xdr:row>48</xdr:row>
          <xdr:rowOff>180975</xdr:rowOff>
        </xdr:from>
        <xdr:to>
          <xdr:col>1</xdr:col>
          <xdr:colOff>504825</xdr:colOff>
          <xdr:row>50</xdr:row>
          <xdr:rowOff>0</xdr:rowOff>
        </xdr:to>
        <xdr:sp macro="" textlink="">
          <xdr:nvSpPr>
            <xdr:cNvPr id="4170" name="Check Box 74" hidden="1">
              <a:extLst>
                <a:ext uri="{63B3BB69-23CF-44E3-9099-C40C66FF867C}">
                  <a14:compatExt spid="_x0000_s4170"/>
                </a:ext>
                <a:ext uri="{FF2B5EF4-FFF2-40B4-BE49-F238E27FC236}">
                  <a16:creationId xmlns:a16="http://schemas.microsoft.com/office/drawing/2014/main" id="{00000000-0008-0000-0300-00004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314325</xdr:colOff>
          <xdr:row>49</xdr:row>
          <xdr:rowOff>180975</xdr:rowOff>
        </xdr:from>
        <xdr:to>
          <xdr:col>1</xdr:col>
          <xdr:colOff>504825</xdr:colOff>
          <xdr:row>51</xdr:row>
          <xdr:rowOff>0</xdr:rowOff>
        </xdr:to>
        <xdr:sp macro="" textlink="">
          <xdr:nvSpPr>
            <xdr:cNvPr id="4171" name="Check Box 75" hidden="1">
              <a:extLst>
                <a:ext uri="{63B3BB69-23CF-44E3-9099-C40C66FF867C}">
                  <a14:compatExt spid="_x0000_s4171"/>
                </a:ext>
                <a:ext uri="{FF2B5EF4-FFF2-40B4-BE49-F238E27FC236}">
                  <a16:creationId xmlns:a16="http://schemas.microsoft.com/office/drawing/2014/main" id="{00000000-0008-0000-0300-00004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314325</xdr:colOff>
          <xdr:row>47</xdr:row>
          <xdr:rowOff>180975</xdr:rowOff>
        </xdr:from>
        <xdr:to>
          <xdr:col>1</xdr:col>
          <xdr:colOff>504825</xdr:colOff>
          <xdr:row>49</xdr:row>
          <xdr:rowOff>0</xdr:rowOff>
        </xdr:to>
        <xdr:sp macro="" textlink="">
          <xdr:nvSpPr>
            <xdr:cNvPr id="4172" name="Check Box 76" hidden="1">
              <a:extLst>
                <a:ext uri="{63B3BB69-23CF-44E3-9099-C40C66FF867C}">
                  <a14:compatExt spid="_x0000_s4172"/>
                </a:ext>
                <a:ext uri="{FF2B5EF4-FFF2-40B4-BE49-F238E27FC236}">
                  <a16:creationId xmlns:a16="http://schemas.microsoft.com/office/drawing/2014/main" id="{00000000-0008-0000-0300-00004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49</xdr:row>
          <xdr:rowOff>0</xdr:rowOff>
        </xdr:from>
        <xdr:to>
          <xdr:col>3</xdr:col>
          <xdr:colOff>209550</xdr:colOff>
          <xdr:row>50</xdr:row>
          <xdr:rowOff>9525</xdr:rowOff>
        </xdr:to>
        <xdr:sp macro="" textlink="">
          <xdr:nvSpPr>
            <xdr:cNvPr id="4173" name="Check Box 77" hidden="1">
              <a:extLst>
                <a:ext uri="{63B3BB69-23CF-44E3-9099-C40C66FF867C}">
                  <a14:compatExt spid="_x0000_s4173"/>
                </a:ext>
                <a:ext uri="{FF2B5EF4-FFF2-40B4-BE49-F238E27FC236}">
                  <a16:creationId xmlns:a16="http://schemas.microsoft.com/office/drawing/2014/main" id="{00000000-0008-0000-0300-00004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50</xdr:row>
          <xdr:rowOff>0</xdr:rowOff>
        </xdr:from>
        <xdr:to>
          <xdr:col>3</xdr:col>
          <xdr:colOff>209550</xdr:colOff>
          <xdr:row>51</xdr:row>
          <xdr:rowOff>9525</xdr:rowOff>
        </xdr:to>
        <xdr:sp macro="" textlink="">
          <xdr:nvSpPr>
            <xdr:cNvPr id="4174" name="Check Box 78" hidden="1">
              <a:extLst>
                <a:ext uri="{63B3BB69-23CF-44E3-9099-C40C66FF867C}">
                  <a14:compatExt spid="_x0000_s4174"/>
                </a:ext>
                <a:ext uri="{FF2B5EF4-FFF2-40B4-BE49-F238E27FC236}">
                  <a16:creationId xmlns:a16="http://schemas.microsoft.com/office/drawing/2014/main" id="{00000000-0008-0000-0300-00004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48</xdr:row>
          <xdr:rowOff>0</xdr:rowOff>
        </xdr:from>
        <xdr:to>
          <xdr:col>3</xdr:col>
          <xdr:colOff>209550</xdr:colOff>
          <xdr:row>49</xdr:row>
          <xdr:rowOff>9525</xdr:rowOff>
        </xdr:to>
        <xdr:sp macro="" textlink="">
          <xdr:nvSpPr>
            <xdr:cNvPr id="4175" name="Check Box 79" hidden="1">
              <a:extLst>
                <a:ext uri="{63B3BB69-23CF-44E3-9099-C40C66FF867C}">
                  <a14:compatExt spid="_x0000_s4175"/>
                </a:ext>
                <a:ext uri="{FF2B5EF4-FFF2-40B4-BE49-F238E27FC236}">
                  <a16:creationId xmlns:a16="http://schemas.microsoft.com/office/drawing/2014/main" id="{00000000-0008-0000-0300-00004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49</xdr:row>
          <xdr:rowOff>0</xdr:rowOff>
        </xdr:from>
        <xdr:to>
          <xdr:col>4</xdr:col>
          <xdr:colOff>257175</xdr:colOff>
          <xdr:row>50</xdr:row>
          <xdr:rowOff>9525</xdr:rowOff>
        </xdr:to>
        <xdr:sp macro="" textlink="">
          <xdr:nvSpPr>
            <xdr:cNvPr id="4176" name="Check Box 80" hidden="1">
              <a:extLst>
                <a:ext uri="{63B3BB69-23CF-44E3-9099-C40C66FF867C}">
                  <a14:compatExt spid="_x0000_s4176"/>
                </a:ext>
                <a:ext uri="{FF2B5EF4-FFF2-40B4-BE49-F238E27FC236}">
                  <a16:creationId xmlns:a16="http://schemas.microsoft.com/office/drawing/2014/main" id="{00000000-0008-0000-0300-00005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50</xdr:row>
          <xdr:rowOff>0</xdr:rowOff>
        </xdr:from>
        <xdr:to>
          <xdr:col>4</xdr:col>
          <xdr:colOff>257175</xdr:colOff>
          <xdr:row>51</xdr:row>
          <xdr:rowOff>9525</xdr:rowOff>
        </xdr:to>
        <xdr:sp macro="" textlink="">
          <xdr:nvSpPr>
            <xdr:cNvPr id="4177" name="Check Box 81" hidden="1">
              <a:extLst>
                <a:ext uri="{63B3BB69-23CF-44E3-9099-C40C66FF867C}">
                  <a14:compatExt spid="_x0000_s4177"/>
                </a:ext>
                <a:ext uri="{FF2B5EF4-FFF2-40B4-BE49-F238E27FC236}">
                  <a16:creationId xmlns:a16="http://schemas.microsoft.com/office/drawing/2014/main" id="{00000000-0008-0000-0300-00005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48</xdr:row>
          <xdr:rowOff>0</xdr:rowOff>
        </xdr:from>
        <xdr:to>
          <xdr:col>4</xdr:col>
          <xdr:colOff>257175</xdr:colOff>
          <xdr:row>49</xdr:row>
          <xdr:rowOff>9525</xdr:rowOff>
        </xdr:to>
        <xdr:sp macro="" textlink="">
          <xdr:nvSpPr>
            <xdr:cNvPr id="4178" name="Check Box 82" hidden="1">
              <a:extLst>
                <a:ext uri="{63B3BB69-23CF-44E3-9099-C40C66FF867C}">
                  <a14:compatExt spid="_x0000_s4178"/>
                </a:ext>
                <a:ext uri="{FF2B5EF4-FFF2-40B4-BE49-F238E27FC236}">
                  <a16:creationId xmlns:a16="http://schemas.microsoft.com/office/drawing/2014/main" id="{00000000-0008-0000-0300-00005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314325</xdr:colOff>
          <xdr:row>50</xdr:row>
          <xdr:rowOff>180975</xdr:rowOff>
        </xdr:from>
        <xdr:to>
          <xdr:col>1</xdr:col>
          <xdr:colOff>504825</xdr:colOff>
          <xdr:row>52</xdr:row>
          <xdr:rowOff>0</xdr:rowOff>
        </xdr:to>
        <xdr:sp macro="" textlink="">
          <xdr:nvSpPr>
            <xdr:cNvPr id="4189" name="Check Box 93" hidden="1">
              <a:extLst>
                <a:ext uri="{63B3BB69-23CF-44E3-9099-C40C66FF867C}">
                  <a14:compatExt spid="_x0000_s4189"/>
                </a:ext>
                <a:ext uri="{FF2B5EF4-FFF2-40B4-BE49-F238E27FC236}">
                  <a16:creationId xmlns:a16="http://schemas.microsoft.com/office/drawing/2014/main" id="{00000000-0008-0000-0300-00005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50</xdr:row>
          <xdr:rowOff>0</xdr:rowOff>
        </xdr:from>
        <xdr:to>
          <xdr:col>3</xdr:col>
          <xdr:colOff>209550</xdr:colOff>
          <xdr:row>51</xdr:row>
          <xdr:rowOff>9525</xdr:rowOff>
        </xdr:to>
        <xdr:sp macro="" textlink="">
          <xdr:nvSpPr>
            <xdr:cNvPr id="4190" name="Check Box 94" hidden="1">
              <a:extLst>
                <a:ext uri="{63B3BB69-23CF-44E3-9099-C40C66FF867C}">
                  <a14:compatExt spid="_x0000_s4190"/>
                </a:ext>
                <a:ext uri="{FF2B5EF4-FFF2-40B4-BE49-F238E27FC236}">
                  <a16:creationId xmlns:a16="http://schemas.microsoft.com/office/drawing/2014/main" id="{00000000-0008-0000-0300-00005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51</xdr:row>
          <xdr:rowOff>0</xdr:rowOff>
        </xdr:from>
        <xdr:to>
          <xdr:col>3</xdr:col>
          <xdr:colOff>209550</xdr:colOff>
          <xdr:row>52</xdr:row>
          <xdr:rowOff>9525</xdr:rowOff>
        </xdr:to>
        <xdr:sp macro="" textlink="">
          <xdr:nvSpPr>
            <xdr:cNvPr id="4191" name="Check Box 95" hidden="1">
              <a:extLst>
                <a:ext uri="{63B3BB69-23CF-44E3-9099-C40C66FF867C}">
                  <a14:compatExt spid="_x0000_s4191"/>
                </a:ext>
                <a:ext uri="{FF2B5EF4-FFF2-40B4-BE49-F238E27FC236}">
                  <a16:creationId xmlns:a16="http://schemas.microsoft.com/office/drawing/2014/main" id="{00000000-0008-0000-0300-00005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50</xdr:row>
          <xdr:rowOff>0</xdr:rowOff>
        </xdr:from>
        <xdr:to>
          <xdr:col>4</xdr:col>
          <xdr:colOff>257175</xdr:colOff>
          <xdr:row>51</xdr:row>
          <xdr:rowOff>9525</xdr:rowOff>
        </xdr:to>
        <xdr:sp macro="" textlink="">
          <xdr:nvSpPr>
            <xdr:cNvPr id="4192" name="Check Box 96" hidden="1">
              <a:extLst>
                <a:ext uri="{63B3BB69-23CF-44E3-9099-C40C66FF867C}">
                  <a14:compatExt spid="_x0000_s4192"/>
                </a:ext>
                <a:ext uri="{FF2B5EF4-FFF2-40B4-BE49-F238E27FC236}">
                  <a16:creationId xmlns:a16="http://schemas.microsoft.com/office/drawing/2014/main" id="{00000000-0008-0000-0300-00006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51</xdr:row>
          <xdr:rowOff>0</xdr:rowOff>
        </xdr:from>
        <xdr:to>
          <xdr:col>4</xdr:col>
          <xdr:colOff>257175</xdr:colOff>
          <xdr:row>52</xdr:row>
          <xdr:rowOff>9525</xdr:rowOff>
        </xdr:to>
        <xdr:sp macro="" textlink="">
          <xdr:nvSpPr>
            <xdr:cNvPr id="4194" name="Check Box 98" hidden="1">
              <a:extLst>
                <a:ext uri="{63B3BB69-23CF-44E3-9099-C40C66FF867C}">
                  <a14:compatExt spid="_x0000_s4194"/>
                </a:ext>
                <a:ext uri="{FF2B5EF4-FFF2-40B4-BE49-F238E27FC236}">
                  <a16:creationId xmlns:a16="http://schemas.microsoft.com/office/drawing/2014/main" id="{00000000-0008-0000-0300-00006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246063</xdr:colOff>
      <xdr:row>0</xdr:row>
      <xdr:rowOff>52916</xdr:rowOff>
    </xdr:from>
    <xdr:to>
      <xdr:col>6</xdr:col>
      <xdr:colOff>381000</xdr:colOff>
      <xdr:row>0</xdr:row>
      <xdr:rowOff>545040</xdr:rowOff>
    </xdr:to>
    <xdr:pic>
      <xdr:nvPicPr>
        <xdr:cNvPr id="3" name="Imag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46063" y="52916"/>
          <a:ext cx="5151437" cy="492124"/>
        </a:xfrm>
        <a:prstGeom prst="rect">
          <a:avLst/>
        </a:prstGeom>
      </xdr:spPr>
    </xdr:pic>
    <xdr:clientData/>
  </xdr:twoCellAnchor>
  <xdr:twoCellAnchor>
    <xdr:from>
      <xdr:col>7</xdr:col>
      <xdr:colOff>486833</xdr:colOff>
      <xdr:row>0</xdr:row>
      <xdr:rowOff>211667</xdr:rowOff>
    </xdr:from>
    <xdr:to>
      <xdr:col>9</xdr:col>
      <xdr:colOff>349250</xdr:colOff>
      <xdr:row>0</xdr:row>
      <xdr:rowOff>762000</xdr:rowOff>
    </xdr:to>
    <xdr:sp macro="[0]!EnregistreFiche" textlink="">
      <xdr:nvSpPr>
        <xdr:cNvPr id="4" name="Rectangle : coins arrondis 3">
          <a:extLst>
            <a:ext uri="{FF2B5EF4-FFF2-40B4-BE49-F238E27FC236}">
              <a16:creationId xmlns:a16="http://schemas.microsoft.com/office/drawing/2014/main" id="{00000000-0008-0000-0300-000004000000}"/>
            </a:ext>
          </a:extLst>
        </xdr:cNvPr>
        <xdr:cNvSpPr/>
      </xdr:nvSpPr>
      <xdr:spPr>
        <a:xfrm>
          <a:off x="6265333" y="211667"/>
          <a:ext cx="1386417" cy="550333"/>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t>Convertir au format PDF</a:t>
          </a:r>
        </a:p>
        <a:p>
          <a:pPr algn="ctr"/>
          <a:endParaRPr lang="fr-FR" sz="1200"/>
        </a:p>
      </xdr:txBody>
    </xdr:sp>
    <xdr:clientData/>
  </xdr:twoCellAnchor>
  <xdr:twoCellAnchor>
    <xdr:from>
      <xdr:col>7</xdr:col>
      <xdr:colOff>179916</xdr:colOff>
      <xdr:row>2</xdr:row>
      <xdr:rowOff>116417</xdr:rowOff>
    </xdr:from>
    <xdr:to>
      <xdr:col>10</xdr:col>
      <xdr:colOff>296333</xdr:colOff>
      <xdr:row>6</xdr:row>
      <xdr:rowOff>1</xdr:rowOff>
    </xdr:to>
    <xdr:sp macro="" textlink="">
      <xdr:nvSpPr>
        <xdr:cNvPr id="2" name="ZoneTexte 1">
          <a:extLst>
            <a:ext uri="{FF2B5EF4-FFF2-40B4-BE49-F238E27FC236}">
              <a16:creationId xmlns:a16="http://schemas.microsoft.com/office/drawing/2014/main" id="{00000000-0008-0000-0300-000002000000}"/>
            </a:ext>
          </a:extLst>
        </xdr:cNvPr>
        <xdr:cNvSpPr txBox="1"/>
      </xdr:nvSpPr>
      <xdr:spPr>
        <a:xfrm>
          <a:off x="5958416" y="1206500"/>
          <a:ext cx="2402417" cy="6455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100"/>
            <a:t>La Fiche d'exposition est mise à jour par ReCHERCHEV à partir de la cellule </a:t>
          </a:r>
          <a:r>
            <a:rPr lang="fr-FR" sz="1100" b="1">
              <a:solidFill>
                <a:srgbClr val="FF0000"/>
              </a:solidFill>
            </a:rPr>
            <a:t>I1</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1B1E234-3819-4058-8A54-EDDB522BC6F1}" name="TBD" displayName="TBD" ref="A1:Q18" totalsRowShown="0" dataDxfId="21" tableBorderDxfId="20">
  <autoFilter ref="A1:Q18" xr:uid="{0032DC0F-AE04-4004-B8D2-163558FB7AC9}"/>
  <tableColumns count="17">
    <tableColumn id="1" xr3:uid="{0056F507-E7E7-434D-8DD6-A2657D6E1131}" name="iD" dataDxfId="19"/>
    <tableColumn id="2" xr3:uid="{69DCCCCF-BB83-4AF0-9D2E-B1B2978F1FBB}" name="NOM" dataDxfId="18"/>
    <tableColumn id="3" xr3:uid="{18A6225F-4BB9-4637-9504-F4C6D52942CB}" name="Prénom"/>
    <tableColumn id="4" xr3:uid="{7AF7DAC0-98E3-44D4-95A5-0506FAF12AA3}" name="D Naissance" dataDxfId="17"/>
    <tableColumn id="5" xr3:uid="{3E426AD3-F323-431A-BBDD-BA8058E85267}" name="Lieu de Naissance" dataDxfId="16"/>
    <tableColumn id="6" xr3:uid="{86D8E7FF-C406-486B-A270-45542FC11B31}" name="N° Sécurité Sociale" dataDxfId="15"/>
    <tableColumn id="7" xr3:uid="{00F56603-EA95-4ADC-B400-3F4FCCD70981}" name="Date d'Embauche" dataDxfId="14"/>
    <tableColumn id="8" xr3:uid="{157B81B8-2946-45A2-811F-9955A91DCAEC}" name="Type de Contrat" dataDxfId="13"/>
    <tableColumn id="9" xr3:uid="{A4E56F60-BC0A-472D-96BD-87D3EAC9A16D}" name="Service" dataDxfId="12"/>
    <tableColumn id="10" xr3:uid="{D26E24DE-D28B-4562-85DD-60E5A286F6EA}" name="Fonction" dataDxfId="11"/>
    <tableColumn id="11" xr3:uid="{0659583B-3172-4B12-9F82-0DFE7945A25F}" name="Catégorie" dataDxfId="10"/>
    <tableColumn id="12" xr3:uid="{66BAA725-D968-4463-8F6F-E13EDEE29916}" name="N° Porteur" dataDxfId="9"/>
    <tableColumn id="13" xr3:uid="{866DBEDE-38DF-4F26-AF7A-6980FAB440EA}" name="Profil Sygid" dataDxfId="8"/>
    <tableColumn id="14" xr3:uid="{8EF9023F-01CE-48B6-A89F-68F11A585D36}" name="Formation Radioprotection" dataDxfId="7"/>
    <tableColumn id="15" xr3:uid="{F601442E-9A6A-46C8-8602-869D0FB465EE}" name="Etat" dataDxfId="6"/>
    <tableColumn id="16" xr3:uid="{C1BE76C5-90CC-41A2-96DD-01E3D5DBD04E}" name="Date V Méd." dataDxfId="5"/>
    <tableColumn id="17" xr3:uid="{75929898-2AF9-44AA-BADD-70A6C32EAA40}" name="Prochaine Visite" dataDxfId="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Ser" displayName="TSer" ref="C1:C5" totalsRowShown="0">
  <autoFilter ref="C1:C5" xr:uid="{00000000-0009-0000-0100-000002000000}"/>
  <tableColumns count="1">
    <tableColumn id="1" xr3:uid="{00000000-0010-0000-0200-000001000000}" name="Service"/>
  </tableColumns>
  <tableStyleInfo name="TableStyleMedium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Cat" displayName="TCat" ref="E1:E3" totalsRowShown="0">
  <autoFilter ref="E1:E3" xr:uid="{00000000-0009-0000-0100-000003000000}"/>
  <tableColumns count="1">
    <tableColumn id="1" xr3:uid="{00000000-0010-0000-0300-000001000000}" name="Catégorie"/>
  </tableColumns>
  <tableStyleInfo name="TableStyleMedium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Pro" displayName="TPro" ref="G1:G3" totalsRowShown="0">
  <autoFilter ref="G1:G3" xr:uid="{00000000-0009-0000-0100-000004000000}"/>
  <tableColumns count="1">
    <tableColumn id="1" xr3:uid="{00000000-0010-0000-0400-000001000000}" name="Profil Sygid"/>
  </tableColumns>
  <tableStyleInfo name="TableStyleMedium6"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Exp" displayName="TExp" ref="I1:I3" totalsRowShown="0">
  <autoFilter ref="I1:I3" xr:uid="{00000000-0009-0000-0100-000005000000}"/>
  <tableColumns count="1">
    <tableColumn id="1" xr3:uid="{00000000-0010-0000-0500-000001000000}" name="Fiche d'Exposition"/>
  </tableColumns>
  <tableStyleInfo name="TableStyleMedium5"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For" displayName="TFor" ref="K1:K5" totalsRowShown="0">
  <autoFilter ref="K1:K5" xr:uid="{00000000-0009-0000-0100-000006000000}"/>
  <tableColumns count="1">
    <tableColumn id="1" xr3:uid="{00000000-0010-0000-0600-000001000000}" name="Formation Radioprotection"/>
  </tableColumns>
  <tableStyleInfo name="TableStyleMedium7"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Fon" displayName="TFon" ref="A1:A9" totalsRowShown="0">
  <autoFilter ref="A1:A9" xr:uid="{00000000-0009-0000-0100-000007000000}"/>
  <tableColumns count="1">
    <tableColumn id="1" xr3:uid="{00000000-0010-0000-0700-000001000000}" name="Fonctions"/>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8000000}" name="TCon" displayName="TCon" ref="M1:M8" totalsRowShown="0">
  <autoFilter ref="M1:M8" xr:uid="{00000000-0009-0000-0100-000001000000}"/>
  <tableColumns count="1">
    <tableColumn id="1" xr3:uid="{00000000-0010-0000-0800-000001000000}" name="Type de contrat "/>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Eta" displayName="TEta" ref="O1:O4" totalsRowShown="0">
  <autoFilter ref="O1:O4" xr:uid="{00000000-0009-0000-0100-00000A000000}"/>
  <tableColumns count="1">
    <tableColumn id="1" xr3:uid="{00000000-0010-0000-0900-000001000000}" name="Etat"/>
  </tableColumns>
  <tableStyleInfo name="TableStyleMedium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9.xml"/><Relationship Id="rId3" Type="http://schemas.openxmlformats.org/officeDocument/2006/relationships/table" Target="../tables/table4.xml"/><Relationship Id="rId7" Type="http://schemas.openxmlformats.org/officeDocument/2006/relationships/table" Target="../tables/table8.xml"/><Relationship Id="rId2" Type="http://schemas.openxmlformats.org/officeDocument/2006/relationships/table" Target="../tables/table3.xml"/><Relationship Id="rId1" Type="http://schemas.openxmlformats.org/officeDocument/2006/relationships/table" Target="../tables/table2.xml"/><Relationship Id="rId6" Type="http://schemas.openxmlformats.org/officeDocument/2006/relationships/table" Target="../tables/table7.xml"/><Relationship Id="rId5" Type="http://schemas.openxmlformats.org/officeDocument/2006/relationships/table" Target="../tables/table6.xml"/><Relationship Id="rId4" Type="http://schemas.openxmlformats.org/officeDocument/2006/relationships/table" Target="../tables/table5.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9" Type="http://schemas.openxmlformats.org/officeDocument/2006/relationships/ctrlProp" Target="../ctrlProps/ctrlProp34.xml"/><Relationship Id="rId3" Type="http://schemas.openxmlformats.org/officeDocument/2006/relationships/vmlDrawing" Target="../drawings/vmlDrawing1.vml"/><Relationship Id="rId21" Type="http://schemas.openxmlformats.org/officeDocument/2006/relationships/ctrlProp" Target="../ctrlProps/ctrlProp16.xml"/><Relationship Id="rId34" Type="http://schemas.openxmlformats.org/officeDocument/2006/relationships/ctrlProp" Target="../ctrlProps/ctrlProp29.xml"/><Relationship Id="rId42" Type="http://schemas.openxmlformats.org/officeDocument/2006/relationships/ctrlProp" Target="../ctrlProps/ctrlProp37.xml"/><Relationship Id="rId47" Type="http://schemas.openxmlformats.org/officeDocument/2006/relationships/ctrlProp" Target="../ctrlProps/ctrlProp42.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38" Type="http://schemas.openxmlformats.org/officeDocument/2006/relationships/ctrlProp" Target="../ctrlProps/ctrlProp33.xml"/><Relationship Id="rId46" Type="http://schemas.openxmlformats.org/officeDocument/2006/relationships/ctrlProp" Target="../ctrlProps/ctrlProp41.xml"/><Relationship Id="rId2" Type="http://schemas.openxmlformats.org/officeDocument/2006/relationships/drawing" Target="../drawings/drawing3.xm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41" Type="http://schemas.openxmlformats.org/officeDocument/2006/relationships/ctrlProp" Target="../ctrlProps/ctrlProp36.xml"/><Relationship Id="rId1" Type="http://schemas.openxmlformats.org/officeDocument/2006/relationships/printerSettings" Target="../printerSettings/printerSettings3.bin"/><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37" Type="http://schemas.openxmlformats.org/officeDocument/2006/relationships/ctrlProp" Target="../ctrlProps/ctrlProp32.xml"/><Relationship Id="rId40" Type="http://schemas.openxmlformats.org/officeDocument/2006/relationships/ctrlProp" Target="../ctrlProps/ctrlProp35.xml"/><Relationship Id="rId45" Type="http://schemas.openxmlformats.org/officeDocument/2006/relationships/ctrlProp" Target="../ctrlProps/ctrlProp40.xml"/><Relationship Id="rId5" Type="http://schemas.openxmlformats.org/officeDocument/2006/relationships/image" Target="../media/image3.emf"/><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36" Type="http://schemas.openxmlformats.org/officeDocument/2006/relationships/ctrlProp" Target="../ctrlProps/ctrlProp31.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4" Type="http://schemas.openxmlformats.org/officeDocument/2006/relationships/ctrlProp" Target="../ctrlProps/ctrlProp39.xml"/><Relationship Id="rId4" Type="http://schemas.openxmlformats.org/officeDocument/2006/relationships/control" Target="../activeX/activeX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35" Type="http://schemas.openxmlformats.org/officeDocument/2006/relationships/ctrlProp" Target="../ctrlProps/ctrlProp30.xml"/><Relationship Id="rId43" Type="http://schemas.openxmlformats.org/officeDocument/2006/relationships/ctrlProp" Target="../ctrlProps/ctrlProp3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WsA"/>
  <dimension ref="C1:M13"/>
  <sheetViews>
    <sheetView tabSelected="1" zoomScale="80" zoomScaleNormal="80" workbookViewId="0">
      <selection activeCell="A27" sqref="A27"/>
    </sheetView>
  </sheetViews>
  <sheetFormatPr baseColWidth="10" defaultRowHeight="15" x14ac:dyDescent="0.25"/>
  <sheetData>
    <row r="1" spans="3:13" ht="15.75" thickBot="1" x14ac:dyDescent="0.3"/>
    <row r="2" spans="3:13" ht="15.75" thickTop="1" x14ac:dyDescent="0.25">
      <c r="H2" s="27" t="e">
        <f>#REF!</f>
        <v>#REF!</v>
      </c>
      <c r="I2" s="54" t="s">
        <v>120</v>
      </c>
      <c r="J2" s="54"/>
      <c r="K2" s="55"/>
    </row>
    <row r="3" spans="3:13" ht="19.5" thickBot="1" x14ac:dyDescent="0.35">
      <c r="H3" s="28" t="e">
        <f>#REF!</f>
        <v>#REF!</v>
      </c>
      <c r="I3" s="56" t="s">
        <v>121</v>
      </c>
      <c r="J3" s="56"/>
      <c r="K3" s="57"/>
    </row>
    <row r="4" spans="3:13" ht="15.75" thickTop="1" x14ac:dyDescent="0.25"/>
    <row r="6" spans="3:13" x14ac:dyDescent="0.25">
      <c r="M6" s="26"/>
    </row>
    <row r="13" spans="3:13" x14ac:dyDescent="0.25">
      <c r="C13" s="26"/>
      <c r="M13" s="26"/>
    </row>
  </sheetData>
  <mergeCells count="2">
    <mergeCell ref="I2:K2"/>
    <mergeCell ref="I3:K3"/>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65311-57D4-40B3-AFF1-28D4D4BDE631}">
  <sheetPr codeName="WsS"/>
  <dimension ref="A1:Q18"/>
  <sheetViews>
    <sheetView showRowColHeaders="0" workbookViewId="0">
      <selection activeCell="E23" sqref="E23"/>
    </sheetView>
  </sheetViews>
  <sheetFormatPr baseColWidth="10" defaultRowHeight="15" x14ac:dyDescent="0.25"/>
  <cols>
    <col min="1" max="1" width="7.42578125" customWidth="1"/>
    <col min="4" max="4" width="13.7109375" style="26" customWidth="1"/>
    <col min="5" max="5" width="15" customWidth="1"/>
    <col min="6" max="6" width="20" style="33" customWidth="1"/>
    <col min="7" max="7" width="14.28515625" style="26" customWidth="1"/>
    <col min="8" max="8" width="11.5703125" customWidth="1"/>
    <col min="11" max="11" width="11.7109375" customWidth="1"/>
    <col min="12" max="12" width="12.42578125" customWidth="1"/>
    <col min="13" max="13" width="13.140625" customWidth="1"/>
    <col min="14" max="14" width="17.42578125" customWidth="1"/>
    <col min="16" max="16" width="14.140625" customWidth="1"/>
    <col min="17" max="17" width="14.5703125" style="32" customWidth="1"/>
  </cols>
  <sheetData>
    <row r="1" spans="1:17" s="34" customFormat="1" ht="37.5" customHeight="1" x14ac:dyDescent="0.25">
      <c r="A1" s="46" t="s">
        <v>144</v>
      </c>
      <c r="B1" s="47" t="s">
        <v>3</v>
      </c>
      <c r="C1" s="48" t="s">
        <v>4</v>
      </c>
      <c r="D1" s="49" t="s">
        <v>146</v>
      </c>
      <c r="E1" s="47" t="s">
        <v>38</v>
      </c>
      <c r="F1" s="47" t="s">
        <v>39</v>
      </c>
      <c r="G1" s="53" t="s">
        <v>126</v>
      </c>
      <c r="H1" s="50" t="s">
        <v>40</v>
      </c>
      <c r="I1" s="47" t="s">
        <v>1</v>
      </c>
      <c r="J1" s="47" t="s">
        <v>0</v>
      </c>
      <c r="K1" s="47" t="s">
        <v>2</v>
      </c>
      <c r="L1" s="47" t="s">
        <v>41</v>
      </c>
      <c r="M1" s="50" t="s">
        <v>5</v>
      </c>
      <c r="N1" s="51" t="s">
        <v>7</v>
      </c>
      <c r="O1" s="46" t="s">
        <v>122</v>
      </c>
      <c r="P1" s="47" t="s">
        <v>145</v>
      </c>
      <c r="Q1" s="51" t="s">
        <v>147</v>
      </c>
    </row>
    <row r="2" spans="1:17" x14ac:dyDescent="0.25">
      <c r="A2" s="44">
        <v>1</v>
      </c>
      <c r="B2" s="35" t="s">
        <v>148</v>
      </c>
      <c r="C2" s="35" t="s">
        <v>149</v>
      </c>
      <c r="D2" s="36">
        <v>28835</v>
      </c>
      <c r="E2" s="35"/>
      <c r="F2" s="37"/>
      <c r="G2" s="36"/>
      <c r="H2" s="35"/>
      <c r="I2" s="35"/>
      <c r="J2" s="35"/>
      <c r="K2" s="35"/>
      <c r="L2" s="35"/>
      <c r="M2" s="35"/>
      <c r="N2" s="35"/>
      <c r="O2" s="35"/>
      <c r="P2" s="36">
        <v>42145</v>
      </c>
      <c r="Q2" s="38">
        <v>42875</v>
      </c>
    </row>
    <row r="3" spans="1:17" x14ac:dyDescent="0.25">
      <c r="A3" s="45">
        <v>2</v>
      </c>
      <c r="B3" s="39" t="s">
        <v>150</v>
      </c>
      <c r="C3" s="39" t="s">
        <v>151</v>
      </c>
      <c r="D3" s="40">
        <v>20086</v>
      </c>
      <c r="E3" s="39"/>
      <c r="F3" s="41"/>
      <c r="G3" s="40"/>
      <c r="H3" s="39"/>
      <c r="I3" s="39"/>
      <c r="J3" s="39"/>
      <c r="K3" s="39"/>
      <c r="L3" s="39"/>
      <c r="M3" s="39"/>
      <c r="N3" s="39"/>
      <c r="O3" s="39"/>
      <c r="P3" s="40">
        <v>43217</v>
      </c>
      <c r="Q3" s="42">
        <v>43947</v>
      </c>
    </row>
    <row r="4" spans="1:17" x14ac:dyDescent="0.25">
      <c r="A4" s="44">
        <v>5</v>
      </c>
      <c r="B4" s="35" t="s">
        <v>128</v>
      </c>
      <c r="C4" s="35" t="s">
        <v>119</v>
      </c>
      <c r="D4" s="36">
        <v>30488</v>
      </c>
      <c r="E4" s="35" t="s">
        <v>129</v>
      </c>
      <c r="F4" s="37" t="s">
        <v>163</v>
      </c>
      <c r="G4" s="36">
        <v>43216</v>
      </c>
      <c r="H4" s="35" t="s">
        <v>32</v>
      </c>
      <c r="I4" s="35" t="s">
        <v>164</v>
      </c>
      <c r="J4" s="35" t="s">
        <v>9</v>
      </c>
      <c r="K4" s="35" t="s">
        <v>20</v>
      </c>
      <c r="L4" s="35">
        <v>12345678</v>
      </c>
      <c r="M4" s="35" t="s">
        <v>22</v>
      </c>
      <c r="N4" s="35" t="s">
        <v>24</v>
      </c>
      <c r="O4" s="35" t="s">
        <v>164</v>
      </c>
      <c r="P4" s="36">
        <v>42513</v>
      </c>
      <c r="Q4" s="38">
        <v>43215</v>
      </c>
    </row>
    <row r="5" spans="1:17" x14ac:dyDescent="0.25">
      <c r="A5" s="45">
        <v>6</v>
      </c>
      <c r="B5" s="39" t="s">
        <v>152</v>
      </c>
      <c r="C5" s="39" t="s">
        <v>153</v>
      </c>
      <c r="D5" s="40">
        <v>27549</v>
      </c>
      <c r="E5" s="39"/>
      <c r="F5" s="41"/>
      <c r="G5" s="40"/>
      <c r="H5" s="39"/>
      <c r="I5" s="39"/>
      <c r="J5" s="39"/>
      <c r="K5" s="39"/>
      <c r="L5" s="39"/>
      <c r="M5" s="39"/>
      <c r="N5" s="39"/>
      <c r="O5" s="39"/>
      <c r="P5" s="40">
        <v>42487</v>
      </c>
      <c r="Q5" s="42">
        <v>43217</v>
      </c>
    </row>
    <row r="6" spans="1:17" x14ac:dyDescent="0.25">
      <c r="A6" s="45">
        <v>8</v>
      </c>
      <c r="B6" s="39" t="s">
        <v>124</v>
      </c>
      <c r="C6" s="39" t="s">
        <v>125</v>
      </c>
      <c r="D6" s="40">
        <v>28433</v>
      </c>
      <c r="E6" s="39"/>
      <c r="F6" s="41"/>
      <c r="G6" s="40"/>
      <c r="H6" s="39"/>
      <c r="I6" s="39"/>
      <c r="J6" s="39"/>
      <c r="K6" s="39"/>
      <c r="L6" s="39"/>
      <c r="M6" s="39"/>
      <c r="N6" s="39"/>
      <c r="O6" s="39"/>
      <c r="P6" s="40">
        <v>42915</v>
      </c>
      <c r="Q6" s="42">
        <v>43645</v>
      </c>
    </row>
    <row r="7" spans="1:17" x14ac:dyDescent="0.25">
      <c r="A7" s="44">
        <v>7</v>
      </c>
      <c r="B7" s="35" t="s">
        <v>154</v>
      </c>
      <c r="C7" s="35" t="s">
        <v>155</v>
      </c>
      <c r="D7" s="36">
        <v>25897</v>
      </c>
      <c r="E7" s="35"/>
      <c r="F7" s="37"/>
      <c r="G7" s="36"/>
      <c r="H7" s="35"/>
      <c r="I7" s="35"/>
      <c r="J7" s="35"/>
      <c r="K7" s="35"/>
      <c r="L7" s="35"/>
      <c r="M7" s="35"/>
      <c r="N7" s="35"/>
      <c r="O7" s="35"/>
      <c r="P7" s="36">
        <v>43211</v>
      </c>
      <c r="Q7" s="38">
        <v>43941</v>
      </c>
    </row>
    <row r="8" spans="1:17" x14ac:dyDescent="0.25">
      <c r="A8" s="44">
        <v>9</v>
      </c>
      <c r="B8" s="35" t="s">
        <v>156</v>
      </c>
      <c r="C8" s="35" t="s">
        <v>157</v>
      </c>
      <c r="D8" s="36">
        <v>24192</v>
      </c>
      <c r="E8" s="35"/>
      <c r="F8" s="37"/>
      <c r="G8" s="36"/>
      <c r="H8" s="35"/>
      <c r="I8" s="35"/>
      <c r="J8" s="35"/>
      <c r="K8" s="35"/>
      <c r="L8" s="35"/>
      <c r="M8" s="35"/>
      <c r="N8" s="35"/>
      <c r="O8" s="35"/>
      <c r="P8" s="36">
        <v>42603</v>
      </c>
      <c r="Q8" s="38">
        <v>43333</v>
      </c>
    </row>
    <row r="9" spans="1:17" x14ac:dyDescent="0.25">
      <c r="A9" s="44">
        <v>3</v>
      </c>
      <c r="B9" s="35" t="s">
        <v>142</v>
      </c>
      <c r="C9" s="35" t="s">
        <v>127</v>
      </c>
      <c r="D9" s="36">
        <v>34164</v>
      </c>
      <c r="E9" s="35" t="s">
        <v>117</v>
      </c>
      <c r="F9" s="37" t="s">
        <v>169</v>
      </c>
      <c r="G9" s="36">
        <v>42819</v>
      </c>
      <c r="H9" s="35" t="s">
        <v>32</v>
      </c>
      <c r="I9" s="35" t="s">
        <v>164</v>
      </c>
      <c r="J9" s="35" t="s">
        <v>8</v>
      </c>
      <c r="K9" s="35" t="s">
        <v>21</v>
      </c>
      <c r="L9" s="35">
        <v>1234566789</v>
      </c>
      <c r="M9" s="35" t="s">
        <v>23</v>
      </c>
      <c r="N9" s="35" t="s">
        <v>24</v>
      </c>
      <c r="O9" s="35" t="s">
        <v>164</v>
      </c>
      <c r="P9" s="36">
        <v>42485</v>
      </c>
      <c r="Q9" s="38">
        <v>43215</v>
      </c>
    </row>
    <row r="10" spans="1:17" x14ac:dyDescent="0.25">
      <c r="A10" s="45">
        <v>4</v>
      </c>
      <c r="B10" s="39" t="s">
        <v>143</v>
      </c>
      <c r="C10" s="39" t="s">
        <v>136</v>
      </c>
      <c r="D10" s="40">
        <v>34067</v>
      </c>
      <c r="E10" s="39" t="s">
        <v>117</v>
      </c>
      <c r="F10" s="41"/>
      <c r="G10" s="40"/>
      <c r="H10" s="39"/>
      <c r="I10" s="39"/>
      <c r="J10" s="39"/>
      <c r="K10" s="39" t="s">
        <v>21</v>
      </c>
      <c r="L10" s="39"/>
      <c r="M10" s="39" t="s">
        <v>22</v>
      </c>
      <c r="N10" s="39" t="s">
        <v>24</v>
      </c>
      <c r="O10" s="39" t="s">
        <v>131</v>
      </c>
      <c r="P10" s="40"/>
      <c r="Q10" s="42">
        <v>43218</v>
      </c>
    </row>
    <row r="11" spans="1:17" x14ac:dyDescent="0.25">
      <c r="A11" s="45">
        <v>10</v>
      </c>
      <c r="B11" s="39" t="s">
        <v>137</v>
      </c>
      <c r="C11" s="43" t="s">
        <v>161</v>
      </c>
      <c r="D11" s="40">
        <v>35510</v>
      </c>
      <c r="E11" s="39" t="s">
        <v>138</v>
      </c>
      <c r="F11" s="41" t="s">
        <v>168</v>
      </c>
      <c r="G11" s="40">
        <v>31311</v>
      </c>
      <c r="H11" s="39" t="s">
        <v>32</v>
      </c>
      <c r="I11" s="39" t="s">
        <v>164</v>
      </c>
      <c r="J11" s="39" t="s">
        <v>8</v>
      </c>
      <c r="K11" s="39" t="s">
        <v>20</v>
      </c>
      <c r="L11" s="39">
        <v>1234567</v>
      </c>
      <c r="M11" s="39" t="s">
        <v>22</v>
      </c>
      <c r="N11" s="39" t="s">
        <v>26</v>
      </c>
      <c r="O11" s="39" t="s">
        <v>123</v>
      </c>
      <c r="P11" s="40">
        <v>43217</v>
      </c>
      <c r="Q11" s="42">
        <v>43947</v>
      </c>
    </row>
    <row r="12" spans="1:17" x14ac:dyDescent="0.25">
      <c r="A12" s="44">
        <v>11</v>
      </c>
      <c r="B12" s="35" t="s">
        <v>140</v>
      </c>
      <c r="C12" s="35" t="s">
        <v>141</v>
      </c>
      <c r="D12" s="36">
        <v>34492</v>
      </c>
      <c r="E12" s="35"/>
      <c r="F12" s="37"/>
      <c r="G12" s="36"/>
      <c r="H12" s="35"/>
      <c r="I12" s="35"/>
      <c r="J12" s="35"/>
      <c r="K12" s="35"/>
      <c r="L12" s="35"/>
      <c r="M12" s="35"/>
      <c r="N12" s="35"/>
      <c r="O12" s="35"/>
      <c r="P12" s="36">
        <v>42848</v>
      </c>
      <c r="Q12" s="38">
        <v>43578</v>
      </c>
    </row>
    <row r="13" spans="1:17" x14ac:dyDescent="0.25">
      <c r="A13" s="45">
        <v>12</v>
      </c>
      <c r="B13" s="39" t="s">
        <v>158</v>
      </c>
      <c r="C13" s="39" t="s">
        <v>159</v>
      </c>
      <c r="D13" s="40">
        <v>31734</v>
      </c>
      <c r="E13" s="39"/>
      <c r="F13" s="41"/>
      <c r="G13" s="40"/>
      <c r="H13" s="39"/>
      <c r="I13" s="39"/>
      <c r="J13" s="39"/>
      <c r="K13" s="39"/>
      <c r="L13" s="39"/>
      <c r="M13" s="39"/>
      <c r="N13" s="39"/>
      <c r="O13" s="39"/>
      <c r="P13" s="40">
        <v>42944</v>
      </c>
      <c r="Q13" s="42">
        <v>43674</v>
      </c>
    </row>
    <row r="14" spans="1:17" x14ac:dyDescent="0.25">
      <c r="A14" s="44">
        <v>13</v>
      </c>
      <c r="B14" s="35" t="s">
        <v>118</v>
      </c>
      <c r="C14" s="35" t="s">
        <v>119</v>
      </c>
      <c r="D14" s="36">
        <v>31789</v>
      </c>
      <c r="E14" s="35" t="s">
        <v>117</v>
      </c>
      <c r="F14" s="37" t="s">
        <v>167</v>
      </c>
      <c r="G14" s="36"/>
      <c r="H14" s="35" t="s">
        <v>32</v>
      </c>
      <c r="I14" s="35" t="s">
        <v>164</v>
      </c>
      <c r="J14" s="35" t="s">
        <v>13</v>
      </c>
      <c r="K14" s="35" t="s">
        <v>20</v>
      </c>
      <c r="L14" s="35">
        <v>13598</v>
      </c>
      <c r="M14" s="35" t="s">
        <v>23</v>
      </c>
      <c r="N14" s="35" t="s">
        <v>24</v>
      </c>
      <c r="O14" s="35" t="s">
        <v>164</v>
      </c>
      <c r="P14" s="36">
        <v>43177</v>
      </c>
      <c r="Q14" s="38">
        <v>43907</v>
      </c>
    </row>
    <row r="15" spans="1:17" x14ac:dyDescent="0.25">
      <c r="A15" s="45">
        <v>14</v>
      </c>
      <c r="B15" s="39" t="s">
        <v>118</v>
      </c>
      <c r="C15" s="39" t="s">
        <v>119</v>
      </c>
      <c r="D15" s="40">
        <v>32417</v>
      </c>
      <c r="E15" s="39"/>
      <c r="F15" s="41"/>
      <c r="G15" s="40"/>
      <c r="H15" s="39"/>
      <c r="I15" s="39"/>
      <c r="J15" s="39"/>
      <c r="K15" s="39"/>
      <c r="L15" s="39"/>
      <c r="M15" s="39"/>
      <c r="N15" s="39"/>
      <c r="O15" s="39"/>
      <c r="P15" s="40">
        <v>42636</v>
      </c>
      <c r="Q15" s="42">
        <v>43366</v>
      </c>
    </row>
    <row r="16" spans="1:17" x14ac:dyDescent="0.25">
      <c r="A16" s="44">
        <v>15</v>
      </c>
      <c r="B16" s="35" t="s">
        <v>133</v>
      </c>
      <c r="C16" s="35" t="s">
        <v>134</v>
      </c>
      <c r="D16" s="36">
        <v>31809</v>
      </c>
      <c r="E16" s="35"/>
      <c r="F16" s="37"/>
      <c r="G16" s="36"/>
      <c r="H16" s="35"/>
      <c r="I16" s="35"/>
      <c r="J16" s="35"/>
      <c r="K16" s="35"/>
      <c r="L16" s="35"/>
      <c r="M16" s="35"/>
      <c r="N16" s="35"/>
      <c r="O16" s="35"/>
      <c r="P16" s="36">
        <v>43217</v>
      </c>
      <c r="Q16" s="38">
        <v>43947</v>
      </c>
    </row>
    <row r="17" spans="1:17" x14ac:dyDescent="0.25">
      <c r="A17" s="45">
        <v>16</v>
      </c>
      <c r="B17" s="39" t="s">
        <v>135</v>
      </c>
      <c r="C17" s="39" t="s">
        <v>160</v>
      </c>
      <c r="D17" s="40">
        <v>29329</v>
      </c>
      <c r="E17" s="39"/>
      <c r="F17" s="41"/>
      <c r="G17" s="40"/>
      <c r="H17" s="39"/>
      <c r="I17" s="39"/>
      <c r="J17" s="39"/>
      <c r="K17" s="39"/>
      <c r="L17" s="39"/>
      <c r="M17" s="39"/>
      <c r="N17" s="39"/>
      <c r="O17" s="39"/>
      <c r="P17" s="40">
        <v>42515</v>
      </c>
      <c r="Q17" s="42">
        <v>43245</v>
      </c>
    </row>
    <row r="18" spans="1:17" x14ac:dyDescent="0.25">
      <c r="A18" s="44">
        <v>17</v>
      </c>
      <c r="B18" s="35" t="s">
        <v>132</v>
      </c>
      <c r="C18" s="52" t="s">
        <v>162</v>
      </c>
      <c r="D18" s="36">
        <v>33997</v>
      </c>
      <c r="E18" s="35" t="s">
        <v>165</v>
      </c>
      <c r="F18" s="37" t="s">
        <v>166</v>
      </c>
      <c r="G18" s="36">
        <v>36892</v>
      </c>
      <c r="H18" s="35" t="s">
        <v>32</v>
      </c>
      <c r="I18" s="35" t="s">
        <v>164</v>
      </c>
      <c r="J18" s="35" t="s">
        <v>8</v>
      </c>
      <c r="K18" s="35" t="s">
        <v>20</v>
      </c>
      <c r="L18" s="35" t="s">
        <v>164</v>
      </c>
      <c r="M18" s="35" t="s">
        <v>23</v>
      </c>
      <c r="N18" s="35" t="s">
        <v>25</v>
      </c>
      <c r="O18" s="35" t="s">
        <v>123</v>
      </c>
      <c r="P18" s="36">
        <v>43231</v>
      </c>
      <c r="Q18" s="38">
        <v>43608</v>
      </c>
    </row>
  </sheetData>
  <sortState ref="A2:Q18">
    <sortCondition ref="B1"/>
  </sortState>
  <conditionalFormatting sqref="F2:F18">
    <cfRule type="expression" dxfId="22" priority="1">
      <formula>$X$1=ROW()</formula>
    </cfRule>
  </conditionalFormatting>
  <pageMargins left="0.7" right="0.7" top="0.75" bottom="0.75" header="0.3" footer="0.3"/>
  <pageSetup paperSize="9" orientation="portrait" verticalDpi="0"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WsP"/>
  <dimension ref="A1:P25"/>
  <sheetViews>
    <sheetView workbookViewId="0">
      <selection activeCell="I17" sqref="I17"/>
    </sheetView>
  </sheetViews>
  <sheetFormatPr baseColWidth="10" defaultRowHeight="15" x14ac:dyDescent="0.25"/>
  <cols>
    <col min="1" max="1" width="12.7109375" bestFit="1" customWidth="1"/>
    <col min="2" max="2" width="0.85546875" customWidth="1"/>
    <col min="3" max="3" width="15.5703125" bestFit="1" customWidth="1"/>
    <col min="4" max="4" width="0.85546875" customWidth="1"/>
    <col min="5" max="5" width="19.42578125" bestFit="1" customWidth="1"/>
    <col min="6" max="6" width="0.85546875" customWidth="1"/>
    <col min="7" max="7" width="16.85546875" bestFit="1" customWidth="1"/>
    <col min="8" max="8" width="0.85546875" customWidth="1"/>
    <col min="9" max="9" width="19.140625" customWidth="1"/>
    <col min="10" max="10" width="0.85546875" customWidth="1"/>
    <col min="11" max="11" width="27" customWidth="1"/>
    <col min="12" max="12" width="0.85546875" customWidth="1"/>
    <col min="13" max="13" width="21.140625" customWidth="1"/>
    <col min="14" max="14" width="0.85546875" customWidth="1"/>
    <col min="15" max="15" width="16.85546875" bestFit="1" customWidth="1"/>
    <col min="16" max="16" width="0.85546875" customWidth="1"/>
  </cols>
  <sheetData>
    <row r="1" spans="1:16" x14ac:dyDescent="0.25">
      <c r="A1" t="s">
        <v>28</v>
      </c>
      <c r="B1" s="31"/>
      <c r="C1" t="s">
        <v>1</v>
      </c>
      <c r="D1" s="31"/>
      <c r="E1" t="s">
        <v>2</v>
      </c>
      <c r="F1" s="31"/>
      <c r="G1" t="s">
        <v>5</v>
      </c>
      <c r="H1" s="31"/>
      <c r="I1" t="s">
        <v>6</v>
      </c>
      <c r="J1" s="31"/>
      <c r="K1" t="s">
        <v>7</v>
      </c>
      <c r="L1" s="31"/>
      <c r="M1" t="s">
        <v>37</v>
      </c>
      <c r="N1" s="31"/>
      <c r="O1" t="s">
        <v>122</v>
      </c>
      <c r="P1" s="31"/>
    </row>
    <row r="2" spans="1:16" x14ac:dyDescent="0.25">
      <c r="A2" t="s">
        <v>8</v>
      </c>
      <c r="B2" s="31"/>
      <c r="C2" t="s">
        <v>16</v>
      </c>
      <c r="D2" s="31"/>
      <c r="E2" t="s">
        <v>20</v>
      </c>
      <c r="F2" s="31"/>
      <c r="G2" t="s">
        <v>22</v>
      </c>
      <c r="H2" s="31"/>
      <c r="I2" t="s">
        <v>22</v>
      </c>
      <c r="J2" s="31"/>
      <c r="K2" t="s">
        <v>24</v>
      </c>
      <c r="L2" s="31"/>
      <c r="M2" t="s">
        <v>32</v>
      </c>
      <c r="N2" s="31"/>
      <c r="O2" t="s">
        <v>131</v>
      </c>
      <c r="P2" s="31"/>
    </row>
    <row r="3" spans="1:16" x14ac:dyDescent="0.25">
      <c r="A3" t="s">
        <v>9</v>
      </c>
      <c r="B3" s="31"/>
      <c r="C3" t="s">
        <v>17</v>
      </c>
      <c r="D3" s="31"/>
      <c r="E3" t="s">
        <v>21</v>
      </c>
      <c r="F3" s="31"/>
      <c r="G3" t="s">
        <v>23</v>
      </c>
      <c r="H3" s="31"/>
      <c r="I3" t="s">
        <v>23</v>
      </c>
      <c r="J3" s="31"/>
      <c r="K3" t="s">
        <v>25</v>
      </c>
      <c r="L3" s="31"/>
      <c r="M3" t="s">
        <v>33</v>
      </c>
      <c r="N3" s="31"/>
      <c r="O3" t="s">
        <v>139</v>
      </c>
      <c r="P3" s="31"/>
    </row>
    <row r="4" spans="1:16" x14ac:dyDescent="0.25">
      <c r="A4" t="s">
        <v>10</v>
      </c>
      <c r="B4" s="31"/>
      <c r="C4" t="s">
        <v>18</v>
      </c>
      <c r="D4" s="31"/>
      <c r="F4" s="31"/>
      <c r="H4" s="31"/>
      <c r="J4" s="31"/>
      <c r="K4" t="s">
        <v>26</v>
      </c>
      <c r="L4" s="31"/>
      <c r="M4" t="s">
        <v>31</v>
      </c>
      <c r="N4" s="31"/>
      <c r="O4" t="s">
        <v>123</v>
      </c>
      <c r="P4" s="31"/>
    </row>
    <row r="5" spans="1:16" x14ac:dyDescent="0.25">
      <c r="A5" t="s">
        <v>11</v>
      </c>
      <c r="B5" s="31"/>
      <c r="C5" t="s">
        <v>19</v>
      </c>
      <c r="D5" s="31"/>
      <c r="F5" s="31"/>
      <c r="H5" s="31"/>
      <c r="J5" s="31"/>
      <c r="K5" t="s">
        <v>27</v>
      </c>
      <c r="L5" s="31"/>
      <c r="M5" t="s">
        <v>30</v>
      </c>
      <c r="N5" s="31"/>
      <c r="P5" s="31"/>
    </row>
    <row r="6" spans="1:16" x14ac:dyDescent="0.25">
      <c r="A6" t="s">
        <v>12</v>
      </c>
      <c r="B6" s="31"/>
      <c r="D6" s="31"/>
      <c r="F6" s="31"/>
      <c r="H6" s="31"/>
      <c r="J6" s="31"/>
      <c r="L6" s="31"/>
      <c r="M6" t="s">
        <v>34</v>
      </c>
      <c r="N6" s="31"/>
      <c r="P6" s="31"/>
    </row>
    <row r="7" spans="1:16" x14ac:dyDescent="0.25">
      <c r="A7" t="s">
        <v>13</v>
      </c>
      <c r="B7" s="31"/>
      <c r="D7" s="31"/>
      <c r="F7" s="31"/>
      <c r="H7" s="31"/>
      <c r="J7" s="31"/>
      <c r="L7" s="31"/>
      <c r="M7" t="s">
        <v>35</v>
      </c>
      <c r="N7" s="31"/>
      <c r="P7" s="31"/>
    </row>
    <row r="8" spans="1:16" x14ac:dyDescent="0.25">
      <c r="A8" t="s">
        <v>14</v>
      </c>
      <c r="B8" s="31"/>
      <c r="D8" s="31"/>
      <c r="F8" s="31"/>
      <c r="H8" s="31"/>
      <c r="J8" s="31"/>
      <c r="L8" s="31"/>
      <c r="M8" t="s">
        <v>36</v>
      </c>
      <c r="N8" s="31"/>
      <c r="P8" s="31"/>
    </row>
    <row r="9" spans="1:16" x14ac:dyDescent="0.25">
      <c r="A9" t="s">
        <v>15</v>
      </c>
      <c r="B9" s="31"/>
      <c r="D9" s="31"/>
      <c r="F9" s="31"/>
      <c r="H9" s="31"/>
      <c r="J9" s="31"/>
      <c r="L9" s="31"/>
      <c r="N9" s="31"/>
      <c r="P9" s="31"/>
    </row>
    <row r="10" spans="1:16" x14ac:dyDescent="0.25">
      <c r="B10" s="31"/>
      <c r="D10" s="31"/>
      <c r="F10" s="31"/>
      <c r="H10" s="31"/>
      <c r="J10" s="31"/>
      <c r="L10" s="31"/>
      <c r="N10" s="31"/>
      <c r="P10" s="31"/>
    </row>
    <row r="25" spans="8:8" x14ac:dyDescent="0.25">
      <c r="H25" t="s">
        <v>29</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WsF"/>
  <dimension ref="A1:L66"/>
  <sheetViews>
    <sheetView showZeros="0" topLeftCell="A31" zoomScale="90" zoomScaleNormal="90" workbookViewId="0">
      <selection activeCell="K42" sqref="K42"/>
    </sheetView>
  </sheetViews>
  <sheetFormatPr baseColWidth="10" defaultRowHeight="15" x14ac:dyDescent="0.25"/>
  <cols>
    <col min="1" max="1" width="20.140625" customWidth="1"/>
    <col min="2" max="2" width="12.42578125" customWidth="1"/>
    <col min="3" max="3" width="6.42578125" customWidth="1"/>
    <col min="4" max="4" width="13" customWidth="1"/>
    <col min="5" max="5" width="11.85546875" customWidth="1"/>
    <col min="6" max="6" width="11.28515625" customWidth="1"/>
  </cols>
  <sheetData>
    <row r="1" spans="1:12" ht="70.5" customHeight="1" x14ac:dyDescent="0.4">
      <c r="A1" s="64" t="s">
        <v>112</v>
      </c>
      <c r="B1" s="64"/>
      <c r="C1" s="64"/>
      <c r="D1" s="64"/>
      <c r="E1" s="64"/>
      <c r="F1" s="64"/>
      <c r="G1" s="64"/>
      <c r="I1" s="29">
        <v>2</v>
      </c>
      <c r="L1" s="30" t="s">
        <v>116</v>
      </c>
    </row>
    <row r="2" spans="1:12" x14ac:dyDescent="0.25">
      <c r="A2" s="2"/>
      <c r="B2" s="2"/>
      <c r="C2" s="2"/>
      <c r="D2" s="2"/>
      <c r="E2" s="2"/>
      <c r="F2" s="2"/>
    </row>
    <row r="3" spans="1:12" x14ac:dyDescent="0.25">
      <c r="A3" s="60" t="s">
        <v>42</v>
      </c>
      <c r="B3" s="60"/>
      <c r="C3" s="60"/>
      <c r="D3" s="60"/>
      <c r="E3" s="60"/>
      <c r="F3" s="60"/>
      <c r="G3" s="60"/>
    </row>
    <row r="4" spans="1:12" x14ac:dyDescent="0.25">
      <c r="A4" s="4" t="s">
        <v>110</v>
      </c>
      <c r="B4" s="63" t="str">
        <f>VLOOKUP(I1,BD!$A$2:$Q$18,2,FALSE)</f>
        <v>BARONE</v>
      </c>
      <c r="C4" s="63"/>
      <c r="D4" s="4" t="s">
        <v>43</v>
      </c>
      <c r="E4" s="5"/>
      <c r="F4" s="63" t="str">
        <f>VLOOKUP(I1,BD!$A$2:$Q$18,3,FALSE)</f>
        <v>Laurent</v>
      </c>
      <c r="G4" s="63"/>
    </row>
    <row r="5" spans="1:12" x14ac:dyDescent="0.25">
      <c r="A5" s="4" t="s">
        <v>44</v>
      </c>
      <c r="B5" s="65">
        <f>VLOOKUP(I1,BD!$A$2:$Q$18,4,FALSE)</f>
        <v>20086</v>
      </c>
      <c r="C5" s="66"/>
      <c r="D5" s="4" t="s">
        <v>45</v>
      </c>
      <c r="F5" s="59">
        <f>VLOOKUP(I1,BD!$A$2:$Q$18,5,FALSE)</f>
        <v>0</v>
      </c>
      <c r="G5" s="59"/>
    </row>
    <row r="6" spans="1:12" x14ac:dyDescent="0.25">
      <c r="A6" s="4" t="s">
        <v>46</v>
      </c>
      <c r="B6" s="67">
        <v>1234567890098</v>
      </c>
      <c r="C6" s="67"/>
      <c r="D6" s="4" t="s">
        <v>93</v>
      </c>
      <c r="F6" s="63"/>
      <c r="G6" s="63"/>
    </row>
    <row r="7" spans="1:12" x14ac:dyDescent="0.25">
      <c r="A7" s="4" t="s">
        <v>92</v>
      </c>
      <c r="B7">
        <f>VLOOKUP(I1,BD!$A$2:$Q$18,10,FALSE)</f>
        <v>0</v>
      </c>
      <c r="D7" s="4" t="s">
        <v>47</v>
      </c>
      <c r="F7" s="63">
        <f>VLOOKUP(I1,BD!$A$2:$Q$18,8,FALSE)</f>
        <v>0</v>
      </c>
      <c r="G7" s="63"/>
    </row>
    <row r="8" spans="1:12" x14ac:dyDescent="0.25">
      <c r="A8" s="4" t="s">
        <v>48</v>
      </c>
      <c r="B8" s="63" t="s">
        <v>130</v>
      </c>
      <c r="C8" s="63"/>
      <c r="D8" s="9" t="s">
        <v>99</v>
      </c>
      <c r="E8" s="9"/>
      <c r="F8" s="10">
        <v>1</v>
      </c>
    </row>
    <row r="9" spans="1:12" x14ac:dyDescent="0.25">
      <c r="A9" s="4" t="s">
        <v>94</v>
      </c>
      <c r="B9">
        <f>VLOOKUP(I1,BD!$A$2:$Q$18,9,FALSE)</f>
        <v>0</v>
      </c>
      <c r="C9" s="1"/>
    </row>
    <row r="10" spans="1:12" x14ac:dyDescent="0.25">
      <c r="A10" s="4" t="s">
        <v>100</v>
      </c>
      <c r="B10">
        <f>VLOOKUP(I1,BD!$A$2:$Q$18,10,FALSE)</f>
        <v>0</v>
      </c>
    </row>
    <row r="11" spans="1:12" x14ac:dyDescent="0.25">
      <c r="A11" s="4" t="s">
        <v>95</v>
      </c>
      <c r="B11" s="63" t="s">
        <v>96</v>
      </c>
      <c r="C11" s="63"/>
      <c r="D11" s="63"/>
      <c r="E11" s="63"/>
    </row>
    <row r="12" spans="1:12" x14ac:dyDescent="0.25">
      <c r="A12" s="4" t="s">
        <v>97</v>
      </c>
      <c r="B12" s="63" t="s">
        <v>98</v>
      </c>
      <c r="C12" s="63"/>
      <c r="D12" s="63"/>
      <c r="E12" s="63"/>
      <c r="F12" s="63"/>
    </row>
    <row r="13" spans="1:12" x14ac:dyDescent="0.25">
      <c r="A13" s="4"/>
      <c r="I13" s="29"/>
    </row>
    <row r="14" spans="1:12" x14ac:dyDescent="0.25">
      <c r="A14" s="60" t="s">
        <v>51</v>
      </c>
      <c r="B14" s="60"/>
      <c r="C14" s="60"/>
      <c r="D14" s="60"/>
      <c r="E14" s="60"/>
      <c r="F14" s="60"/>
      <c r="G14" s="60"/>
    </row>
    <row r="15" spans="1:12" x14ac:dyDescent="0.25">
      <c r="A15" s="4" t="s">
        <v>75</v>
      </c>
      <c r="B15" s="14" t="s">
        <v>76</v>
      </c>
      <c r="C15" s="79" t="s">
        <v>52</v>
      </c>
      <c r="D15" s="79"/>
      <c r="E15" s="59" t="s">
        <v>53</v>
      </c>
      <c r="F15" s="59"/>
    </row>
    <row r="17" spans="1:7" x14ac:dyDescent="0.25">
      <c r="A17" s="60" t="s">
        <v>54</v>
      </c>
      <c r="B17" s="60"/>
      <c r="C17" s="60"/>
      <c r="D17" s="60"/>
      <c r="E17" s="60"/>
      <c r="F17" s="60"/>
      <c r="G17" s="60"/>
    </row>
    <row r="18" spans="1:7" x14ac:dyDescent="0.25">
      <c r="A18" s="7"/>
      <c r="B18" s="7"/>
      <c r="C18" s="80"/>
      <c r="D18" s="80"/>
      <c r="E18" s="23" t="s">
        <v>61</v>
      </c>
      <c r="F18" s="23" t="s">
        <v>57</v>
      </c>
      <c r="G18" s="23" t="s">
        <v>78</v>
      </c>
    </row>
    <row r="19" spans="1:7" x14ac:dyDescent="0.25">
      <c r="A19" s="58" t="s">
        <v>113</v>
      </c>
      <c r="B19" s="58"/>
      <c r="C19" s="59"/>
      <c r="D19" s="59"/>
      <c r="E19" s="24"/>
      <c r="F19" s="24"/>
      <c r="G19" s="24"/>
    </row>
    <row r="20" spans="1:7" x14ac:dyDescent="0.25">
      <c r="A20" s="58" t="s">
        <v>55</v>
      </c>
      <c r="B20" s="58"/>
      <c r="C20" s="59"/>
      <c r="D20" s="59"/>
      <c r="E20" s="24"/>
      <c r="F20" s="24"/>
      <c r="G20" s="24"/>
    </row>
    <row r="21" spans="1:7" x14ac:dyDescent="0.25">
      <c r="A21" s="4" t="s">
        <v>56</v>
      </c>
      <c r="C21" s="59"/>
      <c r="D21" s="59"/>
      <c r="E21" s="24"/>
      <c r="F21" s="24"/>
      <c r="G21" s="24"/>
    </row>
    <row r="22" spans="1:7" x14ac:dyDescent="0.25">
      <c r="E22" s="24"/>
      <c r="F22" s="24"/>
      <c r="G22" s="24"/>
    </row>
    <row r="23" spans="1:7" x14ac:dyDescent="0.25">
      <c r="A23" s="60" t="s">
        <v>58</v>
      </c>
      <c r="B23" s="60"/>
      <c r="C23" s="60"/>
      <c r="D23" s="60"/>
      <c r="E23" s="60"/>
      <c r="F23" s="60"/>
      <c r="G23" s="60"/>
    </row>
    <row r="24" spans="1:7" x14ac:dyDescent="0.25">
      <c r="A24" s="4" t="s">
        <v>77</v>
      </c>
      <c r="B24" t="s">
        <v>74</v>
      </c>
      <c r="C24">
        <f>VLOOKUP(I1,BD!$A$2:$Q$18,11,FALSE)</f>
        <v>0</v>
      </c>
    </row>
    <row r="25" spans="1:7" x14ac:dyDescent="0.25">
      <c r="A25" s="4" t="s">
        <v>49</v>
      </c>
      <c r="B25" t="s">
        <v>50</v>
      </c>
      <c r="D25" t="s">
        <v>73</v>
      </c>
    </row>
    <row r="26" spans="1:7" x14ac:dyDescent="0.25">
      <c r="A26" s="4"/>
    </row>
    <row r="27" spans="1:7" ht="15" customHeight="1" x14ac:dyDescent="0.25">
      <c r="A27" s="78" t="s">
        <v>59</v>
      </c>
      <c r="B27" s="78"/>
      <c r="C27" s="78"/>
      <c r="D27" s="68" t="s">
        <v>81</v>
      </c>
      <c r="E27" s="68"/>
      <c r="F27" s="18" t="s">
        <v>79</v>
      </c>
      <c r="G27" s="18" t="s">
        <v>84</v>
      </c>
    </row>
    <row r="28" spans="1:7" x14ac:dyDescent="0.25">
      <c r="A28" s="78"/>
      <c r="B28" s="78"/>
      <c r="C28" s="78"/>
      <c r="D28" s="68" t="s">
        <v>82</v>
      </c>
      <c r="E28" s="68"/>
      <c r="F28" s="18" t="s">
        <v>80</v>
      </c>
      <c r="G28" s="18" t="s">
        <v>83</v>
      </c>
    </row>
    <row r="29" spans="1:7" x14ac:dyDescent="0.25">
      <c r="A29" s="6"/>
    </row>
    <row r="30" spans="1:7" x14ac:dyDescent="0.25">
      <c r="A30" s="60" t="s">
        <v>85</v>
      </c>
      <c r="B30" s="60"/>
      <c r="C30" s="60"/>
      <c r="D30" s="60"/>
      <c r="E30" s="60"/>
      <c r="F30" s="60"/>
      <c r="G30" s="60"/>
    </row>
    <row r="31" spans="1:7" x14ac:dyDescent="0.25">
      <c r="E31" s="20" t="s">
        <v>61</v>
      </c>
      <c r="F31" s="23" t="s">
        <v>62</v>
      </c>
      <c r="G31" s="21" t="s">
        <v>63</v>
      </c>
    </row>
    <row r="32" spans="1:7" x14ac:dyDescent="0.25">
      <c r="A32" s="73" t="s">
        <v>60</v>
      </c>
      <c r="B32" s="63" t="s">
        <v>87</v>
      </c>
      <c r="C32" s="63"/>
      <c r="D32" s="15" t="s">
        <v>23</v>
      </c>
      <c r="E32" s="70"/>
      <c r="F32" s="71"/>
      <c r="G32" s="69"/>
    </row>
    <row r="33" spans="1:7" x14ac:dyDescent="0.25">
      <c r="A33" s="73"/>
      <c r="B33" s="74" t="s">
        <v>89</v>
      </c>
      <c r="C33" s="74"/>
      <c r="D33" s="5"/>
      <c r="E33" s="70"/>
      <c r="F33" s="71"/>
      <c r="G33" s="69"/>
    </row>
    <row r="34" spans="1:7" ht="15" customHeight="1" x14ac:dyDescent="0.25">
      <c r="A34" s="72" t="s">
        <v>64</v>
      </c>
      <c r="B34" s="72"/>
      <c r="C34" s="72"/>
      <c r="D34" s="72"/>
      <c r="E34" s="19"/>
      <c r="F34" s="24"/>
      <c r="G34" s="22"/>
    </row>
    <row r="35" spans="1:7" x14ac:dyDescent="0.25">
      <c r="A35" s="72" t="s">
        <v>65</v>
      </c>
      <c r="B35" s="72"/>
      <c r="C35" s="72"/>
      <c r="D35" s="72"/>
      <c r="E35" s="70"/>
      <c r="F35" s="71"/>
      <c r="G35" s="69"/>
    </row>
    <row r="36" spans="1:7" x14ac:dyDescent="0.25">
      <c r="A36" s="72"/>
      <c r="B36" s="72"/>
      <c r="C36" s="72"/>
      <c r="D36" s="72"/>
      <c r="E36" s="70"/>
      <c r="F36" s="71"/>
      <c r="G36" s="69"/>
    </row>
    <row r="37" spans="1:7" x14ac:dyDescent="0.25">
      <c r="A37" s="72" t="s">
        <v>66</v>
      </c>
      <c r="B37" s="72"/>
      <c r="C37" s="72"/>
      <c r="D37" s="72"/>
      <c r="E37" s="70"/>
      <c r="F37" s="71"/>
      <c r="G37" s="69"/>
    </row>
    <row r="38" spans="1:7" x14ac:dyDescent="0.25">
      <c r="A38" s="72"/>
      <c r="B38" s="72"/>
      <c r="C38" s="72"/>
      <c r="D38" s="72"/>
      <c r="E38" s="70"/>
      <c r="F38" s="71"/>
      <c r="G38" s="69"/>
    </row>
    <row r="39" spans="1:7" ht="15.75" customHeight="1" x14ac:dyDescent="0.25">
      <c r="A39" s="72" t="s">
        <v>67</v>
      </c>
      <c r="B39" s="72"/>
      <c r="C39" s="72"/>
      <c r="D39" s="72"/>
      <c r="E39" s="70"/>
      <c r="F39" s="71"/>
      <c r="G39" s="69"/>
    </row>
    <row r="40" spans="1:7" ht="15.75" customHeight="1" x14ac:dyDescent="0.25">
      <c r="A40" s="72"/>
      <c r="B40" s="72"/>
      <c r="C40" s="72"/>
      <c r="D40" s="72"/>
      <c r="E40" s="70"/>
      <c r="F40" s="71"/>
      <c r="G40" s="69"/>
    </row>
    <row r="41" spans="1:7" x14ac:dyDescent="0.25">
      <c r="A41" s="75" t="s">
        <v>86</v>
      </c>
      <c r="B41" s="75"/>
      <c r="C41" s="75"/>
      <c r="D41" s="75"/>
      <c r="E41" s="76" t="s">
        <v>88</v>
      </c>
      <c r="F41" s="77"/>
      <c r="G41" s="77"/>
    </row>
    <row r="42" spans="1:7" x14ac:dyDescent="0.25">
      <c r="E42" s="59" t="s">
        <v>114</v>
      </c>
      <c r="F42" s="59"/>
      <c r="G42" s="2"/>
    </row>
    <row r="43" spans="1:7" x14ac:dyDescent="0.25">
      <c r="E43" s="3"/>
      <c r="F43" s="3"/>
      <c r="G43" s="3"/>
    </row>
    <row r="44" spans="1:7" ht="15.75" thickBot="1" x14ac:dyDescent="0.3">
      <c r="E44" s="2"/>
      <c r="F44" s="2"/>
      <c r="G44" s="2"/>
    </row>
    <row r="45" spans="1:7" ht="17.25" customHeight="1" x14ac:dyDescent="0.25">
      <c r="A45" s="90" t="s">
        <v>115</v>
      </c>
      <c r="B45" s="90"/>
      <c r="C45" s="90"/>
      <c r="D45" s="90"/>
      <c r="E45" s="90"/>
      <c r="F45" s="90"/>
      <c r="G45" s="90"/>
    </row>
    <row r="46" spans="1:7" x14ac:dyDescent="0.25">
      <c r="A46" s="91"/>
      <c r="B46" s="91"/>
      <c r="C46" s="91"/>
      <c r="D46" s="91"/>
      <c r="E46" s="91"/>
      <c r="F46" s="91"/>
      <c r="G46" s="91"/>
    </row>
    <row r="47" spans="1:7" x14ac:dyDescent="0.25">
      <c r="A47" s="60" t="s">
        <v>68</v>
      </c>
      <c r="B47" s="60"/>
      <c r="C47" s="60"/>
      <c r="D47" s="60"/>
      <c r="E47" s="60"/>
      <c r="F47" s="60"/>
      <c r="G47" s="60"/>
    </row>
    <row r="48" spans="1:7" x14ac:dyDescent="0.25">
      <c r="A48" s="4" t="s">
        <v>69</v>
      </c>
      <c r="B48" s="5"/>
      <c r="C48" s="25"/>
      <c r="D48" s="5"/>
      <c r="E48" s="4" t="s">
        <v>91</v>
      </c>
      <c r="F48" s="59"/>
      <c r="G48" s="59"/>
    </row>
    <row r="49" spans="1:7" x14ac:dyDescent="0.25">
      <c r="A49" s="11" t="s">
        <v>101</v>
      </c>
      <c r="B49" s="61" t="s">
        <v>105</v>
      </c>
      <c r="C49" s="61"/>
      <c r="D49" s="8" t="s">
        <v>102</v>
      </c>
      <c r="E49" s="62" t="s">
        <v>106</v>
      </c>
      <c r="F49" s="62"/>
      <c r="G49" s="8"/>
    </row>
    <row r="50" spans="1:7" x14ac:dyDescent="0.25">
      <c r="A50" s="11" t="s">
        <v>103</v>
      </c>
      <c r="B50" s="61" t="s">
        <v>105</v>
      </c>
      <c r="C50" s="61"/>
      <c r="D50" s="8" t="s">
        <v>102</v>
      </c>
      <c r="E50" s="62" t="s">
        <v>106</v>
      </c>
      <c r="F50" s="62"/>
      <c r="G50" s="8"/>
    </row>
    <row r="51" spans="1:7" x14ac:dyDescent="0.25">
      <c r="A51" s="11" t="s">
        <v>104</v>
      </c>
      <c r="B51" s="61" t="s">
        <v>105</v>
      </c>
      <c r="C51" s="61"/>
      <c r="D51" s="8" t="s">
        <v>102</v>
      </c>
      <c r="E51" s="62" t="s">
        <v>106</v>
      </c>
      <c r="F51" s="62"/>
      <c r="G51" s="5"/>
    </row>
    <row r="52" spans="1:7" x14ac:dyDescent="0.25">
      <c r="A52" s="11" t="s">
        <v>90</v>
      </c>
      <c r="B52" s="61" t="s">
        <v>105</v>
      </c>
      <c r="C52" s="61"/>
      <c r="D52" s="8" t="s">
        <v>102</v>
      </c>
      <c r="E52" s="62" t="s">
        <v>106</v>
      </c>
      <c r="F52" s="62"/>
      <c r="G52" s="5"/>
    </row>
    <row r="53" spans="1:7" x14ac:dyDescent="0.25">
      <c r="A53" s="12" t="s">
        <v>108</v>
      </c>
      <c r="B53" s="5"/>
      <c r="C53" s="5"/>
      <c r="D53" s="5"/>
      <c r="F53" s="5"/>
      <c r="G53" s="5"/>
    </row>
    <row r="55" spans="1:7" x14ac:dyDescent="0.25">
      <c r="A55" s="58" t="s">
        <v>107</v>
      </c>
      <c r="B55" s="58"/>
      <c r="C55" s="2"/>
      <c r="E55" s="4" t="s">
        <v>91</v>
      </c>
      <c r="F55" s="59"/>
      <c r="G55" s="59"/>
    </row>
    <row r="57" spans="1:7" x14ac:dyDescent="0.25">
      <c r="A57" s="60" t="s">
        <v>70</v>
      </c>
      <c r="B57" s="60"/>
      <c r="C57" s="60"/>
      <c r="D57" s="60"/>
      <c r="E57" s="60"/>
      <c r="F57" s="60"/>
      <c r="G57" s="60"/>
    </row>
    <row r="58" spans="1:7" x14ac:dyDescent="0.25">
      <c r="A58" s="79" t="s">
        <v>111</v>
      </c>
      <c r="B58" s="79"/>
      <c r="C58" s="79" t="s">
        <v>14</v>
      </c>
      <c r="D58" s="79"/>
      <c r="E58" s="79"/>
      <c r="F58" s="79" t="s">
        <v>71</v>
      </c>
      <c r="G58" s="79"/>
    </row>
    <row r="59" spans="1:7" x14ac:dyDescent="0.25">
      <c r="A59" s="92" t="str">
        <f>B4</f>
        <v>BARONE</v>
      </c>
      <c r="B59" s="92"/>
      <c r="C59" s="92"/>
      <c r="D59" s="92"/>
      <c r="E59" s="92"/>
      <c r="F59" s="93"/>
      <c r="G59" s="93"/>
    </row>
    <row r="60" spans="1:7" x14ac:dyDescent="0.25">
      <c r="A60" s="92" t="str">
        <f>F4</f>
        <v>Laurent</v>
      </c>
      <c r="B60" s="92"/>
      <c r="C60" s="92"/>
      <c r="D60" s="92"/>
      <c r="E60" s="92"/>
      <c r="F60" s="93"/>
      <c r="G60" s="93"/>
    </row>
    <row r="61" spans="1:7" x14ac:dyDescent="0.25">
      <c r="A61" s="13"/>
      <c r="B61" s="13"/>
      <c r="C61" s="13"/>
      <c r="D61" s="13"/>
      <c r="E61" s="16"/>
      <c r="F61" s="16" t="s">
        <v>72</v>
      </c>
    </row>
    <row r="62" spans="1:7" x14ac:dyDescent="0.25">
      <c r="A62" s="17"/>
      <c r="B62" s="17"/>
      <c r="C62" s="17"/>
      <c r="D62" s="17"/>
      <c r="E62" s="17"/>
      <c r="F62" s="17"/>
      <c r="G62" s="17"/>
    </row>
    <row r="63" spans="1:7" x14ac:dyDescent="0.25">
      <c r="A63" s="81" t="s">
        <v>109</v>
      </c>
      <c r="B63" s="83"/>
      <c r="C63" s="81" t="s">
        <v>109</v>
      </c>
      <c r="D63" s="82"/>
      <c r="E63" s="83"/>
      <c r="F63" s="81" t="s">
        <v>109</v>
      </c>
      <c r="G63" s="83"/>
    </row>
    <row r="64" spans="1:7" x14ac:dyDescent="0.25">
      <c r="A64" s="84"/>
      <c r="B64" s="86"/>
      <c r="C64" s="84"/>
      <c r="D64" s="85"/>
      <c r="E64" s="86"/>
      <c r="F64" s="84"/>
      <c r="G64" s="86"/>
    </row>
    <row r="65" spans="1:7" x14ac:dyDescent="0.25">
      <c r="A65" s="84"/>
      <c r="B65" s="86"/>
      <c r="C65" s="84"/>
      <c r="D65" s="85"/>
      <c r="E65" s="86"/>
      <c r="F65" s="84"/>
      <c r="G65" s="86"/>
    </row>
    <row r="66" spans="1:7" x14ac:dyDescent="0.25">
      <c r="A66" s="87"/>
      <c r="B66" s="89"/>
      <c r="C66" s="87"/>
      <c r="D66" s="88"/>
      <c r="E66" s="89"/>
      <c r="F66" s="87"/>
      <c r="G66" s="89"/>
    </row>
  </sheetData>
  <mergeCells count="75">
    <mergeCell ref="C63:E66"/>
    <mergeCell ref="F63:G66"/>
    <mergeCell ref="A63:B66"/>
    <mergeCell ref="A45:G46"/>
    <mergeCell ref="A58:B58"/>
    <mergeCell ref="A59:B59"/>
    <mergeCell ref="A60:B60"/>
    <mergeCell ref="C58:E58"/>
    <mergeCell ref="C59:E59"/>
    <mergeCell ref="C60:E60"/>
    <mergeCell ref="F58:G58"/>
    <mergeCell ref="F59:G59"/>
    <mergeCell ref="F60:G60"/>
    <mergeCell ref="A47:G47"/>
    <mergeCell ref="B50:C50"/>
    <mergeCell ref="E49:F49"/>
    <mergeCell ref="A14:G14"/>
    <mergeCell ref="F5:G5"/>
    <mergeCell ref="A19:B19"/>
    <mergeCell ref="A23:G23"/>
    <mergeCell ref="A17:G17"/>
    <mergeCell ref="C15:D15"/>
    <mergeCell ref="C18:D18"/>
    <mergeCell ref="C19:D19"/>
    <mergeCell ref="C20:D20"/>
    <mergeCell ref="C21:D21"/>
    <mergeCell ref="B12:F12"/>
    <mergeCell ref="E15:F15"/>
    <mergeCell ref="A20:B20"/>
    <mergeCell ref="E42:F42"/>
    <mergeCell ref="B33:C33"/>
    <mergeCell ref="A41:D41"/>
    <mergeCell ref="E41:G41"/>
    <mergeCell ref="A27:C28"/>
    <mergeCell ref="D28:E28"/>
    <mergeCell ref="F39:F40"/>
    <mergeCell ref="A39:D40"/>
    <mergeCell ref="A37:D38"/>
    <mergeCell ref="A35:D36"/>
    <mergeCell ref="B32:C32"/>
    <mergeCell ref="F48:G48"/>
    <mergeCell ref="A30:G30"/>
    <mergeCell ref="D27:E27"/>
    <mergeCell ref="G39:G40"/>
    <mergeCell ref="E32:E33"/>
    <mergeCell ref="F32:F33"/>
    <mergeCell ref="G32:G33"/>
    <mergeCell ref="A34:D34"/>
    <mergeCell ref="E35:E36"/>
    <mergeCell ref="F35:F36"/>
    <mergeCell ref="G35:G36"/>
    <mergeCell ref="A32:A33"/>
    <mergeCell ref="E37:E38"/>
    <mergeCell ref="F37:F38"/>
    <mergeCell ref="G37:G38"/>
    <mergeCell ref="E39:E40"/>
    <mergeCell ref="F4:G4"/>
    <mergeCell ref="A1:G1"/>
    <mergeCell ref="F7:G7"/>
    <mergeCell ref="F6:G6"/>
    <mergeCell ref="B11:E11"/>
    <mergeCell ref="B4:C4"/>
    <mergeCell ref="B5:C5"/>
    <mergeCell ref="B6:C6"/>
    <mergeCell ref="B8:C8"/>
    <mergeCell ref="A3:G3"/>
    <mergeCell ref="A55:B55"/>
    <mergeCell ref="F55:G55"/>
    <mergeCell ref="A57:G57"/>
    <mergeCell ref="B51:C51"/>
    <mergeCell ref="B49:C49"/>
    <mergeCell ref="E50:F50"/>
    <mergeCell ref="E51:F51"/>
    <mergeCell ref="B52:C52"/>
    <mergeCell ref="E52:F52"/>
  </mergeCells>
  <conditionalFormatting sqref="B4:C6 B7 B8:C8 F4:G5 F7:G7 C24 F48:G48 F55:G55 C55 B9:B10">
    <cfRule type="containsBlanks" dxfId="3" priority="4">
      <formula>LEN(TRIM(B4))=0</formula>
    </cfRule>
  </conditionalFormatting>
  <conditionalFormatting sqref="B4:C6 B7 B8:C8 F4:G5 F7:G7 C24 F48:G48 F55:G55 C55 B9:B10">
    <cfRule type="containsBlanks" dxfId="2" priority="3">
      <formula>LEN(TRIM(B4))=0</formula>
    </cfRule>
  </conditionalFormatting>
  <conditionalFormatting sqref="C48">
    <cfRule type="containsBlanks" dxfId="1" priority="2">
      <formula>LEN(TRIM(C48))=0</formula>
    </cfRule>
  </conditionalFormatting>
  <conditionalFormatting sqref="C48">
    <cfRule type="containsBlanks" dxfId="0" priority="1">
      <formula>LEN(TRIM(C48))=0</formula>
    </cfRule>
  </conditionalFormatting>
  <printOptions horizontalCentered="1"/>
  <pageMargins left="0.23622047244094491" right="0.23622047244094491" top="0.74803149606299213" bottom="0.74803149606299213" header="0.31496062992125984" footer="0.31496062992125984"/>
  <pageSetup paperSize="9" orientation="portrait" r:id="rId1"/>
  <drawing r:id="rId2"/>
  <legacyDrawing r:id="rId3"/>
  <controls>
    <mc:AlternateContent xmlns:mc="http://schemas.openxmlformats.org/markup-compatibility/2006">
      <mc:Choice Requires="x14">
        <control shapeId="4097" r:id="rId4" name="CheckBox1">
          <controlPr defaultSize="0" autoLine="0" r:id="rId5">
            <anchor moveWithCells="1" sizeWithCells="1">
              <from>
                <xdr:col>1</xdr:col>
                <xdr:colOff>504825</xdr:colOff>
                <xdr:row>9</xdr:row>
                <xdr:rowOff>0</xdr:rowOff>
              </from>
              <to>
                <xdr:col>1</xdr:col>
                <xdr:colOff>676275</xdr:colOff>
                <xdr:row>9</xdr:row>
                <xdr:rowOff>0</xdr:rowOff>
              </to>
            </anchor>
          </controlPr>
        </control>
      </mc:Choice>
      <mc:Fallback>
        <control shapeId="4097" r:id="rId4" name="CheckBox1"/>
      </mc:Fallback>
    </mc:AlternateContent>
    <mc:AlternateContent xmlns:mc="http://schemas.openxmlformats.org/markup-compatibility/2006">
      <mc:Choice Requires="x14">
        <control shapeId="4102" r:id="rId6" name="Check Box 6">
          <controlPr defaultSize="0" autoFill="0" autoLine="0" autoPict="0">
            <anchor moveWithCells="1">
              <from>
                <xdr:col>6</xdr:col>
                <xdr:colOff>238125</xdr:colOff>
                <xdr:row>18</xdr:row>
                <xdr:rowOff>0</xdr:rowOff>
              </from>
              <to>
                <xdr:col>6</xdr:col>
                <xdr:colOff>428625</xdr:colOff>
                <xdr:row>19</xdr:row>
                <xdr:rowOff>9525</xdr:rowOff>
              </to>
            </anchor>
          </controlPr>
        </control>
      </mc:Choice>
    </mc:AlternateContent>
    <mc:AlternateContent xmlns:mc="http://schemas.openxmlformats.org/markup-compatibility/2006">
      <mc:Choice Requires="x14">
        <control shapeId="4103" r:id="rId7" name="Check Box 7">
          <controlPr defaultSize="0" autoFill="0" autoLine="0" autoPict="0">
            <anchor moveWithCells="1">
              <from>
                <xdr:col>5</xdr:col>
                <xdr:colOff>238125</xdr:colOff>
                <xdr:row>19</xdr:row>
                <xdr:rowOff>0</xdr:rowOff>
              </from>
              <to>
                <xdr:col>5</xdr:col>
                <xdr:colOff>428625</xdr:colOff>
                <xdr:row>20</xdr:row>
                <xdr:rowOff>9525</xdr:rowOff>
              </to>
            </anchor>
          </controlPr>
        </control>
      </mc:Choice>
    </mc:AlternateContent>
    <mc:AlternateContent xmlns:mc="http://schemas.openxmlformats.org/markup-compatibility/2006">
      <mc:Choice Requires="x14">
        <control shapeId="4104" r:id="rId8" name="Check Box 8">
          <controlPr defaultSize="0" autoFill="0" autoLine="0" autoPict="0">
            <anchor moveWithCells="1">
              <from>
                <xdr:col>5</xdr:col>
                <xdr:colOff>238125</xdr:colOff>
                <xdr:row>20</xdr:row>
                <xdr:rowOff>0</xdr:rowOff>
              </from>
              <to>
                <xdr:col>5</xdr:col>
                <xdr:colOff>428625</xdr:colOff>
                <xdr:row>21</xdr:row>
                <xdr:rowOff>9525</xdr:rowOff>
              </to>
            </anchor>
          </controlPr>
        </control>
      </mc:Choice>
    </mc:AlternateContent>
    <mc:AlternateContent xmlns:mc="http://schemas.openxmlformats.org/markup-compatibility/2006">
      <mc:Choice Requires="x14">
        <control shapeId="4107" r:id="rId9" name="Check Box 11">
          <controlPr defaultSize="0" autoFill="0" autoLine="0" autoPict="0">
            <anchor moveWithCells="1">
              <from>
                <xdr:col>6</xdr:col>
                <xdr:colOff>238125</xdr:colOff>
                <xdr:row>19</xdr:row>
                <xdr:rowOff>0</xdr:rowOff>
              </from>
              <to>
                <xdr:col>6</xdr:col>
                <xdr:colOff>428625</xdr:colOff>
                <xdr:row>20</xdr:row>
                <xdr:rowOff>9525</xdr:rowOff>
              </to>
            </anchor>
          </controlPr>
        </control>
      </mc:Choice>
    </mc:AlternateContent>
    <mc:AlternateContent xmlns:mc="http://schemas.openxmlformats.org/markup-compatibility/2006">
      <mc:Choice Requires="x14">
        <control shapeId="4108" r:id="rId10" name="Check Box 12">
          <controlPr defaultSize="0" autoFill="0" autoLine="0" autoPict="0">
            <anchor moveWithCells="1">
              <from>
                <xdr:col>6</xdr:col>
                <xdr:colOff>238125</xdr:colOff>
                <xdr:row>20</xdr:row>
                <xdr:rowOff>0</xdr:rowOff>
              </from>
              <to>
                <xdr:col>6</xdr:col>
                <xdr:colOff>428625</xdr:colOff>
                <xdr:row>21</xdr:row>
                <xdr:rowOff>9525</xdr:rowOff>
              </to>
            </anchor>
          </controlPr>
        </control>
      </mc:Choice>
    </mc:AlternateContent>
    <mc:AlternateContent xmlns:mc="http://schemas.openxmlformats.org/markup-compatibility/2006">
      <mc:Choice Requires="x14">
        <control shapeId="4113" r:id="rId11" name="Check Box 17">
          <controlPr defaultSize="0" autoFill="0" autoLine="0" autoPict="0">
            <anchor moveWithCells="1">
              <from>
                <xdr:col>4</xdr:col>
                <xdr:colOff>238125</xdr:colOff>
                <xdr:row>19</xdr:row>
                <xdr:rowOff>0</xdr:rowOff>
              </from>
              <to>
                <xdr:col>4</xdr:col>
                <xdr:colOff>428625</xdr:colOff>
                <xdr:row>20</xdr:row>
                <xdr:rowOff>9525</xdr:rowOff>
              </to>
            </anchor>
          </controlPr>
        </control>
      </mc:Choice>
    </mc:AlternateContent>
    <mc:AlternateContent xmlns:mc="http://schemas.openxmlformats.org/markup-compatibility/2006">
      <mc:Choice Requires="x14">
        <control shapeId="4114" r:id="rId12" name="Check Box 18">
          <controlPr defaultSize="0" autoFill="0" autoLine="0" autoPict="0">
            <anchor moveWithCells="1">
              <from>
                <xdr:col>4</xdr:col>
                <xdr:colOff>238125</xdr:colOff>
                <xdr:row>20</xdr:row>
                <xdr:rowOff>0</xdr:rowOff>
              </from>
              <to>
                <xdr:col>4</xdr:col>
                <xdr:colOff>428625</xdr:colOff>
                <xdr:row>21</xdr:row>
                <xdr:rowOff>9525</xdr:rowOff>
              </to>
            </anchor>
          </controlPr>
        </control>
      </mc:Choice>
    </mc:AlternateContent>
    <mc:AlternateContent xmlns:mc="http://schemas.openxmlformats.org/markup-compatibility/2006">
      <mc:Choice Requires="x14">
        <control shapeId="4117" r:id="rId13" name="Check Box 21">
          <controlPr defaultSize="0" autoFill="0" autoLine="0" autoPict="0">
            <anchor moveWithCells="1">
              <from>
                <xdr:col>1</xdr:col>
                <xdr:colOff>571500</xdr:colOff>
                <xdr:row>23</xdr:row>
                <xdr:rowOff>180975</xdr:rowOff>
              </from>
              <to>
                <xdr:col>1</xdr:col>
                <xdr:colOff>762000</xdr:colOff>
                <xdr:row>25</xdr:row>
                <xdr:rowOff>0</xdr:rowOff>
              </to>
            </anchor>
          </controlPr>
        </control>
      </mc:Choice>
    </mc:AlternateContent>
    <mc:AlternateContent xmlns:mc="http://schemas.openxmlformats.org/markup-compatibility/2006">
      <mc:Choice Requires="x14">
        <control shapeId="4118" r:id="rId14" name="Check Box 22">
          <controlPr defaultSize="0" autoFill="0" autoLine="0" autoPict="0">
            <anchor moveWithCells="1">
              <from>
                <xdr:col>4</xdr:col>
                <xdr:colOff>47625</xdr:colOff>
                <xdr:row>23</xdr:row>
                <xdr:rowOff>180975</xdr:rowOff>
              </from>
              <to>
                <xdr:col>4</xdr:col>
                <xdr:colOff>238125</xdr:colOff>
                <xdr:row>25</xdr:row>
                <xdr:rowOff>0</xdr:rowOff>
              </to>
            </anchor>
          </controlPr>
        </control>
      </mc:Choice>
    </mc:AlternateContent>
    <mc:AlternateContent xmlns:mc="http://schemas.openxmlformats.org/markup-compatibility/2006">
      <mc:Choice Requires="x14">
        <control shapeId="4119" r:id="rId15" name="Check Box 23">
          <controlPr defaultSize="0" autoFill="0" autoLine="0" autoPict="0">
            <anchor moveWithCells="1">
              <from>
                <xdr:col>4</xdr:col>
                <xdr:colOff>238125</xdr:colOff>
                <xdr:row>18</xdr:row>
                <xdr:rowOff>0</xdr:rowOff>
              </from>
              <to>
                <xdr:col>4</xdr:col>
                <xdr:colOff>428625</xdr:colOff>
                <xdr:row>19</xdr:row>
                <xdr:rowOff>9525</xdr:rowOff>
              </to>
            </anchor>
          </controlPr>
        </control>
      </mc:Choice>
    </mc:AlternateContent>
    <mc:AlternateContent xmlns:mc="http://schemas.openxmlformats.org/markup-compatibility/2006">
      <mc:Choice Requires="x14">
        <control shapeId="4120" r:id="rId16" name="Check Box 24">
          <controlPr defaultSize="0" autoFill="0" autoLine="0" autoPict="0">
            <anchor moveWithCells="1">
              <from>
                <xdr:col>5</xdr:col>
                <xdr:colOff>238125</xdr:colOff>
                <xdr:row>18</xdr:row>
                <xdr:rowOff>0</xdr:rowOff>
              </from>
              <to>
                <xdr:col>5</xdr:col>
                <xdr:colOff>428625</xdr:colOff>
                <xdr:row>19</xdr:row>
                <xdr:rowOff>9525</xdr:rowOff>
              </to>
            </anchor>
          </controlPr>
        </control>
      </mc:Choice>
    </mc:AlternateContent>
    <mc:AlternateContent xmlns:mc="http://schemas.openxmlformats.org/markup-compatibility/2006">
      <mc:Choice Requires="x14">
        <control shapeId="4123" r:id="rId17" name="Check Box 27">
          <controlPr defaultSize="0" autoFill="0" autoLine="0" autoPict="0">
            <anchor moveWithCells="1">
              <from>
                <xdr:col>4</xdr:col>
                <xdr:colOff>238125</xdr:colOff>
                <xdr:row>40</xdr:row>
                <xdr:rowOff>9525</xdr:rowOff>
              </from>
              <to>
                <xdr:col>4</xdr:col>
                <xdr:colOff>419100</xdr:colOff>
                <xdr:row>41</xdr:row>
                <xdr:rowOff>19050</xdr:rowOff>
              </to>
            </anchor>
          </controlPr>
        </control>
      </mc:Choice>
    </mc:AlternateContent>
    <mc:AlternateContent xmlns:mc="http://schemas.openxmlformats.org/markup-compatibility/2006">
      <mc:Choice Requires="x14">
        <control shapeId="4125" r:id="rId18" name="Check Box 29">
          <controlPr defaultSize="0" autoFill="0" autoLine="0" autoPict="0">
            <anchor moveWithCells="1">
              <from>
                <xdr:col>4</xdr:col>
                <xdr:colOff>238125</xdr:colOff>
                <xdr:row>41</xdr:row>
                <xdr:rowOff>9525</xdr:rowOff>
              </from>
              <to>
                <xdr:col>4</xdr:col>
                <xdr:colOff>419100</xdr:colOff>
                <xdr:row>42</xdr:row>
                <xdr:rowOff>19050</xdr:rowOff>
              </to>
            </anchor>
          </controlPr>
        </control>
      </mc:Choice>
    </mc:AlternateContent>
    <mc:AlternateContent xmlns:mc="http://schemas.openxmlformats.org/markup-compatibility/2006">
      <mc:Choice Requires="x14">
        <control shapeId="4132" r:id="rId19" name="Check Box 36">
          <controlPr defaultSize="0" autoFill="0" autoLine="0" autoPict="0">
            <anchor moveWithCells="1">
              <from>
                <xdr:col>4</xdr:col>
                <xdr:colOff>238125</xdr:colOff>
                <xdr:row>31</xdr:row>
                <xdr:rowOff>76200</xdr:rowOff>
              </from>
              <to>
                <xdr:col>4</xdr:col>
                <xdr:colOff>428625</xdr:colOff>
                <xdr:row>32</xdr:row>
                <xdr:rowOff>85725</xdr:rowOff>
              </to>
            </anchor>
          </controlPr>
        </control>
      </mc:Choice>
    </mc:AlternateContent>
    <mc:AlternateContent xmlns:mc="http://schemas.openxmlformats.org/markup-compatibility/2006">
      <mc:Choice Requires="x14">
        <control shapeId="4133" r:id="rId20" name="Check Box 37">
          <controlPr defaultSize="0" autoFill="0" autoLine="0" autoPict="0">
            <anchor moveWithCells="1">
              <from>
                <xdr:col>5</xdr:col>
                <xdr:colOff>238125</xdr:colOff>
                <xdr:row>31</xdr:row>
                <xdr:rowOff>76200</xdr:rowOff>
              </from>
              <to>
                <xdr:col>5</xdr:col>
                <xdr:colOff>428625</xdr:colOff>
                <xdr:row>32</xdr:row>
                <xdr:rowOff>85725</xdr:rowOff>
              </to>
            </anchor>
          </controlPr>
        </control>
      </mc:Choice>
    </mc:AlternateContent>
    <mc:AlternateContent xmlns:mc="http://schemas.openxmlformats.org/markup-compatibility/2006">
      <mc:Choice Requires="x14">
        <control shapeId="4134" r:id="rId21" name="Check Box 38">
          <controlPr defaultSize="0" autoFill="0" autoLine="0" autoPict="0">
            <anchor moveWithCells="1">
              <from>
                <xdr:col>6</xdr:col>
                <xdr:colOff>238125</xdr:colOff>
                <xdr:row>31</xdr:row>
                <xdr:rowOff>76200</xdr:rowOff>
              </from>
              <to>
                <xdr:col>6</xdr:col>
                <xdr:colOff>428625</xdr:colOff>
                <xdr:row>32</xdr:row>
                <xdr:rowOff>85725</xdr:rowOff>
              </to>
            </anchor>
          </controlPr>
        </control>
      </mc:Choice>
    </mc:AlternateContent>
    <mc:AlternateContent xmlns:mc="http://schemas.openxmlformats.org/markup-compatibility/2006">
      <mc:Choice Requires="x14">
        <control shapeId="4135" r:id="rId22" name="Check Box 39">
          <controlPr defaultSize="0" autoFill="0" autoLine="0" autoPict="0">
            <anchor moveWithCells="1">
              <from>
                <xdr:col>4</xdr:col>
                <xdr:colOff>238125</xdr:colOff>
                <xdr:row>34</xdr:row>
                <xdr:rowOff>76200</xdr:rowOff>
              </from>
              <to>
                <xdr:col>4</xdr:col>
                <xdr:colOff>428625</xdr:colOff>
                <xdr:row>35</xdr:row>
                <xdr:rowOff>85725</xdr:rowOff>
              </to>
            </anchor>
          </controlPr>
        </control>
      </mc:Choice>
    </mc:AlternateContent>
    <mc:AlternateContent xmlns:mc="http://schemas.openxmlformats.org/markup-compatibility/2006">
      <mc:Choice Requires="x14">
        <control shapeId="4136" r:id="rId23" name="Check Box 40">
          <controlPr defaultSize="0" autoFill="0" autoLine="0" autoPict="0">
            <anchor moveWithCells="1">
              <from>
                <xdr:col>5</xdr:col>
                <xdr:colOff>238125</xdr:colOff>
                <xdr:row>34</xdr:row>
                <xdr:rowOff>76200</xdr:rowOff>
              </from>
              <to>
                <xdr:col>5</xdr:col>
                <xdr:colOff>428625</xdr:colOff>
                <xdr:row>35</xdr:row>
                <xdr:rowOff>85725</xdr:rowOff>
              </to>
            </anchor>
          </controlPr>
        </control>
      </mc:Choice>
    </mc:AlternateContent>
    <mc:AlternateContent xmlns:mc="http://schemas.openxmlformats.org/markup-compatibility/2006">
      <mc:Choice Requires="x14">
        <control shapeId="4137" r:id="rId24" name="Check Box 41">
          <controlPr defaultSize="0" autoFill="0" autoLine="0" autoPict="0">
            <anchor moveWithCells="1">
              <from>
                <xdr:col>6</xdr:col>
                <xdr:colOff>238125</xdr:colOff>
                <xdr:row>34</xdr:row>
                <xdr:rowOff>76200</xdr:rowOff>
              </from>
              <to>
                <xdr:col>6</xdr:col>
                <xdr:colOff>428625</xdr:colOff>
                <xdr:row>35</xdr:row>
                <xdr:rowOff>85725</xdr:rowOff>
              </to>
            </anchor>
          </controlPr>
        </control>
      </mc:Choice>
    </mc:AlternateContent>
    <mc:AlternateContent xmlns:mc="http://schemas.openxmlformats.org/markup-compatibility/2006">
      <mc:Choice Requires="x14">
        <control shapeId="4138" r:id="rId25" name="Check Box 42">
          <controlPr defaultSize="0" autoFill="0" autoLine="0" autoPict="0">
            <anchor moveWithCells="1">
              <from>
                <xdr:col>4</xdr:col>
                <xdr:colOff>238125</xdr:colOff>
                <xdr:row>36</xdr:row>
                <xdr:rowOff>76200</xdr:rowOff>
              </from>
              <to>
                <xdr:col>4</xdr:col>
                <xdr:colOff>428625</xdr:colOff>
                <xdr:row>37</xdr:row>
                <xdr:rowOff>85725</xdr:rowOff>
              </to>
            </anchor>
          </controlPr>
        </control>
      </mc:Choice>
    </mc:AlternateContent>
    <mc:AlternateContent xmlns:mc="http://schemas.openxmlformats.org/markup-compatibility/2006">
      <mc:Choice Requires="x14">
        <control shapeId="4139" r:id="rId26" name="Check Box 43">
          <controlPr defaultSize="0" autoFill="0" autoLine="0" autoPict="0">
            <anchor moveWithCells="1">
              <from>
                <xdr:col>5</xdr:col>
                <xdr:colOff>238125</xdr:colOff>
                <xdr:row>36</xdr:row>
                <xdr:rowOff>76200</xdr:rowOff>
              </from>
              <to>
                <xdr:col>5</xdr:col>
                <xdr:colOff>428625</xdr:colOff>
                <xdr:row>37</xdr:row>
                <xdr:rowOff>85725</xdr:rowOff>
              </to>
            </anchor>
          </controlPr>
        </control>
      </mc:Choice>
    </mc:AlternateContent>
    <mc:AlternateContent xmlns:mc="http://schemas.openxmlformats.org/markup-compatibility/2006">
      <mc:Choice Requires="x14">
        <control shapeId="4140" r:id="rId27" name="Check Box 44">
          <controlPr defaultSize="0" autoFill="0" autoLine="0" autoPict="0">
            <anchor moveWithCells="1">
              <from>
                <xdr:col>6</xdr:col>
                <xdr:colOff>238125</xdr:colOff>
                <xdr:row>36</xdr:row>
                <xdr:rowOff>76200</xdr:rowOff>
              </from>
              <to>
                <xdr:col>6</xdr:col>
                <xdr:colOff>428625</xdr:colOff>
                <xdr:row>37</xdr:row>
                <xdr:rowOff>85725</xdr:rowOff>
              </to>
            </anchor>
          </controlPr>
        </control>
      </mc:Choice>
    </mc:AlternateContent>
    <mc:AlternateContent xmlns:mc="http://schemas.openxmlformats.org/markup-compatibility/2006">
      <mc:Choice Requires="x14">
        <control shapeId="4141" r:id="rId28" name="Check Box 45">
          <controlPr defaultSize="0" autoFill="0" autoLine="0" autoPict="0">
            <anchor moveWithCells="1">
              <from>
                <xdr:col>4</xdr:col>
                <xdr:colOff>238125</xdr:colOff>
                <xdr:row>38</xdr:row>
                <xdr:rowOff>76200</xdr:rowOff>
              </from>
              <to>
                <xdr:col>4</xdr:col>
                <xdr:colOff>428625</xdr:colOff>
                <xdr:row>39</xdr:row>
                <xdr:rowOff>66675</xdr:rowOff>
              </to>
            </anchor>
          </controlPr>
        </control>
      </mc:Choice>
    </mc:AlternateContent>
    <mc:AlternateContent xmlns:mc="http://schemas.openxmlformats.org/markup-compatibility/2006">
      <mc:Choice Requires="x14">
        <control shapeId="4142" r:id="rId29" name="Check Box 46">
          <controlPr defaultSize="0" autoFill="0" autoLine="0" autoPict="0">
            <anchor moveWithCells="1">
              <from>
                <xdr:col>5</xdr:col>
                <xdr:colOff>238125</xdr:colOff>
                <xdr:row>38</xdr:row>
                <xdr:rowOff>76200</xdr:rowOff>
              </from>
              <to>
                <xdr:col>5</xdr:col>
                <xdr:colOff>428625</xdr:colOff>
                <xdr:row>39</xdr:row>
                <xdr:rowOff>66675</xdr:rowOff>
              </to>
            </anchor>
          </controlPr>
        </control>
      </mc:Choice>
    </mc:AlternateContent>
    <mc:AlternateContent xmlns:mc="http://schemas.openxmlformats.org/markup-compatibility/2006">
      <mc:Choice Requires="x14">
        <control shapeId="4143" r:id="rId30" name="Check Box 47">
          <controlPr defaultSize="0" autoFill="0" autoLine="0" autoPict="0">
            <anchor moveWithCells="1">
              <from>
                <xdr:col>6</xdr:col>
                <xdr:colOff>238125</xdr:colOff>
                <xdr:row>38</xdr:row>
                <xdr:rowOff>76200</xdr:rowOff>
              </from>
              <to>
                <xdr:col>6</xdr:col>
                <xdr:colOff>428625</xdr:colOff>
                <xdr:row>39</xdr:row>
                <xdr:rowOff>66675</xdr:rowOff>
              </to>
            </anchor>
          </controlPr>
        </control>
      </mc:Choice>
    </mc:AlternateContent>
    <mc:AlternateContent xmlns:mc="http://schemas.openxmlformats.org/markup-compatibility/2006">
      <mc:Choice Requires="x14">
        <control shapeId="4144" r:id="rId31" name="Check Box 48">
          <controlPr defaultSize="0" autoFill="0" autoLine="0" autoPict="0">
            <anchor moveWithCells="1">
              <from>
                <xdr:col>4</xdr:col>
                <xdr:colOff>238125</xdr:colOff>
                <xdr:row>32</xdr:row>
                <xdr:rowOff>190500</xdr:rowOff>
              </from>
              <to>
                <xdr:col>4</xdr:col>
                <xdr:colOff>428625</xdr:colOff>
                <xdr:row>34</xdr:row>
                <xdr:rowOff>0</xdr:rowOff>
              </to>
            </anchor>
          </controlPr>
        </control>
      </mc:Choice>
    </mc:AlternateContent>
    <mc:AlternateContent xmlns:mc="http://schemas.openxmlformats.org/markup-compatibility/2006">
      <mc:Choice Requires="x14">
        <control shapeId="4145" r:id="rId32" name="Check Box 49">
          <controlPr defaultSize="0" autoFill="0" autoLine="0" autoPict="0">
            <anchor moveWithCells="1">
              <from>
                <xdr:col>5</xdr:col>
                <xdr:colOff>238125</xdr:colOff>
                <xdr:row>32</xdr:row>
                <xdr:rowOff>180975</xdr:rowOff>
              </from>
              <to>
                <xdr:col>5</xdr:col>
                <xdr:colOff>428625</xdr:colOff>
                <xdr:row>34</xdr:row>
                <xdr:rowOff>9525</xdr:rowOff>
              </to>
            </anchor>
          </controlPr>
        </control>
      </mc:Choice>
    </mc:AlternateContent>
    <mc:AlternateContent xmlns:mc="http://schemas.openxmlformats.org/markup-compatibility/2006">
      <mc:Choice Requires="x14">
        <control shapeId="4146" r:id="rId33" name="Check Box 50">
          <controlPr defaultSize="0" autoFill="0" autoLine="0" autoPict="0">
            <anchor moveWithCells="1">
              <from>
                <xdr:col>6</xdr:col>
                <xdr:colOff>238125</xdr:colOff>
                <xdr:row>32</xdr:row>
                <xdr:rowOff>180975</xdr:rowOff>
              </from>
              <to>
                <xdr:col>6</xdr:col>
                <xdr:colOff>428625</xdr:colOff>
                <xdr:row>34</xdr:row>
                <xdr:rowOff>9525</xdr:rowOff>
              </to>
            </anchor>
          </controlPr>
        </control>
      </mc:Choice>
    </mc:AlternateContent>
    <mc:AlternateContent xmlns:mc="http://schemas.openxmlformats.org/markup-compatibility/2006">
      <mc:Choice Requires="x14">
        <control shapeId="4170" r:id="rId34" name="Check Box 74">
          <controlPr defaultSize="0" autoFill="0" autoLine="0" autoPict="0">
            <anchor moveWithCells="1">
              <from>
                <xdr:col>1</xdr:col>
                <xdr:colOff>314325</xdr:colOff>
                <xdr:row>48</xdr:row>
                <xdr:rowOff>180975</xdr:rowOff>
              </from>
              <to>
                <xdr:col>1</xdr:col>
                <xdr:colOff>504825</xdr:colOff>
                <xdr:row>50</xdr:row>
                <xdr:rowOff>0</xdr:rowOff>
              </to>
            </anchor>
          </controlPr>
        </control>
      </mc:Choice>
    </mc:AlternateContent>
    <mc:AlternateContent xmlns:mc="http://schemas.openxmlformats.org/markup-compatibility/2006">
      <mc:Choice Requires="x14">
        <control shapeId="4171" r:id="rId35" name="Check Box 75">
          <controlPr defaultSize="0" autoFill="0" autoLine="0" autoPict="0">
            <anchor moveWithCells="1">
              <from>
                <xdr:col>1</xdr:col>
                <xdr:colOff>314325</xdr:colOff>
                <xdr:row>49</xdr:row>
                <xdr:rowOff>180975</xdr:rowOff>
              </from>
              <to>
                <xdr:col>1</xdr:col>
                <xdr:colOff>504825</xdr:colOff>
                <xdr:row>51</xdr:row>
                <xdr:rowOff>0</xdr:rowOff>
              </to>
            </anchor>
          </controlPr>
        </control>
      </mc:Choice>
    </mc:AlternateContent>
    <mc:AlternateContent xmlns:mc="http://schemas.openxmlformats.org/markup-compatibility/2006">
      <mc:Choice Requires="x14">
        <control shapeId="4172" r:id="rId36" name="Check Box 76">
          <controlPr defaultSize="0" autoFill="0" autoLine="0" autoPict="0">
            <anchor moveWithCells="1">
              <from>
                <xdr:col>1</xdr:col>
                <xdr:colOff>314325</xdr:colOff>
                <xdr:row>47</xdr:row>
                <xdr:rowOff>180975</xdr:rowOff>
              </from>
              <to>
                <xdr:col>1</xdr:col>
                <xdr:colOff>504825</xdr:colOff>
                <xdr:row>49</xdr:row>
                <xdr:rowOff>0</xdr:rowOff>
              </to>
            </anchor>
          </controlPr>
        </control>
      </mc:Choice>
    </mc:AlternateContent>
    <mc:AlternateContent xmlns:mc="http://schemas.openxmlformats.org/markup-compatibility/2006">
      <mc:Choice Requires="x14">
        <control shapeId="4173" r:id="rId37" name="Check Box 77">
          <controlPr defaultSize="0" autoFill="0" autoLine="0" autoPict="0">
            <anchor moveWithCells="1">
              <from>
                <xdr:col>3</xdr:col>
                <xdr:colOff>19050</xdr:colOff>
                <xdr:row>49</xdr:row>
                <xdr:rowOff>0</xdr:rowOff>
              </from>
              <to>
                <xdr:col>3</xdr:col>
                <xdr:colOff>209550</xdr:colOff>
                <xdr:row>50</xdr:row>
                <xdr:rowOff>9525</xdr:rowOff>
              </to>
            </anchor>
          </controlPr>
        </control>
      </mc:Choice>
    </mc:AlternateContent>
    <mc:AlternateContent xmlns:mc="http://schemas.openxmlformats.org/markup-compatibility/2006">
      <mc:Choice Requires="x14">
        <control shapeId="4174" r:id="rId38" name="Check Box 78">
          <controlPr defaultSize="0" autoFill="0" autoLine="0" autoPict="0">
            <anchor moveWithCells="1">
              <from>
                <xdr:col>3</xdr:col>
                <xdr:colOff>19050</xdr:colOff>
                <xdr:row>50</xdr:row>
                <xdr:rowOff>0</xdr:rowOff>
              </from>
              <to>
                <xdr:col>3</xdr:col>
                <xdr:colOff>209550</xdr:colOff>
                <xdr:row>51</xdr:row>
                <xdr:rowOff>9525</xdr:rowOff>
              </to>
            </anchor>
          </controlPr>
        </control>
      </mc:Choice>
    </mc:AlternateContent>
    <mc:AlternateContent xmlns:mc="http://schemas.openxmlformats.org/markup-compatibility/2006">
      <mc:Choice Requires="x14">
        <control shapeId="4175" r:id="rId39" name="Check Box 79">
          <controlPr defaultSize="0" autoFill="0" autoLine="0" autoPict="0">
            <anchor moveWithCells="1">
              <from>
                <xdr:col>3</xdr:col>
                <xdr:colOff>19050</xdr:colOff>
                <xdr:row>48</xdr:row>
                <xdr:rowOff>0</xdr:rowOff>
              </from>
              <to>
                <xdr:col>3</xdr:col>
                <xdr:colOff>209550</xdr:colOff>
                <xdr:row>49</xdr:row>
                <xdr:rowOff>9525</xdr:rowOff>
              </to>
            </anchor>
          </controlPr>
        </control>
      </mc:Choice>
    </mc:AlternateContent>
    <mc:AlternateContent xmlns:mc="http://schemas.openxmlformats.org/markup-compatibility/2006">
      <mc:Choice Requires="x14">
        <control shapeId="4176" r:id="rId40" name="Check Box 80">
          <controlPr defaultSize="0" autoFill="0" autoLine="0" autoPict="0">
            <anchor moveWithCells="1">
              <from>
                <xdr:col>4</xdr:col>
                <xdr:colOff>66675</xdr:colOff>
                <xdr:row>49</xdr:row>
                <xdr:rowOff>0</xdr:rowOff>
              </from>
              <to>
                <xdr:col>4</xdr:col>
                <xdr:colOff>257175</xdr:colOff>
                <xdr:row>50</xdr:row>
                <xdr:rowOff>9525</xdr:rowOff>
              </to>
            </anchor>
          </controlPr>
        </control>
      </mc:Choice>
    </mc:AlternateContent>
    <mc:AlternateContent xmlns:mc="http://schemas.openxmlformats.org/markup-compatibility/2006">
      <mc:Choice Requires="x14">
        <control shapeId="4177" r:id="rId41" name="Check Box 81">
          <controlPr defaultSize="0" autoFill="0" autoLine="0" autoPict="0">
            <anchor moveWithCells="1">
              <from>
                <xdr:col>4</xdr:col>
                <xdr:colOff>66675</xdr:colOff>
                <xdr:row>50</xdr:row>
                <xdr:rowOff>0</xdr:rowOff>
              </from>
              <to>
                <xdr:col>4</xdr:col>
                <xdr:colOff>257175</xdr:colOff>
                <xdr:row>51</xdr:row>
                <xdr:rowOff>9525</xdr:rowOff>
              </to>
            </anchor>
          </controlPr>
        </control>
      </mc:Choice>
    </mc:AlternateContent>
    <mc:AlternateContent xmlns:mc="http://schemas.openxmlformats.org/markup-compatibility/2006">
      <mc:Choice Requires="x14">
        <control shapeId="4178" r:id="rId42" name="Check Box 82">
          <controlPr defaultSize="0" autoFill="0" autoLine="0" autoPict="0">
            <anchor moveWithCells="1">
              <from>
                <xdr:col>4</xdr:col>
                <xdr:colOff>66675</xdr:colOff>
                <xdr:row>48</xdr:row>
                <xdr:rowOff>0</xdr:rowOff>
              </from>
              <to>
                <xdr:col>4</xdr:col>
                <xdr:colOff>257175</xdr:colOff>
                <xdr:row>49</xdr:row>
                <xdr:rowOff>9525</xdr:rowOff>
              </to>
            </anchor>
          </controlPr>
        </control>
      </mc:Choice>
    </mc:AlternateContent>
    <mc:AlternateContent xmlns:mc="http://schemas.openxmlformats.org/markup-compatibility/2006">
      <mc:Choice Requires="x14">
        <control shapeId="4189" r:id="rId43" name="Check Box 93">
          <controlPr defaultSize="0" autoFill="0" autoLine="0" autoPict="0">
            <anchor moveWithCells="1">
              <from>
                <xdr:col>1</xdr:col>
                <xdr:colOff>314325</xdr:colOff>
                <xdr:row>50</xdr:row>
                <xdr:rowOff>180975</xdr:rowOff>
              </from>
              <to>
                <xdr:col>1</xdr:col>
                <xdr:colOff>504825</xdr:colOff>
                <xdr:row>52</xdr:row>
                <xdr:rowOff>0</xdr:rowOff>
              </to>
            </anchor>
          </controlPr>
        </control>
      </mc:Choice>
    </mc:AlternateContent>
    <mc:AlternateContent xmlns:mc="http://schemas.openxmlformats.org/markup-compatibility/2006">
      <mc:Choice Requires="x14">
        <control shapeId="4190" r:id="rId44" name="Check Box 94">
          <controlPr defaultSize="0" autoFill="0" autoLine="0" autoPict="0">
            <anchor moveWithCells="1">
              <from>
                <xdr:col>3</xdr:col>
                <xdr:colOff>19050</xdr:colOff>
                <xdr:row>50</xdr:row>
                <xdr:rowOff>0</xdr:rowOff>
              </from>
              <to>
                <xdr:col>3</xdr:col>
                <xdr:colOff>209550</xdr:colOff>
                <xdr:row>51</xdr:row>
                <xdr:rowOff>9525</xdr:rowOff>
              </to>
            </anchor>
          </controlPr>
        </control>
      </mc:Choice>
    </mc:AlternateContent>
    <mc:AlternateContent xmlns:mc="http://schemas.openxmlformats.org/markup-compatibility/2006">
      <mc:Choice Requires="x14">
        <control shapeId="4191" r:id="rId45" name="Check Box 95">
          <controlPr defaultSize="0" autoFill="0" autoLine="0" autoPict="0">
            <anchor moveWithCells="1">
              <from>
                <xdr:col>3</xdr:col>
                <xdr:colOff>19050</xdr:colOff>
                <xdr:row>51</xdr:row>
                <xdr:rowOff>0</xdr:rowOff>
              </from>
              <to>
                <xdr:col>3</xdr:col>
                <xdr:colOff>209550</xdr:colOff>
                <xdr:row>52</xdr:row>
                <xdr:rowOff>9525</xdr:rowOff>
              </to>
            </anchor>
          </controlPr>
        </control>
      </mc:Choice>
    </mc:AlternateContent>
    <mc:AlternateContent xmlns:mc="http://schemas.openxmlformats.org/markup-compatibility/2006">
      <mc:Choice Requires="x14">
        <control shapeId="4192" r:id="rId46" name="Check Box 96">
          <controlPr defaultSize="0" autoFill="0" autoLine="0" autoPict="0">
            <anchor moveWithCells="1">
              <from>
                <xdr:col>4</xdr:col>
                <xdr:colOff>66675</xdr:colOff>
                <xdr:row>50</xdr:row>
                <xdr:rowOff>0</xdr:rowOff>
              </from>
              <to>
                <xdr:col>4</xdr:col>
                <xdr:colOff>257175</xdr:colOff>
                <xdr:row>51</xdr:row>
                <xdr:rowOff>9525</xdr:rowOff>
              </to>
            </anchor>
          </controlPr>
        </control>
      </mc:Choice>
    </mc:AlternateContent>
    <mc:AlternateContent xmlns:mc="http://schemas.openxmlformats.org/markup-compatibility/2006">
      <mc:Choice Requires="x14">
        <control shapeId="4194" r:id="rId47" name="Check Box 98">
          <controlPr defaultSize="0" autoFill="0" autoLine="0" autoPict="0">
            <anchor moveWithCells="1">
              <from>
                <xdr:col>4</xdr:col>
                <xdr:colOff>66675</xdr:colOff>
                <xdr:row>51</xdr:row>
                <xdr:rowOff>0</xdr:rowOff>
              </from>
              <to>
                <xdr:col>4</xdr:col>
                <xdr:colOff>257175</xdr:colOff>
                <xdr:row>52</xdr:row>
                <xdr:rowOff>9525</xdr:rowOff>
              </to>
            </anchor>
          </controlPr>
        </control>
      </mc:Choice>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2000000}">
          <x14:formula1>
            <xm:f>Prm!$G$2:$G$3</xm:f>
          </x14:formula1>
          <xm:sqref>D32 C55 C48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Tableau de Bord</vt:lpstr>
      <vt:lpstr>BD</vt:lpstr>
      <vt:lpstr>Prm</vt:lpstr>
      <vt:lpstr>Fiche Exposition</vt:lpstr>
      <vt:lpstr>'Fiche Exposition'!Zone_d_impression</vt:lpstr>
    </vt:vector>
  </TitlesOfParts>
  <Company>PASTEUR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gbm2</dc:creator>
  <cp:lastModifiedBy>Roger</cp:lastModifiedBy>
  <cp:lastPrinted>2018-05-26T13:30:16Z</cp:lastPrinted>
  <dcterms:created xsi:type="dcterms:W3CDTF">2018-04-12T07:27:07Z</dcterms:created>
  <dcterms:modified xsi:type="dcterms:W3CDTF">2018-05-26T14:35:55Z</dcterms:modified>
</cp:coreProperties>
</file>