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10050"/>
  </bookViews>
  <sheets>
    <sheet name="Cal" sheetId="1" r:id="rId1"/>
    <sheet name="Param" sheetId="2" r:id="rId2"/>
    <sheet name="FWE" sheetId="3" r:id="rId3"/>
    <sheet name="Hebdo1" sheetId="4" r:id="rId4"/>
    <sheet name="Hebdo2" sheetId="5" r:id="rId5"/>
    <sheet name="Hebdo3" sheetId="6" r:id="rId6"/>
    <sheet name="Hebdo4" sheetId="7" r:id="rId7"/>
    <sheet name="Hebdo5" sheetId="8" r:id="rId8"/>
    <sheet name="Hebdo6" sheetId="10" r:id="rId9"/>
    <sheet name="RefHebdo" sheetId="9" state="hidden" r:id="rId10"/>
  </sheets>
  <functionGroups builtInGroupCount="17"/>
  <externalReferences>
    <externalReference r:id="rId11"/>
  </externalReferences>
  <definedNames>
    <definedName name="_xlnm._FilterDatabase" localSheetId="0" hidden="1">Cal!$A$1:$AD$367</definedName>
    <definedName name="An">Param!$B$1</definedName>
    <definedName name="Feries">OFFSET(An,1,,COUNTA(Param!$B:$B)-1)</definedName>
    <definedName name="Services">OFFSET(Param!$H$1,1,,COUNTA(Param!$H:$H)-1,2)</definedName>
  </definedNames>
  <calcPr calcId="145621"/>
</workbook>
</file>

<file path=xl/calcChain.xml><?xml version="1.0" encoding="utf-8"?>
<calcChain xmlns="http://schemas.openxmlformats.org/spreadsheetml/2006/main">
  <c r="J40" i="9" l="1"/>
  <c r="I40" i="9"/>
  <c r="G40" i="9"/>
  <c r="F40" i="9"/>
  <c r="E40" i="9"/>
  <c r="D40" i="9"/>
  <c r="C40" i="9"/>
  <c r="J39" i="9" a="1"/>
  <c r="J39" i="9" s="1"/>
  <c r="I39" i="9" a="1"/>
  <c r="I39" i="9" s="1"/>
  <c r="G39" i="9" a="1"/>
  <c r="G39" i="9" s="1"/>
  <c r="F39" i="9" a="1"/>
  <c r="F39" i="9" s="1"/>
  <c r="E39" i="9" a="1"/>
  <c r="E39" i="9" s="1"/>
  <c r="D39" i="9" a="1"/>
  <c r="D39" i="9" s="1"/>
  <c r="C39" i="9" a="1"/>
  <c r="C39" i="9" s="1"/>
  <c r="J38" i="9"/>
  <c r="I38" i="9"/>
  <c r="G38" i="9"/>
  <c r="F38" i="9"/>
  <c r="E38" i="9"/>
  <c r="D38" i="9"/>
  <c r="C38" i="9"/>
  <c r="J37" i="9"/>
  <c r="I37" i="9"/>
  <c r="G37" i="9"/>
  <c r="F37" i="9"/>
  <c r="E37" i="9"/>
  <c r="D37" i="9"/>
  <c r="C37" i="9"/>
  <c r="A2" i="1" l="1"/>
  <c r="A3" i="1" s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1" i="1"/>
  <c r="B14" i="2" l="1"/>
  <c r="B13" i="2"/>
  <c r="B12" i="2"/>
  <c r="B11" i="2"/>
  <c r="B10" i="2"/>
  <c r="B6" i="2"/>
  <c r="B5" i="2"/>
  <c r="B3" i="2"/>
  <c r="B9" i="2" s="1"/>
  <c r="B2" i="2"/>
  <c r="B7" i="2" l="1"/>
  <c r="B4" i="2"/>
  <c r="B8" i="2"/>
</calcChain>
</file>

<file path=xl/sharedStrings.xml><?xml version="1.0" encoding="utf-8"?>
<sst xmlns="http://schemas.openxmlformats.org/spreadsheetml/2006/main" count="453" uniqueCount="135">
  <si>
    <t>BATISSAT</t>
  </si>
  <si>
    <t>DEBOT</t>
  </si>
  <si>
    <t>DEMEURE BESSON</t>
  </si>
  <si>
    <t>BARRE</t>
  </si>
  <si>
    <t>BALTIE</t>
  </si>
  <si>
    <t>DEBREU</t>
  </si>
  <si>
    <t>BRAUN</t>
  </si>
  <si>
    <t>AGNES</t>
  </si>
  <si>
    <t>BARBO</t>
  </si>
  <si>
    <t>BERARDAN</t>
  </si>
  <si>
    <t>BARDAY</t>
  </si>
  <si>
    <t>DESSEIGNE</t>
  </si>
  <si>
    <t>MAY</t>
  </si>
  <si>
    <t>ROEDIGER</t>
  </si>
  <si>
    <t>PEROCHEAU</t>
  </si>
  <si>
    <t>THORENS</t>
  </si>
  <si>
    <t>WARNERY</t>
  </si>
  <si>
    <t>GOURMAND</t>
  </si>
  <si>
    <t>VANHAELEN</t>
  </si>
  <si>
    <t>PURON</t>
  </si>
  <si>
    <t>BASSOT LECOANET</t>
  </si>
  <si>
    <t>TAVARES</t>
  </si>
  <si>
    <t>PHANER</t>
  </si>
  <si>
    <t>TROUWAERT</t>
  </si>
  <si>
    <t>SACCHI</t>
  </si>
  <si>
    <t>DUCROS</t>
  </si>
  <si>
    <t>STUDER</t>
  </si>
  <si>
    <t>DOTHAL</t>
  </si>
  <si>
    <t>DEMAREST</t>
  </si>
  <si>
    <t>Année</t>
  </si>
  <si>
    <t>Agent  7h30</t>
  </si>
  <si>
    <t>Agent 8h30</t>
  </si>
  <si>
    <t>10h24 / 11h00</t>
  </si>
  <si>
    <t>1er Janvier</t>
  </si>
  <si>
    <t>Pâques</t>
  </si>
  <si>
    <t>Lundi de Pâques</t>
  </si>
  <si>
    <t>Fête du travail</t>
  </si>
  <si>
    <t>Armistice 1945</t>
  </si>
  <si>
    <t>Ascenscion</t>
  </si>
  <si>
    <t>Pentecôte</t>
  </si>
  <si>
    <t>Lundi de la Pentecôte</t>
  </si>
  <si>
    <t>1er Novembre</t>
  </si>
  <si>
    <t>Noel</t>
  </si>
  <si>
    <t>heure de début</t>
  </si>
  <si>
    <t>Lun</t>
  </si>
  <si>
    <t>Mar</t>
  </si>
  <si>
    <t>Jeu</t>
  </si>
  <si>
    <t>Ven</t>
  </si>
  <si>
    <t>Sam</t>
  </si>
  <si>
    <t>Dim</t>
  </si>
  <si>
    <t>Référent</t>
  </si>
  <si>
    <t>Accueil/ NC</t>
  </si>
  <si>
    <t>8h30</t>
  </si>
  <si>
    <t>Agent 20</t>
  </si>
  <si>
    <t>Agent 22</t>
  </si>
  <si>
    <t>Agent 16</t>
  </si>
  <si>
    <t>Formation Accueil/ NC</t>
  </si>
  <si>
    <t>Agent 21</t>
  </si>
  <si>
    <t>Agent 23</t>
  </si>
  <si>
    <t>Agent 17</t>
  </si>
  <si>
    <t>Sous-traitance</t>
  </si>
  <si>
    <t>Agent 24</t>
  </si>
  <si>
    <t>Agent 18</t>
  </si>
  <si>
    <t>Formation Ss-Traitance</t>
  </si>
  <si>
    <t>Agent 25</t>
  </si>
  <si>
    <t>Agent 19</t>
  </si>
  <si>
    <t>Pneumatique</t>
  </si>
  <si>
    <t>Agent 9</t>
  </si>
  <si>
    <t>Agent 5</t>
  </si>
  <si>
    <t>Agent 1</t>
  </si>
  <si>
    <t>Formation Pneumatique</t>
  </si>
  <si>
    <t>Agent 10</t>
  </si>
  <si>
    <t>Agent 2</t>
  </si>
  <si>
    <t>Saisie Urgence</t>
  </si>
  <si>
    <t>7h30</t>
  </si>
  <si>
    <t>Agent 11</t>
  </si>
  <si>
    <t>Agent 3</t>
  </si>
  <si>
    <t>Scan 1</t>
  </si>
  <si>
    <t>Agent 12</t>
  </si>
  <si>
    <t>Agent 4</t>
  </si>
  <si>
    <t>Scan 2</t>
  </si>
  <si>
    <t>Agent 13</t>
  </si>
  <si>
    <t>Agent 7</t>
  </si>
  <si>
    <t>Scan 3</t>
  </si>
  <si>
    <t>Agent 14</t>
  </si>
  <si>
    <t>Agent 6</t>
  </si>
  <si>
    <t>Scan 4</t>
  </si>
  <si>
    <t>Agent 15</t>
  </si>
  <si>
    <t>Scan 5</t>
  </si>
  <si>
    <t>Agent 8</t>
  </si>
  <si>
    <t>Formation Scan</t>
  </si>
  <si>
    <t>Hémato spéc</t>
  </si>
  <si>
    <t>9h30</t>
  </si>
  <si>
    <t>Formation Hémato spéc</t>
  </si>
  <si>
    <t>Hormono-UBC</t>
  </si>
  <si>
    <t>Formation Hormono-UBC</t>
  </si>
  <si>
    <t>Distribution</t>
  </si>
  <si>
    <t>Formation Distribution</t>
  </si>
  <si>
    <t>Garde Ss-Traitance</t>
  </si>
  <si>
    <t>10h24</t>
  </si>
  <si>
    <t>EXT</t>
  </si>
  <si>
    <t>Garde Hormono-UBC</t>
  </si>
  <si>
    <t>HOR</t>
  </si>
  <si>
    <t>Garde MPA</t>
  </si>
  <si>
    <t>MPA</t>
  </si>
  <si>
    <t>Absent</t>
  </si>
  <si>
    <t>Week-end</t>
  </si>
  <si>
    <t>7H30</t>
  </si>
  <si>
    <t>10H24/11H00</t>
  </si>
  <si>
    <t>8H30</t>
  </si>
  <si>
    <t>Agent en Poste</t>
  </si>
  <si>
    <t>Agent en repot</t>
  </si>
  <si>
    <t>Doublon</t>
  </si>
  <si>
    <t>Total Agents</t>
  </si>
  <si>
    <t>FEVRIER</t>
  </si>
  <si>
    <t>Mer</t>
  </si>
  <si>
    <t>Heure de début</t>
  </si>
  <si>
    <t>lun</t>
  </si>
  <si>
    <t>mar</t>
  </si>
  <si>
    <t>mer</t>
  </si>
  <si>
    <t>jeu</t>
  </si>
  <si>
    <t>ven</t>
  </si>
  <si>
    <t>sam</t>
  </si>
  <si>
    <t>dim</t>
  </si>
  <si>
    <t>Gère uniquement le transfert des dates dans les hebdo</t>
  </si>
  <si>
    <t>Services</t>
  </si>
  <si>
    <t>iDS</t>
  </si>
  <si>
    <t>Statut</t>
  </si>
  <si>
    <t>CA</t>
  </si>
  <si>
    <t>Formation</t>
  </si>
  <si>
    <t>Mat</t>
  </si>
  <si>
    <t>Dispo</t>
  </si>
  <si>
    <t>JANVIER</t>
  </si>
  <si>
    <t>Et les attributions de Services (1,2,3...</t>
  </si>
  <si>
    <t>(tels que codifiés dan sla feuille Param)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</si>
</sst>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F800]dddd\,\ mmmm\ dd\,\ yyyy"/>
    <numFmt numFmtId="165" formatCode="ddd\ dd\ "/>
    <numFmt numFmtId="166" formatCode="[$-40C]dddd\ dd\ mm\ yy"/>
    <numFmt numFmtId="167" formatCode="[$-40C]d\ mmmm\ yyyy;@"/>
    <numFmt numFmtId="168" formatCode="ddd"/>
  </numFmts>
  <fonts count="12" x14ac:knownFonts="1">
    <font>
      <sz val="11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Arial Narrow"/>
      <family val="2"/>
    </font>
    <font>
      <sz val="10"/>
      <name val="Arial"/>
      <family val="2"/>
    </font>
    <font>
      <sz val="11"/>
      <name val="Arial Narrow"/>
      <family val="2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8"/>
      </top>
      <bottom/>
      <diagonal/>
    </border>
    <border>
      <left/>
      <right/>
      <top style="thin">
        <color theme="8"/>
      </top>
      <bottom/>
      <diagonal/>
    </border>
    <border>
      <left/>
      <right style="thin">
        <color indexed="64"/>
      </right>
      <top style="thin">
        <color theme="8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69">
    <xf numFmtId="0" fontId="0" fillId="0" borderId="0" xfId="0"/>
    <xf numFmtId="164" fontId="1" fillId="0" borderId="1" xfId="0" applyNumberFormat="1" applyFont="1" applyFill="1" applyBorder="1" applyAlignment="1">
      <alignment horizontal="left" vertical="center" wrapText="1"/>
    </xf>
    <xf numFmtId="0" fontId="3" fillId="0" borderId="0" xfId="0" applyFont="1"/>
    <xf numFmtId="164" fontId="4" fillId="0" borderId="4" xfId="0" applyNumberFormat="1" applyFont="1" applyFill="1" applyBorder="1"/>
    <xf numFmtId="0" fontId="4" fillId="0" borderId="5" xfId="0" applyFont="1" applyFill="1" applyBorder="1"/>
    <xf numFmtId="0" fontId="4" fillId="0" borderId="6" xfId="0" applyFont="1" applyFill="1" applyBorder="1"/>
    <xf numFmtId="164" fontId="4" fillId="0" borderId="7" xfId="0" applyNumberFormat="1" applyFont="1" applyFill="1" applyBorder="1"/>
    <xf numFmtId="0" fontId="4" fillId="0" borderId="0" xfId="0" applyFont="1" applyFill="1" applyBorder="1"/>
    <xf numFmtId="0" fontId="4" fillId="0" borderId="8" xfId="0" applyFont="1" applyFill="1" applyBorder="1"/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vertical="center"/>
    </xf>
    <xf numFmtId="164" fontId="4" fillId="0" borderId="9" xfId="0" applyNumberFormat="1" applyFont="1" applyFill="1" applyBorder="1"/>
    <xf numFmtId="0" fontId="4" fillId="0" borderId="10" xfId="0" applyFont="1" applyFill="1" applyBorder="1"/>
    <xf numFmtId="0" fontId="4" fillId="0" borderId="11" xfId="0" applyFont="1" applyFill="1" applyBorder="1"/>
    <xf numFmtId="164" fontId="0" fillId="0" borderId="0" xfId="0" applyNumberFormat="1" applyFill="1"/>
    <xf numFmtId="0" fontId="0" fillId="0" borderId="0" xfId="0" applyFill="1"/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Continuous" vertical="center"/>
    </xf>
    <xf numFmtId="0" fontId="6" fillId="2" borderId="0" xfId="0" applyFont="1" applyFill="1" applyBorder="1" applyAlignment="1">
      <alignment horizontal="centerContinuous" vertical="center"/>
    </xf>
    <xf numFmtId="165" fontId="5" fillId="0" borderId="0" xfId="0" applyNumberFormat="1" applyFont="1" applyBorder="1" applyAlignment="1">
      <alignment horizontal="centerContinuous" vertical="center" wrapText="1"/>
    </xf>
    <xf numFmtId="0" fontId="5" fillId="0" borderId="0" xfId="0" applyFont="1" applyBorder="1" applyAlignment="1">
      <alignment horizontal="centerContinuous" vertical="center" wrapText="1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6" fontId="0" fillId="0" borderId="0" xfId="0" applyNumberFormat="1" applyBorder="1" applyAlignment="1">
      <alignment horizontal="center" vertical="center"/>
    </xf>
    <xf numFmtId="166" fontId="7" fillId="0" borderId="0" xfId="0" applyNumberFormat="1" applyFont="1" applyBorder="1" applyAlignment="1">
      <alignment horizontal="center" vertical="center"/>
    </xf>
    <xf numFmtId="166" fontId="7" fillId="2" borderId="0" xfId="0" applyNumberFormat="1" applyFont="1" applyFill="1" applyBorder="1" applyAlignment="1">
      <alignment horizontal="center" vertical="center"/>
    </xf>
    <xf numFmtId="165" fontId="0" fillId="0" borderId="0" xfId="0" applyNumberForma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0" fillId="2" borderId="0" xfId="0" applyFill="1"/>
    <xf numFmtId="0" fontId="0" fillId="0" borderId="0" xfId="0" applyBorder="1" applyAlignment="1">
      <alignment horizontal="center" vertical="center"/>
    </xf>
    <xf numFmtId="0" fontId="0" fillId="2" borderId="0" xfId="0" applyFill="1" applyBorder="1"/>
    <xf numFmtId="165" fontId="0" fillId="0" borderId="0" xfId="0" applyNumberFormat="1" applyAlignment="1">
      <alignment wrapText="1"/>
    </xf>
    <xf numFmtId="0" fontId="0" fillId="0" borderId="0" xfId="0" applyAlignment="1">
      <alignment wrapText="1"/>
    </xf>
    <xf numFmtId="167" fontId="0" fillId="0" borderId="0" xfId="0" applyNumberFormat="1"/>
    <xf numFmtId="168" fontId="4" fillId="0" borderId="0" xfId="0" applyNumberFormat="1" applyFont="1" applyFill="1" applyBorder="1"/>
    <xf numFmtId="0" fontId="0" fillId="0" borderId="0" xfId="0" applyFill="1" applyBorder="1"/>
    <xf numFmtId="0" fontId="8" fillId="0" borderId="20" xfId="0" applyFont="1" applyBorder="1" applyAlignment="1">
      <alignment horizontal="justify" vertical="center" wrapText="1"/>
    </xf>
    <xf numFmtId="0" fontId="8" fillId="0" borderId="18" xfId="0" applyFont="1" applyBorder="1" applyAlignment="1">
      <alignment horizontal="justify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justify" vertical="center" wrapText="1"/>
    </xf>
    <xf numFmtId="0" fontId="8" fillId="5" borderId="18" xfId="0" applyFont="1" applyFill="1" applyBorder="1" applyAlignment="1">
      <alignment horizontal="justify" vertical="center" wrapText="1"/>
    </xf>
    <xf numFmtId="0" fontId="8" fillId="6" borderId="18" xfId="0" applyFont="1" applyFill="1" applyBorder="1" applyAlignment="1">
      <alignment horizontal="justify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justify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7" borderId="18" xfId="0" applyFont="1" applyFill="1" applyBorder="1" applyAlignment="1">
      <alignment horizontal="justify" vertical="center" wrapText="1"/>
    </xf>
    <xf numFmtId="0" fontId="8" fillId="8" borderId="18" xfId="0" applyFont="1" applyFill="1" applyBorder="1" applyAlignment="1">
      <alignment horizontal="center" vertical="center" wrapText="1"/>
    </xf>
    <xf numFmtId="0" fontId="8" fillId="8" borderId="18" xfId="0" applyFont="1" applyFill="1" applyBorder="1" applyAlignment="1">
      <alignment horizontal="justify" vertical="center" wrapText="1"/>
    </xf>
    <xf numFmtId="0" fontId="0" fillId="0" borderId="12" xfId="0" applyBorder="1"/>
    <xf numFmtId="0" fontId="0" fillId="0" borderId="14" xfId="0" applyBorder="1"/>
    <xf numFmtId="0" fontId="0" fillId="0" borderId="13" xfId="0" applyBorder="1"/>
    <xf numFmtId="0" fontId="0" fillId="0" borderId="15" xfId="0" applyBorder="1"/>
    <xf numFmtId="0" fontId="10" fillId="0" borderId="0" xfId="1" applyFont="1" applyBorder="1"/>
    <xf numFmtId="0" fontId="9" fillId="0" borderId="0" xfId="1" applyBorder="1"/>
    <xf numFmtId="0" fontId="10" fillId="3" borderId="21" xfId="1" applyFont="1" applyFill="1" applyBorder="1" applyAlignment="1">
      <alignment horizontal="center"/>
    </xf>
    <xf numFmtId="0" fontId="10" fillId="8" borderId="21" xfId="1" applyFont="1" applyFill="1" applyBorder="1" applyAlignment="1">
      <alignment horizontal="center"/>
    </xf>
    <xf numFmtId="0" fontId="10" fillId="6" borderId="21" xfId="1" applyFont="1" applyFill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9" xfId="0" applyBorder="1"/>
    <xf numFmtId="0" fontId="0" fillId="0" borderId="18" xfId="0" applyBorder="1"/>
    <xf numFmtId="0" fontId="5" fillId="0" borderId="0" xfId="0" applyFont="1"/>
    <xf numFmtId="0" fontId="2" fillId="0" borderId="2" xfId="0" applyFont="1" applyFill="1" applyBorder="1" applyAlignment="1">
      <alignment horizontal="center" vertical="top" textRotation="180"/>
    </xf>
    <xf numFmtId="0" fontId="2" fillId="0" borderId="3" xfId="0" applyFont="1" applyFill="1" applyBorder="1" applyAlignment="1">
      <alignment horizontal="center" vertical="top" textRotation="180"/>
    </xf>
    <xf numFmtId="0" fontId="5" fillId="0" borderId="0" xfId="0" applyFont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9" borderId="0" xfId="0" applyFill="1"/>
    <xf numFmtId="0" fontId="5" fillId="0" borderId="0" xfId="0" applyFont="1" applyAlignment="1">
      <alignment horizontal="centerContinuous" vertical="center"/>
    </xf>
  </cellXfs>
  <cellStyles count="2">
    <cellStyle name="Normal" xfId="0" builtinId="0"/>
    <cellStyle name="Normal 2" xfId="1"/>
  </cellStyles>
  <dxfs count="76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FFFF99"/>
        </patternFill>
      </fill>
    </dxf>
    <dxf>
      <fill>
        <patternFill>
          <bgColor rgb="FFF5D971"/>
        </patternFill>
      </fill>
    </dxf>
    <dxf>
      <border>
        <top style="dotted">
          <color auto="1"/>
        </top>
        <bottom style="dotted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dotted">
          <color auto="1"/>
        </left>
        <right style="dotted">
          <color auto="1"/>
        </right>
        <top/>
        <bottom/>
      </border>
    </dxf>
    <dxf>
      <fill>
        <patternFill>
          <bgColor rgb="FFFFFF9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5D971"/>
        </patternFill>
      </fill>
    </dxf>
    <dxf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FFFF99"/>
        </patternFill>
      </fill>
    </dxf>
    <dxf>
      <fill>
        <patternFill>
          <bgColor rgb="FFF5D971"/>
        </patternFill>
      </fill>
    </dxf>
    <dxf>
      <border>
        <top style="dotted">
          <color auto="1"/>
        </top>
        <bottom style="dotted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dotted">
          <color auto="1"/>
        </left>
        <right style="dotted">
          <color auto="1"/>
        </right>
        <top/>
        <bottom/>
      </border>
    </dxf>
    <dxf>
      <fill>
        <patternFill>
          <bgColor rgb="FFFFFF9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colors>
    <mruColors>
      <color rgb="FFFFFF99"/>
      <color rgb="FFF5D97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295275</xdr:colOff>
          <xdr:row>0</xdr:row>
          <xdr:rowOff>800100</xdr:rowOff>
        </xdr:from>
        <xdr:to>
          <xdr:col>32</xdr:col>
          <xdr:colOff>581025</xdr:colOff>
          <xdr:row>0</xdr:row>
          <xdr:rowOff>1143000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Hebdo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295275</xdr:colOff>
          <xdr:row>0</xdr:row>
          <xdr:rowOff>238125</xdr:rowOff>
        </xdr:from>
        <xdr:to>
          <xdr:col>32</xdr:col>
          <xdr:colOff>581025</xdr:colOff>
          <xdr:row>0</xdr:row>
          <xdr:rowOff>581025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Feries+WE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%202017%20FWE%20VG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"/>
      <sheetName val="Param"/>
      <sheetName val="FWE"/>
    </sheetNames>
    <sheetDataSet>
      <sheetData sheetId="0"/>
      <sheetData sheetId="1">
        <row r="1">
          <cell r="B1">
            <v>2017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Cal"/>
  <dimension ref="A1:AN367"/>
  <sheetViews>
    <sheetView tabSelected="1" workbookViewId="0">
      <selection activeCell="AF11" sqref="AF11"/>
    </sheetView>
  </sheetViews>
  <sheetFormatPr baseColWidth="10" defaultRowHeight="15" x14ac:dyDescent="0.25"/>
  <cols>
    <col min="1" max="1" width="26.85546875" style="14" customWidth="1"/>
    <col min="2" max="30" width="4.5703125" style="15" customWidth="1"/>
    <col min="31" max="31" width="4.42578125" customWidth="1"/>
  </cols>
  <sheetData>
    <row r="1" spans="1:40" ht="117" customHeight="1" x14ac:dyDescent="0.25">
      <c r="A1" s="1" t="str">
        <f>"                Noms
 "&amp;An</f>
        <v xml:space="preserve">                Noms
 2017</v>
      </c>
      <c r="B1" s="63" t="s">
        <v>0</v>
      </c>
      <c r="C1" s="63" t="s">
        <v>1</v>
      </c>
      <c r="D1" s="63" t="s">
        <v>2</v>
      </c>
      <c r="E1" s="63" t="s">
        <v>3</v>
      </c>
      <c r="F1" s="63" t="s">
        <v>4</v>
      </c>
      <c r="G1" s="63" t="s">
        <v>5</v>
      </c>
      <c r="H1" s="63" t="s">
        <v>6</v>
      </c>
      <c r="I1" s="63" t="s">
        <v>7</v>
      </c>
      <c r="J1" s="63" t="s">
        <v>8</v>
      </c>
      <c r="K1" s="63" t="s">
        <v>9</v>
      </c>
      <c r="L1" s="63" t="s">
        <v>10</v>
      </c>
      <c r="M1" s="63" t="s">
        <v>11</v>
      </c>
      <c r="N1" s="63" t="s">
        <v>12</v>
      </c>
      <c r="O1" s="63" t="s">
        <v>13</v>
      </c>
      <c r="P1" s="63" t="s">
        <v>14</v>
      </c>
      <c r="Q1" s="63" t="s">
        <v>15</v>
      </c>
      <c r="R1" s="63" t="s">
        <v>16</v>
      </c>
      <c r="S1" s="63" t="s">
        <v>17</v>
      </c>
      <c r="T1" s="63" t="s">
        <v>18</v>
      </c>
      <c r="U1" s="63" t="s">
        <v>19</v>
      </c>
      <c r="V1" s="63" t="s">
        <v>20</v>
      </c>
      <c r="W1" s="63" t="s">
        <v>21</v>
      </c>
      <c r="X1" s="63" t="s">
        <v>22</v>
      </c>
      <c r="Y1" s="63" t="s">
        <v>23</v>
      </c>
      <c r="Z1" s="63" t="s">
        <v>24</v>
      </c>
      <c r="AA1" s="63" t="s">
        <v>25</v>
      </c>
      <c r="AB1" s="63" t="s">
        <v>26</v>
      </c>
      <c r="AC1" s="63" t="s">
        <v>27</v>
      </c>
      <c r="AD1" s="64" t="s">
        <v>28</v>
      </c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x14ac:dyDescent="0.25">
      <c r="A2" s="3">
        <f>DATE([1]Param!B1,1,1)</f>
        <v>42736</v>
      </c>
      <c r="B2" s="4"/>
      <c r="C2" s="4">
        <v>1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5"/>
      <c r="AF2" t="s">
        <v>124</v>
      </c>
    </row>
    <row r="3" spans="1:40" x14ac:dyDescent="0.25">
      <c r="A3" s="6">
        <f>A2+1</f>
        <v>42737</v>
      </c>
      <c r="B3" s="7"/>
      <c r="C3" s="7">
        <v>1</v>
      </c>
      <c r="D3" s="7">
        <v>2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8"/>
      <c r="AF3" t="s">
        <v>133</v>
      </c>
    </row>
    <row r="4" spans="1:40" x14ac:dyDescent="0.25">
      <c r="A4" s="6">
        <f t="shared" ref="A4:A67" si="0">A3+1</f>
        <v>42738</v>
      </c>
      <c r="B4" s="7"/>
      <c r="C4" s="7"/>
      <c r="D4" s="7">
        <v>2</v>
      </c>
      <c r="E4" s="7">
        <v>3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8"/>
      <c r="AG4" t="s">
        <v>134</v>
      </c>
    </row>
    <row r="5" spans="1:40" x14ac:dyDescent="0.25">
      <c r="A5" s="6">
        <f t="shared" si="0"/>
        <v>42739</v>
      </c>
      <c r="B5" s="7"/>
      <c r="C5" s="7"/>
      <c r="D5" s="7"/>
      <c r="E5" s="7">
        <v>3</v>
      </c>
      <c r="F5" s="7">
        <v>4</v>
      </c>
      <c r="G5" s="7"/>
      <c r="H5" s="7"/>
      <c r="I5" s="7"/>
      <c r="J5" s="7"/>
      <c r="K5" s="7"/>
      <c r="L5" s="9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40" x14ac:dyDescent="0.25">
      <c r="A6" s="6">
        <f t="shared" si="0"/>
        <v>42740</v>
      </c>
      <c r="B6" s="7"/>
      <c r="C6" s="7"/>
      <c r="D6" s="7"/>
      <c r="E6" s="7"/>
      <c r="F6" s="7">
        <v>4</v>
      </c>
      <c r="G6" s="7">
        <v>5</v>
      </c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8"/>
    </row>
    <row r="7" spans="1:40" x14ac:dyDescent="0.25">
      <c r="A7" s="6">
        <f t="shared" si="0"/>
        <v>42741</v>
      </c>
      <c r="B7" s="7"/>
      <c r="C7" s="7"/>
      <c r="D7" s="7"/>
      <c r="E7" s="7"/>
      <c r="F7" s="7"/>
      <c r="G7" s="7">
        <v>5</v>
      </c>
      <c r="H7" s="7">
        <v>6</v>
      </c>
      <c r="I7" s="7"/>
      <c r="J7" s="10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8"/>
    </row>
    <row r="8" spans="1:40" x14ac:dyDescent="0.25">
      <c r="A8" s="6">
        <f t="shared" si="0"/>
        <v>42742</v>
      </c>
      <c r="B8" s="7"/>
      <c r="C8" s="7"/>
      <c r="D8" s="7"/>
      <c r="E8" s="7"/>
      <c r="F8" s="7"/>
      <c r="G8" s="7"/>
      <c r="H8" s="7">
        <v>6</v>
      </c>
      <c r="I8" s="7">
        <v>7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8"/>
    </row>
    <row r="9" spans="1:40" x14ac:dyDescent="0.25">
      <c r="A9" s="6">
        <f t="shared" si="0"/>
        <v>42743</v>
      </c>
      <c r="B9" s="7"/>
      <c r="C9" s="7"/>
      <c r="D9" s="7"/>
      <c r="E9" s="7"/>
      <c r="F9" s="7"/>
      <c r="G9" s="7"/>
      <c r="H9" s="7"/>
      <c r="I9" s="7">
        <v>7</v>
      </c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8"/>
    </row>
    <row r="10" spans="1:40" x14ac:dyDescent="0.25">
      <c r="A10" s="6">
        <f t="shared" si="0"/>
        <v>42744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8"/>
    </row>
    <row r="11" spans="1:40" x14ac:dyDescent="0.25">
      <c r="A11" s="6">
        <f t="shared" si="0"/>
        <v>42745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8"/>
    </row>
    <row r="12" spans="1:40" x14ac:dyDescent="0.25">
      <c r="A12" s="6">
        <f t="shared" si="0"/>
        <v>42746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8"/>
    </row>
    <row r="13" spans="1:40" x14ac:dyDescent="0.25">
      <c r="A13" s="6">
        <f t="shared" si="0"/>
        <v>42747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8"/>
    </row>
    <row r="14" spans="1:40" x14ac:dyDescent="0.25">
      <c r="A14" s="6">
        <f t="shared" si="0"/>
        <v>42748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8"/>
    </row>
    <row r="15" spans="1:40" x14ac:dyDescent="0.25">
      <c r="A15" s="6">
        <f t="shared" si="0"/>
        <v>42749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8"/>
    </row>
    <row r="16" spans="1:40" x14ac:dyDescent="0.25">
      <c r="A16" s="6">
        <f t="shared" si="0"/>
        <v>42750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8"/>
    </row>
    <row r="17" spans="1:30" x14ac:dyDescent="0.25">
      <c r="A17" s="6">
        <f t="shared" si="0"/>
        <v>42751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8"/>
    </row>
    <row r="18" spans="1:30" x14ac:dyDescent="0.25">
      <c r="A18" s="6">
        <f t="shared" si="0"/>
        <v>42752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8"/>
    </row>
    <row r="19" spans="1:30" x14ac:dyDescent="0.25">
      <c r="A19" s="6">
        <f t="shared" si="0"/>
        <v>42753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8"/>
    </row>
    <row r="20" spans="1:30" x14ac:dyDescent="0.25">
      <c r="A20" s="6">
        <f t="shared" si="0"/>
        <v>42754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8"/>
    </row>
    <row r="21" spans="1:30" x14ac:dyDescent="0.25">
      <c r="A21" s="6">
        <f t="shared" si="0"/>
        <v>42755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8"/>
    </row>
    <row r="22" spans="1:30" x14ac:dyDescent="0.25">
      <c r="A22" s="6">
        <f t="shared" si="0"/>
        <v>42756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8"/>
    </row>
    <row r="23" spans="1:30" x14ac:dyDescent="0.25">
      <c r="A23" s="6">
        <f t="shared" si="0"/>
        <v>42757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8"/>
    </row>
    <row r="24" spans="1:30" x14ac:dyDescent="0.25">
      <c r="A24" s="6">
        <f t="shared" si="0"/>
        <v>42758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8"/>
    </row>
    <row r="25" spans="1:30" x14ac:dyDescent="0.25">
      <c r="A25" s="6">
        <f t="shared" si="0"/>
        <v>42759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8"/>
    </row>
    <row r="26" spans="1:30" x14ac:dyDescent="0.25">
      <c r="A26" s="6">
        <f t="shared" si="0"/>
        <v>42760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8"/>
    </row>
    <row r="27" spans="1:30" x14ac:dyDescent="0.25">
      <c r="A27" s="6">
        <f t="shared" si="0"/>
        <v>42761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8"/>
    </row>
    <row r="28" spans="1:30" x14ac:dyDescent="0.25">
      <c r="A28" s="6">
        <f t="shared" si="0"/>
        <v>42762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8"/>
    </row>
    <row r="29" spans="1:30" x14ac:dyDescent="0.25">
      <c r="A29" s="6">
        <f t="shared" si="0"/>
        <v>42763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8"/>
    </row>
    <row r="30" spans="1:30" x14ac:dyDescent="0.25">
      <c r="A30" s="6">
        <f t="shared" si="0"/>
        <v>42764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8"/>
    </row>
    <row r="31" spans="1:30" x14ac:dyDescent="0.25">
      <c r="A31" s="6">
        <f t="shared" si="0"/>
        <v>42765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8"/>
    </row>
    <row r="32" spans="1:30" x14ac:dyDescent="0.25">
      <c r="A32" s="6">
        <f t="shared" si="0"/>
        <v>42766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8"/>
    </row>
    <row r="33" spans="1:30" x14ac:dyDescent="0.25">
      <c r="A33" s="6">
        <f t="shared" si="0"/>
        <v>42767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8"/>
    </row>
    <row r="34" spans="1:30" x14ac:dyDescent="0.25">
      <c r="A34" s="6">
        <f t="shared" si="0"/>
        <v>42768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8"/>
    </row>
    <row r="35" spans="1:30" x14ac:dyDescent="0.25">
      <c r="A35" s="6">
        <f t="shared" si="0"/>
        <v>42769</v>
      </c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8"/>
    </row>
    <row r="36" spans="1:30" x14ac:dyDescent="0.25">
      <c r="A36" s="6">
        <f t="shared" si="0"/>
        <v>42770</v>
      </c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8"/>
    </row>
    <row r="37" spans="1:30" x14ac:dyDescent="0.25">
      <c r="A37" s="6">
        <f t="shared" si="0"/>
        <v>42771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8"/>
    </row>
    <row r="38" spans="1:30" x14ac:dyDescent="0.25">
      <c r="A38" s="6">
        <f t="shared" si="0"/>
        <v>42772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8"/>
    </row>
    <row r="39" spans="1:30" x14ac:dyDescent="0.25">
      <c r="A39" s="6">
        <f t="shared" si="0"/>
        <v>42773</v>
      </c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8"/>
    </row>
    <row r="40" spans="1:30" x14ac:dyDescent="0.25">
      <c r="A40" s="6">
        <f t="shared" si="0"/>
        <v>42774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8"/>
    </row>
    <row r="41" spans="1:30" x14ac:dyDescent="0.25">
      <c r="A41" s="6">
        <f t="shared" si="0"/>
        <v>42775</v>
      </c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8"/>
    </row>
    <row r="42" spans="1:30" x14ac:dyDescent="0.25">
      <c r="A42" s="6">
        <f t="shared" si="0"/>
        <v>42776</v>
      </c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8"/>
    </row>
    <row r="43" spans="1:30" x14ac:dyDescent="0.25">
      <c r="A43" s="6">
        <f t="shared" si="0"/>
        <v>42777</v>
      </c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8"/>
    </row>
    <row r="44" spans="1:30" x14ac:dyDescent="0.25">
      <c r="A44" s="6">
        <f t="shared" si="0"/>
        <v>42778</v>
      </c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8"/>
    </row>
    <row r="45" spans="1:30" x14ac:dyDescent="0.25">
      <c r="A45" s="6">
        <f t="shared" si="0"/>
        <v>42779</v>
      </c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8"/>
    </row>
    <row r="46" spans="1:30" x14ac:dyDescent="0.25">
      <c r="A46" s="6">
        <f t="shared" si="0"/>
        <v>42780</v>
      </c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8"/>
    </row>
    <row r="47" spans="1:30" x14ac:dyDescent="0.25">
      <c r="A47" s="6">
        <f t="shared" si="0"/>
        <v>42781</v>
      </c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8"/>
    </row>
    <row r="48" spans="1:30" x14ac:dyDescent="0.25">
      <c r="A48" s="6">
        <f t="shared" si="0"/>
        <v>42782</v>
      </c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8"/>
    </row>
    <row r="49" spans="1:30" x14ac:dyDescent="0.25">
      <c r="A49" s="6">
        <f t="shared" si="0"/>
        <v>42783</v>
      </c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8"/>
    </row>
    <row r="50" spans="1:30" x14ac:dyDescent="0.25">
      <c r="A50" s="6">
        <f t="shared" si="0"/>
        <v>42784</v>
      </c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8"/>
    </row>
    <row r="51" spans="1:30" x14ac:dyDescent="0.25">
      <c r="A51" s="6">
        <f t="shared" si="0"/>
        <v>42785</v>
      </c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8"/>
    </row>
    <row r="52" spans="1:30" x14ac:dyDescent="0.25">
      <c r="A52" s="6">
        <f t="shared" si="0"/>
        <v>42786</v>
      </c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8"/>
    </row>
    <row r="53" spans="1:30" x14ac:dyDescent="0.25">
      <c r="A53" s="6">
        <f t="shared" si="0"/>
        <v>42787</v>
      </c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8"/>
    </row>
    <row r="54" spans="1:30" x14ac:dyDescent="0.25">
      <c r="A54" s="6">
        <f t="shared" si="0"/>
        <v>42788</v>
      </c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8"/>
    </row>
    <row r="55" spans="1:30" x14ac:dyDescent="0.25">
      <c r="A55" s="6">
        <f t="shared" si="0"/>
        <v>42789</v>
      </c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8"/>
    </row>
    <row r="56" spans="1:30" x14ac:dyDescent="0.25">
      <c r="A56" s="6">
        <f t="shared" si="0"/>
        <v>42790</v>
      </c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8"/>
    </row>
    <row r="57" spans="1:30" x14ac:dyDescent="0.25">
      <c r="A57" s="6">
        <f t="shared" si="0"/>
        <v>42791</v>
      </c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8"/>
    </row>
    <row r="58" spans="1:30" x14ac:dyDescent="0.25">
      <c r="A58" s="6">
        <f t="shared" si="0"/>
        <v>42792</v>
      </c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8"/>
    </row>
    <row r="59" spans="1:30" x14ac:dyDescent="0.25">
      <c r="A59" s="6">
        <f t="shared" si="0"/>
        <v>42793</v>
      </c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8"/>
    </row>
    <row r="60" spans="1:30" x14ac:dyDescent="0.25">
      <c r="A60" s="6">
        <f t="shared" si="0"/>
        <v>42794</v>
      </c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8"/>
    </row>
    <row r="61" spans="1:30" x14ac:dyDescent="0.25">
      <c r="A61" s="6">
        <f t="shared" si="0"/>
        <v>42795</v>
      </c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8"/>
    </row>
    <row r="62" spans="1:30" x14ac:dyDescent="0.25">
      <c r="A62" s="6">
        <f t="shared" si="0"/>
        <v>42796</v>
      </c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8"/>
    </row>
    <row r="63" spans="1:30" x14ac:dyDescent="0.25">
      <c r="A63" s="6">
        <f t="shared" si="0"/>
        <v>42797</v>
      </c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8"/>
    </row>
    <row r="64" spans="1:30" x14ac:dyDescent="0.25">
      <c r="A64" s="6">
        <f t="shared" si="0"/>
        <v>42798</v>
      </c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8"/>
    </row>
    <row r="65" spans="1:30" x14ac:dyDescent="0.25">
      <c r="A65" s="6">
        <f t="shared" si="0"/>
        <v>42799</v>
      </c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8"/>
    </row>
    <row r="66" spans="1:30" x14ac:dyDescent="0.25">
      <c r="A66" s="6">
        <f t="shared" si="0"/>
        <v>42800</v>
      </c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8"/>
    </row>
    <row r="67" spans="1:30" x14ac:dyDescent="0.25">
      <c r="A67" s="6">
        <f t="shared" si="0"/>
        <v>42801</v>
      </c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8"/>
    </row>
    <row r="68" spans="1:30" x14ac:dyDescent="0.25">
      <c r="A68" s="6">
        <f t="shared" ref="A68:A90" si="1">A67+1</f>
        <v>42802</v>
      </c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8"/>
    </row>
    <row r="69" spans="1:30" x14ac:dyDescent="0.25">
      <c r="A69" s="6">
        <f t="shared" si="1"/>
        <v>42803</v>
      </c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8"/>
    </row>
    <row r="70" spans="1:30" x14ac:dyDescent="0.25">
      <c r="A70" s="6">
        <f t="shared" si="1"/>
        <v>42804</v>
      </c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8"/>
    </row>
    <row r="71" spans="1:30" x14ac:dyDescent="0.25">
      <c r="A71" s="6">
        <f t="shared" si="1"/>
        <v>42805</v>
      </c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8"/>
    </row>
    <row r="72" spans="1:30" x14ac:dyDescent="0.25">
      <c r="A72" s="6">
        <f t="shared" si="1"/>
        <v>42806</v>
      </c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8"/>
    </row>
    <row r="73" spans="1:30" x14ac:dyDescent="0.25">
      <c r="A73" s="6">
        <f t="shared" si="1"/>
        <v>42807</v>
      </c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8"/>
    </row>
    <row r="74" spans="1:30" x14ac:dyDescent="0.25">
      <c r="A74" s="6">
        <f t="shared" si="1"/>
        <v>42808</v>
      </c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8"/>
    </row>
    <row r="75" spans="1:30" x14ac:dyDescent="0.25">
      <c r="A75" s="6">
        <f t="shared" si="1"/>
        <v>42809</v>
      </c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8"/>
    </row>
    <row r="76" spans="1:30" x14ac:dyDescent="0.25">
      <c r="A76" s="6">
        <f t="shared" si="1"/>
        <v>42810</v>
      </c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8"/>
    </row>
    <row r="77" spans="1:30" x14ac:dyDescent="0.25">
      <c r="A77" s="6">
        <f t="shared" si="1"/>
        <v>42811</v>
      </c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8"/>
    </row>
    <row r="78" spans="1:30" x14ac:dyDescent="0.25">
      <c r="A78" s="6">
        <f t="shared" si="1"/>
        <v>42812</v>
      </c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8"/>
    </row>
    <row r="79" spans="1:30" x14ac:dyDescent="0.25">
      <c r="A79" s="6">
        <f t="shared" si="1"/>
        <v>42813</v>
      </c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8"/>
    </row>
    <row r="80" spans="1:30" x14ac:dyDescent="0.25">
      <c r="A80" s="6">
        <f t="shared" si="1"/>
        <v>42814</v>
      </c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8"/>
    </row>
    <row r="81" spans="1:30" x14ac:dyDescent="0.25">
      <c r="A81" s="6">
        <f t="shared" si="1"/>
        <v>42815</v>
      </c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8"/>
    </row>
    <row r="82" spans="1:30" x14ac:dyDescent="0.25">
      <c r="A82" s="6">
        <f t="shared" si="1"/>
        <v>42816</v>
      </c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8"/>
    </row>
    <row r="83" spans="1:30" x14ac:dyDescent="0.25">
      <c r="A83" s="6">
        <f t="shared" si="1"/>
        <v>42817</v>
      </c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8"/>
    </row>
    <row r="84" spans="1:30" x14ac:dyDescent="0.25">
      <c r="A84" s="6">
        <f t="shared" si="1"/>
        <v>42818</v>
      </c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8"/>
    </row>
    <row r="85" spans="1:30" x14ac:dyDescent="0.25">
      <c r="A85" s="6">
        <f t="shared" si="1"/>
        <v>42819</v>
      </c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8"/>
    </row>
    <row r="86" spans="1:30" x14ac:dyDescent="0.25">
      <c r="A86" s="6">
        <f t="shared" si="1"/>
        <v>42820</v>
      </c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8"/>
    </row>
    <row r="87" spans="1:30" x14ac:dyDescent="0.25">
      <c r="A87" s="6">
        <f t="shared" si="1"/>
        <v>42821</v>
      </c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8"/>
    </row>
    <row r="88" spans="1:30" x14ac:dyDescent="0.25">
      <c r="A88" s="6">
        <f t="shared" si="1"/>
        <v>42822</v>
      </c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8"/>
    </row>
    <row r="89" spans="1:30" x14ac:dyDescent="0.25">
      <c r="A89" s="6">
        <f t="shared" si="1"/>
        <v>42823</v>
      </c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8"/>
    </row>
    <row r="90" spans="1:30" x14ac:dyDescent="0.25">
      <c r="A90" s="6">
        <f t="shared" si="1"/>
        <v>42824</v>
      </c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8"/>
    </row>
    <row r="91" spans="1:30" x14ac:dyDescent="0.25">
      <c r="A91" s="6">
        <f>A90+1</f>
        <v>42825</v>
      </c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8"/>
    </row>
    <row r="92" spans="1:30" x14ac:dyDescent="0.25">
      <c r="A92" s="6">
        <f>A91+1</f>
        <v>42826</v>
      </c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8"/>
    </row>
    <row r="93" spans="1:30" x14ac:dyDescent="0.25">
      <c r="A93" s="6">
        <f t="shared" ref="A93:A156" si="2">A92+1</f>
        <v>42827</v>
      </c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8"/>
    </row>
    <row r="94" spans="1:30" x14ac:dyDescent="0.25">
      <c r="A94" s="6">
        <f t="shared" si="2"/>
        <v>42828</v>
      </c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8"/>
    </row>
    <row r="95" spans="1:30" x14ac:dyDescent="0.25">
      <c r="A95" s="6">
        <f t="shared" si="2"/>
        <v>42829</v>
      </c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8"/>
    </row>
    <row r="96" spans="1:30" x14ac:dyDescent="0.25">
      <c r="A96" s="6">
        <f t="shared" si="2"/>
        <v>42830</v>
      </c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8"/>
    </row>
    <row r="97" spans="1:30" x14ac:dyDescent="0.25">
      <c r="A97" s="6">
        <f t="shared" si="2"/>
        <v>42831</v>
      </c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8"/>
    </row>
    <row r="98" spans="1:30" x14ac:dyDescent="0.25">
      <c r="A98" s="6">
        <f t="shared" si="2"/>
        <v>42832</v>
      </c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8"/>
    </row>
    <row r="99" spans="1:30" x14ac:dyDescent="0.25">
      <c r="A99" s="6">
        <f t="shared" si="2"/>
        <v>42833</v>
      </c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8"/>
    </row>
    <row r="100" spans="1:30" x14ac:dyDescent="0.25">
      <c r="A100" s="6">
        <f t="shared" si="2"/>
        <v>42834</v>
      </c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8"/>
    </row>
    <row r="101" spans="1:30" x14ac:dyDescent="0.25">
      <c r="A101" s="6">
        <f t="shared" si="2"/>
        <v>42835</v>
      </c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8"/>
    </row>
    <row r="102" spans="1:30" x14ac:dyDescent="0.25">
      <c r="A102" s="6">
        <f t="shared" si="2"/>
        <v>42836</v>
      </c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8"/>
    </row>
    <row r="103" spans="1:30" x14ac:dyDescent="0.25">
      <c r="A103" s="6">
        <f t="shared" si="2"/>
        <v>42837</v>
      </c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8"/>
    </row>
    <row r="104" spans="1:30" x14ac:dyDescent="0.25">
      <c r="A104" s="6">
        <f t="shared" si="2"/>
        <v>42838</v>
      </c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8"/>
    </row>
    <row r="105" spans="1:30" x14ac:dyDescent="0.25">
      <c r="A105" s="6">
        <f t="shared" si="2"/>
        <v>42839</v>
      </c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8"/>
    </row>
    <row r="106" spans="1:30" x14ac:dyDescent="0.25">
      <c r="A106" s="6">
        <f t="shared" si="2"/>
        <v>42840</v>
      </c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8"/>
    </row>
    <row r="107" spans="1:30" x14ac:dyDescent="0.25">
      <c r="A107" s="6">
        <f t="shared" si="2"/>
        <v>42841</v>
      </c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8"/>
    </row>
    <row r="108" spans="1:30" x14ac:dyDescent="0.25">
      <c r="A108" s="6">
        <f t="shared" si="2"/>
        <v>42842</v>
      </c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8"/>
    </row>
    <row r="109" spans="1:30" x14ac:dyDescent="0.25">
      <c r="A109" s="6">
        <f t="shared" si="2"/>
        <v>42843</v>
      </c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8"/>
    </row>
    <row r="110" spans="1:30" x14ac:dyDescent="0.25">
      <c r="A110" s="6">
        <f t="shared" si="2"/>
        <v>42844</v>
      </c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8"/>
    </row>
    <row r="111" spans="1:30" x14ac:dyDescent="0.25">
      <c r="A111" s="6">
        <f t="shared" si="2"/>
        <v>42845</v>
      </c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8"/>
    </row>
    <row r="112" spans="1:30" x14ac:dyDescent="0.25">
      <c r="A112" s="6">
        <f t="shared" si="2"/>
        <v>42846</v>
      </c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8"/>
    </row>
    <row r="113" spans="1:30" x14ac:dyDescent="0.25">
      <c r="A113" s="6">
        <f t="shared" si="2"/>
        <v>42847</v>
      </c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8"/>
    </row>
    <row r="114" spans="1:30" x14ac:dyDescent="0.25">
      <c r="A114" s="6">
        <f t="shared" si="2"/>
        <v>42848</v>
      </c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8"/>
    </row>
    <row r="115" spans="1:30" x14ac:dyDescent="0.25">
      <c r="A115" s="6">
        <f t="shared" si="2"/>
        <v>42849</v>
      </c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8"/>
    </row>
    <row r="116" spans="1:30" x14ac:dyDescent="0.25">
      <c r="A116" s="6">
        <f t="shared" si="2"/>
        <v>42850</v>
      </c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8"/>
    </row>
    <row r="117" spans="1:30" x14ac:dyDescent="0.25">
      <c r="A117" s="6">
        <f t="shared" si="2"/>
        <v>42851</v>
      </c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8"/>
    </row>
    <row r="118" spans="1:30" x14ac:dyDescent="0.25">
      <c r="A118" s="6">
        <f t="shared" si="2"/>
        <v>42852</v>
      </c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8"/>
    </row>
    <row r="119" spans="1:30" x14ac:dyDescent="0.25">
      <c r="A119" s="6">
        <f t="shared" si="2"/>
        <v>42853</v>
      </c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8"/>
    </row>
    <row r="120" spans="1:30" x14ac:dyDescent="0.25">
      <c r="A120" s="6">
        <f t="shared" si="2"/>
        <v>42854</v>
      </c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8"/>
    </row>
    <row r="121" spans="1:30" x14ac:dyDescent="0.25">
      <c r="A121" s="6">
        <f t="shared" si="2"/>
        <v>42855</v>
      </c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8"/>
    </row>
    <row r="122" spans="1:30" x14ac:dyDescent="0.25">
      <c r="A122" s="6">
        <f t="shared" si="2"/>
        <v>42856</v>
      </c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8"/>
    </row>
    <row r="123" spans="1:30" x14ac:dyDescent="0.25">
      <c r="A123" s="6">
        <f t="shared" si="2"/>
        <v>42857</v>
      </c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8"/>
    </row>
    <row r="124" spans="1:30" x14ac:dyDescent="0.25">
      <c r="A124" s="6">
        <f t="shared" si="2"/>
        <v>42858</v>
      </c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8"/>
    </row>
    <row r="125" spans="1:30" x14ac:dyDescent="0.25">
      <c r="A125" s="6">
        <f t="shared" si="2"/>
        <v>42859</v>
      </c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8"/>
    </row>
    <row r="126" spans="1:30" x14ac:dyDescent="0.25">
      <c r="A126" s="6">
        <f t="shared" si="2"/>
        <v>42860</v>
      </c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8"/>
    </row>
    <row r="127" spans="1:30" x14ac:dyDescent="0.25">
      <c r="A127" s="6">
        <f t="shared" si="2"/>
        <v>42861</v>
      </c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8"/>
    </row>
    <row r="128" spans="1:30" x14ac:dyDescent="0.25">
      <c r="A128" s="6">
        <f t="shared" si="2"/>
        <v>42862</v>
      </c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8"/>
    </row>
    <row r="129" spans="1:30" x14ac:dyDescent="0.25">
      <c r="A129" s="6">
        <f t="shared" si="2"/>
        <v>42863</v>
      </c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8"/>
    </row>
    <row r="130" spans="1:30" x14ac:dyDescent="0.25">
      <c r="A130" s="6">
        <f t="shared" si="2"/>
        <v>42864</v>
      </c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8"/>
    </row>
    <row r="131" spans="1:30" x14ac:dyDescent="0.25">
      <c r="A131" s="6">
        <f t="shared" si="2"/>
        <v>42865</v>
      </c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8"/>
    </row>
    <row r="132" spans="1:30" x14ac:dyDescent="0.25">
      <c r="A132" s="6">
        <f t="shared" si="2"/>
        <v>42866</v>
      </c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8"/>
    </row>
    <row r="133" spans="1:30" x14ac:dyDescent="0.25">
      <c r="A133" s="6">
        <f t="shared" si="2"/>
        <v>42867</v>
      </c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8"/>
    </row>
    <row r="134" spans="1:30" x14ac:dyDescent="0.25">
      <c r="A134" s="6">
        <f t="shared" si="2"/>
        <v>42868</v>
      </c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8"/>
    </row>
    <row r="135" spans="1:30" x14ac:dyDescent="0.25">
      <c r="A135" s="6">
        <f t="shared" si="2"/>
        <v>42869</v>
      </c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8"/>
    </row>
    <row r="136" spans="1:30" x14ac:dyDescent="0.25">
      <c r="A136" s="6">
        <f t="shared" si="2"/>
        <v>42870</v>
      </c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8"/>
    </row>
    <row r="137" spans="1:30" x14ac:dyDescent="0.25">
      <c r="A137" s="6">
        <f t="shared" si="2"/>
        <v>42871</v>
      </c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8"/>
    </row>
    <row r="138" spans="1:30" x14ac:dyDescent="0.25">
      <c r="A138" s="6">
        <f t="shared" si="2"/>
        <v>42872</v>
      </c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8"/>
    </row>
    <row r="139" spans="1:30" x14ac:dyDescent="0.25">
      <c r="A139" s="6">
        <f t="shared" si="2"/>
        <v>42873</v>
      </c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8"/>
    </row>
    <row r="140" spans="1:30" x14ac:dyDescent="0.25">
      <c r="A140" s="6">
        <f t="shared" si="2"/>
        <v>42874</v>
      </c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8"/>
    </row>
    <row r="141" spans="1:30" x14ac:dyDescent="0.25">
      <c r="A141" s="6">
        <f t="shared" si="2"/>
        <v>42875</v>
      </c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8"/>
    </row>
    <row r="142" spans="1:30" x14ac:dyDescent="0.25">
      <c r="A142" s="6">
        <f t="shared" si="2"/>
        <v>42876</v>
      </c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8"/>
    </row>
    <row r="143" spans="1:30" x14ac:dyDescent="0.25">
      <c r="A143" s="6">
        <f t="shared" si="2"/>
        <v>42877</v>
      </c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8"/>
    </row>
    <row r="144" spans="1:30" x14ac:dyDescent="0.25">
      <c r="A144" s="6">
        <f t="shared" si="2"/>
        <v>42878</v>
      </c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8"/>
    </row>
    <row r="145" spans="1:30" x14ac:dyDescent="0.25">
      <c r="A145" s="6">
        <f t="shared" si="2"/>
        <v>42879</v>
      </c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8"/>
    </row>
    <row r="146" spans="1:30" x14ac:dyDescent="0.25">
      <c r="A146" s="6">
        <f t="shared" si="2"/>
        <v>42880</v>
      </c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8"/>
    </row>
    <row r="147" spans="1:30" x14ac:dyDescent="0.25">
      <c r="A147" s="6">
        <f t="shared" si="2"/>
        <v>42881</v>
      </c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8"/>
    </row>
    <row r="148" spans="1:30" x14ac:dyDescent="0.25">
      <c r="A148" s="6">
        <f t="shared" si="2"/>
        <v>42882</v>
      </c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8"/>
    </row>
    <row r="149" spans="1:30" x14ac:dyDescent="0.25">
      <c r="A149" s="6">
        <f t="shared" si="2"/>
        <v>42883</v>
      </c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8"/>
    </row>
    <row r="150" spans="1:30" x14ac:dyDescent="0.25">
      <c r="A150" s="6">
        <f t="shared" si="2"/>
        <v>42884</v>
      </c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8"/>
    </row>
    <row r="151" spans="1:30" x14ac:dyDescent="0.25">
      <c r="A151" s="6">
        <f t="shared" si="2"/>
        <v>42885</v>
      </c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8"/>
    </row>
    <row r="152" spans="1:30" x14ac:dyDescent="0.25">
      <c r="A152" s="6">
        <f t="shared" si="2"/>
        <v>42886</v>
      </c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8"/>
    </row>
    <row r="153" spans="1:30" x14ac:dyDescent="0.25">
      <c r="A153" s="6">
        <f t="shared" si="2"/>
        <v>42887</v>
      </c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8"/>
    </row>
    <row r="154" spans="1:30" x14ac:dyDescent="0.25">
      <c r="A154" s="6">
        <f t="shared" si="2"/>
        <v>42888</v>
      </c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8"/>
    </row>
    <row r="155" spans="1:30" x14ac:dyDescent="0.25">
      <c r="A155" s="6">
        <f t="shared" si="2"/>
        <v>42889</v>
      </c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8"/>
    </row>
    <row r="156" spans="1:30" x14ac:dyDescent="0.25">
      <c r="A156" s="6">
        <f t="shared" si="2"/>
        <v>42890</v>
      </c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8"/>
    </row>
    <row r="157" spans="1:30" x14ac:dyDescent="0.25">
      <c r="A157" s="6">
        <f t="shared" ref="A157:A220" si="3">A156+1</f>
        <v>42891</v>
      </c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8"/>
    </row>
    <row r="158" spans="1:30" x14ac:dyDescent="0.25">
      <c r="A158" s="6">
        <f t="shared" si="3"/>
        <v>42892</v>
      </c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8"/>
    </row>
    <row r="159" spans="1:30" x14ac:dyDescent="0.25">
      <c r="A159" s="6">
        <f t="shared" si="3"/>
        <v>42893</v>
      </c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8"/>
    </row>
    <row r="160" spans="1:30" x14ac:dyDescent="0.25">
      <c r="A160" s="6">
        <f t="shared" si="3"/>
        <v>42894</v>
      </c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8"/>
    </row>
    <row r="161" spans="1:30" x14ac:dyDescent="0.25">
      <c r="A161" s="6">
        <f t="shared" si="3"/>
        <v>42895</v>
      </c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8"/>
    </row>
    <row r="162" spans="1:30" x14ac:dyDescent="0.25">
      <c r="A162" s="6">
        <f t="shared" si="3"/>
        <v>42896</v>
      </c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8"/>
    </row>
    <row r="163" spans="1:30" x14ac:dyDescent="0.25">
      <c r="A163" s="6">
        <f t="shared" si="3"/>
        <v>42897</v>
      </c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8"/>
    </row>
    <row r="164" spans="1:30" x14ac:dyDescent="0.25">
      <c r="A164" s="6">
        <f t="shared" si="3"/>
        <v>42898</v>
      </c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8"/>
    </row>
    <row r="165" spans="1:30" x14ac:dyDescent="0.25">
      <c r="A165" s="6">
        <f t="shared" si="3"/>
        <v>42899</v>
      </c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8"/>
    </row>
    <row r="166" spans="1:30" x14ac:dyDescent="0.25">
      <c r="A166" s="6">
        <f t="shared" si="3"/>
        <v>42900</v>
      </c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8"/>
    </row>
    <row r="167" spans="1:30" x14ac:dyDescent="0.25">
      <c r="A167" s="6">
        <f t="shared" si="3"/>
        <v>42901</v>
      </c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8"/>
    </row>
    <row r="168" spans="1:30" x14ac:dyDescent="0.25">
      <c r="A168" s="6">
        <f t="shared" si="3"/>
        <v>42902</v>
      </c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8"/>
    </row>
    <row r="169" spans="1:30" x14ac:dyDescent="0.25">
      <c r="A169" s="6">
        <f t="shared" si="3"/>
        <v>42903</v>
      </c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8"/>
    </row>
    <row r="170" spans="1:30" x14ac:dyDescent="0.25">
      <c r="A170" s="6">
        <f t="shared" si="3"/>
        <v>42904</v>
      </c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8"/>
    </row>
    <row r="171" spans="1:30" x14ac:dyDescent="0.25">
      <c r="A171" s="6">
        <f t="shared" si="3"/>
        <v>42905</v>
      </c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8"/>
    </row>
    <row r="172" spans="1:30" x14ac:dyDescent="0.25">
      <c r="A172" s="6">
        <f t="shared" si="3"/>
        <v>42906</v>
      </c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8"/>
    </row>
    <row r="173" spans="1:30" x14ac:dyDescent="0.25">
      <c r="A173" s="6">
        <f t="shared" si="3"/>
        <v>42907</v>
      </c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8"/>
    </row>
    <row r="174" spans="1:30" x14ac:dyDescent="0.25">
      <c r="A174" s="6">
        <f t="shared" si="3"/>
        <v>42908</v>
      </c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8"/>
    </row>
    <row r="175" spans="1:30" x14ac:dyDescent="0.25">
      <c r="A175" s="6">
        <f t="shared" si="3"/>
        <v>42909</v>
      </c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8"/>
    </row>
    <row r="176" spans="1:30" x14ac:dyDescent="0.25">
      <c r="A176" s="6">
        <f t="shared" si="3"/>
        <v>42910</v>
      </c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8"/>
    </row>
    <row r="177" spans="1:30" x14ac:dyDescent="0.25">
      <c r="A177" s="6">
        <f t="shared" si="3"/>
        <v>42911</v>
      </c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8"/>
    </row>
    <row r="178" spans="1:30" x14ac:dyDescent="0.25">
      <c r="A178" s="6">
        <f t="shared" si="3"/>
        <v>42912</v>
      </c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8"/>
    </row>
    <row r="179" spans="1:30" x14ac:dyDescent="0.25">
      <c r="A179" s="6">
        <f t="shared" si="3"/>
        <v>42913</v>
      </c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8"/>
    </row>
    <row r="180" spans="1:30" x14ac:dyDescent="0.25">
      <c r="A180" s="6">
        <f t="shared" si="3"/>
        <v>42914</v>
      </c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8"/>
    </row>
    <row r="181" spans="1:30" x14ac:dyDescent="0.25">
      <c r="A181" s="6">
        <f t="shared" si="3"/>
        <v>42915</v>
      </c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8"/>
    </row>
    <row r="182" spans="1:30" x14ac:dyDescent="0.25">
      <c r="A182" s="6">
        <f t="shared" si="3"/>
        <v>42916</v>
      </c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8"/>
    </row>
    <row r="183" spans="1:30" x14ac:dyDescent="0.25">
      <c r="A183" s="6">
        <f t="shared" si="3"/>
        <v>42917</v>
      </c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8"/>
    </row>
    <row r="184" spans="1:30" x14ac:dyDescent="0.25">
      <c r="A184" s="6">
        <f t="shared" si="3"/>
        <v>42918</v>
      </c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8"/>
    </row>
    <row r="185" spans="1:30" x14ac:dyDescent="0.25">
      <c r="A185" s="6">
        <f t="shared" si="3"/>
        <v>42919</v>
      </c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8"/>
    </row>
    <row r="186" spans="1:30" x14ac:dyDescent="0.25">
      <c r="A186" s="6">
        <f t="shared" si="3"/>
        <v>42920</v>
      </c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8"/>
    </row>
    <row r="187" spans="1:30" x14ac:dyDescent="0.25">
      <c r="A187" s="6">
        <f t="shared" si="3"/>
        <v>42921</v>
      </c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8"/>
    </row>
    <row r="188" spans="1:30" x14ac:dyDescent="0.25">
      <c r="A188" s="6">
        <f t="shared" si="3"/>
        <v>42922</v>
      </c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8"/>
    </row>
    <row r="189" spans="1:30" x14ac:dyDescent="0.25">
      <c r="A189" s="6">
        <f t="shared" si="3"/>
        <v>42923</v>
      </c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8"/>
    </row>
    <row r="190" spans="1:30" x14ac:dyDescent="0.25">
      <c r="A190" s="6">
        <f t="shared" si="3"/>
        <v>42924</v>
      </c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8"/>
    </row>
    <row r="191" spans="1:30" x14ac:dyDescent="0.25">
      <c r="A191" s="6">
        <f t="shared" si="3"/>
        <v>42925</v>
      </c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8"/>
    </row>
    <row r="192" spans="1:30" x14ac:dyDescent="0.25">
      <c r="A192" s="6">
        <f t="shared" si="3"/>
        <v>42926</v>
      </c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8"/>
    </row>
    <row r="193" spans="1:30" x14ac:dyDescent="0.25">
      <c r="A193" s="6">
        <f t="shared" si="3"/>
        <v>42927</v>
      </c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8"/>
    </row>
    <row r="194" spans="1:30" x14ac:dyDescent="0.25">
      <c r="A194" s="6">
        <f t="shared" si="3"/>
        <v>42928</v>
      </c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8"/>
    </row>
    <row r="195" spans="1:30" x14ac:dyDescent="0.25">
      <c r="A195" s="6">
        <f t="shared" si="3"/>
        <v>42929</v>
      </c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8"/>
    </row>
    <row r="196" spans="1:30" x14ac:dyDescent="0.25">
      <c r="A196" s="6">
        <f t="shared" si="3"/>
        <v>42930</v>
      </c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8"/>
    </row>
    <row r="197" spans="1:30" x14ac:dyDescent="0.25">
      <c r="A197" s="6">
        <f t="shared" si="3"/>
        <v>42931</v>
      </c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8"/>
    </row>
    <row r="198" spans="1:30" x14ac:dyDescent="0.25">
      <c r="A198" s="6">
        <f t="shared" si="3"/>
        <v>42932</v>
      </c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8"/>
    </row>
    <row r="199" spans="1:30" x14ac:dyDescent="0.25">
      <c r="A199" s="6">
        <f t="shared" si="3"/>
        <v>42933</v>
      </c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8"/>
    </row>
    <row r="200" spans="1:30" x14ac:dyDescent="0.25">
      <c r="A200" s="6">
        <f t="shared" si="3"/>
        <v>42934</v>
      </c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8"/>
    </row>
    <row r="201" spans="1:30" x14ac:dyDescent="0.25">
      <c r="A201" s="6">
        <f t="shared" si="3"/>
        <v>42935</v>
      </c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8"/>
    </row>
    <row r="202" spans="1:30" x14ac:dyDescent="0.25">
      <c r="A202" s="6">
        <f t="shared" si="3"/>
        <v>42936</v>
      </c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8"/>
    </row>
    <row r="203" spans="1:30" x14ac:dyDescent="0.25">
      <c r="A203" s="6">
        <f t="shared" si="3"/>
        <v>42937</v>
      </c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8"/>
    </row>
    <row r="204" spans="1:30" x14ac:dyDescent="0.25">
      <c r="A204" s="6">
        <f t="shared" si="3"/>
        <v>42938</v>
      </c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8"/>
    </row>
    <row r="205" spans="1:30" x14ac:dyDescent="0.25">
      <c r="A205" s="6">
        <f t="shared" si="3"/>
        <v>42939</v>
      </c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8"/>
    </row>
    <row r="206" spans="1:30" x14ac:dyDescent="0.25">
      <c r="A206" s="6">
        <f t="shared" si="3"/>
        <v>42940</v>
      </c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8"/>
    </row>
    <row r="207" spans="1:30" x14ac:dyDescent="0.25">
      <c r="A207" s="6">
        <f t="shared" si="3"/>
        <v>42941</v>
      </c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8"/>
    </row>
    <row r="208" spans="1:30" x14ac:dyDescent="0.25">
      <c r="A208" s="6">
        <f t="shared" si="3"/>
        <v>42942</v>
      </c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8"/>
    </row>
    <row r="209" spans="1:30" x14ac:dyDescent="0.25">
      <c r="A209" s="6">
        <f t="shared" si="3"/>
        <v>42943</v>
      </c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8"/>
    </row>
    <row r="210" spans="1:30" x14ac:dyDescent="0.25">
      <c r="A210" s="6">
        <f t="shared" si="3"/>
        <v>42944</v>
      </c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8"/>
    </row>
    <row r="211" spans="1:30" x14ac:dyDescent="0.25">
      <c r="A211" s="6">
        <f t="shared" si="3"/>
        <v>42945</v>
      </c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8"/>
    </row>
    <row r="212" spans="1:30" x14ac:dyDescent="0.25">
      <c r="A212" s="6">
        <f t="shared" si="3"/>
        <v>42946</v>
      </c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8"/>
    </row>
    <row r="213" spans="1:30" x14ac:dyDescent="0.25">
      <c r="A213" s="6">
        <f t="shared" si="3"/>
        <v>42947</v>
      </c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8"/>
    </row>
    <row r="214" spans="1:30" x14ac:dyDescent="0.25">
      <c r="A214" s="6">
        <f t="shared" si="3"/>
        <v>42948</v>
      </c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8"/>
    </row>
    <row r="215" spans="1:30" x14ac:dyDescent="0.25">
      <c r="A215" s="6">
        <f t="shared" si="3"/>
        <v>42949</v>
      </c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8"/>
    </row>
    <row r="216" spans="1:30" x14ac:dyDescent="0.25">
      <c r="A216" s="6">
        <f t="shared" si="3"/>
        <v>42950</v>
      </c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8"/>
    </row>
    <row r="217" spans="1:30" x14ac:dyDescent="0.25">
      <c r="A217" s="6">
        <f t="shared" si="3"/>
        <v>42951</v>
      </c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8"/>
    </row>
    <row r="218" spans="1:30" x14ac:dyDescent="0.25">
      <c r="A218" s="6">
        <f t="shared" si="3"/>
        <v>42952</v>
      </c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8"/>
    </row>
    <row r="219" spans="1:30" x14ac:dyDescent="0.25">
      <c r="A219" s="6">
        <f t="shared" si="3"/>
        <v>42953</v>
      </c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8"/>
    </row>
    <row r="220" spans="1:30" x14ac:dyDescent="0.25">
      <c r="A220" s="6">
        <f t="shared" si="3"/>
        <v>42954</v>
      </c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8"/>
    </row>
    <row r="221" spans="1:30" x14ac:dyDescent="0.25">
      <c r="A221" s="6">
        <f t="shared" ref="A221:A284" si="4">A220+1</f>
        <v>42955</v>
      </c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8"/>
    </row>
    <row r="222" spans="1:30" x14ac:dyDescent="0.25">
      <c r="A222" s="6">
        <f t="shared" si="4"/>
        <v>42956</v>
      </c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8"/>
    </row>
    <row r="223" spans="1:30" x14ac:dyDescent="0.25">
      <c r="A223" s="6">
        <f t="shared" si="4"/>
        <v>42957</v>
      </c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8"/>
    </row>
    <row r="224" spans="1:30" x14ac:dyDescent="0.25">
      <c r="A224" s="6">
        <f t="shared" si="4"/>
        <v>42958</v>
      </c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8"/>
    </row>
    <row r="225" spans="1:30" x14ac:dyDescent="0.25">
      <c r="A225" s="6">
        <f t="shared" si="4"/>
        <v>42959</v>
      </c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8"/>
    </row>
    <row r="226" spans="1:30" x14ac:dyDescent="0.25">
      <c r="A226" s="6">
        <f t="shared" si="4"/>
        <v>42960</v>
      </c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8"/>
    </row>
    <row r="227" spans="1:30" x14ac:dyDescent="0.25">
      <c r="A227" s="6">
        <f t="shared" si="4"/>
        <v>42961</v>
      </c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8"/>
    </row>
    <row r="228" spans="1:30" x14ac:dyDescent="0.25">
      <c r="A228" s="6">
        <f t="shared" si="4"/>
        <v>42962</v>
      </c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8"/>
    </row>
    <row r="229" spans="1:30" x14ac:dyDescent="0.25">
      <c r="A229" s="6">
        <f t="shared" si="4"/>
        <v>42963</v>
      </c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8"/>
    </row>
    <row r="230" spans="1:30" x14ac:dyDescent="0.25">
      <c r="A230" s="6">
        <f t="shared" si="4"/>
        <v>42964</v>
      </c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8"/>
    </row>
    <row r="231" spans="1:30" x14ac:dyDescent="0.25">
      <c r="A231" s="6">
        <f t="shared" si="4"/>
        <v>42965</v>
      </c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8"/>
    </row>
    <row r="232" spans="1:30" x14ac:dyDescent="0.25">
      <c r="A232" s="6">
        <f t="shared" si="4"/>
        <v>42966</v>
      </c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8"/>
    </row>
    <row r="233" spans="1:30" x14ac:dyDescent="0.25">
      <c r="A233" s="6">
        <f t="shared" si="4"/>
        <v>42967</v>
      </c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8"/>
    </row>
    <row r="234" spans="1:30" x14ac:dyDescent="0.25">
      <c r="A234" s="6">
        <f t="shared" si="4"/>
        <v>42968</v>
      </c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8"/>
    </row>
    <row r="235" spans="1:30" x14ac:dyDescent="0.25">
      <c r="A235" s="6">
        <f t="shared" si="4"/>
        <v>42969</v>
      </c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8"/>
    </row>
    <row r="236" spans="1:30" x14ac:dyDescent="0.25">
      <c r="A236" s="6">
        <f t="shared" si="4"/>
        <v>42970</v>
      </c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8"/>
    </row>
    <row r="237" spans="1:30" x14ac:dyDescent="0.25">
      <c r="A237" s="6">
        <f t="shared" si="4"/>
        <v>42971</v>
      </c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8"/>
    </row>
    <row r="238" spans="1:30" x14ac:dyDescent="0.25">
      <c r="A238" s="6">
        <f t="shared" si="4"/>
        <v>42972</v>
      </c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8"/>
    </row>
    <row r="239" spans="1:30" x14ac:dyDescent="0.25">
      <c r="A239" s="6">
        <f t="shared" si="4"/>
        <v>42973</v>
      </c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8"/>
    </row>
    <row r="240" spans="1:30" x14ac:dyDescent="0.25">
      <c r="A240" s="6">
        <f t="shared" si="4"/>
        <v>42974</v>
      </c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8"/>
    </row>
    <row r="241" spans="1:30" x14ac:dyDescent="0.25">
      <c r="A241" s="6">
        <f t="shared" si="4"/>
        <v>42975</v>
      </c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8"/>
    </row>
    <row r="242" spans="1:30" x14ac:dyDescent="0.25">
      <c r="A242" s="6">
        <f t="shared" si="4"/>
        <v>42976</v>
      </c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8"/>
    </row>
    <row r="243" spans="1:30" x14ac:dyDescent="0.25">
      <c r="A243" s="6">
        <f t="shared" si="4"/>
        <v>42977</v>
      </c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8"/>
    </row>
    <row r="244" spans="1:30" x14ac:dyDescent="0.25">
      <c r="A244" s="6">
        <f t="shared" si="4"/>
        <v>42978</v>
      </c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8"/>
    </row>
    <row r="245" spans="1:30" x14ac:dyDescent="0.25">
      <c r="A245" s="6">
        <f t="shared" si="4"/>
        <v>42979</v>
      </c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8"/>
    </row>
    <row r="246" spans="1:30" x14ac:dyDescent="0.25">
      <c r="A246" s="6">
        <f t="shared" si="4"/>
        <v>42980</v>
      </c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8"/>
    </row>
    <row r="247" spans="1:30" x14ac:dyDescent="0.25">
      <c r="A247" s="6">
        <f t="shared" si="4"/>
        <v>42981</v>
      </c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8"/>
    </row>
    <row r="248" spans="1:30" x14ac:dyDescent="0.25">
      <c r="A248" s="6">
        <f t="shared" si="4"/>
        <v>42982</v>
      </c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8"/>
    </row>
    <row r="249" spans="1:30" x14ac:dyDescent="0.25">
      <c r="A249" s="6">
        <f t="shared" si="4"/>
        <v>42983</v>
      </c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8"/>
    </row>
    <row r="250" spans="1:30" x14ac:dyDescent="0.25">
      <c r="A250" s="6">
        <f t="shared" si="4"/>
        <v>42984</v>
      </c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8"/>
    </row>
    <row r="251" spans="1:30" x14ac:dyDescent="0.25">
      <c r="A251" s="6">
        <f t="shared" si="4"/>
        <v>42985</v>
      </c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8"/>
    </row>
    <row r="252" spans="1:30" x14ac:dyDescent="0.25">
      <c r="A252" s="6">
        <f t="shared" si="4"/>
        <v>42986</v>
      </c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8"/>
    </row>
    <row r="253" spans="1:30" x14ac:dyDescent="0.25">
      <c r="A253" s="6">
        <f t="shared" si="4"/>
        <v>42987</v>
      </c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8"/>
    </row>
    <row r="254" spans="1:30" x14ac:dyDescent="0.25">
      <c r="A254" s="6">
        <f t="shared" si="4"/>
        <v>42988</v>
      </c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8"/>
    </row>
    <row r="255" spans="1:30" x14ac:dyDescent="0.25">
      <c r="A255" s="6">
        <f t="shared" si="4"/>
        <v>42989</v>
      </c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8"/>
    </row>
    <row r="256" spans="1:30" x14ac:dyDescent="0.25">
      <c r="A256" s="6">
        <f t="shared" si="4"/>
        <v>42990</v>
      </c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8"/>
    </row>
    <row r="257" spans="1:30" x14ac:dyDescent="0.25">
      <c r="A257" s="6">
        <f t="shared" si="4"/>
        <v>42991</v>
      </c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8"/>
    </row>
    <row r="258" spans="1:30" x14ac:dyDescent="0.25">
      <c r="A258" s="6">
        <f t="shared" si="4"/>
        <v>42992</v>
      </c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8"/>
    </row>
    <row r="259" spans="1:30" x14ac:dyDescent="0.25">
      <c r="A259" s="6">
        <f t="shared" si="4"/>
        <v>42993</v>
      </c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8"/>
    </row>
    <row r="260" spans="1:30" x14ac:dyDescent="0.25">
      <c r="A260" s="6">
        <f t="shared" si="4"/>
        <v>42994</v>
      </c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8"/>
    </row>
    <row r="261" spans="1:30" x14ac:dyDescent="0.25">
      <c r="A261" s="6">
        <f t="shared" si="4"/>
        <v>42995</v>
      </c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8"/>
    </row>
    <row r="262" spans="1:30" x14ac:dyDescent="0.25">
      <c r="A262" s="6">
        <f t="shared" si="4"/>
        <v>42996</v>
      </c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8"/>
    </row>
    <row r="263" spans="1:30" x14ac:dyDescent="0.25">
      <c r="A263" s="6">
        <f t="shared" si="4"/>
        <v>42997</v>
      </c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8"/>
    </row>
    <row r="264" spans="1:30" x14ac:dyDescent="0.25">
      <c r="A264" s="6">
        <f t="shared" si="4"/>
        <v>42998</v>
      </c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8"/>
    </row>
    <row r="265" spans="1:30" x14ac:dyDescent="0.25">
      <c r="A265" s="6">
        <f t="shared" si="4"/>
        <v>42999</v>
      </c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8"/>
    </row>
    <row r="266" spans="1:30" x14ac:dyDescent="0.25">
      <c r="A266" s="6">
        <f t="shared" si="4"/>
        <v>43000</v>
      </c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8"/>
    </row>
    <row r="267" spans="1:30" x14ac:dyDescent="0.25">
      <c r="A267" s="6">
        <f t="shared" si="4"/>
        <v>43001</v>
      </c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8"/>
    </row>
    <row r="268" spans="1:30" x14ac:dyDescent="0.25">
      <c r="A268" s="6">
        <f t="shared" si="4"/>
        <v>43002</v>
      </c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8"/>
    </row>
    <row r="269" spans="1:30" x14ac:dyDescent="0.25">
      <c r="A269" s="6">
        <f t="shared" si="4"/>
        <v>43003</v>
      </c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8"/>
    </row>
    <row r="270" spans="1:30" x14ac:dyDescent="0.25">
      <c r="A270" s="6">
        <f t="shared" si="4"/>
        <v>43004</v>
      </c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8"/>
    </row>
    <row r="271" spans="1:30" x14ac:dyDescent="0.25">
      <c r="A271" s="6">
        <f t="shared" si="4"/>
        <v>43005</v>
      </c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8"/>
    </row>
    <row r="272" spans="1:30" x14ac:dyDescent="0.25">
      <c r="A272" s="6">
        <f t="shared" si="4"/>
        <v>43006</v>
      </c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8"/>
    </row>
    <row r="273" spans="1:30" x14ac:dyDescent="0.25">
      <c r="A273" s="6">
        <f t="shared" si="4"/>
        <v>43007</v>
      </c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8"/>
    </row>
    <row r="274" spans="1:30" x14ac:dyDescent="0.25">
      <c r="A274" s="6">
        <f t="shared" si="4"/>
        <v>43008</v>
      </c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8"/>
    </row>
    <row r="275" spans="1:30" x14ac:dyDescent="0.25">
      <c r="A275" s="6">
        <f t="shared" si="4"/>
        <v>43009</v>
      </c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8"/>
    </row>
    <row r="276" spans="1:30" x14ac:dyDescent="0.25">
      <c r="A276" s="6">
        <f t="shared" si="4"/>
        <v>43010</v>
      </c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8"/>
    </row>
    <row r="277" spans="1:30" x14ac:dyDescent="0.25">
      <c r="A277" s="6">
        <f t="shared" si="4"/>
        <v>43011</v>
      </c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8"/>
    </row>
    <row r="278" spans="1:30" x14ac:dyDescent="0.25">
      <c r="A278" s="6">
        <f t="shared" si="4"/>
        <v>43012</v>
      </c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8"/>
    </row>
    <row r="279" spans="1:30" x14ac:dyDescent="0.25">
      <c r="A279" s="6">
        <f t="shared" si="4"/>
        <v>43013</v>
      </c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8"/>
    </row>
    <row r="280" spans="1:30" x14ac:dyDescent="0.25">
      <c r="A280" s="6">
        <f t="shared" si="4"/>
        <v>43014</v>
      </c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8"/>
    </row>
    <row r="281" spans="1:30" x14ac:dyDescent="0.25">
      <c r="A281" s="6">
        <f t="shared" si="4"/>
        <v>43015</v>
      </c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8"/>
    </row>
    <row r="282" spans="1:30" x14ac:dyDescent="0.25">
      <c r="A282" s="6">
        <f t="shared" si="4"/>
        <v>43016</v>
      </c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8"/>
    </row>
    <row r="283" spans="1:30" x14ac:dyDescent="0.25">
      <c r="A283" s="6">
        <f t="shared" si="4"/>
        <v>43017</v>
      </c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8"/>
    </row>
    <row r="284" spans="1:30" x14ac:dyDescent="0.25">
      <c r="A284" s="6">
        <f t="shared" si="4"/>
        <v>43018</v>
      </c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8"/>
    </row>
    <row r="285" spans="1:30" x14ac:dyDescent="0.25">
      <c r="A285" s="6">
        <f t="shared" ref="A285:A348" si="5">A284+1</f>
        <v>43019</v>
      </c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8"/>
    </row>
    <row r="286" spans="1:30" x14ac:dyDescent="0.25">
      <c r="A286" s="6">
        <f t="shared" si="5"/>
        <v>43020</v>
      </c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8"/>
    </row>
    <row r="287" spans="1:30" x14ac:dyDescent="0.25">
      <c r="A287" s="6">
        <f t="shared" si="5"/>
        <v>43021</v>
      </c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8"/>
    </row>
    <row r="288" spans="1:30" x14ac:dyDescent="0.25">
      <c r="A288" s="6">
        <f t="shared" si="5"/>
        <v>43022</v>
      </c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8"/>
    </row>
    <row r="289" spans="1:30" x14ac:dyDescent="0.25">
      <c r="A289" s="6">
        <f t="shared" si="5"/>
        <v>43023</v>
      </c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8"/>
    </row>
    <row r="290" spans="1:30" x14ac:dyDescent="0.25">
      <c r="A290" s="6">
        <f t="shared" si="5"/>
        <v>43024</v>
      </c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8"/>
    </row>
    <row r="291" spans="1:30" x14ac:dyDescent="0.25">
      <c r="A291" s="6">
        <f t="shared" si="5"/>
        <v>43025</v>
      </c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8"/>
    </row>
    <row r="292" spans="1:30" x14ac:dyDescent="0.25">
      <c r="A292" s="6">
        <f t="shared" si="5"/>
        <v>43026</v>
      </c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8"/>
    </row>
    <row r="293" spans="1:30" x14ac:dyDescent="0.25">
      <c r="A293" s="6">
        <f t="shared" si="5"/>
        <v>43027</v>
      </c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8"/>
    </row>
    <row r="294" spans="1:30" x14ac:dyDescent="0.25">
      <c r="A294" s="6">
        <f t="shared" si="5"/>
        <v>43028</v>
      </c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8"/>
    </row>
    <row r="295" spans="1:30" x14ac:dyDescent="0.25">
      <c r="A295" s="6">
        <f t="shared" si="5"/>
        <v>43029</v>
      </c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8"/>
    </row>
    <row r="296" spans="1:30" x14ac:dyDescent="0.25">
      <c r="A296" s="6">
        <f t="shared" si="5"/>
        <v>43030</v>
      </c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8"/>
    </row>
    <row r="297" spans="1:30" x14ac:dyDescent="0.25">
      <c r="A297" s="6">
        <f t="shared" si="5"/>
        <v>43031</v>
      </c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8"/>
    </row>
    <row r="298" spans="1:30" x14ac:dyDescent="0.25">
      <c r="A298" s="6">
        <f t="shared" si="5"/>
        <v>43032</v>
      </c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8"/>
    </row>
    <row r="299" spans="1:30" x14ac:dyDescent="0.25">
      <c r="A299" s="6">
        <f t="shared" si="5"/>
        <v>43033</v>
      </c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8"/>
    </row>
    <row r="300" spans="1:30" x14ac:dyDescent="0.25">
      <c r="A300" s="6">
        <f t="shared" si="5"/>
        <v>43034</v>
      </c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8"/>
    </row>
    <row r="301" spans="1:30" x14ac:dyDescent="0.25">
      <c r="A301" s="6">
        <f t="shared" si="5"/>
        <v>43035</v>
      </c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8"/>
    </row>
    <row r="302" spans="1:30" x14ac:dyDescent="0.25">
      <c r="A302" s="6">
        <f t="shared" si="5"/>
        <v>43036</v>
      </c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8"/>
    </row>
    <row r="303" spans="1:30" x14ac:dyDescent="0.25">
      <c r="A303" s="6">
        <f t="shared" si="5"/>
        <v>43037</v>
      </c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8"/>
    </row>
    <row r="304" spans="1:30" x14ac:dyDescent="0.25">
      <c r="A304" s="6">
        <f t="shared" si="5"/>
        <v>43038</v>
      </c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8"/>
    </row>
    <row r="305" spans="1:30" x14ac:dyDescent="0.25">
      <c r="A305" s="6">
        <f t="shared" si="5"/>
        <v>43039</v>
      </c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8"/>
    </row>
    <row r="306" spans="1:30" x14ac:dyDescent="0.25">
      <c r="A306" s="6">
        <f t="shared" si="5"/>
        <v>43040</v>
      </c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8"/>
    </row>
    <row r="307" spans="1:30" x14ac:dyDescent="0.25">
      <c r="A307" s="6">
        <f t="shared" si="5"/>
        <v>43041</v>
      </c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8"/>
    </row>
    <row r="308" spans="1:30" x14ac:dyDescent="0.25">
      <c r="A308" s="6">
        <f t="shared" si="5"/>
        <v>43042</v>
      </c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8"/>
    </row>
    <row r="309" spans="1:30" x14ac:dyDescent="0.25">
      <c r="A309" s="6">
        <f t="shared" si="5"/>
        <v>43043</v>
      </c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8"/>
    </row>
    <row r="310" spans="1:30" x14ac:dyDescent="0.25">
      <c r="A310" s="6">
        <f t="shared" si="5"/>
        <v>43044</v>
      </c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8"/>
    </row>
    <row r="311" spans="1:30" x14ac:dyDescent="0.25">
      <c r="A311" s="6">
        <f t="shared" si="5"/>
        <v>43045</v>
      </c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8"/>
    </row>
    <row r="312" spans="1:30" x14ac:dyDescent="0.25">
      <c r="A312" s="6">
        <f t="shared" si="5"/>
        <v>43046</v>
      </c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8"/>
    </row>
    <row r="313" spans="1:30" x14ac:dyDescent="0.25">
      <c r="A313" s="6">
        <f t="shared" si="5"/>
        <v>43047</v>
      </c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8"/>
    </row>
    <row r="314" spans="1:30" x14ac:dyDescent="0.25">
      <c r="A314" s="6">
        <f t="shared" si="5"/>
        <v>43048</v>
      </c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8"/>
    </row>
    <row r="315" spans="1:30" x14ac:dyDescent="0.25">
      <c r="A315" s="6">
        <f t="shared" si="5"/>
        <v>43049</v>
      </c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8"/>
    </row>
    <row r="316" spans="1:30" x14ac:dyDescent="0.25">
      <c r="A316" s="6">
        <f t="shared" si="5"/>
        <v>43050</v>
      </c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8"/>
    </row>
    <row r="317" spans="1:30" x14ac:dyDescent="0.25">
      <c r="A317" s="6">
        <f t="shared" si="5"/>
        <v>43051</v>
      </c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8"/>
    </row>
    <row r="318" spans="1:30" x14ac:dyDescent="0.25">
      <c r="A318" s="6">
        <f t="shared" si="5"/>
        <v>43052</v>
      </c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8"/>
    </row>
    <row r="319" spans="1:30" x14ac:dyDescent="0.25">
      <c r="A319" s="6">
        <f t="shared" si="5"/>
        <v>43053</v>
      </c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8"/>
    </row>
    <row r="320" spans="1:30" x14ac:dyDescent="0.25">
      <c r="A320" s="6">
        <f t="shared" si="5"/>
        <v>43054</v>
      </c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8"/>
    </row>
    <row r="321" spans="1:30" x14ac:dyDescent="0.25">
      <c r="A321" s="6">
        <f t="shared" si="5"/>
        <v>43055</v>
      </c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8"/>
    </row>
    <row r="322" spans="1:30" x14ac:dyDescent="0.25">
      <c r="A322" s="6">
        <f t="shared" si="5"/>
        <v>43056</v>
      </c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8"/>
    </row>
    <row r="323" spans="1:30" x14ac:dyDescent="0.25">
      <c r="A323" s="6">
        <f t="shared" si="5"/>
        <v>43057</v>
      </c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8"/>
    </row>
    <row r="324" spans="1:30" x14ac:dyDescent="0.25">
      <c r="A324" s="6">
        <f t="shared" si="5"/>
        <v>43058</v>
      </c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8"/>
    </row>
    <row r="325" spans="1:30" x14ac:dyDescent="0.25">
      <c r="A325" s="6">
        <f t="shared" si="5"/>
        <v>43059</v>
      </c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8"/>
    </row>
    <row r="326" spans="1:30" x14ac:dyDescent="0.25">
      <c r="A326" s="6">
        <f t="shared" si="5"/>
        <v>43060</v>
      </c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8"/>
    </row>
    <row r="327" spans="1:30" x14ac:dyDescent="0.25">
      <c r="A327" s="6">
        <f t="shared" si="5"/>
        <v>43061</v>
      </c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8"/>
    </row>
    <row r="328" spans="1:30" x14ac:dyDescent="0.25">
      <c r="A328" s="6">
        <f t="shared" si="5"/>
        <v>43062</v>
      </c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8"/>
    </row>
    <row r="329" spans="1:30" x14ac:dyDescent="0.25">
      <c r="A329" s="6">
        <f t="shared" si="5"/>
        <v>43063</v>
      </c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8"/>
    </row>
    <row r="330" spans="1:30" x14ac:dyDescent="0.25">
      <c r="A330" s="6">
        <f t="shared" si="5"/>
        <v>43064</v>
      </c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8"/>
    </row>
    <row r="331" spans="1:30" x14ac:dyDescent="0.25">
      <c r="A331" s="6">
        <f t="shared" si="5"/>
        <v>43065</v>
      </c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8"/>
    </row>
    <row r="332" spans="1:30" x14ac:dyDescent="0.25">
      <c r="A332" s="6">
        <f t="shared" si="5"/>
        <v>43066</v>
      </c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8"/>
    </row>
    <row r="333" spans="1:30" x14ac:dyDescent="0.25">
      <c r="A333" s="6">
        <f t="shared" si="5"/>
        <v>43067</v>
      </c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8"/>
    </row>
    <row r="334" spans="1:30" x14ac:dyDescent="0.25">
      <c r="A334" s="6">
        <f t="shared" si="5"/>
        <v>43068</v>
      </c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8"/>
    </row>
    <row r="335" spans="1:30" x14ac:dyDescent="0.25">
      <c r="A335" s="6">
        <f t="shared" si="5"/>
        <v>43069</v>
      </c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8"/>
    </row>
    <row r="336" spans="1:30" x14ac:dyDescent="0.25">
      <c r="A336" s="6">
        <f t="shared" si="5"/>
        <v>43070</v>
      </c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8"/>
    </row>
    <row r="337" spans="1:30" x14ac:dyDescent="0.25">
      <c r="A337" s="6">
        <f t="shared" si="5"/>
        <v>43071</v>
      </c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8"/>
    </row>
    <row r="338" spans="1:30" x14ac:dyDescent="0.25">
      <c r="A338" s="6">
        <f t="shared" si="5"/>
        <v>43072</v>
      </c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8"/>
    </row>
    <row r="339" spans="1:30" x14ac:dyDescent="0.25">
      <c r="A339" s="6">
        <f t="shared" si="5"/>
        <v>43073</v>
      </c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8"/>
    </row>
    <row r="340" spans="1:30" x14ac:dyDescent="0.25">
      <c r="A340" s="6">
        <f t="shared" si="5"/>
        <v>43074</v>
      </c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8"/>
    </row>
    <row r="341" spans="1:30" x14ac:dyDescent="0.25">
      <c r="A341" s="6">
        <f t="shared" si="5"/>
        <v>43075</v>
      </c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8"/>
    </row>
    <row r="342" spans="1:30" x14ac:dyDescent="0.25">
      <c r="A342" s="6">
        <f t="shared" si="5"/>
        <v>43076</v>
      </c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8"/>
    </row>
    <row r="343" spans="1:30" x14ac:dyDescent="0.25">
      <c r="A343" s="6">
        <f t="shared" si="5"/>
        <v>43077</v>
      </c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8"/>
    </row>
    <row r="344" spans="1:30" x14ac:dyDescent="0.25">
      <c r="A344" s="6">
        <f t="shared" si="5"/>
        <v>43078</v>
      </c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8"/>
    </row>
    <row r="345" spans="1:30" x14ac:dyDescent="0.25">
      <c r="A345" s="6">
        <f t="shared" si="5"/>
        <v>43079</v>
      </c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8"/>
    </row>
    <row r="346" spans="1:30" x14ac:dyDescent="0.25">
      <c r="A346" s="6">
        <f t="shared" si="5"/>
        <v>43080</v>
      </c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8"/>
    </row>
    <row r="347" spans="1:30" x14ac:dyDescent="0.25">
      <c r="A347" s="6">
        <f t="shared" si="5"/>
        <v>43081</v>
      </c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8"/>
    </row>
    <row r="348" spans="1:30" x14ac:dyDescent="0.25">
      <c r="A348" s="6">
        <f t="shared" si="5"/>
        <v>43082</v>
      </c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8"/>
    </row>
    <row r="349" spans="1:30" x14ac:dyDescent="0.25">
      <c r="A349" s="6">
        <f t="shared" ref="A349:A366" si="6">A348+1</f>
        <v>43083</v>
      </c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8"/>
    </row>
    <row r="350" spans="1:30" x14ac:dyDescent="0.25">
      <c r="A350" s="6">
        <f t="shared" si="6"/>
        <v>43084</v>
      </c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8"/>
    </row>
    <row r="351" spans="1:30" x14ac:dyDescent="0.25">
      <c r="A351" s="6">
        <f t="shared" si="6"/>
        <v>43085</v>
      </c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8"/>
    </row>
    <row r="352" spans="1:30" x14ac:dyDescent="0.25">
      <c r="A352" s="6">
        <f t="shared" si="6"/>
        <v>43086</v>
      </c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8"/>
    </row>
    <row r="353" spans="1:30" x14ac:dyDescent="0.25">
      <c r="A353" s="6">
        <f t="shared" si="6"/>
        <v>43087</v>
      </c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8"/>
    </row>
    <row r="354" spans="1:30" x14ac:dyDescent="0.25">
      <c r="A354" s="6">
        <f t="shared" si="6"/>
        <v>43088</v>
      </c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8"/>
    </row>
    <row r="355" spans="1:30" x14ac:dyDescent="0.25">
      <c r="A355" s="6">
        <f t="shared" si="6"/>
        <v>43089</v>
      </c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8"/>
    </row>
    <row r="356" spans="1:30" x14ac:dyDescent="0.25">
      <c r="A356" s="6">
        <f t="shared" si="6"/>
        <v>43090</v>
      </c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8"/>
    </row>
    <row r="357" spans="1:30" x14ac:dyDescent="0.25">
      <c r="A357" s="6">
        <f t="shared" si="6"/>
        <v>43091</v>
      </c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8"/>
    </row>
    <row r="358" spans="1:30" x14ac:dyDescent="0.25">
      <c r="A358" s="6">
        <f t="shared" si="6"/>
        <v>43092</v>
      </c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8"/>
    </row>
    <row r="359" spans="1:30" x14ac:dyDescent="0.25">
      <c r="A359" s="6">
        <f t="shared" si="6"/>
        <v>43093</v>
      </c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8"/>
    </row>
    <row r="360" spans="1:30" x14ac:dyDescent="0.25">
      <c r="A360" s="6">
        <f t="shared" si="6"/>
        <v>43094</v>
      </c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8"/>
    </row>
    <row r="361" spans="1:30" x14ac:dyDescent="0.25">
      <c r="A361" s="6">
        <f t="shared" si="6"/>
        <v>43095</v>
      </c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8"/>
    </row>
    <row r="362" spans="1:30" x14ac:dyDescent="0.25">
      <c r="A362" s="6">
        <f t="shared" si="6"/>
        <v>43096</v>
      </c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8"/>
    </row>
    <row r="363" spans="1:30" x14ac:dyDescent="0.25">
      <c r="A363" s="6">
        <f t="shared" si="6"/>
        <v>43097</v>
      </c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8"/>
    </row>
    <row r="364" spans="1:30" x14ac:dyDescent="0.25">
      <c r="A364" s="6">
        <f t="shared" si="6"/>
        <v>43098</v>
      </c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8"/>
    </row>
    <row r="365" spans="1:30" x14ac:dyDescent="0.25">
      <c r="A365" s="6">
        <f t="shared" si="6"/>
        <v>43099</v>
      </c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8"/>
    </row>
    <row r="366" spans="1:30" x14ac:dyDescent="0.25">
      <c r="A366" s="6">
        <f t="shared" si="6"/>
        <v>43100</v>
      </c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8"/>
    </row>
    <row r="367" spans="1:30" x14ac:dyDescent="0.25">
      <c r="A367" s="11" t="str">
        <f>IF(YEAR(A366+1)=YEAR(A366),A366+1,"")</f>
        <v/>
      </c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3"/>
    </row>
  </sheetData>
  <autoFilter ref="A1:AD367"/>
  <conditionalFormatting sqref="B2:AD367">
    <cfRule type="expression" dxfId="30" priority="5">
      <formula>WEEKDAY($A2,2)&gt;5</formula>
    </cfRule>
  </conditionalFormatting>
  <conditionalFormatting sqref="B1:AD367">
    <cfRule type="expression" dxfId="29" priority="7">
      <formula>MOD(COLUMN(B$1),2)=0</formula>
    </cfRule>
  </conditionalFormatting>
  <conditionalFormatting sqref="B1:AD367">
    <cfRule type="expression" dxfId="28" priority="6">
      <formula>MOD(ROW($A1),2)=1</formula>
    </cfRule>
  </conditionalFormatting>
  <conditionalFormatting sqref="B2:AD367">
    <cfRule type="expression" dxfId="27" priority="4">
      <formula>COUNTIF(Feries,$A2)&gt;0</formula>
    </cfRule>
  </conditionalFormatting>
  <conditionalFormatting sqref="A2:A367">
    <cfRule type="expression" dxfId="26" priority="2">
      <formula>WEEKDAY($A2,2)&gt;5</formula>
    </cfRule>
  </conditionalFormatting>
  <conditionalFormatting sqref="A1:A367">
    <cfRule type="expression" dxfId="25" priority="3">
      <formula>MOD(ROW($A1),2)=1</formula>
    </cfRule>
  </conditionalFormatting>
  <conditionalFormatting sqref="A2:AD367">
    <cfRule type="expression" dxfId="24" priority="1">
      <formula>COUNTIF(Feries,$A2)&gt;0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Galopin">
                <anchor moveWithCells="1" sizeWithCells="1">
                  <from>
                    <xdr:col>31</xdr:col>
                    <xdr:colOff>295275</xdr:colOff>
                    <xdr:row>0</xdr:row>
                    <xdr:rowOff>800100</xdr:rowOff>
                  </from>
                  <to>
                    <xdr:col>32</xdr:col>
                    <xdr:colOff>581025</xdr:colOff>
                    <xdr:row>0</xdr:row>
                    <xdr:rowOff>1143000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FWE">
                <anchor moveWithCells="1" sizeWithCells="1">
                  <from>
                    <xdr:col>31</xdr:col>
                    <xdr:colOff>295275</xdr:colOff>
                    <xdr:row>0</xdr:row>
                    <xdr:rowOff>238125</xdr:rowOff>
                  </from>
                  <to>
                    <xdr:col>32</xdr:col>
                    <xdr:colOff>581025</xdr:colOff>
                    <xdr:row>0</xdr:row>
                    <xdr:rowOff>581025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aram"/>
  <dimension ref="A1:K24"/>
  <sheetViews>
    <sheetView showGridLines="0" workbookViewId="0">
      <selection activeCell="I22" sqref="I22"/>
    </sheetView>
  </sheetViews>
  <sheetFormatPr baseColWidth="10" defaultRowHeight="15" x14ac:dyDescent="0.25"/>
  <cols>
    <col min="1" max="1" width="20.28515625" bestFit="1" customWidth="1"/>
    <col min="2" max="2" width="23.7109375" customWidth="1"/>
    <col min="3" max="3" width="2.28515625" style="28" customWidth="1"/>
    <col min="4" max="4" width="19.140625" style="32" customWidth="1"/>
    <col min="5" max="5" width="19.140625" style="33" customWidth="1"/>
    <col min="6" max="6" width="19.140625" customWidth="1"/>
    <col min="7" max="7" width="2.7109375" customWidth="1"/>
    <col min="8" max="8" width="2.7109375" style="67" customWidth="1"/>
    <col min="9" max="9" width="23.140625" customWidth="1"/>
    <col min="10" max="10" width="2.28515625" customWidth="1"/>
  </cols>
  <sheetData>
    <row r="1" spans="1:11" s="22" customFormat="1" ht="18" customHeight="1" x14ac:dyDescent="0.25">
      <c r="A1" s="16" t="s">
        <v>29</v>
      </c>
      <c r="B1" s="17">
        <v>2017</v>
      </c>
      <c r="C1" s="18"/>
      <c r="D1" s="19" t="s">
        <v>30</v>
      </c>
      <c r="E1" s="20" t="s">
        <v>31</v>
      </c>
      <c r="F1" s="20" t="s">
        <v>32</v>
      </c>
      <c r="G1" s="21"/>
      <c r="H1" s="66" t="s">
        <v>126</v>
      </c>
      <c r="I1" s="65" t="s">
        <v>125</v>
      </c>
      <c r="J1" s="21"/>
      <c r="K1" s="68" t="s">
        <v>127</v>
      </c>
    </row>
    <row r="2" spans="1:11" x14ac:dyDescent="0.25">
      <c r="A2" s="23" t="s">
        <v>33</v>
      </c>
      <c r="B2" s="24">
        <f>DATE(An,1,1)</f>
        <v>42736</v>
      </c>
      <c r="C2" s="25"/>
      <c r="D2" s="26"/>
      <c r="E2" s="27"/>
      <c r="F2" s="28"/>
      <c r="G2" s="29"/>
      <c r="H2" s="67">
        <v>1</v>
      </c>
      <c r="I2" t="s">
        <v>50</v>
      </c>
      <c r="J2" s="29"/>
      <c r="K2" t="s">
        <v>128</v>
      </c>
    </row>
    <row r="3" spans="1:11" x14ac:dyDescent="0.25">
      <c r="A3" s="23" t="s">
        <v>34</v>
      </c>
      <c r="B3" s="24">
        <f>ROUND(DATE(An,4,MOD(234-11*MOD(B1,19),30))/7,0)*7-6</f>
        <v>42841</v>
      </c>
      <c r="C3" s="25"/>
      <c r="D3" s="26"/>
      <c r="E3" s="27"/>
      <c r="F3" s="28"/>
      <c r="G3" s="29"/>
      <c r="H3" s="67">
        <v>2</v>
      </c>
      <c r="I3" t="s">
        <v>51</v>
      </c>
      <c r="J3" s="29"/>
      <c r="K3" t="s">
        <v>129</v>
      </c>
    </row>
    <row r="4" spans="1:11" x14ac:dyDescent="0.25">
      <c r="A4" s="30" t="s">
        <v>35</v>
      </c>
      <c r="B4" s="24">
        <f>B3+1</f>
        <v>42842</v>
      </c>
      <c r="C4" s="25"/>
      <c r="D4" s="26"/>
      <c r="E4" s="27"/>
      <c r="F4" s="28"/>
      <c r="G4" s="29"/>
      <c r="H4" s="67">
        <v>3</v>
      </c>
      <c r="I4" t="s">
        <v>56</v>
      </c>
      <c r="J4" s="29"/>
      <c r="K4" t="s">
        <v>130</v>
      </c>
    </row>
    <row r="5" spans="1:11" x14ac:dyDescent="0.25">
      <c r="A5" s="30" t="s">
        <v>36</v>
      </c>
      <c r="B5" s="24">
        <f>DATE(An,5,1)</f>
        <v>42856</v>
      </c>
      <c r="C5" s="25"/>
      <c r="D5" s="26"/>
      <c r="E5" s="27"/>
      <c r="F5" s="28"/>
      <c r="G5" s="29"/>
      <c r="H5" s="67">
        <v>4</v>
      </c>
      <c r="I5" t="s">
        <v>60</v>
      </c>
      <c r="J5" s="29"/>
      <c r="K5" t="s">
        <v>131</v>
      </c>
    </row>
    <row r="6" spans="1:11" x14ac:dyDescent="0.25">
      <c r="A6" s="23" t="s">
        <v>37</v>
      </c>
      <c r="B6" s="24">
        <f>DATE(An,5,8)</f>
        <v>42863</v>
      </c>
      <c r="C6" s="25"/>
      <c r="D6" s="26"/>
      <c r="E6" s="27"/>
      <c r="F6" s="28"/>
      <c r="G6" s="29"/>
      <c r="H6" s="67">
        <v>5</v>
      </c>
      <c r="I6" t="s">
        <v>63</v>
      </c>
      <c r="J6" s="29"/>
    </row>
    <row r="7" spans="1:11" x14ac:dyDescent="0.25">
      <c r="A7" s="30" t="s">
        <v>38</v>
      </c>
      <c r="B7" s="24">
        <f>B3+39</f>
        <v>42880</v>
      </c>
      <c r="C7" s="25"/>
      <c r="D7" s="26"/>
      <c r="E7" s="27"/>
      <c r="F7" s="28"/>
      <c r="G7" s="29"/>
      <c r="H7" s="67">
        <v>6</v>
      </c>
      <c r="I7" t="s">
        <v>66</v>
      </c>
      <c r="J7" s="29"/>
    </row>
    <row r="8" spans="1:11" x14ac:dyDescent="0.25">
      <c r="A8" s="30" t="s">
        <v>39</v>
      </c>
      <c r="B8" s="24">
        <f>B3+49</f>
        <v>42890</v>
      </c>
      <c r="C8" s="25"/>
      <c r="D8" s="26"/>
      <c r="E8" s="27"/>
      <c r="F8" s="28"/>
      <c r="G8" s="29"/>
      <c r="H8" s="67">
        <v>7</v>
      </c>
      <c r="I8" t="s">
        <v>70</v>
      </c>
      <c r="J8" s="29"/>
    </row>
    <row r="9" spans="1:11" x14ac:dyDescent="0.25">
      <c r="A9" s="30" t="s">
        <v>40</v>
      </c>
      <c r="B9" s="24">
        <f>B3+50</f>
        <v>42891</v>
      </c>
      <c r="C9" s="25"/>
      <c r="D9" s="26"/>
      <c r="E9" s="27"/>
      <c r="F9" s="28"/>
      <c r="G9" s="29"/>
      <c r="H9" s="67">
        <v>8</v>
      </c>
      <c r="I9" t="s">
        <v>73</v>
      </c>
      <c r="J9" s="29"/>
    </row>
    <row r="10" spans="1:11" x14ac:dyDescent="0.25">
      <c r="A10" s="23">
        <v>42565</v>
      </c>
      <c r="B10" s="24">
        <f>DATE(An,7,14)</f>
        <v>42930</v>
      </c>
      <c r="C10" s="25"/>
      <c r="D10" s="26"/>
      <c r="E10" s="27"/>
      <c r="F10" s="28"/>
      <c r="G10" s="29"/>
      <c r="H10" s="67">
        <v>9</v>
      </c>
      <c r="I10" t="s">
        <v>77</v>
      </c>
      <c r="J10" s="29"/>
    </row>
    <row r="11" spans="1:11" x14ac:dyDescent="0.25">
      <c r="A11" s="23">
        <v>42597</v>
      </c>
      <c r="B11" s="24">
        <f>DATE(An,8,15)</f>
        <v>42962</v>
      </c>
      <c r="C11" s="25"/>
      <c r="D11" s="26"/>
      <c r="E11" s="27"/>
      <c r="F11" s="28"/>
      <c r="G11" s="29"/>
      <c r="H11" s="67">
        <v>10</v>
      </c>
      <c r="I11" t="s">
        <v>80</v>
      </c>
      <c r="J11" s="29"/>
    </row>
    <row r="12" spans="1:11" x14ac:dyDescent="0.25">
      <c r="A12" s="30" t="s">
        <v>41</v>
      </c>
      <c r="B12" s="24">
        <f>DATE(An,11,1)</f>
        <v>43040</v>
      </c>
      <c r="C12" s="25"/>
      <c r="D12" s="26"/>
      <c r="E12" s="27"/>
      <c r="F12" s="28"/>
      <c r="G12" s="29"/>
      <c r="H12" s="67">
        <v>11</v>
      </c>
      <c r="I12" t="s">
        <v>83</v>
      </c>
      <c r="J12" s="29"/>
    </row>
    <row r="13" spans="1:11" x14ac:dyDescent="0.25">
      <c r="A13" s="23">
        <v>42685</v>
      </c>
      <c r="B13" s="24">
        <f>DATE(An,11,11)</f>
        <v>43050</v>
      </c>
      <c r="C13" s="25"/>
      <c r="D13" s="26"/>
      <c r="E13" s="27"/>
      <c r="F13" s="28"/>
      <c r="G13" s="29"/>
      <c r="H13" s="67">
        <v>12</v>
      </c>
      <c r="I13" t="s">
        <v>86</v>
      </c>
      <c r="J13" s="29"/>
    </row>
    <row r="14" spans="1:11" x14ac:dyDescent="0.25">
      <c r="A14" s="23" t="s">
        <v>42</v>
      </c>
      <c r="B14" s="24">
        <f>DATE(An,12,25)</f>
        <v>43094</v>
      </c>
      <c r="C14" s="25"/>
      <c r="D14" s="26"/>
      <c r="E14" s="27"/>
      <c r="F14" s="28"/>
      <c r="G14" s="29"/>
      <c r="H14" s="67">
        <v>13</v>
      </c>
      <c r="I14" t="s">
        <v>88</v>
      </c>
      <c r="J14" s="29"/>
    </row>
    <row r="15" spans="1:11" x14ac:dyDescent="0.25">
      <c r="C15" s="31"/>
      <c r="G15" s="29"/>
      <c r="H15" s="67">
        <v>14</v>
      </c>
      <c r="I15" t="s">
        <v>90</v>
      </c>
      <c r="J15" s="29"/>
    </row>
    <row r="16" spans="1:11" x14ac:dyDescent="0.25">
      <c r="H16" s="67">
        <v>15</v>
      </c>
      <c r="I16" t="s">
        <v>91</v>
      </c>
    </row>
    <row r="17" spans="8:9" x14ac:dyDescent="0.25">
      <c r="H17" s="67">
        <v>16</v>
      </c>
      <c r="I17" t="s">
        <v>93</v>
      </c>
    </row>
    <row r="18" spans="8:9" x14ac:dyDescent="0.25">
      <c r="H18" s="67">
        <v>17</v>
      </c>
      <c r="I18" t="s">
        <v>94</v>
      </c>
    </row>
    <row r="19" spans="8:9" x14ac:dyDescent="0.25">
      <c r="H19" s="67">
        <v>18</v>
      </c>
      <c r="I19" t="s">
        <v>95</v>
      </c>
    </row>
    <row r="20" spans="8:9" x14ac:dyDescent="0.25">
      <c r="H20" s="67">
        <v>19</v>
      </c>
      <c r="I20" t="s">
        <v>96</v>
      </c>
    </row>
    <row r="21" spans="8:9" x14ac:dyDescent="0.25">
      <c r="H21" s="67">
        <v>20</v>
      </c>
      <c r="I21" t="s">
        <v>97</v>
      </c>
    </row>
    <row r="22" spans="8:9" x14ac:dyDescent="0.25">
      <c r="H22" s="67">
        <v>21</v>
      </c>
      <c r="I22" t="s">
        <v>98</v>
      </c>
    </row>
    <row r="23" spans="8:9" x14ac:dyDescent="0.25">
      <c r="H23" s="67">
        <v>22</v>
      </c>
      <c r="I23" t="s">
        <v>101</v>
      </c>
    </row>
    <row r="24" spans="8:9" x14ac:dyDescent="0.25">
      <c r="H24" s="67">
        <v>23</v>
      </c>
      <c r="I24" t="s">
        <v>103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FWE"/>
  <dimension ref="A1"/>
  <sheetViews>
    <sheetView workbookViewId="0">
      <selection activeCell="A13" sqref="A13"/>
    </sheetView>
  </sheetViews>
  <sheetFormatPr baseColWidth="10" defaultRowHeight="15" x14ac:dyDescent="0.25"/>
  <cols>
    <col min="1" max="1" width="17.7109375" style="34" bestFit="1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H1"/>
  <dimension ref="A1:NI31"/>
  <sheetViews>
    <sheetView workbookViewId="0"/>
  </sheetViews>
  <sheetFormatPr baseColWidth="10" defaultColWidth="4.85546875" defaultRowHeight="15" x14ac:dyDescent="0.25"/>
  <cols>
    <col min="1" max="1" width="22.5703125" customWidth="1"/>
    <col min="2" max="2" width="16.140625" customWidth="1"/>
  </cols>
  <sheetData>
    <row r="1" spans="1:373" s="36" customFormat="1" x14ac:dyDescent="0.25">
      <c r="A1" s="36" t="s">
        <v>132</v>
      </c>
      <c r="B1" s="36" t="s">
        <v>116</v>
      </c>
      <c r="C1" s="35" t="s">
        <v>117</v>
      </c>
      <c r="D1" s="35" t="s">
        <v>118</v>
      </c>
      <c r="E1" s="35" t="s">
        <v>119</v>
      </c>
      <c r="F1" s="35" t="s">
        <v>120</v>
      </c>
      <c r="G1" s="35" t="s">
        <v>121</v>
      </c>
      <c r="H1" s="35" t="s">
        <v>122</v>
      </c>
      <c r="I1" s="35">
        <v>42736</v>
      </c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5"/>
      <c r="AV1" s="35"/>
      <c r="AW1" s="35"/>
      <c r="AX1" s="35"/>
      <c r="AY1" s="35"/>
      <c r="AZ1" s="35"/>
      <c r="BA1" s="35"/>
      <c r="BB1" s="35"/>
      <c r="BC1" s="35"/>
      <c r="BD1" s="35"/>
      <c r="BE1" s="35"/>
      <c r="BF1" s="35"/>
      <c r="BG1" s="35"/>
      <c r="BH1" s="35"/>
      <c r="BI1" s="35"/>
      <c r="BJ1" s="35"/>
      <c r="BK1" s="35"/>
      <c r="BL1" s="35"/>
      <c r="BM1" s="35"/>
      <c r="BN1" s="35"/>
      <c r="BO1" s="35"/>
      <c r="BP1" s="35"/>
      <c r="BQ1" s="35"/>
      <c r="BR1" s="35"/>
      <c r="BS1" s="35"/>
      <c r="BT1" s="35"/>
      <c r="BU1" s="35"/>
      <c r="BV1" s="35"/>
      <c r="BW1" s="35"/>
      <c r="BX1" s="35"/>
      <c r="BY1" s="35"/>
      <c r="BZ1" s="35"/>
      <c r="CA1" s="35"/>
      <c r="CB1" s="35"/>
      <c r="CC1" s="35"/>
      <c r="CD1" s="35"/>
      <c r="CE1" s="35"/>
      <c r="CF1" s="35"/>
      <c r="CG1" s="35"/>
      <c r="CH1" s="35"/>
      <c r="CI1" s="35"/>
      <c r="CJ1" s="35"/>
      <c r="CK1" s="35"/>
      <c r="CL1" s="35"/>
      <c r="CM1" s="35"/>
      <c r="CN1" s="35"/>
      <c r="CO1" s="35"/>
      <c r="CP1" s="35"/>
      <c r="CQ1" s="35"/>
      <c r="CR1" s="35"/>
      <c r="CS1" s="35"/>
      <c r="CT1" s="35"/>
      <c r="CU1" s="35"/>
      <c r="CV1" s="35"/>
      <c r="CW1" s="35"/>
      <c r="CX1" s="35"/>
      <c r="CY1" s="35"/>
      <c r="CZ1" s="35"/>
      <c r="DA1" s="35"/>
      <c r="DB1" s="35"/>
      <c r="DC1" s="35"/>
      <c r="DD1" s="35"/>
      <c r="DE1" s="35"/>
      <c r="DF1" s="35"/>
      <c r="DG1" s="35"/>
      <c r="DH1" s="35"/>
      <c r="DI1" s="35"/>
      <c r="DJ1" s="35"/>
      <c r="DK1" s="35"/>
      <c r="DL1" s="35"/>
      <c r="DM1" s="35"/>
      <c r="DN1" s="35"/>
      <c r="DO1" s="35"/>
      <c r="DP1" s="35"/>
      <c r="DQ1" s="35"/>
      <c r="DR1" s="35"/>
      <c r="DS1" s="35"/>
      <c r="DT1" s="35"/>
      <c r="DU1" s="35"/>
      <c r="DV1" s="35"/>
      <c r="DW1" s="35"/>
      <c r="DX1" s="35"/>
      <c r="DY1" s="35"/>
      <c r="DZ1" s="35"/>
      <c r="EA1" s="35"/>
      <c r="EB1" s="35"/>
      <c r="EC1" s="35"/>
      <c r="ED1" s="35"/>
      <c r="EE1" s="35"/>
      <c r="EF1" s="35"/>
      <c r="EG1" s="35"/>
      <c r="EH1" s="35"/>
      <c r="EI1" s="35"/>
      <c r="EJ1" s="35"/>
      <c r="EK1" s="35"/>
      <c r="EL1" s="35"/>
      <c r="EM1" s="35"/>
      <c r="EN1" s="35"/>
      <c r="EO1" s="35"/>
      <c r="EP1" s="35"/>
      <c r="EQ1" s="35"/>
      <c r="ER1" s="35"/>
      <c r="ES1" s="35"/>
      <c r="ET1" s="35"/>
      <c r="EU1" s="35"/>
      <c r="EV1" s="35"/>
      <c r="EW1" s="35"/>
      <c r="EX1" s="35"/>
      <c r="EY1" s="35"/>
      <c r="EZ1" s="35"/>
      <c r="FA1" s="35"/>
      <c r="FB1" s="35"/>
      <c r="FC1" s="35"/>
      <c r="FD1" s="35"/>
      <c r="FE1" s="35"/>
      <c r="FF1" s="35"/>
      <c r="FG1" s="35"/>
      <c r="FH1" s="35"/>
      <c r="FI1" s="35"/>
      <c r="FJ1" s="35"/>
      <c r="FK1" s="35"/>
      <c r="FL1" s="35"/>
      <c r="FM1" s="35"/>
      <c r="FN1" s="35"/>
      <c r="FO1" s="35"/>
      <c r="FP1" s="35"/>
      <c r="FQ1" s="35"/>
      <c r="FR1" s="35"/>
      <c r="FS1" s="35"/>
      <c r="FT1" s="35"/>
      <c r="FU1" s="35"/>
      <c r="FV1" s="35"/>
      <c r="FW1" s="35"/>
      <c r="FX1" s="35"/>
      <c r="FY1" s="35"/>
      <c r="FZ1" s="35"/>
      <c r="GA1" s="35"/>
      <c r="GB1" s="35"/>
      <c r="GC1" s="35"/>
      <c r="GD1" s="35"/>
      <c r="GE1" s="35"/>
      <c r="GF1" s="35"/>
      <c r="GG1" s="35"/>
      <c r="GH1" s="35"/>
      <c r="GI1" s="35"/>
      <c r="GJ1" s="35"/>
      <c r="GK1" s="35"/>
      <c r="GL1" s="35"/>
      <c r="GM1" s="35"/>
      <c r="GN1" s="35"/>
      <c r="GO1" s="35"/>
      <c r="GP1" s="35"/>
      <c r="GQ1" s="35"/>
      <c r="GR1" s="35"/>
      <c r="GS1" s="35"/>
      <c r="GT1" s="35"/>
      <c r="GU1" s="35"/>
      <c r="GV1" s="35"/>
      <c r="GW1" s="35"/>
      <c r="GX1" s="35"/>
      <c r="GY1" s="35"/>
      <c r="GZ1" s="35"/>
      <c r="HA1" s="35"/>
      <c r="HB1" s="35"/>
      <c r="HC1" s="35"/>
      <c r="HD1" s="35"/>
      <c r="HE1" s="35"/>
      <c r="HF1" s="35"/>
      <c r="HG1" s="35"/>
      <c r="HH1" s="35"/>
      <c r="HI1" s="35"/>
      <c r="HJ1" s="35"/>
      <c r="HK1" s="35"/>
      <c r="HL1" s="35"/>
      <c r="HM1" s="35"/>
      <c r="HN1" s="35"/>
      <c r="HO1" s="35"/>
      <c r="HP1" s="35"/>
      <c r="HQ1" s="35"/>
      <c r="HR1" s="35"/>
      <c r="HS1" s="35"/>
      <c r="HT1" s="35"/>
      <c r="HU1" s="35"/>
      <c r="HV1" s="35"/>
      <c r="HW1" s="35"/>
      <c r="HX1" s="35"/>
      <c r="HY1" s="35"/>
      <c r="HZ1" s="35"/>
      <c r="IA1" s="35"/>
      <c r="IB1" s="35"/>
      <c r="IC1" s="35"/>
      <c r="ID1" s="35"/>
      <c r="IE1" s="35"/>
      <c r="IF1" s="35"/>
      <c r="IG1" s="35"/>
      <c r="IH1" s="35"/>
      <c r="II1" s="35"/>
      <c r="IJ1" s="35"/>
      <c r="IK1" s="35"/>
      <c r="IL1" s="35"/>
      <c r="IM1" s="35"/>
      <c r="IN1" s="35"/>
      <c r="IO1" s="35"/>
      <c r="IP1" s="35"/>
      <c r="IQ1" s="35"/>
      <c r="IR1" s="35"/>
      <c r="IS1" s="35"/>
      <c r="IT1" s="35"/>
      <c r="IU1" s="35"/>
      <c r="IV1" s="35"/>
      <c r="IW1" s="35"/>
      <c r="IX1" s="35"/>
      <c r="IY1" s="35"/>
      <c r="IZ1" s="35"/>
      <c r="JA1" s="35"/>
      <c r="JB1" s="35"/>
      <c r="JC1" s="35"/>
      <c r="JD1" s="35"/>
      <c r="JE1" s="35"/>
      <c r="JF1" s="35"/>
      <c r="JG1" s="35"/>
      <c r="JH1" s="35"/>
      <c r="JI1" s="35"/>
      <c r="JJ1" s="35"/>
      <c r="JK1" s="35"/>
      <c r="JL1" s="35"/>
      <c r="JM1" s="35"/>
      <c r="JN1" s="35"/>
      <c r="JO1" s="35"/>
      <c r="JP1" s="35"/>
      <c r="JQ1" s="35"/>
      <c r="JR1" s="35"/>
      <c r="JS1" s="35"/>
      <c r="JT1" s="35"/>
      <c r="JU1" s="35"/>
      <c r="JV1" s="35"/>
      <c r="JW1" s="35"/>
      <c r="JX1" s="35"/>
      <c r="JY1" s="35"/>
      <c r="JZ1" s="35"/>
      <c r="KA1" s="35"/>
      <c r="KB1" s="35"/>
      <c r="KC1" s="35"/>
      <c r="KD1" s="35"/>
      <c r="KE1" s="35"/>
      <c r="KF1" s="35"/>
      <c r="KG1" s="35"/>
      <c r="KH1" s="35"/>
      <c r="KI1" s="35"/>
      <c r="KJ1" s="35"/>
      <c r="KK1" s="35"/>
      <c r="KL1" s="35"/>
      <c r="KM1" s="35"/>
      <c r="KN1" s="35"/>
      <c r="KO1" s="35"/>
      <c r="KP1" s="35"/>
      <c r="KQ1" s="35"/>
      <c r="KR1" s="35"/>
      <c r="KS1" s="35"/>
      <c r="KT1" s="35"/>
      <c r="KU1" s="35"/>
      <c r="KV1" s="35"/>
      <c r="KW1" s="35"/>
      <c r="KX1" s="35"/>
      <c r="KY1" s="35"/>
      <c r="KZ1" s="35"/>
      <c r="LA1" s="35"/>
      <c r="LB1" s="35"/>
      <c r="LC1" s="35"/>
      <c r="LD1" s="35"/>
      <c r="LE1" s="35"/>
      <c r="LF1" s="35"/>
      <c r="LG1" s="35"/>
      <c r="LH1" s="35"/>
      <c r="LI1" s="35"/>
      <c r="LJ1" s="35"/>
      <c r="LK1" s="35"/>
      <c r="LL1" s="35"/>
      <c r="LM1" s="35"/>
      <c r="LN1" s="35"/>
      <c r="LO1" s="35"/>
      <c r="LP1" s="35"/>
      <c r="LQ1" s="35"/>
      <c r="LR1" s="35"/>
      <c r="LS1" s="35"/>
      <c r="LT1" s="35"/>
      <c r="LU1" s="35"/>
      <c r="LV1" s="35"/>
      <c r="LW1" s="35"/>
      <c r="LX1" s="35"/>
      <c r="LY1" s="35"/>
      <c r="LZ1" s="35"/>
      <c r="MA1" s="35"/>
      <c r="MB1" s="35"/>
      <c r="MC1" s="35"/>
      <c r="MD1" s="35"/>
      <c r="ME1" s="35"/>
      <c r="MF1" s="35"/>
      <c r="MG1" s="35"/>
      <c r="MH1" s="35"/>
      <c r="MI1" s="35"/>
      <c r="MJ1" s="35"/>
      <c r="MK1" s="35"/>
      <c r="ML1" s="35"/>
      <c r="MM1" s="35"/>
      <c r="MN1" s="35"/>
      <c r="MO1" s="35"/>
      <c r="MP1" s="35"/>
      <c r="MQ1" s="35"/>
      <c r="MR1" s="35"/>
      <c r="MS1" s="35"/>
      <c r="MT1" s="35"/>
      <c r="MU1" s="35"/>
      <c r="MV1" s="35"/>
      <c r="MW1" s="35"/>
      <c r="MX1" s="35"/>
      <c r="MY1" s="35"/>
      <c r="MZ1" s="35"/>
      <c r="NA1" s="35"/>
      <c r="NB1" s="35"/>
      <c r="NC1" s="35"/>
      <c r="ND1" s="35"/>
      <c r="NE1" s="35"/>
      <c r="NF1" s="35"/>
      <c r="NG1" s="35"/>
      <c r="NH1" s="35"/>
      <c r="NI1" s="35"/>
    </row>
    <row r="2" spans="1:373" x14ac:dyDescent="0.25">
      <c r="A2" t="s">
        <v>50</v>
      </c>
    </row>
    <row r="3" spans="1:373" x14ac:dyDescent="0.25">
      <c r="A3" t="s">
        <v>51</v>
      </c>
    </row>
    <row r="4" spans="1:373" x14ac:dyDescent="0.25">
      <c r="A4" t="s">
        <v>56</v>
      </c>
    </row>
    <row r="5" spans="1:373" x14ac:dyDescent="0.25">
      <c r="A5" t="s">
        <v>60</v>
      </c>
    </row>
    <row r="6" spans="1:373" x14ac:dyDescent="0.25">
      <c r="A6" t="s">
        <v>63</v>
      </c>
    </row>
    <row r="7" spans="1:373" x14ac:dyDescent="0.25">
      <c r="A7" t="s">
        <v>66</v>
      </c>
    </row>
    <row r="8" spans="1:373" x14ac:dyDescent="0.25">
      <c r="A8" t="s">
        <v>70</v>
      </c>
    </row>
    <row r="9" spans="1:373" x14ac:dyDescent="0.25">
      <c r="A9" t="s">
        <v>73</v>
      </c>
    </row>
    <row r="10" spans="1:373" x14ac:dyDescent="0.25">
      <c r="A10" t="s">
        <v>77</v>
      </c>
    </row>
    <row r="11" spans="1:373" x14ac:dyDescent="0.25">
      <c r="A11" t="s">
        <v>80</v>
      </c>
    </row>
    <row r="12" spans="1:373" x14ac:dyDescent="0.25">
      <c r="A12" t="s">
        <v>83</v>
      </c>
    </row>
    <row r="13" spans="1:373" x14ac:dyDescent="0.25">
      <c r="A13" t="s">
        <v>86</v>
      </c>
    </row>
    <row r="14" spans="1:373" x14ac:dyDescent="0.25">
      <c r="A14" t="s">
        <v>88</v>
      </c>
    </row>
    <row r="15" spans="1:373" x14ac:dyDescent="0.25">
      <c r="A15" t="s">
        <v>90</v>
      </c>
    </row>
    <row r="16" spans="1:373" x14ac:dyDescent="0.25">
      <c r="A16" t="s">
        <v>91</v>
      </c>
    </row>
    <row r="17" spans="1:1" x14ac:dyDescent="0.25">
      <c r="A17" t="s">
        <v>93</v>
      </c>
    </row>
    <row r="18" spans="1:1" x14ac:dyDescent="0.25">
      <c r="A18" t="s">
        <v>94</v>
      </c>
    </row>
    <row r="19" spans="1:1" x14ac:dyDescent="0.25">
      <c r="A19" t="s">
        <v>95</v>
      </c>
    </row>
    <row r="20" spans="1:1" x14ac:dyDescent="0.25">
      <c r="A20" t="s">
        <v>96</v>
      </c>
    </row>
    <row r="21" spans="1:1" x14ac:dyDescent="0.25">
      <c r="A21" t="s">
        <v>97</v>
      </c>
    </row>
    <row r="22" spans="1:1" x14ac:dyDescent="0.25">
      <c r="A22" t="s">
        <v>98</v>
      </c>
    </row>
    <row r="23" spans="1:1" x14ac:dyDescent="0.25">
      <c r="A23" t="s">
        <v>101</v>
      </c>
    </row>
    <row r="24" spans="1:1" x14ac:dyDescent="0.25">
      <c r="A24" t="s">
        <v>103</v>
      </c>
    </row>
    <row r="25" spans="1:1" x14ac:dyDescent="0.25">
      <c r="A25" t="s">
        <v>105</v>
      </c>
    </row>
    <row r="26" spans="1:1" x14ac:dyDescent="0.25">
      <c r="A26" t="s">
        <v>105</v>
      </c>
    </row>
    <row r="27" spans="1:1" x14ac:dyDescent="0.25">
      <c r="A27" t="s">
        <v>105</v>
      </c>
    </row>
    <row r="28" spans="1:1" x14ac:dyDescent="0.25">
      <c r="A28" t="s">
        <v>105</v>
      </c>
    </row>
    <row r="29" spans="1:1" x14ac:dyDescent="0.25">
      <c r="A29" t="s">
        <v>105</v>
      </c>
    </row>
    <row r="30" spans="1:1" x14ac:dyDescent="0.25">
      <c r="A30" t="s">
        <v>105</v>
      </c>
    </row>
    <row r="31" spans="1:1" x14ac:dyDescent="0.25">
      <c r="A31" t="s">
        <v>105</v>
      </c>
    </row>
  </sheetData>
  <conditionalFormatting sqref="C1:I1">
    <cfRule type="expression" dxfId="21" priority="1">
      <formula>WEEKDAY(C1,2)&gt;5</formula>
    </cfRule>
    <cfRule type="expression" dxfId="20" priority="2">
      <formula>COUNTIF(Feries,C1)&gt;0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H2"/>
  <dimension ref="A1:I31"/>
  <sheetViews>
    <sheetView workbookViewId="0"/>
  </sheetViews>
  <sheetFormatPr baseColWidth="10" defaultRowHeight="15" x14ac:dyDescent="0.25"/>
  <cols>
    <col min="1" max="1" width="22.5703125" customWidth="1"/>
    <col min="2" max="2" width="16.140625" customWidth="1"/>
    <col min="3" max="37" width="5.42578125" customWidth="1"/>
  </cols>
  <sheetData>
    <row r="1" spans="1:9" x14ac:dyDescent="0.25">
      <c r="A1" t="s">
        <v>132</v>
      </c>
      <c r="B1" t="s">
        <v>116</v>
      </c>
      <c r="C1" s="35">
        <v>42737</v>
      </c>
      <c r="D1" s="35">
        <v>42738</v>
      </c>
      <c r="E1" s="35">
        <v>42739</v>
      </c>
      <c r="F1" s="35">
        <v>42740</v>
      </c>
      <c r="G1" s="35">
        <v>42741</v>
      </c>
      <c r="H1" s="35">
        <v>42742</v>
      </c>
      <c r="I1" s="35">
        <v>42743</v>
      </c>
    </row>
    <row r="2" spans="1:9" x14ac:dyDescent="0.25">
      <c r="A2" t="s">
        <v>50</v>
      </c>
    </row>
    <row r="3" spans="1:9" x14ac:dyDescent="0.25">
      <c r="A3" t="s">
        <v>51</v>
      </c>
    </row>
    <row r="4" spans="1:9" x14ac:dyDescent="0.25">
      <c r="A4" t="s">
        <v>56</v>
      </c>
    </row>
    <row r="5" spans="1:9" x14ac:dyDescent="0.25">
      <c r="A5" t="s">
        <v>60</v>
      </c>
    </row>
    <row r="6" spans="1:9" x14ac:dyDescent="0.25">
      <c r="A6" t="s">
        <v>63</v>
      </c>
    </row>
    <row r="7" spans="1:9" x14ac:dyDescent="0.25">
      <c r="A7" t="s">
        <v>66</v>
      </c>
    </row>
    <row r="8" spans="1:9" x14ac:dyDescent="0.25">
      <c r="A8" t="s">
        <v>70</v>
      </c>
    </row>
    <row r="9" spans="1:9" x14ac:dyDescent="0.25">
      <c r="A9" t="s">
        <v>73</v>
      </c>
    </row>
    <row r="10" spans="1:9" x14ac:dyDescent="0.25">
      <c r="A10" t="s">
        <v>77</v>
      </c>
    </row>
    <row r="11" spans="1:9" x14ac:dyDescent="0.25">
      <c r="A11" t="s">
        <v>80</v>
      </c>
    </row>
    <row r="12" spans="1:9" x14ac:dyDescent="0.25">
      <c r="A12" t="s">
        <v>83</v>
      </c>
    </row>
    <row r="13" spans="1:9" x14ac:dyDescent="0.25">
      <c r="A13" t="s">
        <v>86</v>
      </c>
    </row>
    <row r="14" spans="1:9" x14ac:dyDescent="0.25">
      <c r="A14" t="s">
        <v>88</v>
      </c>
    </row>
    <row r="15" spans="1:9" x14ac:dyDescent="0.25">
      <c r="A15" t="s">
        <v>90</v>
      </c>
    </row>
    <row r="16" spans="1:9" x14ac:dyDescent="0.25">
      <c r="A16" t="s">
        <v>91</v>
      </c>
    </row>
    <row r="17" spans="1:1" x14ac:dyDescent="0.25">
      <c r="A17" t="s">
        <v>93</v>
      </c>
    </row>
    <row r="18" spans="1:1" x14ac:dyDescent="0.25">
      <c r="A18" t="s">
        <v>94</v>
      </c>
    </row>
    <row r="19" spans="1:1" x14ac:dyDescent="0.25">
      <c r="A19" t="s">
        <v>95</v>
      </c>
    </row>
    <row r="20" spans="1:1" x14ac:dyDescent="0.25">
      <c r="A20" t="s">
        <v>96</v>
      </c>
    </row>
    <row r="21" spans="1:1" x14ac:dyDescent="0.25">
      <c r="A21" t="s">
        <v>97</v>
      </c>
    </row>
    <row r="22" spans="1:1" x14ac:dyDescent="0.25">
      <c r="A22" t="s">
        <v>98</v>
      </c>
    </row>
    <row r="23" spans="1:1" x14ac:dyDescent="0.25">
      <c r="A23" t="s">
        <v>101</v>
      </c>
    </row>
    <row r="24" spans="1:1" x14ac:dyDescent="0.25">
      <c r="A24" t="s">
        <v>103</v>
      </c>
    </row>
    <row r="25" spans="1:1" x14ac:dyDescent="0.25">
      <c r="A25" t="s">
        <v>105</v>
      </c>
    </row>
    <row r="26" spans="1:1" x14ac:dyDescent="0.25">
      <c r="A26" t="s">
        <v>105</v>
      </c>
    </row>
    <row r="27" spans="1:1" x14ac:dyDescent="0.25">
      <c r="A27" t="s">
        <v>105</v>
      </c>
    </row>
    <row r="28" spans="1:1" x14ac:dyDescent="0.25">
      <c r="A28" t="s">
        <v>105</v>
      </c>
    </row>
    <row r="29" spans="1:1" x14ac:dyDescent="0.25">
      <c r="A29" t="s">
        <v>105</v>
      </c>
    </row>
    <row r="30" spans="1:1" x14ac:dyDescent="0.25">
      <c r="A30" t="s">
        <v>105</v>
      </c>
    </row>
    <row r="31" spans="1:1" x14ac:dyDescent="0.25">
      <c r="A31" t="s">
        <v>105</v>
      </c>
    </row>
  </sheetData>
  <conditionalFormatting sqref="C1:I1">
    <cfRule type="expression" dxfId="23" priority="1">
      <formula>WEEKDAY(C1,2)&gt;5</formula>
    </cfRule>
    <cfRule type="expression" dxfId="22" priority="2">
      <formula>COUNTIF(Feries,C1)&gt;0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H3"/>
  <dimension ref="A1:I31"/>
  <sheetViews>
    <sheetView workbookViewId="0"/>
  </sheetViews>
  <sheetFormatPr baseColWidth="10" defaultRowHeight="15" x14ac:dyDescent="0.25"/>
  <cols>
    <col min="1" max="1" width="22.5703125" customWidth="1"/>
    <col min="2" max="2" width="16.140625" customWidth="1"/>
    <col min="3" max="37" width="5.42578125" customWidth="1"/>
  </cols>
  <sheetData>
    <row r="1" spans="1:9" x14ac:dyDescent="0.25">
      <c r="A1" t="s">
        <v>132</v>
      </c>
      <c r="B1" t="s">
        <v>116</v>
      </c>
      <c r="C1" s="35">
        <v>42744</v>
      </c>
      <c r="D1" s="35">
        <v>42745</v>
      </c>
      <c r="E1" s="35">
        <v>42746</v>
      </c>
      <c r="F1" s="35">
        <v>42747</v>
      </c>
      <c r="G1" s="35">
        <v>42748</v>
      </c>
      <c r="H1" s="35">
        <v>42749</v>
      </c>
      <c r="I1" s="35">
        <v>42750</v>
      </c>
    </row>
    <row r="2" spans="1:9" x14ac:dyDescent="0.25">
      <c r="A2" t="s">
        <v>50</v>
      </c>
    </row>
    <row r="3" spans="1:9" x14ac:dyDescent="0.25">
      <c r="A3" t="s">
        <v>51</v>
      </c>
    </row>
    <row r="4" spans="1:9" x14ac:dyDescent="0.25">
      <c r="A4" t="s">
        <v>56</v>
      </c>
    </row>
    <row r="5" spans="1:9" x14ac:dyDescent="0.25">
      <c r="A5" t="s">
        <v>60</v>
      </c>
    </row>
    <row r="6" spans="1:9" x14ac:dyDescent="0.25">
      <c r="A6" t="s">
        <v>63</v>
      </c>
    </row>
    <row r="7" spans="1:9" x14ac:dyDescent="0.25">
      <c r="A7" t="s">
        <v>66</v>
      </c>
    </row>
    <row r="8" spans="1:9" x14ac:dyDescent="0.25">
      <c r="A8" t="s">
        <v>70</v>
      </c>
    </row>
    <row r="9" spans="1:9" x14ac:dyDescent="0.25">
      <c r="A9" t="s">
        <v>73</v>
      </c>
    </row>
    <row r="10" spans="1:9" x14ac:dyDescent="0.25">
      <c r="A10" t="s">
        <v>77</v>
      </c>
    </row>
    <row r="11" spans="1:9" x14ac:dyDescent="0.25">
      <c r="A11" t="s">
        <v>80</v>
      </c>
    </row>
    <row r="12" spans="1:9" x14ac:dyDescent="0.25">
      <c r="A12" t="s">
        <v>83</v>
      </c>
    </row>
    <row r="13" spans="1:9" x14ac:dyDescent="0.25">
      <c r="A13" t="s">
        <v>86</v>
      </c>
    </row>
    <row r="14" spans="1:9" x14ac:dyDescent="0.25">
      <c r="A14" t="s">
        <v>88</v>
      </c>
    </row>
    <row r="15" spans="1:9" x14ac:dyDescent="0.25">
      <c r="A15" t="s">
        <v>90</v>
      </c>
    </row>
    <row r="16" spans="1:9" x14ac:dyDescent="0.25">
      <c r="A16" t="s">
        <v>91</v>
      </c>
    </row>
    <row r="17" spans="1:1" x14ac:dyDescent="0.25">
      <c r="A17" t="s">
        <v>93</v>
      </c>
    </row>
    <row r="18" spans="1:1" x14ac:dyDescent="0.25">
      <c r="A18" t="s">
        <v>94</v>
      </c>
    </row>
    <row r="19" spans="1:1" x14ac:dyDescent="0.25">
      <c r="A19" t="s">
        <v>95</v>
      </c>
    </row>
    <row r="20" spans="1:1" x14ac:dyDescent="0.25">
      <c r="A20" t="s">
        <v>96</v>
      </c>
    </row>
    <row r="21" spans="1:1" x14ac:dyDescent="0.25">
      <c r="A21" t="s">
        <v>97</v>
      </c>
    </row>
    <row r="22" spans="1:1" x14ac:dyDescent="0.25">
      <c r="A22" t="s">
        <v>98</v>
      </c>
    </row>
    <row r="23" spans="1:1" x14ac:dyDescent="0.25">
      <c r="A23" t="s">
        <v>101</v>
      </c>
    </row>
    <row r="24" spans="1:1" x14ac:dyDescent="0.25">
      <c r="A24" t="s">
        <v>103</v>
      </c>
    </row>
    <row r="25" spans="1:1" x14ac:dyDescent="0.25">
      <c r="A25" t="s">
        <v>105</v>
      </c>
    </row>
    <row r="26" spans="1:1" x14ac:dyDescent="0.25">
      <c r="A26" t="s">
        <v>105</v>
      </c>
    </row>
    <row r="27" spans="1:1" x14ac:dyDescent="0.25">
      <c r="A27" t="s">
        <v>105</v>
      </c>
    </row>
    <row r="28" spans="1:1" x14ac:dyDescent="0.25">
      <c r="A28" t="s">
        <v>105</v>
      </c>
    </row>
    <row r="29" spans="1:1" x14ac:dyDescent="0.25">
      <c r="A29" t="s">
        <v>105</v>
      </c>
    </row>
    <row r="30" spans="1:1" x14ac:dyDescent="0.25">
      <c r="A30" t="s">
        <v>105</v>
      </c>
    </row>
    <row r="31" spans="1:1" x14ac:dyDescent="0.25">
      <c r="A31" t="s">
        <v>105</v>
      </c>
    </row>
  </sheetData>
  <conditionalFormatting sqref="C1:I1">
    <cfRule type="expression" dxfId="17" priority="1">
      <formula>WEEKDAY(C1,2)&gt;5</formula>
    </cfRule>
    <cfRule type="expression" dxfId="16" priority="2">
      <formula>COUNTIF(Feries,C1)&gt;0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H4"/>
  <dimension ref="A1:I31"/>
  <sheetViews>
    <sheetView workbookViewId="0"/>
  </sheetViews>
  <sheetFormatPr baseColWidth="10" defaultRowHeight="15" x14ac:dyDescent="0.25"/>
  <cols>
    <col min="1" max="1" width="22.5703125" customWidth="1"/>
    <col min="2" max="2" width="16.140625" customWidth="1"/>
    <col min="3" max="37" width="5.42578125" customWidth="1"/>
  </cols>
  <sheetData>
    <row r="1" spans="1:9" x14ac:dyDescent="0.25">
      <c r="A1" t="s">
        <v>132</v>
      </c>
      <c r="B1" t="s">
        <v>116</v>
      </c>
      <c r="C1" s="35">
        <v>42751</v>
      </c>
      <c r="D1" s="35">
        <v>42752</v>
      </c>
      <c r="E1" s="35">
        <v>42753</v>
      </c>
      <c r="F1" s="35">
        <v>42754</v>
      </c>
      <c r="G1" s="35">
        <v>42755</v>
      </c>
      <c r="H1" s="35">
        <v>42756</v>
      </c>
      <c r="I1" s="35">
        <v>42757</v>
      </c>
    </row>
    <row r="2" spans="1:9" x14ac:dyDescent="0.25">
      <c r="A2" t="s">
        <v>50</v>
      </c>
    </row>
    <row r="3" spans="1:9" x14ac:dyDescent="0.25">
      <c r="A3" t="s">
        <v>51</v>
      </c>
    </row>
    <row r="4" spans="1:9" x14ac:dyDescent="0.25">
      <c r="A4" t="s">
        <v>56</v>
      </c>
    </row>
    <row r="5" spans="1:9" x14ac:dyDescent="0.25">
      <c r="A5" t="s">
        <v>60</v>
      </c>
    </row>
    <row r="6" spans="1:9" x14ac:dyDescent="0.25">
      <c r="A6" t="s">
        <v>63</v>
      </c>
    </row>
    <row r="7" spans="1:9" x14ac:dyDescent="0.25">
      <c r="A7" t="s">
        <v>66</v>
      </c>
    </row>
    <row r="8" spans="1:9" x14ac:dyDescent="0.25">
      <c r="A8" t="s">
        <v>70</v>
      </c>
    </row>
    <row r="9" spans="1:9" x14ac:dyDescent="0.25">
      <c r="A9" t="s">
        <v>73</v>
      </c>
    </row>
    <row r="10" spans="1:9" x14ac:dyDescent="0.25">
      <c r="A10" t="s">
        <v>77</v>
      </c>
    </row>
    <row r="11" spans="1:9" x14ac:dyDescent="0.25">
      <c r="A11" t="s">
        <v>80</v>
      </c>
    </row>
    <row r="12" spans="1:9" x14ac:dyDescent="0.25">
      <c r="A12" t="s">
        <v>83</v>
      </c>
    </row>
    <row r="13" spans="1:9" x14ac:dyDescent="0.25">
      <c r="A13" t="s">
        <v>86</v>
      </c>
    </row>
    <row r="14" spans="1:9" x14ac:dyDescent="0.25">
      <c r="A14" t="s">
        <v>88</v>
      </c>
    </row>
    <row r="15" spans="1:9" x14ac:dyDescent="0.25">
      <c r="A15" t="s">
        <v>90</v>
      </c>
    </row>
    <row r="16" spans="1:9" x14ac:dyDescent="0.25">
      <c r="A16" t="s">
        <v>91</v>
      </c>
    </row>
    <row r="17" spans="1:1" x14ac:dyDescent="0.25">
      <c r="A17" t="s">
        <v>93</v>
      </c>
    </row>
    <row r="18" spans="1:1" x14ac:dyDescent="0.25">
      <c r="A18" t="s">
        <v>94</v>
      </c>
    </row>
    <row r="19" spans="1:1" x14ac:dyDescent="0.25">
      <c r="A19" t="s">
        <v>95</v>
      </c>
    </row>
    <row r="20" spans="1:1" x14ac:dyDescent="0.25">
      <c r="A20" t="s">
        <v>96</v>
      </c>
    </row>
    <row r="21" spans="1:1" x14ac:dyDescent="0.25">
      <c r="A21" t="s">
        <v>97</v>
      </c>
    </row>
    <row r="22" spans="1:1" x14ac:dyDescent="0.25">
      <c r="A22" t="s">
        <v>98</v>
      </c>
    </row>
    <row r="23" spans="1:1" x14ac:dyDescent="0.25">
      <c r="A23" t="s">
        <v>101</v>
      </c>
    </row>
    <row r="24" spans="1:1" x14ac:dyDescent="0.25">
      <c r="A24" t="s">
        <v>103</v>
      </c>
    </row>
    <row r="25" spans="1:1" x14ac:dyDescent="0.25">
      <c r="A25" t="s">
        <v>105</v>
      </c>
    </row>
    <row r="26" spans="1:1" x14ac:dyDescent="0.25">
      <c r="A26" t="s">
        <v>105</v>
      </c>
    </row>
    <row r="27" spans="1:1" x14ac:dyDescent="0.25">
      <c r="A27" t="s">
        <v>105</v>
      </c>
    </row>
    <row r="28" spans="1:1" x14ac:dyDescent="0.25">
      <c r="A28" t="s">
        <v>105</v>
      </c>
    </row>
    <row r="29" spans="1:1" x14ac:dyDescent="0.25">
      <c r="A29" t="s">
        <v>105</v>
      </c>
    </row>
    <row r="30" spans="1:1" x14ac:dyDescent="0.25">
      <c r="A30" t="s">
        <v>105</v>
      </c>
    </row>
    <row r="31" spans="1:1" x14ac:dyDescent="0.25">
      <c r="A31" t="s">
        <v>105</v>
      </c>
    </row>
  </sheetData>
  <conditionalFormatting sqref="C1:I1">
    <cfRule type="expression" dxfId="13" priority="1">
      <formula>WEEKDAY(C1,2)&gt;5</formula>
    </cfRule>
    <cfRule type="expression" dxfId="12" priority="2">
      <formula>COUNTIF(Feries,C1)&gt;0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H5"/>
  <dimension ref="A1:I31"/>
  <sheetViews>
    <sheetView workbookViewId="0"/>
  </sheetViews>
  <sheetFormatPr baseColWidth="10" defaultRowHeight="15" x14ac:dyDescent="0.25"/>
  <cols>
    <col min="1" max="1" width="22.5703125" customWidth="1"/>
    <col min="2" max="2" width="16.140625" customWidth="1"/>
    <col min="3" max="37" width="5.42578125" customWidth="1"/>
  </cols>
  <sheetData>
    <row r="1" spans="1:9" x14ac:dyDescent="0.25">
      <c r="A1" t="s">
        <v>132</v>
      </c>
      <c r="B1" t="s">
        <v>116</v>
      </c>
      <c r="C1" s="35">
        <v>42758</v>
      </c>
      <c r="D1" s="35">
        <v>42759</v>
      </c>
      <c r="E1" s="35">
        <v>42760</v>
      </c>
      <c r="F1" s="35">
        <v>42761</v>
      </c>
      <c r="G1" s="35">
        <v>42762</v>
      </c>
      <c r="H1" s="35">
        <v>42763</v>
      </c>
      <c r="I1" s="35">
        <v>42764</v>
      </c>
    </row>
    <row r="2" spans="1:9" x14ac:dyDescent="0.25">
      <c r="A2" t="s">
        <v>50</v>
      </c>
    </row>
    <row r="3" spans="1:9" x14ac:dyDescent="0.25">
      <c r="A3" t="s">
        <v>51</v>
      </c>
    </row>
    <row r="4" spans="1:9" x14ac:dyDescent="0.25">
      <c r="A4" t="s">
        <v>56</v>
      </c>
    </row>
    <row r="5" spans="1:9" x14ac:dyDescent="0.25">
      <c r="A5" t="s">
        <v>60</v>
      </c>
    </row>
    <row r="6" spans="1:9" x14ac:dyDescent="0.25">
      <c r="A6" t="s">
        <v>63</v>
      </c>
    </row>
    <row r="7" spans="1:9" x14ac:dyDescent="0.25">
      <c r="A7" t="s">
        <v>66</v>
      </c>
    </row>
    <row r="8" spans="1:9" x14ac:dyDescent="0.25">
      <c r="A8" t="s">
        <v>70</v>
      </c>
    </row>
    <row r="9" spans="1:9" x14ac:dyDescent="0.25">
      <c r="A9" t="s">
        <v>73</v>
      </c>
    </row>
    <row r="10" spans="1:9" x14ac:dyDescent="0.25">
      <c r="A10" t="s">
        <v>77</v>
      </c>
    </row>
    <row r="11" spans="1:9" x14ac:dyDescent="0.25">
      <c r="A11" t="s">
        <v>80</v>
      </c>
    </row>
    <row r="12" spans="1:9" x14ac:dyDescent="0.25">
      <c r="A12" t="s">
        <v>83</v>
      </c>
    </row>
    <row r="13" spans="1:9" x14ac:dyDescent="0.25">
      <c r="A13" t="s">
        <v>86</v>
      </c>
    </row>
    <row r="14" spans="1:9" x14ac:dyDescent="0.25">
      <c r="A14" t="s">
        <v>88</v>
      </c>
    </row>
    <row r="15" spans="1:9" x14ac:dyDescent="0.25">
      <c r="A15" t="s">
        <v>90</v>
      </c>
    </row>
    <row r="16" spans="1:9" x14ac:dyDescent="0.25">
      <c r="A16" t="s">
        <v>91</v>
      </c>
    </row>
    <row r="17" spans="1:1" x14ac:dyDescent="0.25">
      <c r="A17" t="s">
        <v>93</v>
      </c>
    </row>
    <row r="18" spans="1:1" x14ac:dyDescent="0.25">
      <c r="A18" t="s">
        <v>94</v>
      </c>
    </row>
    <row r="19" spans="1:1" x14ac:dyDescent="0.25">
      <c r="A19" t="s">
        <v>95</v>
      </c>
    </row>
    <row r="20" spans="1:1" x14ac:dyDescent="0.25">
      <c r="A20" t="s">
        <v>96</v>
      </c>
    </row>
    <row r="21" spans="1:1" x14ac:dyDescent="0.25">
      <c r="A21" t="s">
        <v>97</v>
      </c>
    </row>
    <row r="22" spans="1:1" x14ac:dyDescent="0.25">
      <c r="A22" t="s">
        <v>98</v>
      </c>
    </row>
    <row r="23" spans="1:1" x14ac:dyDescent="0.25">
      <c r="A23" t="s">
        <v>101</v>
      </c>
    </row>
    <row r="24" spans="1:1" x14ac:dyDescent="0.25">
      <c r="A24" t="s">
        <v>103</v>
      </c>
    </row>
    <row r="25" spans="1:1" x14ac:dyDescent="0.25">
      <c r="A25" t="s">
        <v>105</v>
      </c>
    </row>
    <row r="26" spans="1:1" x14ac:dyDescent="0.25">
      <c r="A26" t="s">
        <v>105</v>
      </c>
    </row>
    <row r="27" spans="1:1" x14ac:dyDescent="0.25">
      <c r="A27" t="s">
        <v>105</v>
      </c>
    </row>
    <row r="28" spans="1:1" x14ac:dyDescent="0.25">
      <c r="A28" t="s">
        <v>105</v>
      </c>
    </row>
    <row r="29" spans="1:1" x14ac:dyDescent="0.25">
      <c r="A29" t="s">
        <v>105</v>
      </c>
    </row>
    <row r="30" spans="1:1" x14ac:dyDescent="0.25">
      <c r="A30" t="s">
        <v>105</v>
      </c>
    </row>
    <row r="31" spans="1:1" x14ac:dyDescent="0.25">
      <c r="A31" t="s">
        <v>105</v>
      </c>
    </row>
  </sheetData>
  <conditionalFormatting sqref="C1:I1">
    <cfRule type="expression" dxfId="7" priority="1">
      <formula>WEEKDAY(C1,2)&gt;5</formula>
    </cfRule>
    <cfRule type="expression" dxfId="6" priority="2">
      <formula>COUNTIF(Feries,C1)&gt;0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H6"/>
  <dimension ref="A1:J31"/>
  <sheetViews>
    <sheetView workbookViewId="0"/>
  </sheetViews>
  <sheetFormatPr baseColWidth="10" defaultRowHeight="15" x14ac:dyDescent="0.25"/>
  <cols>
    <col min="1" max="1" width="22.5703125" customWidth="1"/>
    <col min="2" max="2" width="16.140625" customWidth="1"/>
    <col min="3" max="37" width="5.42578125" customWidth="1"/>
  </cols>
  <sheetData>
    <row r="1" spans="1:10" x14ac:dyDescent="0.25">
      <c r="A1" t="s">
        <v>132</v>
      </c>
      <c r="B1" t="s">
        <v>116</v>
      </c>
      <c r="C1" s="35">
        <v>42765</v>
      </c>
      <c r="D1" s="35">
        <v>42766</v>
      </c>
      <c r="E1" s="35" t="s">
        <v>119</v>
      </c>
      <c r="F1" s="35" t="s">
        <v>120</v>
      </c>
      <c r="G1" s="35" t="s">
        <v>121</v>
      </c>
      <c r="H1" s="35" t="s">
        <v>122</v>
      </c>
      <c r="I1" s="35" t="s">
        <v>123</v>
      </c>
      <c r="J1" s="35"/>
    </row>
    <row r="2" spans="1:10" x14ac:dyDescent="0.25">
      <c r="A2" t="s">
        <v>50</v>
      </c>
    </row>
    <row r="3" spans="1:10" x14ac:dyDescent="0.25">
      <c r="A3" t="s">
        <v>51</v>
      </c>
    </row>
    <row r="4" spans="1:10" x14ac:dyDescent="0.25">
      <c r="A4" t="s">
        <v>56</v>
      </c>
    </row>
    <row r="5" spans="1:10" x14ac:dyDescent="0.25">
      <c r="A5" t="s">
        <v>60</v>
      </c>
    </row>
    <row r="6" spans="1:10" x14ac:dyDescent="0.25">
      <c r="A6" t="s">
        <v>63</v>
      </c>
    </row>
    <row r="7" spans="1:10" x14ac:dyDescent="0.25">
      <c r="A7" t="s">
        <v>66</v>
      </c>
    </row>
    <row r="8" spans="1:10" x14ac:dyDescent="0.25">
      <c r="A8" t="s">
        <v>70</v>
      </c>
    </row>
    <row r="9" spans="1:10" x14ac:dyDescent="0.25">
      <c r="A9" t="s">
        <v>73</v>
      </c>
    </row>
    <row r="10" spans="1:10" x14ac:dyDescent="0.25">
      <c r="A10" t="s">
        <v>77</v>
      </c>
    </row>
    <row r="11" spans="1:10" x14ac:dyDescent="0.25">
      <c r="A11" t="s">
        <v>80</v>
      </c>
    </row>
    <row r="12" spans="1:10" x14ac:dyDescent="0.25">
      <c r="A12" t="s">
        <v>83</v>
      </c>
    </row>
    <row r="13" spans="1:10" x14ac:dyDescent="0.25">
      <c r="A13" t="s">
        <v>86</v>
      </c>
    </row>
    <row r="14" spans="1:10" x14ac:dyDescent="0.25">
      <c r="A14" t="s">
        <v>88</v>
      </c>
    </row>
    <row r="15" spans="1:10" x14ac:dyDescent="0.25">
      <c r="A15" t="s">
        <v>90</v>
      </c>
    </row>
    <row r="16" spans="1:10" x14ac:dyDescent="0.25">
      <c r="A16" t="s">
        <v>91</v>
      </c>
    </row>
    <row r="17" spans="1:1" x14ac:dyDescent="0.25">
      <c r="A17" t="s">
        <v>93</v>
      </c>
    </row>
    <row r="18" spans="1:1" x14ac:dyDescent="0.25">
      <c r="A18" t="s">
        <v>94</v>
      </c>
    </row>
    <row r="19" spans="1:1" x14ac:dyDescent="0.25">
      <c r="A19" t="s">
        <v>95</v>
      </c>
    </row>
    <row r="20" spans="1:1" x14ac:dyDescent="0.25">
      <c r="A20" t="s">
        <v>96</v>
      </c>
    </row>
    <row r="21" spans="1:1" x14ac:dyDescent="0.25">
      <c r="A21" t="s">
        <v>97</v>
      </c>
    </row>
    <row r="22" spans="1:1" x14ac:dyDescent="0.25">
      <c r="A22" t="s">
        <v>98</v>
      </c>
    </row>
    <row r="23" spans="1:1" x14ac:dyDescent="0.25">
      <c r="A23" t="s">
        <v>101</v>
      </c>
    </row>
    <row r="24" spans="1:1" x14ac:dyDescent="0.25">
      <c r="A24" t="s">
        <v>103</v>
      </c>
    </row>
    <row r="25" spans="1:1" x14ac:dyDescent="0.25">
      <c r="A25" t="s">
        <v>105</v>
      </c>
    </row>
    <row r="26" spans="1:1" x14ac:dyDescent="0.25">
      <c r="A26" t="s">
        <v>105</v>
      </c>
    </row>
    <row r="27" spans="1:1" x14ac:dyDescent="0.25">
      <c r="A27" t="s">
        <v>105</v>
      </c>
    </row>
    <row r="28" spans="1:1" x14ac:dyDescent="0.25">
      <c r="A28" t="s">
        <v>105</v>
      </c>
    </row>
    <row r="29" spans="1:1" x14ac:dyDescent="0.25">
      <c r="A29" t="s">
        <v>105</v>
      </c>
    </row>
    <row r="30" spans="1:1" x14ac:dyDescent="0.25">
      <c r="A30" t="s">
        <v>105</v>
      </c>
    </row>
    <row r="31" spans="1:1" x14ac:dyDescent="0.25">
      <c r="A31" t="s">
        <v>105</v>
      </c>
    </row>
  </sheetData>
  <conditionalFormatting sqref="C1:I1">
    <cfRule type="expression" dxfId="3" priority="1">
      <formula>WEEKDAY(C1,2)&gt;5</formula>
    </cfRule>
    <cfRule type="expression" dxfId="2" priority="2">
      <formula>COUNTIF(Feries,C1)&gt;0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J40"/>
  <sheetViews>
    <sheetView workbookViewId="0">
      <selection activeCell="K15" sqref="K15"/>
    </sheetView>
  </sheetViews>
  <sheetFormatPr baseColWidth="10" defaultRowHeight="15" x14ac:dyDescent="0.25"/>
  <cols>
    <col min="1" max="1" width="21.140625" customWidth="1"/>
    <col min="2" max="2" width="14.42578125" bestFit="1" customWidth="1"/>
    <col min="3" max="10" width="20.7109375" customWidth="1"/>
  </cols>
  <sheetData>
    <row r="1" spans="1:36" ht="17.25" thickBot="1" x14ac:dyDescent="0.3">
      <c r="A1" s="37" t="s">
        <v>114</v>
      </c>
      <c r="B1" s="38" t="s">
        <v>43</v>
      </c>
      <c r="C1" s="39" t="s">
        <v>44</v>
      </c>
      <c r="D1" s="39" t="s">
        <v>45</v>
      </c>
      <c r="E1" s="39" t="s">
        <v>115</v>
      </c>
      <c r="F1" s="39" t="s">
        <v>46</v>
      </c>
      <c r="G1" s="39" t="s">
        <v>47</v>
      </c>
      <c r="H1" s="39" t="s">
        <v>48</v>
      </c>
      <c r="I1" s="39" t="s">
        <v>49</v>
      </c>
      <c r="J1" s="39"/>
      <c r="AJ1" s="37"/>
    </row>
    <row r="2" spans="1:36" ht="17.25" thickBot="1" x14ac:dyDescent="0.3">
      <c r="A2" s="37" t="s">
        <v>50</v>
      </c>
      <c r="B2" s="38"/>
      <c r="C2" s="38"/>
      <c r="D2" s="38"/>
      <c r="E2" s="40"/>
      <c r="F2" s="38"/>
      <c r="G2" s="38"/>
      <c r="H2" s="38"/>
      <c r="I2" s="40"/>
      <c r="J2" s="40"/>
    </row>
    <row r="3" spans="1:36" ht="17.25" thickBot="1" x14ac:dyDescent="0.3">
      <c r="A3" s="37" t="s">
        <v>51</v>
      </c>
      <c r="B3" s="39" t="s">
        <v>52</v>
      </c>
      <c r="C3" s="38" t="s">
        <v>53</v>
      </c>
      <c r="D3" s="38" t="s">
        <v>54</v>
      </c>
      <c r="E3" s="40"/>
      <c r="F3" s="38" t="s">
        <v>54</v>
      </c>
      <c r="G3" s="38" t="s">
        <v>55</v>
      </c>
      <c r="H3" s="38"/>
      <c r="I3" s="40"/>
      <c r="J3" s="40"/>
    </row>
    <row r="4" spans="1:36" ht="17.25" thickBot="1" x14ac:dyDescent="0.3">
      <c r="A4" s="37" t="s">
        <v>56</v>
      </c>
      <c r="B4" s="39"/>
      <c r="C4" s="38" t="s">
        <v>57</v>
      </c>
      <c r="D4" s="38" t="s">
        <v>58</v>
      </c>
      <c r="E4" s="40"/>
      <c r="F4" s="38" t="s">
        <v>58</v>
      </c>
      <c r="G4" s="38" t="s">
        <v>59</v>
      </c>
      <c r="H4" s="38"/>
      <c r="I4" s="40"/>
      <c r="J4" s="40"/>
    </row>
    <row r="5" spans="1:36" ht="17.25" thickBot="1" x14ac:dyDescent="0.3">
      <c r="A5" s="37" t="s">
        <v>60</v>
      </c>
      <c r="B5" s="39" t="s">
        <v>52</v>
      </c>
      <c r="C5" s="38" t="s">
        <v>54</v>
      </c>
      <c r="D5" s="38" t="s">
        <v>61</v>
      </c>
      <c r="E5" s="40"/>
      <c r="F5" s="38" t="s">
        <v>61</v>
      </c>
      <c r="G5" s="38" t="s">
        <v>62</v>
      </c>
      <c r="H5" s="38"/>
      <c r="I5" s="40"/>
      <c r="J5" s="40"/>
    </row>
    <row r="6" spans="1:36" ht="17.25" thickBot="1" x14ac:dyDescent="0.3">
      <c r="A6" s="37" t="s">
        <v>63</v>
      </c>
      <c r="B6" s="39"/>
      <c r="C6" s="38" t="s">
        <v>58</v>
      </c>
      <c r="D6" s="38" t="s">
        <v>64</v>
      </c>
      <c r="E6" s="41"/>
      <c r="F6" s="38" t="s">
        <v>64</v>
      </c>
      <c r="G6" s="38" t="s">
        <v>65</v>
      </c>
      <c r="H6" s="38"/>
      <c r="I6" s="41"/>
      <c r="J6" s="41"/>
    </row>
    <row r="7" spans="1:36" ht="17.25" thickBot="1" x14ac:dyDescent="0.3">
      <c r="A7" s="37" t="s">
        <v>66</v>
      </c>
      <c r="B7" s="39" t="s">
        <v>52</v>
      </c>
      <c r="C7" s="38" t="s">
        <v>61</v>
      </c>
      <c r="D7" s="38" t="s">
        <v>67</v>
      </c>
      <c r="E7" s="42" t="s">
        <v>68</v>
      </c>
      <c r="F7" s="38"/>
      <c r="G7" s="38" t="s">
        <v>69</v>
      </c>
      <c r="H7" s="38"/>
      <c r="I7" s="42" t="s">
        <v>64</v>
      </c>
      <c r="J7" s="42" t="s">
        <v>64</v>
      </c>
    </row>
    <row r="8" spans="1:36" ht="17.25" thickBot="1" x14ac:dyDescent="0.3">
      <c r="A8" s="37" t="s">
        <v>70</v>
      </c>
      <c r="B8" s="39"/>
      <c r="C8" s="38" t="s">
        <v>64</v>
      </c>
      <c r="D8" s="38" t="s">
        <v>71</v>
      </c>
      <c r="E8" s="40"/>
      <c r="F8" s="38"/>
      <c r="G8" s="38" t="s">
        <v>72</v>
      </c>
      <c r="H8" s="38"/>
      <c r="I8" s="40"/>
      <c r="J8" s="40"/>
    </row>
    <row r="9" spans="1:36" ht="17.25" thickBot="1" x14ac:dyDescent="0.3">
      <c r="A9" s="37" t="s">
        <v>73</v>
      </c>
      <c r="B9" s="43" t="s">
        <v>74</v>
      </c>
      <c r="C9" s="38" t="s">
        <v>67</v>
      </c>
      <c r="D9" s="38" t="s">
        <v>75</v>
      </c>
      <c r="E9" s="40"/>
      <c r="F9" s="38" t="s">
        <v>67</v>
      </c>
      <c r="G9" s="38" t="s">
        <v>76</v>
      </c>
      <c r="H9" s="38"/>
      <c r="I9" s="40"/>
      <c r="J9" s="40"/>
    </row>
    <row r="10" spans="1:36" ht="17.25" thickBot="1" x14ac:dyDescent="0.3">
      <c r="A10" s="37" t="s">
        <v>77</v>
      </c>
      <c r="B10" s="43" t="s">
        <v>74</v>
      </c>
      <c r="C10" s="38" t="s">
        <v>71</v>
      </c>
      <c r="D10" s="38" t="s">
        <v>78</v>
      </c>
      <c r="E10" s="40"/>
      <c r="F10" s="38" t="s">
        <v>71</v>
      </c>
      <c r="G10" s="38" t="s">
        <v>79</v>
      </c>
      <c r="H10" s="38"/>
      <c r="I10" s="40"/>
      <c r="J10" s="40"/>
    </row>
    <row r="11" spans="1:36" ht="17.25" thickBot="1" x14ac:dyDescent="0.3">
      <c r="A11" s="37" t="s">
        <v>80</v>
      </c>
      <c r="B11" s="43" t="s">
        <v>74</v>
      </c>
      <c r="C11" s="38" t="s">
        <v>75</v>
      </c>
      <c r="D11" s="38" t="s">
        <v>81</v>
      </c>
      <c r="E11" s="44" t="s">
        <v>82</v>
      </c>
      <c r="F11" s="38"/>
      <c r="G11" s="38" t="s">
        <v>68</v>
      </c>
      <c r="H11" s="38"/>
      <c r="I11" s="44" t="s">
        <v>55</v>
      </c>
      <c r="J11" s="44" t="s">
        <v>55</v>
      </c>
    </row>
    <row r="12" spans="1:36" ht="17.25" thickBot="1" x14ac:dyDescent="0.3">
      <c r="A12" s="37" t="s">
        <v>83</v>
      </c>
      <c r="B12" s="45" t="s">
        <v>52</v>
      </c>
      <c r="C12" s="38" t="s">
        <v>78</v>
      </c>
      <c r="D12" s="38" t="s">
        <v>84</v>
      </c>
      <c r="E12" s="46"/>
      <c r="F12" s="38"/>
      <c r="G12" s="38" t="s">
        <v>85</v>
      </c>
      <c r="H12" s="38"/>
      <c r="I12" s="46"/>
      <c r="J12" s="46"/>
    </row>
    <row r="13" spans="1:36" ht="17.25" thickBot="1" x14ac:dyDescent="0.3">
      <c r="A13" s="37" t="s">
        <v>86</v>
      </c>
      <c r="B13" s="45" t="s">
        <v>52</v>
      </c>
      <c r="C13" s="38" t="s">
        <v>81</v>
      </c>
      <c r="D13" s="38" t="s">
        <v>87</v>
      </c>
      <c r="E13" s="46"/>
      <c r="F13" s="38" t="s">
        <v>75</v>
      </c>
      <c r="G13" s="38" t="s">
        <v>82</v>
      </c>
      <c r="H13" s="38"/>
      <c r="I13" s="46"/>
      <c r="J13" s="46"/>
    </row>
    <row r="14" spans="1:36" ht="17.25" thickBot="1" x14ac:dyDescent="0.3">
      <c r="A14" s="37" t="s">
        <v>88</v>
      </c>
      <c r="B14" s="39" t="s">
        <v>52</v>
      </c>
      <c r="C14" s="38" t="s">
        <v>84</v>
      </c>
      <c r="D14" s="38" t="s">
        <v>55</v>
      </c>
      <c r="E14" s="40"/>
      <c r="F14" s="38" t="s">
        <v>78</v>
      </c>
      <c r="G14" s="38" t="s">
        <v>89</v>
      </c>
      <c r="H14" s="38"/>
      <c r="I14" s="40"/>
      <c r="J14" s="40"/>
    </row>
    <row r="15" spans="1:36" ht="17.25" thickBot="1" x14ac:dyDescent="0.3">
      <c r="A15" s="37" t="s">
        <v>90</v>
      </c>
      <c r="B15" s="39"/>
      <c r="C15" s="38" t="s">
        <v>87</v>
      </c>
      <c r="D15" s="38" t="s">
        <v>59</v>
      </c>
      <c r="E15" s="40"/>
      <c r="F15" s="38" t="s">
        <v>81</v>
      </c>
      <c r="G15" s="38" t="s">
        <v>67</v>
      </c>
      <c r="H15" s="38"/>
      <c r="I15" s="40"/>
      <c r="J15" s="40"/>
    </row>
    <row r="16" spans="1:36" ht="17.25" thickBot="1" x14ac:dyDescent="0.3">
      <c r="A16" s="37" t="s">
        <v>91</v>
      </c>
      <c r="B16" s="39" t="s">
        <v>92</v>
      </c>
      <c r="C16" s="38" t="s">
        <v>55</v>
      </c>
      <c r="D16" s="38" t="s">
        <v>62</v>
      </c>
      <c r="E16" s="40"/>
      <c r="F16" s="38" t="s">
        <v>84</v>
      </c>
      <c r="G16" s="38" t="s">
        <v>71</v>
      </c>
      <c r="H16" s="38"/>
      <c r="I16" s="40"/>
      <c r="J16" s="40"/>
    </row>
    <row r="17" spans="1:10" ht="17.25" thickBot="1" x14ac:dyDescent="0.3">
      <c r="A17" s="37" t="s">
        <v>93</v>
      </c>
      <c r="B17" s="39"/>
      <c r="C17" s="38" t="s">
        <v>59</v>
      </c>
      <c r="D17" s="38" t="s">
        <v>65</v>
      </c>
      <c r="E17" s="40"/>
      <c r="F17" s="38" t="s">
        <v>87</v>
      </c>
      <c r="G17" s="38" t="s">
        <v>75</v>
      </c>
      <c r="H17" s="38"/>
      <c r="I17" s="40"/>
      <c r="J17" s="40"/>
    </row>
    <row r="18" spans="1:10" ht="17.25" thickBot="1" x14ac:dyDescent="0.3">
      <c r="A18" s="37" t="s">
        <v>94</v>
      </c>
      <c r="B18" s="39" t="s">
        <v>92</v>
      </c>
      <c r="C18" s="38" t="s">
        <v>62</v>
      </c>
      <c r="D18" s="38" t="s">
        <v>69</v>
      </c>
      <c r="E18" s="40"/>
      <c r="F18" s="38" t="s">
        <v>55</v>
      </c>
      <c r="G18" s="38" t="s">
        <v>78</v>
      </c>
      <c r="H18" s="38"/>
      <c r="I18" s="40"/>
      <c r="J18" s="40"/>
    </row>
    <row r="19" spans="1:10" ht="15.75" customHeight="1" thickBot="1" x14ac:dyDescent="0.3">
      <c r="A19" s="37" t="s">
        <v>95</v>
      </c>
      <c r="B19" s="39"/>
      <c r="C19" s="38" t="s">
        <v>65</v>
      </c>
      <c r="D19" s="38" t="s">
        <v>72</v>
      </c>
      <c r="E19" s="40"/>
      <c r="F19" s="38" t="s">
        <v>59</v>
      </c>
      <c r="G19" s="38" t="s">
        <v>81</v>
      </c>
      <c r="H19" s="38"/>
      <c r="I19" s="40"/>
      <c r="J19" s="40"/>
    </row>
    <row r="20" spans="1:10" ht="17.25" thickBot="1" x14ac:dyDescent="0.3">
      <c r="A20" s="37" t="s">
        <v>96</v>
      </c>
      <c r="B20" s="43" t="s">
        <v>74</v>
      </c>
      <c r="C20" s="38" t="s">
        <v>69</v>
      </c>
      <c r="D20" s="38" t="s">
        <v>76</v>
      </c>
      <c r="E20" s="40"/>
      <c r="F20" s="38" t="s">
        <v>62</v>
      </c>
      <c r="G20" s="38" t="s">
        <v>84</v>
      </c>
      <c r="H20" s="38"/>
      <c r="I20" s="40"/>
      <c r="J20" s="40"/>
    </row>
    <row r="21" spans="1:10" ht="17.25" thickBot="1" x14ac:dyDescent="0.3">
      <c r="A21" s="37" t="s">
        <v>97</v>
      </c>
      <c r="B21" s="39"/>
      <c r="C21" s="38" t="s">
        <v>72</v>
      </c>
      <c r="D21" s="38" t="s">
        <v>79</v>
      </c>
      <c r="E21" s="40"/>
      <c r="F21" s="38" t="s">
        <v>65</v>
      </c>
      <c r="G21" s="38" t="s">
        <v>87</v>
      </c>
      <c r="H21" s="38"/>
      <c r="I21" s="40"/>
      <c r="J21" s="40"/>
    </row>
    <row r="22" spans="1:10" ht="17.25" thickBot="1" x14ac:dyDescent="0.3">
      <c r="A22" s="37" t="s">
        <v>98</v>
      </c>
      <c r="B22" s="47" t="s">
        <v>99</v>
      </c>
      <c r="C22" s="38" t="s">
        <v>76</v>
      </c>
      <c r="D22" s="38" t="s">
        <v>68</v>
      </c>
      <c r="E22" s="48" t="s">
        <v>57</v>
      </c>
      <c r="F22" s="38" t="s">
        <v>69</v>
      </c>
      <c r="H22" s="38" t="s">
        <v>100</v>
      </c>
      <c r="I22" s="48" t="s">
        <v>87</v>
      </c>
      <c r="J22" s="48" t="s">
        <v>87</v>
      </c>
    </row>
    <row r="23" spans="1:10" ht="17.25" thickBot="1" x14ac:dyDescent="0.3">
      <c r="A23" s="37" t="s">
        <v>101</v>
      </c>
      <c r="B23" s="47" t="s">
        <v>99</v>
      </c>
      <c r="C23" s="38" t="s">
        <v>79</v>
      </c>
      <c r="D23" s="38" t="s">
        <v>85</v>
      </c>
      <c r="E23" s="40"/>
      <c r="F23" s="38" t="s">
        <v>72</v>
      </c>
      <c r="H23" s="38" t="s">
        <v>102</v>
      </c>
      <c r="I23" s="40"/>
      <c r="J23" s="40"/>
    </row>
    <row r="24" spans="1:10" ht="17.25" thickBot="1" x14ac:dyDescent="0.3">
      <c r="A24" s="37" t="s">
        <v>103</v>
      </c>
      <c r="B24" s="47" t="s">
        <v>99</v>
      </c>
      <c r="C24" s="38" t="s">
        <v>68</v>
      </c>
      <c r="D24" s="38" t="s">
        <v>82</v>
      </c>
      <c r="E24" s="40"/>
      <c r="F24" s="38" t="s">
        <v>76</v>
      </c>
      <c r="G24" s="38" t="s">
        <v>53</v>
      </c>
      <c r="H24" s="38" t="s">
        <v>104</v>
      </c>
      <c r="I24" s="40"/>
      <c r="J24" s="40"/>
    </row>
    <row r="25" spans="1:10" ht="17.25" thickBot="1" x14ac:dyDescent="0.3">
      <c r="A25" s="37" t="s">
        <v>105</v>
      </c>
      <c r="B25" s="38"/>
      <c r="C25" s="38" t="s">
        <v>85</v>
      </c>
      <c r="D25" s="38" t="s">
        <v>89</v>
      </c>
      <c r="E25" s="40"/>
      <c r="F25" s="38" t="s">
        <v>79</v>
      </c>
      <c r="G25" s="38" t="s">
        <v>57</v>
      </c>
      <c r="H25" s="38"/>
      <c r="I25" s="40"/>
      <c r="J25" s="40"/>
    </row>
    <row r="26" spans="1:10" ht="17.25" thickBot="1" x14ac:dyDescent="0.3">
      <c r="A26" s="37" t="s">
        <v>105</v>
      </c>
      <c r="B26" s="38"/>
      <c r="C26" s="38" t="s">
        <v>82</v>
      </c>
      <c r="D26" s="38" t="s">
        <v>53</v>
      </c>
      <c r="E26" s="40"/>
      <c r="F26" s="38" t="s">
        <v>68</v>
      </c>
      <c r="G26" s="38" t="s">
        <v>54</v>
      </c>
      <c r="H26" s="38"/>
      <c r="I26" s="40"/>
      <c r="J26" s="40"/>
    </row>
    <row r="27" spans="1:10" ht="17.25" thickBot="1" x14ac:dyDescent="0.3">
      <c r="A27" s="37" t="s">
        <v>105</v>
      </c>
      <c r="B27" s="38"/>
      <c r="C27" s="38" t="s">
        <v>89</v>
      </c>
      <c r="D27" s="38" t="s">
        <v>57</v>
      </c>
      <c r="E27" s="40"/>
      <c r="F27" s="38" t="s">
        <v>85</v>
      </c>
      <c r="G27" s="38" t="s">
        <v>58</v>
      </c>
      <c r="H27" s="38"/>
      <c r="I27" s="40"/>
      <c r="J27" s="40"/>
    </row>
    <row r="28" spans="1:10" ht="17.25" thickBot="1" x14ac:dyDescent="0.3">
      <c r="A28" s="37" t="s">
        <v>105</v>
      </c>
      <c r="B28" s="38"/>
      <c r="C28" s="38"/>
      <c r="D28" s="38"/>
      <c r="E28" s="40"/>
      <c r="F28" s="38" t="s">
        <v>82</v>
      </c>
      <c r="G28" s="38" t="s">
        <v>61</v>
      </c>
      <c r="H28" s="38"/>
      <c r="I28" s="40"/>
      <c r="J28" s="40"/>
    </row>
    <row r="29" spans="1:10" ht="17.25" thickBot="1" x14ac:dyDescent="0.3">
      <c r="A29" s="37" t="s">
        <v>105</v>
      </c>
      <c r="B29" s="38"/>
      <c r="C29" s="38"/>
      <c r="D29" s="38"/>
      <c r="E29" s="40"/>
      <c r="F29" s="38" t="s">
        <v>89</v>
      </c>
      <c r="G29" s="38" t="s">
        <v>64</v>
      </c>
      <c r="H29" s="38"/>
      <c r="I29" s="40"/>
      <c r="J29" s="40"/>
    </row>
    <row r="30" spans="1:10" ht="17.25" thickBot="1" x14ac:dyDescent="0.3">
      <c r="A30" s="37" t="s">
        <v>105</v>
      </c>
      <c r="B30" s="38"/>
      <c r="C30" s="38"/>
      <c r="D30" s="38"/>
      <c r="E30" s="40"/>
      <c r="F30" s="38" t="s">
        <v>53</v>
      </c>
      <c r="G30" s="38"/>
      <c r="H30" s="38"/>
      <c r="I30" s="40"/>
      <c r="J30" s="40"/>
    </row>
    <row r="31" spans="1:10" ht="17.25" thickBot="1" x14ac:dyDescent="0.3">
      <c r="A31" s="37" t="s">
        <v>105</v>
      </c>
      <c r="B31" s="38"/>
      <c r="C31" s="38"/>
      <c r="D31" s="38"/>
      <c r="E31" s="40"/>
      <c r="F31" s="38" t="s">
        <v>57</v>
      </c>
      <c r="G31" s="38"/>
      <c r="H31" s="38"/>
      <c r="I31" s="40"/>
      <c r="J31" s="40"/>
    </row>
    <row r="32" spans="1:10" ht="15.75" thickBot="1" x14ac:dyDescent="0.3">
      <c r="A32" s="49"/>
      <c r="B32" s="50"/>
      <c r="C32" s="50"/>
      <c r="D32" s="50"/>
      <c r="E32" s="50"/>
      <c r="F32" s="50"/>
      <c r="G32" s="50"/>
      <c r="H32" s="50"/>
      <c r="I32" s="50"/>
      <c r="J32" s="51"/>
    </row>
    <row r="33" spans="1:10" ht="17.25" thickBot="1" x14ac:dyDescent="0.35">
      <c r="A33" s="52"/>
      <c r="B33" s="53" t="s">
        <v>106</v>
      </c>
      <c r="C33" s="54"/>
      <c r="D33" s="55">
        <v>1</v>
      </c>
      <c r="E33" s="53" t="s">
        <v>107</v>
      </c>
      <c r="F33" s="56">
        <v>2</v>
      </c>
      <c r="G33" s="53" t="s">
        <v>108</v>
      </c>
      <c r="H33" s="57">
        <v>3</v>
      </c>
      <c r="I33" s="53" t="s">
        <v>109</v>
      </c>
      <c r="J33" s="58"/>
    </row>
    <row r="34" spans="1:10" ht="15.75" thickBot="1" x14ac:dyDescent="0.3">
      <c r="A34" s="59"/>
      <c r="B34" s="60"/>
      <c r="C34" s="60"/>
      <c r="D34" s="60"/>
      <c r="E34" s="60"/>
      <c r="F34" s="60"/>
      <c r="G34" s="60"/>
      <c r="H34" s="60"/>
      <c r="I34" s="60"/>
      <c r="J34" s="61"/>
    </row>
    <row r="37" spans="1:10" x14ac:dyDescent="0.25">
      <c r="B37" s="62" t="s">
        <v>110</v>
      </c>
      <c r="C37" s="22">
        <f>COUNTA(C2:C25)</f>
        <v>23</v>
      </c>
      <c r="D37" s="22">
        <f>COUNTA(D2:D25)</f>
        <v>23</v>
      </c>
      <c r="E37" s="22">
        <f>COUNTA(E2:E25)</f>
        <v>3</v>
      </c>
      <c r="F37" s="22">
        <f>COUNTA(F5:F25)</f>
        <v>17</v>
      </c>
      <c r="G37" s="22">
        <f>COUNTA(G2:G18)</f>
        <v>16</v>
      </c>
      <c r="H37" s="22"/>
      <c r="I37" s="22">
        <f>COUNTA(I2:I25)</f>
        <v>3</v>
      </c>
      <c r="J37" s="22">
        <f>COUNTA(J2:J25)</f>
        <v>3</v>
      </c>
    </row>
    <row r="38" spans="1:10" x14ac:dyDescent="0.25">
      <c r="B38" s="62" t="s">
        <v>111</v>
      </c>
      <c r="C38" s="22">
        <f>COUNTA(C25:C31)</f>
        <v>3</v>
      </c>
      <c r="D38" s="22">
        <f>COUNTA(D25:D31)</f>
        <v>3</v>
      </c>
      <c r="E38" s="22">
        <f>COUNTA(E25:E31)</f>
        <v>0</v>
      </c>
      <c r="F38" s="22">
        <f>COUNTA(F25:F30)</f>
        <v>6</v>
      </c>
      <c r="G38" s="22">
        <f>COUNTA(G29:G31)</f>
        <v>1</v>
      </c>
      <c r="H38" s="22"/>
      <c r="I38" s="22">
        <f>COUNTA(I25:I31)</f>
        <v>0</v>
      </c>
      <c r="J38" s="22">
        <f>COUNTA(J25:J31)</f>
        <v>0</v>
      </c>
    </row>
    <row r="39" spans="1:10" x14ac:dyDescent="0.25">
      <c r="B39" s="62" t="s">
        <v>112</v>
      </c>
      <c r="C39" s="22" t="str">
        <f t="array" ref="C39">IF(((COUNTA(C2:C31,)-1)-SUM(IF(COUNTIF(C2:C31,C2:C31)=1,1))),"Err_Double","OK")</f>
        <v>OK</v>
      </c>
      <c r="D39" s="22" t="str">
        <f t="array" ref="D39">IF(((COUNTA(D2:D31,)-1)-SUM(IF(COUNTIF(D2:D31,D2:D31)=1,1))),"Err_Double","OK")</f>
        <v>OK</v>
      </c>
      <c r="E39" s="22" t="str">
        <f t="array" ref="E39">IF(((COUNTA(E2:E31,)-1)-SUM(IF(COUNTIF(E2:E31,E2:E31)=1,1))),"Err_Double","OK")</f>
        <v>OK</v>
      </c>
      <c r="F39" s="22" t="str">
        <f t="array" ref="F39">IF(((COUNTA(F5:F30,)-1)-SUM(IF(COUNTIF(F5:F30,F5:F30)=1,1))),"Err_Double","OK")</f>
        <v>OK</v>
      </c>
      <c r="G39" s="22" t="str">
        <f t="array" ref="G39">IF(((COUNTA(G2:G31,)-1)-SUM(IF(COUNTIF(G2:G31,G2:G31)=1,1))),"Err_Double","OK")</f>
        <v>OK</v>
      </c>
      <c r="H39" s="22"/>
      <c r="I39" s="22" t="str">
        <f t="array" ref="I39">IF(((COUNTA(I2:I31,)-1)-SUM(IF(COUNTIF(I2:I31,I2:I31)=1,1))),"Err_Double","OK")</f>
        <v>OK</v>
      </c>
      <c r="J39" s="22" t="str">
        <f t="array" ref="J39">IF(((COUNTA(J2:J31,)-1)-SUM(IF(COUNTIF(J2:J31,J2:J31)=1,1))),"Err_Double","OK")</f>
        <v>OK</v>
      </c>
    </row>
    <row r="40" spans="1:10" x14ac:dyDescent="0.25">
      <c r="B40" s="62" t="s">
        <v>113</v>
      </c>
      <c r="C40" s="22">
        <f>COUNTA(C2:C31)</f>
        <v>25</v>
      </c>
      <c r="D40" s="22">
        <f>COUNTA(D2:D31)</f>
        <v>25</v>
      </c>
      <c r="E40" s="22">
        <f>COUNTA(E2:E31)</f>
        <v>3</v>
      </c>
      <c r="F40" s="22">
        <f>COUNTA(F5:F30)</f>
        <v>22</v>
      </c>
      <c r="G40" s="22">
        <f>COUNTA(G2:G31)</f>
        <v>25</v>
      </c>
      <c r="H40" s="22"/>
      <c r="I40" s="22">
        <f>COUNTA(I2:I31)</f>
        <v>3</v>
      </c>
      <c r="J40" s="22">
        <f>COUNTA(J2:J31)</f>
        <v>3</v>
      </c>
    </row>
  </sheetData>
  <printOptions horizontalCentered="1"/>
  <pageMargins left="0" right="0" top="0" bottom="0" header="0" footer="0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</vt:i4>
      </vt:variant>
    </vt:vector>
  </HeadingPairs>
  <TitlesOfParts>
    <vt:vector size="11" baseType="lpstr">
      <vt:lpstr>Cal</vt:lpstr>
      <vt:lpstr>Param</vt:lpstr>
      <vt:lpstr>FWE</vt:lpstr>
      <vt:lpstr>Hebdo1</vt:lpstr>
      <vt:lpstr>Hebdo2</vt:lpstr>
      <vt:lpstr>Hebdo3</vt:lpstr>
      <vt:lpstr>Hebdo4</vt:lpstr>
      <vt:lpstr>Hebdo5</vt:lpstr>
      <vt:lpstr>Hebdo6</vt:lpstr>
      <vt:lpstr>RefHebdo</vt:lpstr>
      <vt:lpstr>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 </cp:lastModifiedBy>
  <dcterms:created xsi:type="dcterms:W3CDTF">2016-09-12T08:37:33Z</dcterms:created>
  <dcterms:modified xsi:type="dcterms:W3CDTF">2016-09-12T17:25:21Z</dcterms:modified>
</cp:coreProperties>
</file>