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5AE5751E-3643-4CB3-B101-E0BCB7B7E335}" xr6:coauthVersionLast="34" xr6:coauthVersionMax="34" xr10:uidLastSave="{00000000-0000-0000-0000-000000000000}"/>
  <bookViews>
    <workbookView xWindow="0" yWindow="0" windowWidth="23040" windowHeight="8955" xr2:uid="{EDDCA662-C506-434A-840C-AD59F340CD0B}"/>
  </bookViews>
  <sheets>
    <sheet name="Accueil" sheetId="1" r:id="rId1"/>
    <sheet name="SAV" sheetId="2" r:id="rId2"/>
    <sheet name="Clients" sheetId="3" r:id="rId3"/>
    <sheet name="Param" sheetId="4" state="hidden" r:id="rId4"/>
    <sheet name="TALON" sheetId="5" r:id="rId5"/>
  </sheets>
  <functionGroups builtInGroupCount="19"/>
  <definedNames>
    <definedName name="BDC">OFFSET(Clients!$A$1,1,,COUNTA(Clients!$A:$A)-1,COUNTA(Clients!$1:$1))</definedName>
    <definedName name="BDS">OFFSET(SAV!$A$1,1,,COUNTA(SAV!$A:$A)-1,COUNTA(SAV!$1:$1))</definedName>
    <definedName name="TSta">OFFSET(Param!$D$1,1,,COUNTA(Param!$D:$D)-1,2)</definedName>
    <definedName name="TTec">OFFSET(Param!$G$1,1,,COUNTA(Param!$G:$G)-1)</definedName>
    <definedName name="TTyp">OFFSET(Param!$A$1,1,,COUNTA(Param!$A:$A)-1,2)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" l="1"/>
  <c r="B31" i="5" s="1"/>
  <c r="E28" i="5"/>
  <c r="B13" i="5"/>
  <c r="B38" i="5" s="1"/>
  <c r="B11" i="5"/>
  <c r="B36" i="5" s="1"/>
  <c r="B8" i="5"/>
  <c r="B33" i="5" s="1"/>
  <c r="F17" i="5"/>
  <c r="F42" i="5" s="1"/>
  <c r="B17" i="5"/>
  <c r="B42" i="5" s="1"/>
  <c r="B3" i="5"/>
  <c r="B28" i="5" s="1"/>
</calcChain>
</file>

<file path=xl/sharedStrings.xml><?xml version="1.0" encoding="utf-8"?>
<sst xmlns="http://schemas.openxmlformats.org/spreadsheetml/2006/main" count="126" uniqueCount="83">
  <si>
    <t>Statut</t>
  </si>
  <si>
    <t>Type Appareil</t>
  </si>
  <si>
    <t>PC PORTABLE</t>
  </si>
  <si>
    <t>UNITE DE BUREAU</t>
  </si>
  <si>
    <t>IMPRIMANTE</t>
  </si>
  <si>
    <t>TABLETTE</t>
  </si>
  <si>
    <t>TELEPHONE</t>
  </si>
  <si>
    <t>CONSOLE</t>
  </si>
  <si>
    <t>ECRAN</t>
  </si>
  <si>
    <t>AUTRE</t>
  </si>
  <si>
    <t>REÇU</t>
  </si>
  <si>
    <t>EN COURS</t>
  </si>
  <si>
    <t>EN ATTENTE</t>
  </si>
  <si>
    <t>REPARE</t>
  </si>
  <si>
    <t>CLOTURE</t>
  </si>
  <si>
    <t>NON REPARE</t>
  </si>
  <si>
    <t>iDT</t>
  </si>
  <si>
    <t>iDS</t>
  </si>
  <si>
    <t>iDC</t>
  </si>
  <si>
    <t>Nom</t>
  </si>
  <si>
    <t>Téléphone</t>
  </si>
  <si>
    <t>Prénom</t>
  </si>
  <si>
    <t>Date d'enregistrement</t>
  </si>
  <si>
    <t>GALOPIN</t>
  </si>
  <si>
    <t>LUC</t>
  </si>
  <si>
    <t>iDO</t>
  </si>
  <si>
    <t xml:space="preserve">NOM CLIENT </t>
  </si>
  <si>
    <t>MACHINE</t>
  </si>
  <si>
    <t>TYPE</t>
  </si>
  <si>
    <t>AZAM</t>
  </si>
  <si>
    <t>Date réception</t>
  </si>
  <si>
    <t>STATUT</t>
  </si>
  <si>
    <t>Technicien</t>
  </si>
  <si>
    <t>Prix</t>
  </si>
  <si>
    <t>Date cloture</t>
  </si>
  <si>
    <t>Autres Infos</t>
  </si>
  <si>
    <t>PRENOM</t>
  </si>
  <si>
    <t>playstation</t>
  </si>
  <si>
    <t>reparation</t>
  </si>
  <si>
    <t>ras</t>
  </si>
  <si>
    <t>Suivi intervention</t>
  </si>
  <si>
    <t>changement DD</t>
  </si>
  <si>
    <t>Acer Aspire E1-570</t>
  </si>
  <si>
    <t>changement clavier</t>
  </si>
  <si>
    <t>NA</t>
  </si>
  <si>
    <t>VERSUS</t>
  </si>
  <si>
    <t>IPHONE</t>
  </si>
  <si>
    <t>Problème Baffet</t>
  </si>
  <si>
    <t>GHAZI</t>
  </si>
  <si>
    <t>vente clavier flexible</t>
  </si>
  <si>
    <t>OK</t>
  </si>
  <si>
    <t>Description panne</t>
  </si>
  <si>
    <t>GASMI</t>
  </si>
  <si>
    <t>YAHMAADI</t>
  </si>
  <si>
    <t>WASSIM</t>
  </si>
  <si>
    <t>MOHAMED</t>
  </si>
  <si>
    <t>KAMEL</t>
  </si>
  <si>
    <t>MAHER</t>
  </si>
  <si>
    <t>MEIMOUNA</t>
  </si>
  <si>
    <t>Techniciens</t>
  </si>
  <si>
    <t>COUPON CLIENT : Merci de présenter ce coupon pour récupérer votre appareil</t>
  </si>
  <si>
    <t>Date</t>
  </si>
  <si>
    <t>N°SAV</t>
  </si>
  <si>
    <t>Général</t>
  </si>
  <si>
    <r>
      <t>Produit</t>
    </r>
    <r>
      <rPr>
        <sz val="11"/>
        <color theme="1"/>
        <rFont val="Calibri"/>
        <family val="2"/>
        <scheme val="minor"/>
      </rPr>
      <t xml:space="preserve"> : </t>
    </r>
  </si>
  <si>
    <t>Type :</t>
  </si>
  <si>
    <r>
      <t>Description du Problème</t>
    </r>
    <r>
      <rPr>
        <sz val="11"/>
        <color theme="1"/>
        <rFont val="Calibri"/>
        <family val="2"/>
        <scheme val="minor"/>
      </rPr>
      <t xml:space="preserve"> : </t>
    </r>
  </si>
  <si>
    <r>
      <t>Info</t>
    </r>
    <r>
      <rPr>
        <sz val="11"/>
        <color theme="1"/>
        <rFont val="Calibri"/>
        <family val="2"/>
        <scheme val="minor"/>
      </rPr>
      <t xml:space="preserve"> : </t>
    </r>
  </si>
  <si>
    <t>Info Client</t>
  </si>
  <si>
    <r>
      <t>Nom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</si>
  <si>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</si>
  <si>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GMC </t>
    </r>
    <r>
      <rPr>
        <b/>
        <sz val="24"/>
        <color rgb="FFFF0000"/>
        <rFont val="Calibri"/>
        <family val="2"/>
        <scheme val="minor"/>
      </rPr>
      <t>Informatique</t>
    </r>
  </si>
  <si>
    <t>109 rue de Carthage, les jardins de Carthage, 71 777 843</t>
  </si>
  <si>
    <t>COUPON SAV : Merci de conserver ce coupon avec l'appareil</t>
  </si>
  <si>
    <t>ecran+tactile ne s'allume pas</t>
  </si>
  <si>
    <t>Fourni avec chargeur + sacoche</t>
  </si>
  <si>
    <t>12345678</t>
  </si>
  <si>
    <t/>
  </si>
  <si>
    <t>23456781</t>
  </si>
  <si>
    <t>21/06/2018</t>
  </si>
  <si>
    <t>34567812</t>
  </si>
  <si>
    <t>12/06/2018</t>
  </si>
  <si>
    <t>ENREGISTREMENT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</si>
</sst>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S000000"/>
    <numFmt numFmtId="165" formatCode="\C0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4" tint="0.39991454817346722"/>
      </bottom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/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</xf>
    <xf numFmtId="165" fontId="2" fillId="0" borderId="0" xfId="0" applyNumberFormat="1" applyFont="1"/>
    <xf numFmtId="165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 wrapText="1"/>
    </xf>
    <xf numFmtId="14" fontId="2" fillId="0" borderId="0" xfId="0" applyNumberFormat="1" applyFont="1"/>
    <xf numFmtId="0" fontId="4" fillId="5" borderId="0" xfId="0" applyFont="1" applyFill="1" applyAlignment="1" applyProtection="1">
      <alignment horizontal="center"/>
    </xf>
    <xf numFmtId="0" fontId="1" fillId="5" borderId="0" xfId="0" applyFont="1" applyFill="1" applyAlignment="1" applyProtection="1">
      <alignment horizontal="center"/>
    </xf>
    <xf numFmtId="164" fontId="4" fillId="6" borderId="0" xfId="0" applyNumberFormat="1" applyFont="1" applyFill="1" applyAlignment="1" applyProtection="1">
      <alignment horizontal="center"/>
    </xf>
    <xf numFmtId="0" fontId="4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 wrapText="1"/>
    </xf>
    <xf numFmtId="165" fontId="4" fillId="6" borderId="0" xfId="0" applyNumberFormat="1" applyFont="1" applyFill="1" applyAlignment="1" applyProtection="1">
      <alignment horizontal="center"/>
    </xf>
    <xf numFmtId="165" fontId="0" fillId="0" borderId="0" xfId="0" applyNumberFormat="1" applyProtection="1">
      <protection locked="0"/>
    </xf>
    <xf numFmtId="0" fontId="0" fillId="7" borderId="0" xfId="0" applyFill="1"/>
    <xf numFmtId="49" fontId="1" fillId="6" borderId="0" xfId="0" applyNumberFormat="1" applyFont="1" applyFill="1" applyAlignment="1" applyProtection="1">
      <alignment horizontal="center"/>
    </xf>
    <xf numFmtId="49" fontId="0" fillId="0" borderId="0" xfId="0" applyNumberFormat="1" applyProtection="1">
      <protection locked="0"/>
    </xf>
    <xf numFmtId="164" fontId="0" fillId="0" borderId="1" xfId="0" applyNumberFormat="1" applyFill="1" applyBorder="1" applyProtection="1">
      <protection locked="0"/>
    </xf>
    <xf numFmtId="165" fontId="0" fillId="0" borderId="1" xfId="0" applyNumberFormat="1" applyFill="1" applyBorder="1" applyProtection="1">
      <protection locked="0"/>
    </xf>
    <xf numFmtId="14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49" fontId="2" fillId="0" borderId="1" xfId="0" applyNumberFormat="1" applyFont="1" applyFill="1" applyBorder="1"/>
    <xf numFmtId="164" fontId="0" fillId="8" borderId="2" xfId="0" applyNumberFormat="1" applyFill="1" applyBorder="1" applyProtection="1">
      <protection locked="0"/>
    </xf>
    <xf numFmtId="165" fontId="0" fillId="8" borderId="2" xfId="0" applyNumberFormat="1" applyFill="1" applyBorder="1" applyProtection="1">
      <protection locked="0"/>
    </xf>
    <xf numFmtId="14" fontId="0" fillId="8" borderId="2" xfId="0" applyNumberFormat="1" applyFill="1" applyBorder="1" applyProtection="1">
      <protection locked="0"/>
    </xf>
    <xf numFmtId="0" fontId="0" fillId="8" borderId="2" xfId="0" applyFill="1" applyBorder="1" applyProtection="1">
      <protection locked="0"/>
    </xf>
    <xf numFmtId="49" fontId="2" fillId="8" borderId="2" xfId="0" applyNumberFormat="1" applyFont="1" applyFill="1" applyBorder="1"/>
    <xf numFmtId="164" fontId="0" fillId="0" borderId="2" xfId="0" applyNumberFormat="1" applyFill="1" applyBorder="1" applyProtection="1">
      <protection locked="0"/>
    </xf>
    <xf numFmtId="165" fontId="2" fillId="0" borderId="2" xfId="0" applyNumberFormat="1" applyFont="1" applyFill="1" applyBorder="1"/>
    <xf numFmtId="14" fontId="0" fillId="0" borderId="2" xfId="0" applyNumberFormat="1" applyFill="1" applyBorder="1" applyProtection="1">
      <protection locked="0"/>
    </xf>
    <xf numFmtId="0" fontId="0" fillId="0" borderId="2" xfId="0" applyFill="1" applyBorder="1" applyProtection="1">
      <protection locked="0"/>
    </xf>
    <xf numFmtId="49" fontId="2" fillId="0" borderId="2" xfId="0" applyNumberFormat="1" applyFont="1" applyFill="1" applyBorder="1"/>
    <xf numFmtId="0" fontId="0" fillId="0" borderId="2" xfId="0" applyFill="1" applyBorder="1"/>
    <xf numFmtId="165" fontId="2" fillId="8" borderId="2" xfId="0" applyNumberFormat="1" applyFont="1" applyFill="1" applyBorder="1"/>
    <xf numFmtId="0" fontId="2" fillId="8" borderId="2" xfId="0" applyFont="1" applyFill="1" applyBorder="1"/>
    <xf numFmtId="49" fontId="0" fillId="8" borderId="2" xfId="0" applyNumberFormat="1" applyFill="1" applyBorder="1" applyProtection="1">
      <protection locked="0"/>
    </xf>
    <xf numFmtId="0" fontId="2" fillId="0" borderId="2" xfId="0" applyFont="1" applyFill="1" applyBorder="1"/>
    <xf numFmtId="0" fontId="7" fillId="0" borderId="0" xfId="0" applyFont="1"/>
    <xf numFmtId="0" fontId="8" fillId="0" borderId="0" xfId="0" applyFont="1"/>
    <xf numFmtId="14" fontId="0" fillId="0" borderId="0" xfId="0" applyNumberFormat="1"/>
    <xf numFmtId="0" fontId="5" fillId="9" borderId="4" xfId="0" applyFont="1" applyFill="1" applyBorder="1"/>
    <xf numFmtId="0" fontId="6" fillId="9" borderId="5" xfId="0" applyFont="1" applyFill="1" applyBorder="1"/>
    <xf numFmtId="0" fontId="6" fillId="9" borderId="6" xfId="0" applyFont="1" applyFill="1" applyBorder="1"/>
    <xf numFmtId="0" fontId="9" fillId="0" borderId="7" xfId="0" applyFont="1" applyBorder="1"/>
    <xf numFmtId="0" fontId="1" fillId="0" borderId="0" xfId="0" applyFont="1" applyBorder="1"/>
    <xf numFmtId="0" fontId="0" fillId="0" borderId="0" xfId="0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3" fontId="1" fillId="0" borderId="3" xfId="0" applyNumberFormat="1" applyFont="1" applyBorder="1"/>
    <xf numFmtId="0" fontId="0" fillId="0" borderId="11" xfId="0" applyBorder="1"/>
    <xf numFmtId="0" fontId="10" fillId="0" borderId="0" xfId="0" applyFont="1"/>
    <xf numFmtId="0" fontId="12" fillId="0" borderId="0" xfId="0" applyFont="1"/>
    <xf numFmtId="14" fontId="2" fillId="8" borderId="2" xfId="0" applyNumberFormat="1" applyFont="1" applyFill="1" applyBorder="1"/>
    <xf numFmtId="14" fontId="2" fillId="0" borderId="2" xfId="0" applyNumberFormat="1" applyFont="1" applyFill="1" applyBorder="1"/>
    <xf numFmtId="0" fontId="0" fillId="10" borderId="0" xfId="0" applyFill="1"/>
    <xf numFmtId="0" fontId="0" fillId="0" borderId="0" xfId="0" applyNumberFormat="1"/>
    <xf numFmtId="0" fontId="0" fillId="0" borderId="0" xfId="0" applyNumberFormat="1" applyBorder="1"/>
    <xf numFmtId="0" fontId="0" fillId="0" borderId="8" xfId="0" applyNumberFormat="1" applyBorder="1"/>
    <xf numFmtId="0" fontId="1" fillId="0" borderId="0" xfId="0" applyNumberFormat="1" applyFont="1" applyAlignment="1">
      <alignment horizontal="center"/>
    </xf>
    <xf numFmtId="14" fontId="0" fillId="0" borderId="0" xfId="0" applyNumberFormat="1" applyBorder="1"/>
    <xf numFmtId="49" fontId="3" fillId="4" borderId="0" xfId="0" applyNumberFormat="1" applyFont="1" applyFill="1" applyAlignment="1">
      <alignment horizontal="center"/>
    </xf>
    <xf numFmtId="49" fontId="2" fillId="0" borderId="0" xfId="0" applyNumberFormat="1" applyFont="1"/>
    <xf numFmtId="164" fontId="1" fillId="0" borderId="0" xfId="0" applyNumberFormat="1" applyFont="1" applyAlignment="1">
      <alignment horizontal="center"/>
    </xf>
    <xf numFmtId="165" fontId="0" fillId="0" borderId="2" xfId="0" applyNumberFormat="1" applyFill="1" applyBorder="1" applyProtection="1">
      <protection locked="0"/>
    </xf>
    <xf numFmtId="49" fontId="0" fillId="0" borderId="2" xfId="0" applyNumberFormat="1" applyFill="1" applyBorder="1" applyProtection="1">
      <protection locked="0"/>
    </xf>
    <xf numFmtId="165" fontId="2" fillId="0" borderId="1" xfId="0" applyNumberFormat="1" applyFont="1" applyFill="1" applyBorder="1"/>
    <xf numFmtId="0" fontId="2" fillId="0" borderId="1" xfId="0" applyFont="1" applyFill="1" applyBorder="1"/>
    <xf numFmtId="14" fontId="2" fillId="0" borderId="1" xfId="0" applyNumberFormat="1" applyFont="1" applyFill="1" applyBorder="1"/>
    <xf numFmtId="14" fontId="2" fillId="8" borderId="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0</xdr:colOff>
      <xdr:row>0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4BABCF-06C3-43CA-83D5-F3F109D9D39C}"/>
            </a:ext>
          </a:extLst>
        </xdr:cNvPr>
        <xdr:cNvSpPr txBox="1"/>
      </xdr:nvSpPr>
      <xdr:spPr>
        <a:xfrm>
          <a:off x="1" y="0"/>
          <a:ext cx="8248649" cy="20955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Client</a:t>
          </a:r>
        </a:p>
      </xdr:txBody>
    </xdr:sp>
    <xdr:clientData fPrintsWithSheet="0"/>
  </xdr:twoCellAnchor>
  <xdr:twoCellAnchor>
    <xdr:from>
      <xdr:col>10</xdr:col>
      <xdr:colOff>0</xdr:colOff>
      <xdr:row>0</xdr:row>
      <xdr:rowOff>0</xdr:rowOff>
    </xdr:from>
    <xdr:to>
      <xdr:col>15</xdr:col>
      <xdr:colOff>0</xdr:colOff>
      <xdr:row>0</xdr:row>
      <xdr:rowOff>209550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E71DA8-FEFC-40BA-96C0-6E2396EF667A}"/>
            </a:ext>
          </a:extLst>
        </xdr:cNvPr>
        <xdr:cNvSpPr txBox="1"/>
      </xdr:nvSpPr>
      <xdr:spPr>
        <a:xfrm>
          <a:off x="8248650" y="0"/>
          <a:ext cx="4152900" cy="209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Suivi</a:t>
          </a:r>
        </a:p>
      </xdr:txBody>
    </xdr:sp>
    <xdr:clientData/>
  </xdr:twoCellAnchor>
  <xdr:twoCellAnchor editAs="absolute">
    <xdr:from>
      <xdr:col>6</xdr:col>
      <xdr:colOff>419100</xdr:colOff>
      <xdr:row>8</xdr:row>
      <xdr:rowOff>142876</xdr:rowOff>
    </xdr:from>
    <xdr:to>
      <xdr:col>12</xdr:col>
      <xdr:colOff>0</xdr:colOff>
      <xdr:row>15</xdr:row>
      <xdr:rowOff>142875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62DD74F-5DA8-40C2-AA1F-EEDEBBD6285E}"/>
            </a:ext>
          </a:extLst>
        </xdr:cNvPr>
        <xdr:cNvSpPr txBox="1"/>
      </xdr:nvSpPr>
      <xdr:spPr>
        <a:xfrm>
          <a:off x="4933950" y="1952626"/>
          <a:ext cx="5219700" cy="133349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baseline="0">
              <a:solidFill>
                <a:sysClr val="windowText" lastClr="000000"/>
              </a:solidFill>
            </a:rPr>
            <a:t>La feuille DOIT toujours triée en ordre </a:t>
          </a:r>
          <a:r>
            <a:rPr lang="fr-FR" sz="1100" b="1" baseline="0">
              <a:solidFill>
                <a:sysClr val="windowText" lastClr="000000"/>
              </a:solidFill>
            </a:rPr>
            <a:t>chronologique inverse </a:t>
          </a:r>
          <a:r>
            <a:rPr lang="fr-FR" sz="1100" b="0" baseline="0">
              <a:solidFill>
                <a:sysClr val="windowText" lastClr="000000"/>
              </a:solidFill>
            </a:rPr>
            <a:t>(pour consultation...)</a:t>
          </a:r>
        </a:p>
        <a:p>
          <a:endParaRPr lang="fr-FR" sz="1100" b="0" baseline="0">
            <a:solidFill>
              <a:sysClr val="windowText" lastClr="000000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peut être triée sur les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colonnes avec en-têtes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rouge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r>
            <a:rPr lang="fr-FR" sz="1100" b="0">
              <a:solidFill>
                <a:sysClr val="windowText" lastClr="000000"/>
              </a:solidFill>
            </a:rPr>
            <a:t>On peut aussi ouvrir le formulaire par un Double-Clic colonne 1</a:t>
          </a:r>
        </a:p>
        <a:p>
          <a:r>
            <a:rPr lang="fr-FR" sz="1100" b="0">
              <a:solidFill>
                <a:sysClr val="windowText" lastClr="000000"/>
              </a:solidFill>
            </a:rPr>
            <a:t>Dans ce cas le UserForm 'ouvre directement sur la ligne cliquée.</a:t>
          </a:r>
        </a:p>
      </xdr:txBody>
    </xdr:sp>
    <xdr:clientData fPrintsWithSheet="0"/>
  </xdr:twoCellAnchor>
  <xdr:twoCellAnchor>
    <xdr:from>
      <xdr:col>2</xdr:col>
      <xdr:colOff>114300</xdr:colOff>
      <xdr:row>0</xdr:row>
      <xdr:rowOff>0</xdr:rowOff>
    </xdr:from>
    <xdr:to>
      <xdr:col>3</xdr:col>
      <xdr:colOff>542925</xdr:colOff>
      <xdr:row>0</xdr:row>
      <xdr:rowOff>285750</xdr:rowOff>
    </xdr:to>
    <xdr:sp macro="[0]!WsS.cmdRunSAV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BABF5FF-68E0-49B1-855F-24E93115138F}"/>
            </a:ext>
          </a:extLst>
        </xdr:cNvPr>
        <xdr:cNvSpPr/>
      </xdr:nvSpPr>
      <xdr:spPr>
        <a:xfrm>
          <a:off x="1257300" y="0"/>
          <a:ext cx="1362075" cy="285750"/>
        </a:xfrm>
        <a:prstGeom prst="roundRect">
          <a:avLst/>
        </a:prstGeom>
        <a:solidFill>
          <a:schemeClr val="bg1">
            <a:lumMod val="8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oneCell">
    <xdr:from>
      <xdr:col>0</xdr:col>
      <xdr:colOff>400050</xdr:colOff>
      <xdr:row>0</xdr:row>
      <xdr:rowOff>19050</xdr:rowOff>
    </xdr:from>
    <xdr:to>
      <xdr:col>1</xdr:col>
      <xdr:colOff>180976</xdr:colOff>
      <xdr:row>0</xdr:row>
      <xdr:rowOff>371476</xdr:rowOff>
    </xdr:to>
    <xdr:pic macro="[0]!GoHome">
      <xdr:nvPicPr>
        <xdr:cNvPr id="6" name="Image 5">
          <a:extLst>
            <a:ext uri="{FF2B5EF4-FFF2-40B4-BE49-F238E27FC236}">
              <a16:creationId xmlns:a16="http://schemas.microsoft.com/office/drawing/2014/main" id="{0BCA8684-6B9E-45B5-ADD6-4599104C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905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219075</xdr:colOff>
      <xdr:row>6</xdr:row>
      <xdr:rowOff>66675</xdr:rowOff>
    </xdr:from>
    <xdr:to>
      <xdr:col>11</xdr:col>
      <xdr:colOff>409575</xdr:colOff>
      <xdr:row>11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4E611C3-7A13-4B62-95B3-3392D94FC228}"/>
            </a:ext>
          </a:extLst>
        </xdr:cNvPr>
        <xdr:cNvSpPr txBox="1"/>
      </xdr:nvSpPr>
      <xdr:spPr>
        <a:xfrm>
          <a:off x="6038850" y="1371600"/>
          <a:ext cx="4000500" cy="9048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cliquant sur la première ligne…</a:t>
          </a:r>
        </a:p>
        <a:p>
          <a:r>
            <a:rPr lang="fr-FR" sz="1100"/>
            <a:t>La BD peut être triée sur la première ou la deuxième colonne.</a:t>
          </a:r>
        </a:p>
      </xdr:txBody>
    </xdr:sp>
    <xdr:clientData fPrintsWithSheet="0"/>
  </xdr:twoCellAnchor>
  <xdr:twoCellAnchor editAs="oneCell">
    <xdr:from>
      <xdr:col>5</xdr:col>
      <xdr:colOff>180975</xdr:colOff>
      <xdr:row>0</xdr:row>
      <xdr:rowOff>85725</xdr:rowOff>
    </xdr:from>
    <xdr:to>
      <xdr:col>5</xdr:col>
      <xdr:colOff>533401</xdr:colOff>
      <xdr:row>1</xdr:row>
      <xdr:rowOff>85726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52739092-01C0-4A79-B125-735B21677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0" y="85725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</xdr:colOff>
      <xdr:row>10</xdr:row>
      <xdr:rowOff>38100</xdr:rowOff>
    </xdr:from>
    <xdr:to>
      <xdr:col>11</xdr:col>
      <xdr:colOff>381000</xdr:colOff>
      <xdr:row>18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A378EAF-3AAC-4B96-A0B8-6C4F24B3217F}"/>
            </a:ext>
          </a:extLst>
        </xdr:cNvPr>
        <xdr:cNvSpPr txBox="1"/>
      </xdr:nvSpPr>
      <xdr:spPr>
        <a:xfrm>
          <a:off x="2914649" y="2181225"/>
          <a:ext cx="4095751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 sont dynamiques</a:t>
          </a:r>
          <a:r>
            <a:rPr lang="fr-FR" sz="1100" baseline="0"/>
            <a:t> : Elles s'agrandissent automatiquement quand vous rajoutez un item.</a:t>
          </a:r>
        </a:p>
        <a:p>
          <a:endParaRPr lang="fr-FR" sz="1100" baseline="0"/>
        </a:p>
        <a:p>
          <a:r>
            <a:rPr lang="fr-FR" sz="1100" baseline="0"/>
            <a:t>Pour les trier cliquer sur la zone colorée.</a:t>
          </a:r>
        </a:p>
        <a:p>
          <a:endParaRPr lang="fr-FR" sz="1100" baseline="0"/>
        </a:p>
        <a:p>
          <a:r>
            <a:rPr lang="fr-FR" sz="1100" baseline="0"/>
            <a:t>Les listes à iD sont triées sur leur iD , les techniciens, dans l'ordre alphabétique.</a:t>
          </a:r>
          <a:endParaRPr lang="fr-FR" sz="1100"/>
        </a:p>
      </xdr:txBody>
    </xdr:sp>
    <xdr:clientData/>
  </xdr:twoCellAnchor>
  <xdr:twoCellAnchor editAs="oneCell">
    <xdr:from>
      <xdr:col>7</xdr:col>
      <xdr:colOff>219075</xdr:colOff>
      <xdr:row>0</xdr:row>
      <xdr:rowOff>38100</xdr:rowOff>
    </xdr:from>
    <xdr:to>
      <xdr:col>7</xdr:col>
      <xdr:colOff>571501</xdr:colOff>
      <xdr:row>0</xdr:row>
      <xdr:rowOff>390526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868B2A7E-4D6B-49E6-AFF9-17373D0FA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3810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0</xdr:row>
      <xdr:rowOff>133350</xdr:rowOff>
    </xdr:from>
    <xdr:to>
      <xdr:col>6</xdr:col>
      <xdr:colOff>619125</xdr:colOff>
      <xdr:row>3</xdr:row>
      <xdr:rowOff>38100</xdr:rowOff>
    </xdr:to>
    <xdr:pic macro="[0]!ImpressTalon">
      <xdr:nvPicPr>
        <xdr:cNvPr id="3" name="Image 2">
          <a:extLst>
            <a:ext uri="{FF2B5EF4-FFF2-40B4-BE49-F238E27FC236}">
              <a16:creationId xmlns:a16="http://schemas.microsoft.com/office/drawing/2014/main" id="{41241939-4DF1-454D-A4E1-A6E0D2C9E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4875" y="133350"/>
          <a:ext cx="476250" cy="476250"/>
        </a:xfrm>
        <a:prstGeom prst="rect">
          <a:avLst/>
        </a:prstGeom>
      </xdr:spPr>
    </xdr:pic>
    <xdr:clientData fPrintsWithSheet="0"/>
  </xdr:twoCellAnchor>
  <xdr:twoCellAnchor>
    <xdr:from>
      <xdr:col>7</xdr:col>
      <xdr:colOff>266700</xdr:colOff>
      <xdr:row>9</xdr:row>
      <xdr:rowOff>38101</xdr:rowOff>
    </xdr:from>
    <xdr:to>
      <xdr:col>12</xdr:col>
      <xdr:colOff>247649</xdr:colOff>
      <xdr:row>10</xdr:row>
      <xdr:rowOff>133351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B9D63C4-4FD1-4FF2-8180-CC3F2F843524}"/>
            </a:ext>
          </a:extLst>
        </xdr:cNvPr>
        <xdr:cNvSpPr txBox="1"/>
      </xdr:nvSpPr>
      <xdr:spPr>
        <a:xfrm>
          <a:off x="5600700" y="1771651"/>
          <a:ext cx="3790949" cy="285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coupon est toujours actualisé sur le dernier client validé.</a:t>
          </a:r>
        </a:p>
      </xdr:txBody>
    </xdr:sp>
    <xdr:clientData/>
  </xdr:twoCellAnchor>
  <xdr:twoCellAnchor editAs="oneCell">
    <xdr:from>
      <xdr:col>7</xdr:col>
      <xdr:colOff>209549</xdr:colOff>
      <xdr:row>1</xdr:row>
      <xdr:rowOff>28574</xdr:rowOff>
    </xdr:from>
    <xdr:to>
      <xdr:col>7</xdr:col>
      <xdr:colOff>561975</xdr:colOff>
      <xdr:row>3</xdr:row>
      <xdr:rowOff>0</xdr:rowOff>
    </xdr:to>
    <xdr:pic macro="[0]!GoHome">
      <xdr:nvPicPr>
        <xdr:cNvPr id="5" name="Image 4">
          <a:extLst>
            <a:ext uri="{FF2B5EF4-FFF2-40B4-BE49-F238E27FC236}">
              <a16:creationId xmlns:a16="http://schemas.microsoft.com/office/drawing/2014/main" id="{2ECB8CED-ADA2-42DD-BA62-27AB7D02B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3549" y="219074"/>
          <a:ext cx="352426" cy="352426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BFFE-6683-454B-8AA3-701D5399907E}">
  <sheetPr codeName="WsA"/>
  <dimension ref="A1"/>
  <sheetViews>
    <sheetView showGridLines="0" showRowColHeaders="0" tabSelected="1" workbookViewId="0">
      <selection activeCell="J18" sqref="J18"/>
    </sheetView>
  </sheetViews>
  <sheetFormatPr baseColWidth="10" defaultRowHeight="15" x14ac:dyDescent="0.25"/>
  <cols>
    <col min="1" max="16384" width="11.42578125" style="66"/>
  </cols>
  <sheetData/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86B3-9543-4948-8503-7F2BAE619FAC}">
  <sheetPr codeName="WsS"/>
  <dimension ref="A1:O6"/>
  <sheetViews>
    <sheetView showRowColHeaders="0" workbookViewId="0"/>
  </sheetViews>
  <sheetFormatPr baseColWidth="10" defaultRowHeight="15" x14ac:dyDescent="0.25"/>
  <cols>
    <col min="1" max="1" width="8.5703125" style="7" customWidth="1"/>
    <col min="2" max="2" width="8.5703125" style="22" customWidth="1"/>
    <col min="3" max="3" width="14" style="8" customWidth="1"/>
    <col min="4" max="4" width="13.7109375" style="8" customWidth="1"/>
    <col min="5" max="5" width="11.42578125" style="8"/>
    <col min="6" max="6" width="11.42578125" style="25"/>
    <col min="7" max="8" width="11.42578125" style="8"/>
    <col min="9" max="10" width="19.42578125" style="8" customWidth="1"/>
    <col min="11" max="12" width="11.42578125" style="8"/>
    <col min="13" max="13" width="16.5703125" style="8" customWidth="1"/>
    <col min="14" max="15" width="11.42578125" style="8"/>
  </cols>
  <sheetData>
    <row r="1" spans="1:15" s="9" customFormat="1" ht="37.5" customHeight="1" x14ac:dyDescent="0.25">
      <c r="A1" s="17" t="s">
        <v>17</v>
      </c>
      <c r="B1" s="21" t="s">
        <v>18</v>
      </c>
      <c r="C1" s="18" t="s">
        <v>30</v>
      </c>
      <c r="D1" s="18" t="s">
        <v>26</v>
      </c>
      <c r="E1" s="19" t="s">
        <v>36</v>
      </c>
      <c r="F1" s="24" t="s">
        <v>6</v>
      </c>
      <c r="G1" s="19" t="s">
        <v>27</v>
      </c>
      <c r="H1" s="19" t="s">
        <v>28</v>
      </c>
      <c r="I1" s="20" t="s">
        <v>51</v>
      </c>
      <c r="J1" s="20" t="s">
        <v>35</v>
      </c>
      <c r="K1" s="15" t="s">
        <v>31</v>
      </c>
      <c r="L1" s="15" t="s">
        <v>32</v>
      </c>
      <c r="M1" s="16" t="s">
        <v>40</v>
      </c>
      <c r="N1" s="16" t="s">
        <v>33</v>
      </c>
      <c r="O1" s="16" t="s">
        <v>34</v>
      </c>
    </row>
    <row r="2" spans="1:15" x14ac:dyDescent="0.25">
      <c r="A2" s="26">
        <v>180004</v>
      </c>
      <c r="B2" s="27">
        <v>180004</v>
      </c>
      <c r="C2" s="28">
        <v>43289</v>
      </c>
      <c r="D2" s="29" t="s">
        <v>23</v>
      </c>
      <c r="E2" s="29" t="s">
        <v>24</v>
      </c>
      <c r="F2" s="30" t="s">
        <v>76</v>
      </c>
      <c r="G2" s="29" t="s">
        <v>46</v>
      </c>
      <c r="H2" s="29" t="s">
        <v>6</v>
      </c>
      <c r="I2" s="29" t="s">
        <v>47</v>
      </c>
      <c r="J2" s="29" t="s">
        <v>44</v>
      </c>
      <c r="K2" s="29" t="s">
        <v>11</v>
      </c>
      <c r="L2" s="29" t="s">
        <v>57</v>
      </c>
      <c r="M2" s="29" t="s">
        <v>77</v>
      </c>
      <c r="N2" s="29"/>
      <c r="O2" s="29" t="s">
        <v>77</v>
      </c>
    </row>
    <row r="3" spans="1:15" x14ac:dyDescent="0.25">
      <c r="A3" s="31">
        <v>180003</v>
      </c>
      <c r="B3" s="32">
        <v>180003</v>
      </c>
      <c r="C3" s="33">
        <v>43289</v>
      </c>
      <c r="D3" s="34" t="s">
        <v>29</v>
      </c>
      <c r="E3" s="34" t="s">
        <v>56</v>
      </c>
      <c r="F3" s="35" t="s">
        <v>78</v>
      </c>
      <c r="G3" s="34" t="s">
        <v>45</v>
      </c>
      <c r="H3" s="34" t="s">
        <v>5</v>
      </c>
      <c r="I3" s="34" t="s">
        <v>74</v>
      </c>
      <c r="J3" s="34" t="s">
        <v>77</v>
      </c>
      <c r="K3" s="34" t="s">
        <v>13</v>
      </c>
      <c r="L3" s="34" t="s">
        <v>57</v>
      </c>
      <c r="M3" s="34" t="s">
        <v>50</v>
      </c>
      <c r="N3" s="34">
        <v>35</v>
      </c>
      <c r="O3" s="33" t="s">
        <v>79</v>
      </c>
    </row>
    <row r="4" spans="1:15" x14ac:dyDescent="0.25">
      <c r="A4" s="36">
        <v>180002</v>
      </c>
      <c r="B4" s="37">
        <v>180002</v>
      </c>
      <c r="C4" s="38">
        <v>43289</v>
      </c>
      <c r="D4" s="39" t="s">
        <v>53</v>
      </c>
      <c r="E4" s="39" t="s">
        <v>54</v>
      </c>
      <c r="F4" s="40" t="s">
        <v>80</v>
      </c>
      <c r="G4" s="39" t="s">
        <v>37</v>
      </c>
      <c r="H4" s="41" t="s">
        <v>7</v>
      </c>
      <c r="I4" s="39" t="s">
        <v>38</v>
      </c>
      <c r="J4" s="39" t="s">
        <v>39</v>
      </c>
      <c r="K4" s="39" t="s">
        <v>14</v>
      </c>
      <c r="L4" s="39" t="s">
        <v>58</v>
      </c>
      <c r="M4" s="39" t="s">
        <v>41</v>
      </c>
      <c r="N4" s="39">
        <v>150</v>
      </c>
      <c r="O4" s="38" t="s">
        <v>81</v>
      </c>
    </row>
    <row r="5" spans="1:15" x14ac:dyDescent="0.25">
      <c r="A5" s="31">
        <v>180001</v>
      </c>
      <c r="B5" s="42">
        <v>180001</v>
      </c>
      <c r="C5" s="33">
        <v>43245</v>
      </c>
      <c r="D5" s="43" t="s">
        <v>52</v>
      </c>
      <c r="E5" s="34" t="s">
        <v>55</v>
      </c>
      <c r="F5" s="44">
        <v>45678123</v>
      </c>
      <c r="G5" s="34" t="s">
        <v>42</v>
      </c>
      <c r="H5" s="34" t="s">
        <v>2</v>
      </c>
      <c r="I5" s="34" t="s">
        <v>43</v>
      </c>
      <c r="J5" s="34" t="s">
        <v>75</v>
      </c>
      <c r="K5" s="34" t="s">
        <v>15</v>
      </c>
      <c r="L5" s="34" t="s">
        <v>48</v>
      </c>
      <c r="M5" s="34" t="s">
        <v>49</v>
      </c>
      <c r="N5" s="34">
        <v>19</v>
      </c>
      <c r="O5" s="33">
        <v>43245</v>
      </c>
    </row>
    <row r="6" spans="1:15" x14ac:dyDescent="0.25">
      <c r="A6" s="36">
        <v>180000</v>
      </c>
      <c r="B6" s="75">
        <v>180000</v>
      </c>
      <c r="C6" s="38">
        <v>43290</v>
      </c>
      <c r="D6" s="39" t="s">
        <v>82</v>
      </c>
      <c r="E6" s="39"/>
      <c r="F6" s="76" t="s">
        <v>77</v>
      </c>
      <c r="G6" s="39" t="s">
        <v>77</v>
      </c>
      <c r="H6" s="39" t="s">
        <v>77</v>
      </c>
      <c r="I6" s="39"/>
      <c r="J6" s="39" t="s">
        <v>77</v>
      </c>
      <c r="K6" s="39" t="s">
        <v>77</v>
      </c>
      <c r="L6" s="39" t="s">
        <v>77</v>
      </c>
      <c r="M6" s="39" t="s">
        <v>77</v>
      </c>
      <c r="N6" s="39"/>
      <c r="O6" s="39" t="s">
        <v>77</v>
      </c>
    </row>
  </sheetData>
  <sheetProtection sort="0"/>
  <sortState ref="A2:O6">
    <sortCondition descending="1" ref="A1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2F24-A44E-4465-9681-B2CC60F2D682}">
  <sheetPr codeName="WsC"/>
  <dimension ref="A1:E6"/>
  <sheetViews>
    <sheetView workbookViewId="0"/>
  </sheetViews>
  <sheetFormatPr baseColWidth="10" defaultRowHeight="14.25" customHeight="1" x14ac:dyDescent="0.25"/>
  <cols>
    <col min="1" max="1" width="8.85546875" style="10" customWidth="1"/>
    <col min="2" max="3" width="15.7109375" style="6" customWidth="1"/>
    <col min="4" max="4" width="15.7109375" style="73" customWidth="1"/>
    <col min="5" max="5" width="19.85546875" style="14" customWidth="1"/>
    <col min="6" max="16384" width="11.42578125" style="6"/>
  </cols>
  <sheetData>
    <row r="1" spans="1:5" ht="27.75" customHeight="1" x14ac:dyDescent="0.25">
      <c r="A1" s="11" t="s">
        <v>18</v>
      </c>
      <c r="B1" s="12" t="s">
        <v>19</v>
      </c>
      <c r="C1" s="12" t="s">
        <v>21</v>
      </c>
      <c r="D1" s="72" t="s">
        <v>20</v>
      </c>
      <c r="E1" s="13" t="s">
        <v>22</v>
      </c>
    </row>
    <row r="2" spans="1:5" ht="14.25" customHeight="1" x14ac:dyDescent="0.25">
      <c r="A2" s="77">
        <v>180004</v>
      </c>
      <c r="B2" s="78" t="s">
        <v>23</v>
      </c>
      <c r="C2" s="78" t="s">
        <v>24</v>
      </c>
      <c r="D2" s="30">
        <v>12345678</v>
      </c>
      <c r="E2" s="79">
        <v>43287</v>
      </c>
    </row>
    <row r="3" spans="1:5" ht="14.25" customHeight="1" x14ac:dyDescent="0.25">
      <c r="A3" s="42">
        <v>180003</v>
      </c>
      <c r="B3" s="43" t="s">
        <v>29</v>
      </c>
      <c r="C3" s="43" t="s">
        <v>56</v>
      </c>
      <c r="D3" s="35">
        <v>23456781</v>
      </c>
      <c r="E3" s="64">
        <v>43287</v>
      </c>
    </row>
    <row r="4" spans="1:5" ht="14.25" customHeight="1" x14ac:dyDescent="0.25">
      <c r="A4" s="37">
        <v>180002</v>
      </c>
      <c r="B4" s="45" t="s">
        <v>53</v>
      </c>
      <c r="C4" s="45" t="s">
        <v>54</v>
      </c>
      <c r="D4" s="40">
        <v>34567812</v>
      </c>
      <c r="E4" s="65">
        <v>43259</v>
      </c>
    </row>
    <row r="5" spans="1:5" ht="14.25" customHeight="1" x14ac:dyDescent="0.25">
      <c r="A5" s="42">
        <v>180001</v>
      </c>
      <c r="B5" s="43" t="s">
        <v>52</v>
      </c>
      <c r="C5" s="43" t="s">
        <v>55</v>
      </c>
      <c r="D5" s="35">
        <v>45678123</v>
      </c>
      <c r="E5" s="80">
        <v>43245</v>
      </c>
    </row>
    <row r="6" spans="1:5" ht="14.25" customHeight="1" x14ac:dyDescent="0.25">
      <c r="A6" s="37">
        <v>180000</v>
      </c>
      <c r="B6" s="45" t="s">
        <v>82</v>
      </c>
      <c r="C6" s="45"/>
      <c r="D6" s="40"/>
      <c r="E6" s="65"/>
    </row>
  </sheetData>
  <sortState ref="A2:E6">
    <sortCondition descending="1"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9737F-0BAB-41CC-8890-AFEAF1CE80DF}">
  <sheetPr codeName="WsP"/>
  <dimension ref="A1:G14"/>
  <sheetViews>
    <sheetView workbookViewId="0">
      <selection activeCell="G3" sqref="G3"/>
    </sheetView>
  </sheetViews>
  <sheetFormatPr baseColWidth="10" defaultRowHeight="15" x14ac:dyDescent="0.25"/>
  <cols>
    <col min="1" max="1" width="4.140625" style="1" customWidth="1"/>
    <col min="2" max="2" width="18" customWidth="1"/>
    <col min="3" max="3" width="2.42578125" customWidth="1"/>
    <col min="4" max="4" width="3.85546875" style="1" customWidth="1"/>
    <col min="6" max="6" width="2.42578125" customWidth="1"/>
  </cols>
  <sheetData>
    <row r="1" spans="1:7" ht="33.75" customHeight="1" x14ac:dyDescent="0.25">
      <c r="A1" s="2" t="s">
        <v>16</v>
      </c>
      <c r="B1" s="3" t="s">
        <v>1</v>
      </c>
      <c r="D1" s="4" t="s">
        <v>25</v>
      </c>
      <c r="E1" s="5" t="s">
        <v>0</v>
      </c>
      <c r="G1" s="23" t="s">
        <v>59</v>
      </c>
    </row>
    <row r="2" spans="1:7" x14ac:dyDescent="0.25">
      <c r="A2" s="1">
        <v>1</v>
      </c>
      <c r="B2" t="s">
        <v>2</v>
      </c>
      <c r="D2" s="1">
        <v>1</v>
      </c>
      <c r="E2" t="s">
        <v>10</v>
      </c>
      <c r="G2" s="8" t="s">
        <v>48</v>
      </c>
    </row>
    <row r="3" spans="1:7" x14ac:dyDescent="0.25">
      <c r="A3" s="1">
        <v>2</v>
      </c>
      <c r="B3" t="s">
        <v>3</v>
      </c>
      <c r="D3" s="1">
        <v>2</v>
      </c>
      <c r="E3" t="s">
        <v>11</v>
      </c>
      <c r="G3" s="8" t="s">
        <v>57</v>
      </c>
    </row>
    <row r="4" spans="1:7" x14ac:dyDescent="0.25">
      <c r="A4" s="1">
        <v>3</v>
      </c>
      <c r="B4" t="s">
        <v>4</v>
      </c>
      <c r="D4" s="1">
        <v>3</v>
      </c>
      <c r="E4" t="s">
        <v>12</v>
      </c>
      <c r="G4" s="8" t="s">
        <v>58</v>
      </c>
    </row>
    <row r="5" spans="1:7" x14ac:dyDescent="0.25">
      <c r="A5" s="1">
        <v>4</v>
      </c>
      <c r="B5" t="s">
        <v>5</v>
      </c>
      <c r="D5" s="1">
        <v>4</v>
      </c>
      <c r="E5" t="s">
        <v>13</v>
      </c>
    </row>
    <row r="6" spans="1:7" x14ac:dyDescent="0.25">
      <c r="A6" s="1">
        <v>5</v>
      </c>
      <c r="B6" t="s">
        <v>6</v>
      </c>
      <c r="D6" s="1">
        <v>5</v>
      </c>
      <c r="E6" t="s">
        <v>14</v>
      </c>
    </row>
    <row r="7" spans="1:7" x14ac:dyDescent="0.25">
      <c r="A7" s="1">
        <v>6</v>
      </c>
      <c r="B7" t="s">
        <v>7</v>
      </c>
      <c r="D7" s="1">
        <v>6</v>
      </c>
      <c r="E7" t="s">
        <v>15</v>
      </c>
    </row>
    <row r="8" spans="1:7" x14ac:dyDescent="0.25">
      <c r="A8" s="1">
        <v>7</v>
      </c>
      <c r="B8" t="s">
        <v>8</v>
      </c>
    </row>
    <row r="9" spans="1:7" x14ac:dyDescent="0.25">
      <c r="A9" s="1">
        <v>8</v>
      </c>
      <c r="B9" t="s">
        <v>9</v>
      </c>
    </row>
    <row r="14" spans="1:7" x14ac:dyDescent="0.25">
      <c r="C14" s="1"/>
    </row>
  </sheetData>
  <sortState ref="G2:G4">
    <sortCondition ref="G1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B8F2-470F-49B3-83F1-8FD11E2728DE}">
  <sheetPr codeName="WsT"/>
  <dimension ref="A1:G44"/>
  <sheetViews>
    <sheetView showRowColHeaders="0" zoomScaleNormal="100" workbookViewId="0">
      <selection activeCell="I12" sqref="I12"/>
    </sheetView>
  </sheetViews>
  <sheetFormatPr baseColWidth="10" defaultRowHeight="15" x14ac:dyDescent="0.25"/>
  <sheetData>
    <row r="1" spans="1:7" x14ac:dyDescent="0.25">
      <c r="A1" s="46" t="s">
        <v>60</v>
      </c>
    </row>
    <row r="3" spans="1:7" x14ac:dyDescent="0.25">
      <c r="A3" s="47" t="s">
        <v>61</v>
      </c>
      <c r="B3" s="48">
        <f ca="1">VLOOKUP($E$3,BDS,3,FALSE)</f>
        <v>43290</v>
      </c>
      <c r="D3" s="47" t="s">
        <v>62</v>
      </c>
      <c r="E3" s="74">
        <v>180000</v>
      </c>
    </row>
    <row r="4" spans="1:7" ht="15.75" thickBot="1" x14ac:dyDescent="0.3"/>
    <row r="5" spans="1:7" ht="15.75" thickTop="1" x14ac:dyDescent="0.25">
      <c r="A5" s="49" t="s">
        <v>63</v>
      </c>
      <c r="B5" s="50"/>
      <c r="C5" s="50"/>
      <c r="D5" s="50"/>
      <c r="E5" s="50"/>
      <c r="F5" s="50"/>
      <c r="G5" s="51"/>
    </row>
    <row r="6" spans="1:7" x14ac:dyDescent="0.25">
      <c r="A6" s="52" t="s">
        <v>64</v>
      </c>
      <c r="B6" s="67" t="str">
        <f ca="1">VLOOKUP($E$3,BDS,7,FALSE)</f>
        <v/>
      </c>
      <c r="C6" s="68"/>
      <c r="D6" s="68"/>
      <c r="E6" s="68"/>
      <c r="F6" s="68"/>
      <c r="G6" s="69"/>
    </row>
    <row r="7" spans="1:7" x14ac:dyDescent="0.25">
      <c r="A7" s="56"/>
      <c r="B7" s="53"/>
      <c r="C7" s="54"/>
      <c r="D7" s="54"/>
      <c r="E7" s="54"/>
      <c r="F7" s="54"/>
      <c r="G7" s="55"/>
    </row>
    <row r="8" spans="1:7" x14ac:dyDescent="0.25">
      <c r="A8" s="52" t="s">
        <v>65</v>
      </c>
      <c r="B8" s="48" t="str">
        <f ca="1">VLOOKUP($E$3,BDS,8,FALSE)</f>
        <v/>
      </c>
      <c r="C8" s="54"/>
      <c r="D8" s="54"/>
      <c r="E8" s="54"/>
      <c r="F8" s="54"/>
      <c r="G8" s="55"/>
    </row>
    <row r="9" spans="1:7" x14ac:dyDescent="0.25">
      <c r="A9" s="56"/>
      <c r="B9" s="54"/>
      <c r="C9" s="54"/>
      <c r="D9" s="54"/>
      <c r="E9" s="54"/>
      <c r="F9" s="54"/>
      <c r="G9" s="55"/>
    </row>
    <row r="10" spans="1:7" x14ac:dyDescent="0.25">
      <c r="A10" s="52" t="s">
        <v>66</v>
      </c>
      <c r="B10" s="54"/>
      <c r="C10" s="54"/>
      <c r="D10" s="54"/>
      <c r="E10" s="54"/>
      <c r="F10" s="54"/>
      <c r="G10" s="55"/>
    </row>
    <row r="11" spans="1:7" x14ac:dyDescent="0.25">
      <c r="A11" s="56"/>
      <c r="B11" s="48">
        <f ca="1">VLOOKUP($E$3,BDS,9,FALSE)</f>
        <v>0</v>
      </c>
      <c r="C11" s="54"/>
      <c r="D11" s="54"/>
      <c r="E11" s="54"/>
      <c r="F11" s="54"/>
      <c r="G11" s="55"/>
    </row>
    <row r="12" spans="1:7" x14ac:dyDescent="0.25">
      <c r="A12" s="56"/>
      <c r="B12" s="54"/>
      <c r="C12" s="54"/>
      <c r="D12" s="54"/>
      <c r="E12" s="54"/>
      <c r="F12" s="54"/>
      <c r="G12" s="55"/>
    </row>
    <row r="13" spans="1:7" x14ac:dyDescent="0.25">
      <c r="A13" s="52" t="s">
        <v>67</v>
      </c>
      <c r="B13" s="71" t="str">
        <f ca="1">VLOOKUP($E$3,BDS,10,FALSE)</f>
        <v/>
      </c>
      <c r="C13" s="54"/>
      <c r="D13" s="54"/>
      <c r="E13" s="54"/>
      <c r="F13" s="54"/>
      <c r="G13" s="55"/>
    </row>
    <row r="14" spans="1:7" x14ac:dyDescent="0.25">
      <c r="A14" s="57"/>
      <c r="B14" s="58"/>
      <c r="C14" s="58"/>
      <c r="D14" s="58"/>
      <c r="E14" s="58"/>
      <c r="F14" s="58"/>
      <c r="G14" s="59"/>
    </row>
    <row r="15" spans="1:7" ht="15.75" thickBot="1" x14ac:dyDescent="0.3"/>
    <row r="16" spans="1:7" ht="15.75" thickTop="1" x14ac:dyDescent="0.25">
      <c r="A16" s="49" t="s">
        <v>68</v>
      </c>
      <c r="B16" s="50"/>
      <c r="C16" s="50"/>
      <c r="D16" s="50"/>
      <c r="E16" s="50"/>
      <c r="F16" s="50"/>
      <c r="G16" s="51"/>
    </row>
    <row r="17" spans="1:7" x14ac:dyDescent="0.25">
      <c r="A17" s="52" t="s">
        <v>69</v>
      </c>
      <c r="B17" s="48" t="str">
        <f ca="1">VLOOKUP($E$3,BDS,4,FALSE)</f>
        <v>ENREGISTREMENT INITIAL</v>
      </c>
      <c r="C17" s="54"/>
      <c r="E17" t="s">
        <v>70</v>
      </c>
      <c r="F17" s="67" t="str">
        <f ca="1">VLOOKUP($E$3,BDS,6,FALSE)</f>
        <v/>
      </c>
      <c r="G17" s="69"/>
    </row>
    <row r="18" spans="1:7" x14ac:dyDescent="0.25">
      <c r="A18" s="56"/>
      <c r="B18" s="54"/>
      <c r="C18" s="54"/>
      <c r="D18" s="54"/>
      <c r="E18" s="54"/>
      <c r="F18" s="54"/>
      <c r="G18" s="55"/>
    </row>
    <row r="19" spans="1:7" x14ac:dyDescent="0.25">
      <c r="A19" s="57"/>
      <c r="B19" s="60"/>
      <c r="C19" s="58"/>
      <c r="D19" s="58"/>
      <c r="E19" s="58"/>
      <c r="F19" s="58"/>
      <c r="G19" s="59"/>
    </row>
    <row r="21" spans="1:7" ht="15.75" thickBot="1" x14ac:dyDescent="0.3">
      <c r="A21" s="61"/>
      <c r="B21" s="61"/>
      <c r="C21" s="61"/>
      <c r="D21" s="61"/>
      <c r="E21" s="61"/>
      <c r="F21" s="61"/>
      <c r="G21" s="61"/>
    </row>
    <row r="23" spans="1:7" ht="31.5" x14ac:dyDescent="0.5">
      <c r="A23" s="62" t="s">
        <v>71</v>
      </c>
    </row>
    <row r="24" spans="1:7" x14ac:dyDescent="0.25">
      <c r="A24" s="63" t="s">
        <v>72</v>
      </c>
    </row>
    <row r="26" spans="1:7" x14ac:dyDescent="0.25">
      <c r="A26" s="46" t="s">
        <v>73</v>
      </c>
    </row>
    <row r="28" spans="1:7" x14ac:dyDescent="0.25">
      <c r="A28" s="47" t="s">
        <v>61</v>
      </c>
      <c r="B28" s="48">
        <f ca="1">B3</f>
        <v>43290</v>
      </c>
      <c r="D28" s="47" t="s">
        <v>62</v>
      </c>
      <c r="E28" s="70">
        <f>E3</f>
        <v>180000</v>
      </c>
    </row>
    <row r="29" spans="1:7" ht="15.75" thickBot="1" x14ac:dyDescent="0.3"/>
    <row r="30" spans="1:7" ht="15.75" thickTop="1" x14ac:dyDescent="0.25">
      <c r="A30" s="49" t="s">
        <v>63</v>
      </c>
      <c r="B30" s="50"/>
      <c r="C30" s="50"/>
      <c r="D30" s="50"/>
      <c r="E30" s="50"/>
      <c r="F30" s="50"/>
      <c r="G30" s="51"/>
    </row>
    <row r="31" spans="1:7" x14ac:dyDescent="0.25">
      <c r="A31" s="52" t="s">
        <v>64</v>
      </c>
      <c r="B31" s="67" t="str">
        <f ca="1">B6</f>
        <v/>
      </c>
      <c r="C31" s="68"/>
      <c r="D31" s="68"/>
      <c r="E31" s="68"/>
      <c r="F31" s="68"/>
      <c r="G31" s="69"/>
    </row>
    <row r="32" spans="1:7" x14ac:dyDescent="0.25">
      <c r="A32" s="56"/>
      <c r="B32" s="53"/>
      <c r="C32" s="54"/>
      <c r="D32" s="54"/>
      <c r="E32" s="54"/>
      <c r="F32" s="54"/>
      <c r="G32" s="55"/>
    </row>
    <row r="33" spans="1:7" x14ac:dyDescent="0.25">
      <c r="A33" s="52" t="s">
        <v>65</v>
      </c>
      <c r="B33" s="67" t="str">
        <f ca="1">B8</f>
        <v/>
      </c>
      <c r="C33" s="54"/>
      <c r="D33" s="54"/>
      <c r="E33" s="54"/>
      <c r="F33" s="54"/>
      <c r="G33" s="55"/>
    </row>
    <row r="34" spans="1:7" x14ac:dyDescent="0.25">
      <c r="A34" s="56"/>
      <c r="B34" s="54"/>
      <c r="C34" s="54"/>
      <c r="D34" s="54"/>
      <c r="E34" s="54"/>
      <c r="F34" s="54"/>
      <c r="G34" s="55"/>
    </row>
    <row r="35" spans="1:7" x14ac:dyDescent="0.25">
      <c r="A35" s="52" t="s">
        <v>66</v>
      </c>
      <c r="B35" s="54"/>
      <c r="C35" s="54"/>
      <c r="D35" s="54"/>
      <c r="E35" s="54"/>
      <c r="F35" s="54"/>
      <c r="G35" s="55"/>
    </row>
    <row r="36" spans="1:7" x14ac:dyDescent="0.25">
      <c r="A36" s="56"/>
      <c r="B36" s="67">
        <f ca="1">B11</f>
        <v>0</v>
      </c>
      <c r="C36" s="54"/>
      <c r="D36" s="54"/>
      <c r="E36" s="54"/>
      <c r="F36" s="54"/>
      <c r="G36" s="55"/>
    </row>
    <row r="37" spans="1:7" x14ac:dyDescent="0.25">
      <c r="A37" s="56"/>
      <c r="B37" s="54"/>
      <c r="C37" s="54"/>
      <c r="D37" s="54"/>
      <c r="E37" s="54"/>
      <c r="F37" s="54"/>
      <c r="G37" s="55"/>
    </row>
    <row r="38" spans="1:7" x14ac:dyDescent="0.25">
      <c r="A38" s="52" t="s">
        <v>67</v>
      </c>
      <c r="B38" s="68" t="str">
        <f ca="1">B13</f>
        <v/>
      </c>
      <c r="C38" s="54"/>
      <c r="D38" s="54"/>
      <c r="E38" s="54"/>
      <c r="F38" s="54"/>
      <c r="G38" s="55"/>
    </row>
    <row r="39" spans="1:7" x14ac:dyDescent="0.25">
      <c r="A39" s="57"/>
      <c r="B39" s="58"/>
      <c r="C39" s="58"/>
      <c r="D39" s="58"/>
      <c r="E39" s="58"/>
      <c r="F39" s="58"/>
      <c r="G39" s="59"/>
    </row>
    <row r="40" spans="1:7" ht="15.75" thickBot="1" x14ac:dyDescent="0.3"/>
    <row r="41" spans="1:7" ht="15.75" thickTop="1" x14ac:dyDescent="0.25">
      <c r="A41" s="49" t="s">
        <v>68</v>
      </c>
      <c r="B41" s="50"/>
      <c r="C41" s="50"/>
      <c r="D41" s="50"/>
      <c r="E41" s="50"/>
      <c r="F41" s="50"/>
      <c r="G41" s="51"/>
    </row>
    <row r="42" spans="1:7" x14ac:dyDescent="0.25">
      <c r="A42" s="52" t="s">
        <v>69</v>
      </c>
      <c r="B42" s="67" t="str">
        <f ca="1">B17</f>
        <v>ENREGISTREMENT INITIAL</v>
      </c>
      <c r="C42" s="54"/>
      <c r="E42" t="s">
        <v>70</v>
      </c>
      <c r="F42" s="67" t="str">
        <f ca="1">F17</f>
        <v/>
      </c>
      <c r="G42" s="69"/>
    </row>
    <row r="43" spans="1:7" x14ac:dyDescent="0.25">
      <c r="A43" s="56"/>
      <c r="B43" s="54"/>
      <c r="C43" s="54"/>
      <c r="D43" s="54"/>
      <c r="E43" s="54"/>
      <c r="F43" s="54"/>
      <c r="G43" s="55"/>
    </row>
    <row r="44" spans="1:7" x14ac:dyDescent="0.25">
      <c r="A44" s="57"/>
      <c r="B44" s="60"/>
      <c r="C44" s="58"/>
      <c r="D44" s="58"/>
      <c r="E44" s="58"/>
      <c r="F44" s="58"/>
      <c r="G44" s="59"/>
    </row>
  </sheetData>
  <printOptions horizontalCentered="1"/>
  <pageMargins left="0.70866141732283472" right="0.70866141732283472" top="1.1811023622047245" bottom="0.74803149606299213" header="0.31496062992125984" footer="0.31496062992125984"/>
  <pageSetup paperSize="9" orientation="portrait" r:id="rId1"/>
  <headerFooter>
    <oddHeader>&amp;L&amp;"-,Gras"&amp;26GMC &amp;KFF0000Informatique&amp;11&amp;K01+000
&amp;K01+030109 rue de Carthage, les jardins de Carthage, 71 777 843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SAV</vt:lpstr>
      <vt:lpstr>Clients</vt:lpstr>
      <vt:lpstr>Param</vt:lpstr>
      <vt:lpstr>TALON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2018-07-08T05:27:35Z</cp:lastPrinted>
  <dcterms:created xsi:type="dcterms:W3CDTF">2018-07-06T11:35:08Z</dcterms:created>
  <dcterms:modified xsi:type="dcterms:W3CDTF">2018-07-10T04:24:26Z</dcterms:modified>
</cp:coreProperties>
</file>