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timelineCaches/timelineCache1.xml" ContentType="application/vnd.ms-excel.timelineCache+xml"/>
  <Override PartName="/xl/timelines/timeline1.xml" ContentType="application/vnd.ms-excel.timeline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240" windowHeight="12210"/>
  </bookViews>
  <sheets>
    <sheet name="DATA brute" sheetId="1" r:id="rId1"/>
    <sheet name="DATA" sheetId="2" r:id="rId2"/>
    <sheet name="Dashboard" sheetId="5" r:id="rId3"/>
  </sheets>
  <definedNames>
    <definedName name="ChronologieNative_Date">#N/A</definedName>
    <definedName name="RegToAdd">'DATA brute'!$J$8:$O$12</definedName>
  </definedNames>
  <calcPr calcId="145621"/>
  <pivotCaches>
    <pivotCache cacheId="0" r:id="rId4"/>
  </pivotCaches>
  <extLs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D2" i="2"/>
  <c r="D3" i="2"/>
  <c r="D4" i="2"/>
  <c r="D5" i="2"/>
  <c r="D6" i="2"/>
  <c r="C2" i="2"/>
  <c r="C3" i="2"/>
  <c r="C4" i="2"/>
  <c r="C5" i="2"/>
  <c r="C6" i="2"/>
  <c r="E2" i="2"/>
  <c r="E3" i="2"/>
  <c r="E4" i="2"/>
  <c r="E5" i="2"/>
  <c r="E6" i="2"/>
  <c r="A6" i="2"/>
  <c r="B6" i="2"/>
  <c r="A5" i="2"/>
  <c r="B5" i="2"/>
  <c r="A4" i="2"/>
  <c r="B4" i="2"/>
  <c r="A3" i="2"/>
  <c r="B3" i="2"/>
  <c r="B2" i="2"/>
  <c r="A2" i="2"/>
</calcChain>
</file>

<file path=xl/sharedStrings.xml><?xml version="1.0" encoding="utf-8"?>
<sst xmlns="http://schemas.openxmlformats.org/spreadsheetml/2006/main" count="63" uniqueCount="31">
  <si>
    <t>S/N</t>
  </si>
  <si>
    <t>Description</t>
  </si>
  <si>
    <t>Quantité</t>
  </si>
  <si>
    <t>Date</t>
  </si>
  <si>
    <t>Modèle</t>
  </si>
  <si>
    <t>121516-2</t>
  </si>
  <si>
    <t>161315-1</t>
  </si>
  <si>
    <t>161316-1</t>
  </si>
  <si>
    <t>253595-101</t>
  </si>
  <si>
    <t>729569-230</t>
  </si>
  <si>
    <t>Pièce A</t>
  </si>
  <si>
    <t>Pièce B</t>
  </si>
  <si>
    <t>Pièce C</t>
  </si>
  <si>
    <t>Pièce D</t>
  </si>
  <si>
    <t>Pièce E</t>
  </si>
  <si>
    <t>Type</t>
  </si>
  <si>
    <t>Rotable</t>
  </si>
  <si>
    <t>Consommable</t>
  </si>
  <si>
    <t>Machine1</t>
  </si>
  <si>
    <t>Machine2</t>
  </si>
  <si>
    <t>Pièce F</t>
  </si>
  <si>
    <t>171819-302</t>
  </si>
  <si>
    <t>191681-101</t>
  </si>
  <si>
    <t>Pièce G</t>
  </si>
  <si>
    <t>Étiquettes de lignes</t>
  </si>
  <si>
    <t>Total général</t>
  </si>
  <si>
    <t>(Tous)</t>
  </si>
  <si>
    <t>Étiquettes de colonnes</t>
  </si>
  <si>
    <t>Somme de Quantité</t>
  </si>
  <si>
    <t>étendre la table 2 autant que la 1ere automatiquement ??</t>
  </si>
  <si>
    <r>
      <t xml:space="preserve">Cette plage à été nommée </t>
    </r>
    <r>
      <rPr>
        <b/>
        <sz val="11"/>
        <color theme="1"/>
        <rFont val="Calibri"/>
        <family val="2"/>
        <scheme val="minor"/>
      </rPr>
      <t>RegToAdd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</si>
</sst>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 vertical="center"/>
    </xf>
    <xf numFmtId="0" fontId="0" fillId="0" borderId="0" xfId="0" applyNumberFormat="1"/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0" xfId="0" applyFill="1"/>
    <xf numFmtId="14" fontId="0" fillId="2" borderId="0" xfId="0" applyNumberFormat="1" applyFill="1"/>
  </cellXfs>
  <cellStyles count="1">
    <cellStyle name="Normal" xfId="0" builtinId="0"/>
  </cellStyles>
  <dxfs count="16">
    <dxf>
      <numFmt numFmtId="0" formatCode="General"/>
      <alignment horizontal="left" vertical="center" textRotation="0" wrapText="0" indent="0" justifyLastLine="0" shrinkToFit="0" readingOrder="0"/>
    </dxf>
    <dxf>
      <numFmt numFmtId="164" formatCode="[$-40C]d\-mmm\-yy;@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[$-40C]d\-mmm\-yy;@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problèmeVG.xlsm]Dashboard!Tableau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Dashboard!$B$4:$B$5</c:f>
              <c:strCache>
                <c:ptCount val="1"/>
                <c:pt idx="0">
                  <c:v>Machine1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Dashboard!$A$6:$A$9</c:f>
              <c:strCache>
                <c:ptCount val="3"/>
                <c:pt idx="0">
                  <c:v>1-mai-17</c:v>
                </c:pt>
                <c:pt idx="1">
                  <c:v>2-mai-17</c:v>
                </c:pt>
                <c:pt idx="2">
                  <c:v>3-mai-17</c:v>
                </c:pt>
              </c:strCache>
            </c:strRef>
          </c:cat>
          <c:val>
            <c:numRef>
              <c:f>Dashboard!$B$6:$B$9</c:f>
              <c:numCache>
                <c:formatCode>General</c:formatCode>
                <c:ptCount val="3"/>
                <c:pt idx="0">
                  <c:v>4</c:v>
                </c:pt>
                <c:pt idx="1">
                  <c:v>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3B9-4FCF-8286-B7599526857D}"/>
            </c:ext>
          </c:extLst>
        </c:ser>
        <c:ser>
          <c:idx val="1"/>
          <c:order val="1"/>
          <c:tx>
            <c:strRef>
              <c:f>Dashboard!$C$4:$C$5</c:f>
              <c:strCache>
                <c:ptCount val="1"/>
                <c:pt idx="0">
                  <c:v>Machine2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Dashboard!$A$6:$A$9</c:f>
              <c:strCache>
                <c:ptCount val="3"/>
                <c:pt idx="0">
                  <c:v>1-mai-17</c:v>
                </c:pt>
                <c:pt idx="1">
                  <c:v>2-mai-17</c:v>
                </c:pt>
                <c:pt idx="2">
                  <c:v>3-mai-17</c:v>
                </c:pt>
              </c:strCache>
            </c:strRef>
          </c:cat>
          <c:val>
            <c:numRef>
              <c:f>Dashboard!$C$6:$C$9</c:f>
              <c:numCache>
                <c:formatCode>General</c:formatCode>
                <c:ptCount val="3"/>
                <c:pt idx="1">
                  <c:v>2</c:v>
                </c:pt>
                <c:pt idx="2">
                  <c:v>12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43B9-4FCF-8286-B759952685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43760512"/>
        <c:axId val="243766400"/>
      </c:barChart>
      <c:catAx>
        <c:axId val="2437605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766400"/>
        <c:crosses val="autoZero"/>
        <c:auto val="1"/>
        <c:lblAlgn val="ctr"/>
        <c:lblOffset val="100"/>
        <c:noMultiLvlLbl val="0"/>
      </c:catAx>
      <c:valAx>
        <c:axId val="243766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760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95250</xdr:colOff>
          <xdr:row>12</xdr:row>
          <xdr:rowOff>114300</xdr:rowOff>
        </xdr:from>
        <xdr:to>
          <xdr:col>11</xdr:col>
          <xdr:colOff>485775</xdr:colOff>
          <xdr:row>14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4</xdr:row>
      <xdr:rowOff>152400</xdr:rowOff>
    </xdr:from>
    <xdr:to>
      <xdr:col>7</xdr:col>
      <xdr:colOff>723900</xdr:colOff>
      <xdr:row>6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0D571806-EED9-4E8F-9CF2-275649981FC4}"/>
            </a:ext>
          </a:extLst>
        </xdr:cNvPr>
        <xdr:cNvCxnSpPr/>
      </xdr:nvCxnSpPr>
      <xdr:spPr>
        <a:xfrm flipH="1">
          <a:off x="4629150" y="914400"/>
          <a:ext cx="1428750" cy="304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252411</xdr:colOff>
      <xdr:row>5</xdr:row>
      <xdr:rowOff>123825</xdr:rowOff>
    </xdr:from>
    <xdr:to>
      <xdr:col>14</xdr:col>
      <xdr:colOff>85724</xdr:colOff>
      <xdr:row>26</xdr:row>
      <xdr:rowOff>161925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1075B8BA-2824-4961-B916-8A7E3EA05E1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581025</xdr:colOff>
      <xdr:row>14</xdr:row>
      <xdr:rowOff>114300</xdr:rowOff>
    </xdr:from>
    <xdr:to>
      <xdr:col>5</xdr:col>
      <xdr:colOff>0</xdr:colOff>
      <xdr:row>21</xdr:row>
      <xdr:rowOff>152400</xdr:rowOff>
    </xdr:to>
    <mc:AlternateContent xmlns:mc="http://schemas.openxmlformats.org/markup-compatibility/2006">
      <mc:Choice xmlns:tsle="http://schemas.microsoft.com/office/drawing/2012/timeslicer" xmlns="" Requires="tsle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05CBEDAE-270C-4BFE-9EE8-9481D9C9409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1981200" y="278130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is" refreshedDate="42864.393882291668" createdVersion="6" refreshedVersion="6" minRefreshableVersion="3" recordCount="5">
  <cacheSource type="worksheet">
    <worksheetSource name="Table2"/>
  </cacheSource>
  <cacheFields count="6">
    <cacheField name="S/N" numFmtId="0">
      <sharedItems/>
    </cacheField>
    <cacheField name="Description" numFmtId="0">
      <sharedItems count="5">
        <s v="Pièce A"/>
        <s v="Pièce B"/>
        <s v="Pièce C"/>
        <s v="Pièce D"/>
        <s v="Pièce E"/>
      </sharedItems>
    </cacheField>
    <cacheField name="Type" numFmtId="0">
      <sharedItems/>
    </cacheField>
    <cacheField name="Quantité" numFmtId="0">
      <sharedItems containsSemiMixedTypes="0" containsString="0" containsNumber="1" containsInteger="1" minValue="1" maxValue="25"/>
    </cacheField>
    <cacheField name="Date" numFmtId="164">
      <sharedItems containsSemiMixedTypes="0" containsNonDate="0" containsDate="1" containsString="0" minDate="2017-05-01T00:00:00" maxDate="2017-05-04T00:00:00" count="3">
        <d v="2017-05-01T00:00:00"/>
        <d v="2017-05-02T00:00:00"/>
        <d v="2017-05-03T00:00:00"/>
      </sharedItems>
    </cacheField>
    <cacheField name="Modèle" numFmtId="0">
      <sharedItems count="2">
        <s v="Machine1"/>
        <s v="Machine2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s v="121516-2"/>
    <x v="0"/>
    <s v="Rotable"/>
    <n v="1"/>
    <x v="0"/>
    <x v="0"/>
  </r>
  <r>
    <s v="161315-1"/>
    <x v="1"/>
    <s v="Rotable"/>
    <n v="3"/>
    <x v="0"/>
    <x v="0"/>
  </r>
  <r>
    <s v="161316-1"/>
    <x v="2"/>
    <s v="Rotable"/>
    <n v="2"/>
    <x v="1"/>
    <x v="1"/>
  </r>
  <r>
    <s v="253595-101"/>
    <x v="3"/>
    <s v="Consommable"/>
    <n v="25"/>
    <x v="1"/>
    <x v="0"/>
  </r>
  <r>
    <s v="729569-230"/>
    <x v="4"/>
    <s v="Consommable"/>
    <n v="12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1">
  <location ref="A4:D9" firstHeaderRow="1" firstDataRow="2" firstDataCol="1" rowPageCount="1" colPageCount="1"/>
  <pivotFields count="6">
    <pivotField subtotalTop="0" showAll="0"/>
    <pivotField axis="axisPage" subtotalTop="0" showAll="0">
      <items count="6">
        <item x="0"/>
        <item x="1"/>
        <item x="2"/>
        <item x="3"/>
        <item x="4"/>
        <item t="default"/>
      </items>
    </pivotField>
    <pivotField subtotalTop="0" showAll="0"/>
    <pivotField dataField="1" subtotalTop="0" showAll="0"/>
    <pivotField axis="axisRow" numFmtId="164" subtotalTop="0" showAll="0">
      <items count="4">
        <item x="0"/>
        <item x="1"/>
        <item x="2"/>
        <item t="default"/>
      </items>
    </pivotField>
    <pivotField axis="axisCol" subtotalTop="0" showAll="0">
      <items count="3">
        <item x="0"/>
        <item x="1"/>
        <item t="default"/>
      </items>
    </pivotField>
  </pivotFields>
  <rowFields count="1">
    <field x="4"/>
  </rowFields>
  <rowItems count="4">
    <i>
      <x/>
    </i>
    <i>
      <x v="1"/>
    </i>
    <i>
      <x v="2"/>
    </i>
    <i t="grand">
      <x/>
    </i>
  </rowItems>
  <colFields count="1">
    <field x="5"/>
  </colFields>
  <colItems count="3">
    <i>
      <x/>
    </i>
    <i>
      <x v="1"/>
    </i>
    <i t="grand">
      <x/>
    </i>
  </colItems>
  <pageFields count="1">
    <pageField fld="1" hier="-1"/>
  </pageFields>
  <dataFields count="1">
    <dataField name="Somme de Quantité" fld="3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4" type="dateBetween" evalOrder="-1" id="66" name="Date">
      <autoFilter ref="A1">
        <filterColumn colId="0">
          <customFilters and="1">
            <customFilter operator="greaterThanOrEqual" val="42856"/>
            <customFilter operator="lessThanOrEqual" val="4286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1" displayName="Table1" ref="A1:F6" totalsRowShown="0" headerRowDxfId="15" dataDxfId="14">
  <autoFilter ref="A1:F6"/>
  <tableColumns count="6">
    <tableColumn id="1" name="S/N" dataDxfId="13"/>
    <tableColumn id="2" name="Description" dataDxfId="12"/>
    <tableColumn id="3" name="Type" dataDxfId="11"/>
    <tableColumn id="4" name="Quantité" dataDxfId="10"/>
    <tableColumn id="5" name="Date" dataDxfId="9"/>
    <tableColumn id="6" name="Modèle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2" displayName="Table2" ref="A1:F6" totalsRowShown="0" headerRowDxfId="7" dataDxfId="6">
  <autoFilter ref="A1:F6"/>
  <tableColumns count="6">
    <tableColumn id="1" name="S/N" dataDxfId="5">
      <calculatedColumnFormula>Table1[[#This Row],[S/N]]</calculatedColumnFormula>
    </tableColumn>
    <tableColumn id="2" name="Description" dataDxfId="4">
      <calculatedColumnFormula>Table1[[#This Row],[Description]]</calculatedColumnFormula>
    </tableColumn>
    <tableColumn id="3" name="Type" dataDxfId="3">
      <calculatedColumnFormula>Table1[[#This Row],[Type]]</calculatedColumnFormula>
    </tableColumn>
    <tableColumn id="4" name="Quantité" dataDxfId="2">
      <calculatedColumnFormula>Table1[[#This Row],[Quantité]]</calculatedColumnFormula>
    </tableColumn>
    <tableColumn id="5" name="Date" dataDxfId="1">
      <calculatedColumnFormula>Table1[[#This Row],[Date]]</calculatedColumnFormula>
    </tableColumn>
    <tableColumn id="6" name="Modèle" dataDxfId="0">
      <calculatedColumnFormula>Table1[[#This Row],[Modèle]]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5" name="Tableau croisé dynamique2"/>
  </pivotTables>
  <state minimalRefreshVersion="6" lastRefreshVersion="6" pivotCacheId="1" filterType="dateBetween">
    <selection startDate="2017-05-01T00:00:00" endDate="2017-05-05T00:00:00"/>
    <bounds startDate="2017-01-01T00:00:00" endDate="201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3" selectionLevel="3" scrollPosition="2017-04-26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2"/>
  <sheetViews>
    <sheetView tabSelected="1" workbookViewId="0">
      <selection activeCell="D14" sqref="D14"/>
    </sheetView>
  </sheetViews>
  <sheetFormatPr baseColWidth="10" defaultRowHeight="15" x14ac:dyDescent="0.25"/>
  <cols>
    <col min="1" max="1" width="13.5703125" customWidth="1"/>
    <col min="2" max="2" width="13.28515625" customWidth="1"/>
    <col min="3" max="3" width="14.7109375" style="3" bestFit="1" customWidth="1"/>
    <col min="4" max="4" width="11" style="3" customWidth="1"/>
    <col min="5" max="5" width="9.7109375" style="1" bestFit="1" customWidth="1"/>
    <col min="9" max="9" width="22" bestFit="1" customWidth="1"/>
    <col min="10" max="10" width="10.7109375" bestFit="1" customWidth="1"/>
    <col min="11" max="11" width="7.5703125" bestFit="1" customWidth="1"/>
    <col min="12" max="12" width="13.7109375" bestFit="1" customWidth="1"/>
    <col min="13" max="13" width="3" bestFit="1" customWidth="1"/>
    <col min="14" max="14" width="10.7109375" bestFit="1" customWidth="1"/>
    <col min="15" max="15" width="9.5703125" bestFit="1" customWidth="1"/>
  </cols>
  <sheetData>
    <row r="1" spans="1:15" x14ac:dyDescent="0.25">
      <c r="A1" s="2" t="s">
        <v>0</v>
      </c>
      <c r="B1" s="2" t="s">
        <v>1</v>
      </c>
      <c r="C1" s="2" t="s">
        <v>15</v>
      </c>
      <c r="D1" s="2" t="s">
        <v>2</v>
      </c>
      <c r="E1" s="4" t="s">
        <v>3</v>
      </c>
      <c r="F1" s="2" t="s">
        <v>4</v>
      </c>
    </row>
    <row r="2" spans="1:15" x14ac:dyDescent="0.25">
      <c r="A2" s="2" t="s">
        <v>5</v>
      </c>
      <c r="B2" s="2" t="s">
        <v>10</v>
      </c>
      <c r="C2" s="2" t="s">
        <v>16</v>
      </c>
      <c r="D2" s="2">
        <v>1</v>
      </c>
      <c r="E2" s="4">
        <v>42856</v>
      </c>
      <c r="F2" s="2" t="s">
        <v>18</v>
      </c>
    </row>
    <row r="3" spans="1:15" x14ac:dyDescent="0.25">
      <c r="A3" s="2" t="s">
        <v>6</v>
      </c>
      <c r="B3" s="2" t="s">
        <v>11</v>
      </c>
      <c r="C3" s="2" t="s">
        <v>16</v>
      </c>
      <c r="D3" s="2">
        <v>3</v>
      </c>
      <c r="E3" s="4">
        <v>42856</v>
      </c>
      <c r="F3" s="2" t="s">
        <v>18</v>
      </c>
    </row>
    <row r="4" spans="1:15" x14ac:dyDescent="0.25">
      <c r="A4" s="2" t="s">
        <v>7</v>
      </c>
      <c r="B4" s="2" t="s">
        <v>12</v>
      </c>
      <c r="C4" s="2" t="s">
        <v>16</v>
      </c>
      <c r="D4" s="2">
        <v>2</v>
      </c>
      <c r="E4" s="4">
        <v>42857</v>
      </c>
      <c r="F4" s="2" t="s">
        <v>19</v>
      </c>
    </row>
    <row r="5" spans="1:15" x14ac:dyDescent="0.25">
      <c r="A5" s="2" t="s">
        <v>8</v>
      </c>
      <c r="B5" s="2" t="s">
        <v>13</v>
      </c>
      <c r="C5" s="2" t="s">
        <v>17</v>
      </c>
      <c r="D5" s="2">
        <v>25</v>
      </c>
      <c r="E5" s="4">
        <v>42857</v>
      </c>
      <c r="F5" s="2" t="s">
        <v>18</v>
      </c>
    </row>
    <row r="6" spans="1:15" x14ac:dyDescent="0.25">
      <c r="A6" s="2" t="s">
        <v>9</v>
      </c>
      <c r="B6" s="2" t="s">
        <v>14</v>
      </c>
      <c r="C6" s="2" t="s">
        <v>17</v>
      </c>
      <c r="D6" s="2">
        <v>12</v>
      </c>
      <c r="E6" s="4">
        <v>42858</v>
      </c>
      <c r="F6" s="2" t="s">
        <v>19</v>
      </c>
    </row>
    <row r="7" spans="1:15" x14ac:dyDescent="0.25">
      <c r="J7" t="s">
        <v>30</v>
      </c>
    </row>
    <row r="8" spans="1:15" x14ac:dyDescent="0.25">
      <c r="J8" s="14" t="s">
        <v>5</v>
      </c>
      <c r="K8" s="14" t="s">
        <v>10</v>
      </c>
      <c r="L8" s="14" t="s">
        <v>16</v>
      </c>
      <c r="M8" s="14">
        <v>3</v>
      </c>
      <c r="N8" s="15">
        <v>42859</v>
      </c>
      <c r="O8" s="14" t="s">
        <v>18</v>
      </c>
    </row>
    <row r="9" spans="1:15" x14ac:dyDescent="0.25">
      <c r="J9" s="14" t="s">
        <v>8</v>
      </c>
      <c r="K9" s="14" t="s">
        <v>14</v>
      </c>
      <c r="L9" s="14" t="s">
        <v>17</v>
      </c>
      <c r="M9" s="14">
        <v>9</v>
      </c>
      <c r="N9" s="15">
        <v>42859</v>
      </c>
      <c r="O9" s="14" t="s">
        <v>19</v>
      </c>
    </row>
    <row r="10" spans="1:15" x14ac:dyDescent="0.25">
      <c r="J10" s="14" t="s">
        <v>6</v>
      </c>
      <c r="K10" s="14" t="s">
        <v>11</v>
      </c>
      <c r="L10" s="14" t="s">
        <v>16</v>
      </c>
      <c r="M10" s="14">
        <v>1</v>
      </c>
      <c r="N10" s="15">
        <v>42859</v>
      </c>
      <c r="O10" s="14" t="s">
        <v>18</v>
      </c>
    </row>
    <row r="11" spans="1:15" x14ac:dyDescent="0.25">
      <c r="J11" s="14" t="s">
        <v>21</v>
      </c>
      <c r="K11" s="14" t="s">
        <v>20</v>
      </c>
      <c r="L11" s="14" t="s">
        <v>17</v>
      </c>
      <c r="M11" s="14">
        <v>14</v>
      </c>
      <c r="N11" s="15">
        <v>42860</v>
      </c>
      <c r="O11" s="14" t="s">
        <v>18</v>
      </c>
    </row>
    <row r="12" spans="1:15" x14ac:dyDescent="0.25">
      <c r="J12" s="14" t="s">
        <v>22</v>
      </c>
      <c r="K12" s="14" t="s">
        <v>23</v>
      </c>
      <c r="L12" s="14" t="s">
        <v>17</v>
      </c>
      <c r="M12" s="14">
        <v>5</v>
      </c>
      <c r="N12" s="15">
        <v>42860</v>
      </c>
      <c r="O12" s="14" t="s">
        <v>19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Ajout">
                <anchor moveWithCells="1" sizeWithCells="1">
                  <from>
                    <xdr:col>9</xdr:col>
                    <xdr:colOff>95250</xdr:colOff>
                    <xdr:row>12</xdr:row>
                    <xdr:rowOff>114300</xdr:rowOff>
                  </from>
                  <to>
                    <xdr:col>11</xdr:col>
                    <xdr:colOff>485775</xdr:colOff>
                    <xdr:row>14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"/>
  <sheetViews>
    <sheetView workbookViewId="0">
      <selection activeCell="J17" sqref="J17"/>
    </sheetView>
  </sheetViews>
  <sheetFormatPr baseColWidth="10" defaultRowHeight="15" x14ac:dyDescent="0.25"/>
  <sheetData>
    <row r="1" spans="1:13" x14ac:dyDescent="0.25">
      <c r="A1" s="2" t="s">
        <v>0</v>
      </c>
      <c r="B1" s="2" t="s">
        <v>1</v>
      </c>
      <c r="C1" s="2" t="s">
        <v>15</v>
      </c>
      <c r="D1" s="2" t="s">
        <v>2</v>
      </c>
      <c r="E1" s="4" t="s">
        <v>3</v>
      </c>
      <c r="F1" s="2" t="s">
        <v>4</v>
      </c>
    </row>
    <row r="2" spans="1:13" x14ac:dyDescent="0.25">
      <c r="A2" s="2" t="str">
        <f>Table1[[#This Row],[S/N]]</f>
        <v>121516-2</v>
      </c>
      <c r="B2" s="2" t="str">
        <f>Table1[[#This Row],[Description]]</f>
        <v>Pièce A</v>
      </c>
      <c r="C2" s="2" t="str">
        <f>Table1[[#This Row],[Type]]</f>
        <v>Rotable</v>
      </c>
      <c r="D2" s="2">
        <f>Table1[[#This Row],[Quantité]]</f>
        <v>1</v>
      </c>
      <c r="E2" s="4">
        <f>Table1[[#This Row],[Date]]</f>
        <v>42856</v>
      </c>
      <c r="F2" s="2" t="str">
        <f>Table1[[#This Row],[Modèle]]</f>
        <v>Machine1</v>
      </c>
    </row>
    <row r="3" spans="1:13" x14ac:dyDescent="0.25">
      <c r="A3" s="2" t="str">
        <f>Table1[[#This Row],[S/N]]</f>
        <v>161315-1</v>
      </c>
      <c r="B3" s="2" t="str">
        <f>Table1[[#This Row],[Description]]</f>
        <v>Pièce B</v>
      </c>
      <c r="C3" s="2" t="str">
        <f>Table1[[#This Row],[Type]]</f>
        <v>Rotable</v>
      </c>
      <c r="D3" s="2">
        <f>Table1[[#This Row],[Quantité]]</f>
        <v>3</v>
      </c>
      <c r="E3" s="4">
        <f>Table1[[#This Row],[Date]]</f>
        <v>42856</v>
      </c>
      <c r="F3" s="2" t="str">
        <f>Table1[[#This Row],[Modèle]]</f>
        <v>Machine1</v>
      </c>
    </row>
    <row r="4" spans="1:13" ht="15.75" thickBot="1" x14ac:dyDescent="0.3">
      <c r="A4" s="2" t="str">
        <f>Table1[[#This Row],[S/N]]</f>
        <v>161316-1</v>
      </c>
      <c r="B4" s="2" t="str">
        <f>Table1[[#This Row],[Description]]</f>
        <v>Pièce C</v>
      </c>
      <c r="C4" s="2" t="str">
        <f>Table1[[#This Row],[Type]]</f>
        <v>Rotable</v>
      </c>
      <c r="D4" s="2">
        <f>Table1[[#This Row],[Quantité]]</f>
        <v>2</v>
      </c>
      <c r="E4" s="4">
        <f>Table1[[#This Row],[Date]]</f>
        <v>42857</v>
      </c>
      <c r="F4" s="2" t="str">
        <f>Table1[[#This Row],[Modèle]]</f>
        <v>Machine2</v>
      </c>
    </row>
    <row r="5" spans="1:13" x14ac:dyDescent="0.25">
      <c r="A5" s="2" t="str">
        <f>Table1[[#This Row],[S/N]]</f>
        <v>253595-101</v>
      </c>
      <c r="B5" s="2" t="str">
        <f>Table1[[#This Row],[Description]]</f>
        <v>Pièce D</v>
      </c>
      <c r="C5" s="2" t="str">
        <f>Table1[[#This Row],[Type]]</f>
        <v>Consommable</v>
      </c>
      <c r="D5" s="2">
        <f>Table1[[#This Row],[Quantité]]</f>
        <v>25</v>
      </c>
      <c r="E5" s="4">
        <f>Table1[[#This Row],[Date]]</f>
        <v>42857</v>
      </c>
      <c r="F5" s="2" t="str">
        <f>Table1[[#This Row],[Modèle]]</f>
        <v>Machine1</v>
      </c>
      <c r="I5" s="8" t="s">
        <v>29</v>
      </c>
      <c r="J5" s="9"/>
      <c r="K5" s="9"/>
      <c r="L5" s="9"/>
      <c r="M5" s="10"/>
    </row>
    <row r="6" spans="1:13" ht="15.75" thickBot="1" x14ac:dyDescent="0.3">
      <c r="A6" s="2" t="str">
        <f>Table1[[#This Row],[S/N]]</f>
        <v>729569-230</v>
      </c>
      <c r="B6" s="2" t="str">
        <f>Table1[[#This Row],[Description]]</f>
        <v>Pièce E</v>
      </c>
      <c r="C6" s="2" t="str">
        <f>Table1[[#This Row],[Type]]</f>
        <v>Consommable</v>
      </c>
      <c r="D6" s="2">
        <f>Table1[[#This Row],[Quantité]]</f>
        <v>12</v>
      </c>
      <c r="E6" s="4">
        <f>Table1[[#This Row],[Date]]</f>
        <v>42858</v>
      </c>
      <c r="F6" s="2" t="str">
        <f>Table1[[#This Row],[Modèle]]</f>
        <v>Machine2</v>
      </c>
      <c r="I6" s="11"/>
      <c r="J6" s="12"/>
      <c r="K6" s="12"/>
      <c r="L6" s="12"/>
      <c r="M6" s="13"/>
    </row>
  </sheetData>
  <mergeCells count="1">
    <mergeCell ref="I5:M6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9"/>
  <sheetViews>
    <sheetView workbookViewId="0">
      <selection activeCell="D30" sqref="D30"/>
    </sheetView>
  </sheetViews>
  <sheetFormatPr baseColWidth="10" defaultRowHeight="15" x14ac:dyDescent="0.25"/>
  <cols>
    <col min="1" max="1" width="21" customWidth="1"/>
    <col min="2" max="2" width="23.85546875" customWidth="1"/>
    <col min="3" max="3" width="9.7109375" customWidth="1"/>
    <col min="4" max="4" width="12.5703125" customWidth="1"/>
    <col min="5" max="5" width="12.5703125" bestFit="1" customWidth="1"/>
  </cols>
  <sheetData>
    <row r="2" spans="1:4" x14ac:dyDescent="0.25">
      <c r="A2" s="6" t="s">
        <v>1</v>
      </c>
      <c r="B2" t="s">
        <v>26</v>
      </c>
    </row>
    <row r="4" spans="1:4" x14ac:dyDescent="0.25">
      <c r="A4" s="6" t="s">
        <v>28</v>
      </c>
      <c r="B4" s="6" t="s">
        <v>27</v>
      </c>
    </row>
    <row r="5" spans="1:4" x14ac:dyDescent="0.25">
      <c r="A5" s="6" t="s">
        <v>24</v>
      </c>
      <c r="B5" t="s">
        <v>18</v>
      </c>
      <c r="C5" t="s">
        <v>19</v>
      </c>
      <c r="D5" t="s">
        <v>25</v>
      </c>
    </row>
    <row r="6" spans="1:4" x14ac:dyDescent="0.25">
      <c r="A6" s="7">
        <v>42856</v>
      </c>
      <c r="B6" s="5">
        <v>4</v>
      </c>
      <c r="C6" s="5"/>
      <c r="D6" s="5">
        <v>4</v>
      </c>
    </row>
    <row r="7" spans="1:4" x14ac:dyDescent="0.25">
      <c r="A7" s="7">
        <v>42857</v>
      </c>
      <c r="B7" s="5">
        <v>25</v>
      </c>
      <c r="C7" s="5">
        <v>2</v>
      </c>
      <c r="D7" s="5">
        <v>27</v>
      </c>
    </row>
    <row r="8" spans="1:4" x14ac:dyDescent="0.25">
      <c r="A8" s="7">
        <v>42858</v>
      </c>
      <c r="B8" s="5"/>
      <c r="C8" s="5">
        <v>12</v>
      </c>
      <c r="D8" s="5">
        <v>12</v>
      </c>
    </row>
    <row r="9" spans="1:4" x14ac:dyDescent="0.25">
      <c r="A9" s="7" t="s">
        <v>25</v>
      </c>
      <c r="B9" s="5">
        <v>29</v>
      </c>
      <c r="C9" s="5">
        <v>14</v>
      </c>
      <c r="D9" s="5">
        <v>43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 brute</vt:lpstr>
      <vt:lpstr>DATA</vt:lpstr>
      <vt:lpstr>Dashboard</vt:lpstr>
      <vt:lpstr>RegToAdd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</dc:creator>
  <cp:lastModifiedBy>roger mazurczak</cp:lastModifiedBy>
  <dcterms:created xsi:type="dcterms:W3CDTF">2017-05-09T04:58:03Z</dcterms:created>
  <dcterms:modified xsi:type="dcterms:W3CDTF">2017-05-09T07:18:12Z</dcterms:modified>
</cp:coreProperties>
</file>