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010" yWindow="750" windowWidth="13710" windowHeight="5490"/>
  </bookViews>
  <sheets>
    <sheet name="BDsuivi" sheetId="1" r:id="rId1"/>
    <sheet name="résultat attendu" sheetId="2" r:id="rId2"/>
  </sheets>
  <definedNames>
    <definedName name="Tableau2">BDsuivi!$A$2:$M$4</definedName>
  </definedNames>
  <calcPr calcId="145621" calcMode="manual"/>
</workbook>
</file>

<file path=xl/calcChain.xml><?xml version="1.0" encoding="utf-8"?>
<calcChain xmlns="http://schemas.openxmlformats.org/spreadsheetml/2006/main">
  <c r="L3" i="2" l="1"/>
  <c r="M3" i="2"/>
  <c r="L4" i="2"/>
  <c r="M4" i="2"/>
  <c r="L5" i="2"/>
  <c r="M5" i="2"/>
  <c r="L6" i="2"/>
  <c r="M6" i="2"/>
  <c r="L7" i="2"/>
  <c r="M7" i="2"/>
  <c r="L10" i="2"/>
  <c r="M10" i="2"/>
  <c r="L11" i="2"/>
  <c r="M11" i="2"/>
  <c r="C3" i="2"/>
  <c r="C4" i="2"/>
  <c r="C5" i="2"/>
  <c r="C6" i="2"/>
  <c r="C7" i="2"/>
  <c r="C10" i="2"/>
  <c r="C11" i="2"/>
  <c r="M8" i="2"/>
  <c r="L8" i="2"/>
  <c r="C8" i="2"/>
  <c r="M9" i="2"/>
  <c r="L9" i="2"/>
  <c r="C9" i="2"/>
  <c r="M2" i="2"/>
  <c r="L2" i="2"/>
  <c r="C2" i="2"/>
  <c r="M3" i="1" l="1"/>
  <c r="M4" i="1"/>
  <c r="M2" i="1"/>
  <c r="L3" i="1"/>
  <c r="L4" i="1"/>
  <c r="L2" i="1"/>
  <c r="C3" i="1"/>
  <c r="C4" i="1"/>
  <c r="C2" i="1"/>
</calcChain>
</file>

<file path=xl/sharedStrings.xml><?xml version="1.0" encoding="utf-8"?>
<sst xmlns="http://schemas.openxmlformats.org/spreadsheetml/2006/main" count="69" uniqueCount="30">
  <si>
    <t>Groupe</t>
  </si>
  <si>
    <t>Encours groupe</t>
  </si>
  <si>
    <t>Resp dossier</t>
  </si>
  <si>
    <t>Société PV</t>
  </si>
  <si>
    <t>rappel encours pr calcul</t>
  </si>
  <si>
    <t>PUISSANCE (Kwc)</t>
  </si>
  <si>
    <t>Production Réelle</t>
  </si>
  <si>
    <t>Bilan SPV
(O/N)</t>
  </si>
  <si>
    <t>Bilan Groupe 
(O/N)</t>
  </si>
  <si>
    <t>Etat</t>
  </si>
  <si>
    <t>Catégorie</t>
  </si>
  <si>
    <t>MG</t>
  </si>
  <si>
    <t>N</t>
  </si>
  <si>
    <t>O</t>
  </si>
  <si>
    <t>AAA</t>
  </si>
  <si>
    <t>BBB</t>
  </si>
  <si>
    <t>Production prévue (Kwh)</t>
  </si>
  <si>
    <t>Numéro Intervention</t>
  </si>
  <si>
    <t>JJ</t>
  </si>
  <si>
    <t>KK</t>
  </si>
  <si>
    <t>LL</t>
  </si>
  <si>
    <t>NM</t>
  </si>
  <si>
    <t>SCL</t>
  </si>
  <si>
    <t>VGR</t>
  </si>
  <si>
    <t>AG</t>
  </si>
  <si>
    <t>BB</t>
  </si>
  <si>
    <t>CC</t>
  </si>
  <si>
    <t>EE</t>
  </si>
  <si>
    <t>DD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</si>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</sst>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/>
    <xf numFmtId="164" fontId="0" fillId="0" borderId="0" xfId="1" applyNumberFormat="1" applyFont="1"/>
    <xf numFmtId="0" fontId="2" fillId="2" borderId="0" xfId="0" applyFont="1" applyFill="1" applyAlignment="1">
      <alignment wrapText="1"/>
    </xf>
    <xf numFmtId="164" fontId="3" fillId="2" borderId="0" xfId="1" applyNumberFormat="1" applyFont="1" applyFill="1" applyAlignment="1">
      <alignment wrapText="1"/>
    </xf>
    <xf numFmtId="164" fontId="2" fillId="2" borderId="0" xfId="1" applyNumberFormat="1" applyFont="1" applyFill="1" applyAlignment="1">
      <alignment wrapText="1"/>
    </xf>
    <xf numFmtId="0" fontId="3" fillId="2" borderId="0" xfId="0" applyFont="1" applyFill="1" applyAlignment="1">
      <alignment wrapText="1"/>
    </xf>
    <xf numFmtId="0" fontId="0" fillId="0" borderId="0" xfId="0"/>
    <xf numFmtId="164" fontId="0" fillId="0" borderId="0" xfId="1" applyNumberFormat="1" applyFont="1"/>
  </cellXfs>
  <cellStyles count="2">
    <cellStyle name="Milliers" xfId="1" builtinId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M4" totalsRowShown="0" headerRowDxfId="9">
  <autoFilter ref="A1:M4"/>
  <sortState ref="A2:M115">
    <sortCondition ref="B1:B115"/>
  </sortState>
  <tableColumns count="13">
    <tableColumn id="1" name="Groupe"/>
    <tableColumn id="2" name="Numéro Intervention" totalsRowDxfId="8"/>
    <tableColumn id="3" name="Encours groupe" dataDxfId="7" totalsRowDxfId="6" dataCellStyle="Milliers"/>
    <tableColumn id="4" name="Resp dossier"/>
    <tableColumn id="5" name="Société PV"/>
    <tableColumn id="6" name="rappel encours pr calcul" dataDxfId="5" totalsRowDxfId="4" dataCellStyle="Milliers"/>
    <tableColumn id="10" name="PUISSANCE (Kwc)" dataDxfId="3" totalsRowDxfId="2" dataCellStyle="Milliers"/>
    <tableColumn id="12" name="Production prévue (Kwh)" dataDxfId="1" totalsRowDxfId="0" dataCellStyle="Milliers"/>
    <tableColumn id="13" name="Production Réelle"/>
    <tableColumn id="16" name="Bilan SPV_x000a_(O/N)"/>
    <tableColumn id="17" name="Bilan Groupe _x000a_(O/N)"/>
    <tableColumn id="21" name="Etat"/>
    <tableColumn id="22" name="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>
      <selection activeCell="A5" sqref="A5:XFD6"/>
    </sheetView>
  </sheetViews>
  <sheetFormatPr baseColWidth="10" defaultRowHeight="15" x14ac:dyDescent="0.25"/>
  <cols>
    <col min="1" max="1" width="14.140625" customWidth="1"/>
    <col min="2" max="2" width="12.42578125" customWidth="1"/>
    <col min="3" max="3" width="12" customWidth="1"/>
    <col min="4" max="4" width="12.140625" customWidth="1"/>
    <col min="5" max="5" width="11.42578125" customWidth="1"/>
    <col min="6" max="6" width="11.85546875" customWidth="1"/>
    <col min="7" max="7" width="9.5703125" customWidth="1"/>
    <col min="8" max="8" width="12.42578125" customWidth="1"/>
    <col min="9" max="9" width="11.42578125" customWidth="1"/>
    <col min="13" max="13" width="11.7109375" customWidth="1"/>
  </cols>
  <sheetData>
    <row r="1" spans="1:13" ht="45" x14ac:dyDescent="0.25">
      <c r="A1" s="3" t="s">
        <v>0</v>
      </c>
      <c r="B1" s="3" t="s">
        <v>17</v>
      </c>
      <c r="C1" s="4" t="s">
        <v>1</v>
      </c>
      <c r="D1" s="3" t="s">
        <v>2</v>
      </c>
      <c r="E1" s="3" t="s">
        <v>3</v>
      </c>
      <c r="F1" s="4" t="s">
        <v>4</v>
      </c>
      <c r="G1" s="5" t="s">
        <v>5</v>
      </c>
      <c r="H1" s="5" t="s">
        <v>16</v>
      </c>
      <c r="I1" s="5" t="s">
        <v>6</v>
      </c>
      <c r="J1" s="3" t="s">
        <v>7</v>
      </c>
      <c r="K1" s="3" t="s">
        <v>8</v>
      </c>
      <c r="L1" s="6" t="s">
        <v>9</v>
      </c>
      <c r="M1" s="6" t="s">
        <v>10</v>
      </c>
    </row>
    <row r="2" spans="1:13" x14ac:dyDescent="0.25">
      <c r="A2" s="1" t="s">
        <v>14</v>
      </c>
      <c r="B2" s="1">
        <v>4413</v>
      </c>
      <c r="C2" s="8">
        <f>SUMIF(A:A,A2,F:F)</f>
        <v>180615.62</v>
      </c>
      <c r="D2" s="1" t="s">
        <v>11</v>
      </c>
      <c r="E2" s="1" t="s">
        <v>18</v>
      </c>
      <c r="F2" s="2">
        <v>180615.62</v>
      </c>
      <c r="G2" s="2">
        <v>79.900000000000006</v>
      </c>
      <c r="H2" s="2">
        <v>105068</v>
      </c>
      <c r="I2" s="1"/>
      <c r="J2" s="1"/>
      <c r="K2" s="1" t="s">
        <v>12</v>
      </c>
      <c r="L2" s="1" t="str">
        <f>IF(Tableau1[[#This Row],[rappel encours pr calcul]]&gt;0,"en cours","remboursé")</f>
        <v>en cours</v>
      </c>
      <c r="M2" s="1" t="str">
        <f>INDEX({"&lt;9";"&lt;36";"&lt;100";"&lt;250";"&gt;250"},MATCH(G2,{0;10;37;101;251},1))</f>
        <v>&lt;100</v>
      </c>
    </row>
    <row r="3" spans="1:13" x14ac:dyDescent="0.25">
      <c r="A3" t="s">
        <v>15</v>
      </c>
      <c r="B3">
        <v>4461</v>
      </c>
      <c r="C3" s="8">
        <f>SUMIF(A:A,A3,F:F)</f>
        <v>1104554.47</v>
      </c>
      <c r="D3" t="s">
        <v>11</v>
      </c>
      <c r="E3" t="s">
        <v>20</v>
      </c>
      <c r="F3" s="8">
        <v>479400.67</v>
      </c>
      <c r="G3" s="8">
        <v>250</v>
      </c>
      <c r="H3" s="8">
        <v>304500</v>
      </c>
      <c r="I3" s="7"/>
      <c r="J3" t="s">
        <v>12</v>
      </c>
      <c r="K3" t="s">
        <v>13</v>
      </c>
      <c r="L3" t="str">
        <f>IF(Tableau1[[#This Row],[rappel encours pr calcul]]&gt;0,"en cours","remboursé")</f>
        <v>en cours</v>
      </c>
      <c r="M3" t="str">
        <f>INDEX({"&lt;9";"&lt;36";"&lt;100";"&lt;250";"&gt;250"},MATCH(G3,{0;10;37;101;251},1))</f>
        <v>&lt;250</v>
      </c>
    </row>
    <row r="4" spans="1:13" x14ac:dyDescent="0.25">
      <c r="A4" t="s">
        <v>15</v>
      </c>
      <c r="B4">
        <v>4473</v>
      </c>
      <c r="C4" s="8">
        <f>SUMIF(A:A,A4,F:F)</f>
        <v>1104554.47</v>
      </c>
      <c r="D4" t="s">
        <v>11</v>
      </c>
      <c r="E4" t="s">
        <v>19</v>
      </c>
      <c r="F4" s="8">
        <v>625153.80000000005</v>
      </c>
      <c r="G4" s="8">
        <v>247.94</v>
      </c>
      <c r="H4" s="8">
        <v>279180</v>
      </c>
      <c r="I4" s="8">
        <v>278125</v>
      </c>
      <c r="J4" t="s">
        <v>12</v>
      </c>
      <c r="K4" t="s">
        <v>13</v>
      </c>
      <c r="L4" t="str">
        <f>IF(Tableau1[[#This Row],[rappel encours pr calcul]]&gt;0,"en cours","remboursé")</f>
        <v>en cours</v>
      </c>
      <c r="M4" t="str">
        <f>INDEX({"&lt;9";"&lt;36";"&lt;100";"&lt;250";"&gt;250"},MATCH(G4,{0;10;37;101;251},1))</f>
        <v>&lt;250</v>
      </c>
    </row>
  </sheetData>
  <sortState ref="A2:M11">
    <sortCondition ref="B1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2"/>
  <sheetViews>
    <sheetView topLeftCell="B13" workbookViewId="0">
      <selection activeCell="B12" sqref="B12:H12"/>
    </sheetView>
  </sheetViews>
  <sheetFormatPr baseColWidth="10" defaultRowHeight="15" x14ac:dyDescent="0.25"/>
  <sheetData>
    <row r="1" spans="1:13" s="7" customFormat="1" ht="45" x14ac:dyDescent="0.25">
      <c r="A1" s="3" t="s">
        <v>0</v>
      </c>
      <c r="B1" s="3" t="s">
        <v>17</v>
      </c>
      <c r="C1" s="4" t="s">
        <v>1</v>
      </c>
      <c r="D1" s="3" t="s">
        <v>2</v>
      </c>
      <c r="E1" s="3" t="s">
        <v>3</v>
      </c>
      <c r="F1" s="4" t="s">
        <v>4</v>
      </c>
      <c r="G1" s="5" t="s">
        <v>5</v>
      </c>
      <c r="H1" s="5" t="s">
        <v>16</v>
      </c>
      <c r="I1" s="5" t="s">
        <v>6</v>
      </c>
      <c r="J1" s="3" t="s">
        <v>7</v>
      </c>
      <c r="K1" s="3" t="s">
        <v>8</v>
      </c>
      <c r="L1" s="6" t="s">
        <v>9</v>
      </c>
      <c r="M1" s="6" t="s">
        <v>10</v>
      </c>
    </row>
    <row r="2" spans="1:13" s="7" customFormat="1" x14ac:dyDescent="0.25">
      <c r="A2" s="7" t="s">
        <v>14</v>
      </c>
      <c r="B2" s="7">
        <v>4413</v>
      </c>
      <c r="C2" s="8">
        <f t="shared" ref="C2:C12" si="0">SUMIF(A:A,A2,F:F)</f>
        <v>180615.62</v>
      </c>
      <c r="D2" s="7" t="s">
        <v>11</v>
      </c>
      <c r="E2" s="7" t="s">
        <v>18</v>
      </c>
      <c r="F2" s="8">
        <v>180615.62</v>
      </c>
      <c r="G2" s="8">
        <v>79.900000000000006</v>
      </c>
      <c r="H2" s="8">
        <v>105068</v>
      </c>
      <c r="J2" s="7" t="s">
        <v>12</v>
      </c>
      <c r="K2" s="7" t="s">
        <v>12</v>
      </c>
      <c r="L2" s="7" t="str">
        <f>IF(Tableau1[[#This Row],[rappel encours pr calcul]]&gt;0,"en cours","remboursé")</f>
        <v>en cours</v>
      </c>
      <c r="M2" s="7" t="str">
        <f>INDEX({"&lt;9";"&lt;36";"&lt;100";"&lt;250";"&gt;250"},MATCH(G2,{0;10;37;101;251},1))</f>
        <v>&lt;100</v>
      </c>
    </row>
    <row r="3" spans="1:13" s="7" customFormat="1" x14ac:dyDescent="0.25">
      <c r="B3" s="7">
        <v>4417</v>
      </c>
      <c r="C3" s="8">
        <f t="shared" si="0"/>
        <v>0</v>
      </c>
      <c r="D3" s="7" t="s">
        <v>11</v>
      </c>
      <c r="E3" s="7" t="s">
        <v>25</v>
      </c>
      <c r="F3" s="8">
        <v>212000</v>
      </c>
      <c r="L3" s="7" t="str">
        <f>IF(Tableau1[[#This Row],[rappel encours pr calcul]]&gt;0,"en cours","remboursé")</f>
        <v>en cours</v>
      </c>
      <c r="M3" s="7" t="str">
        <f>INDEX({"&lt;9";"&lt;36";"&lt;100";"&lt;250";"&gt;250"},MATCH(G3,{0;10;37;101;251},1))</f>
        <v>&lt;9</v>
      </c>
    </row>
    <row r="4" spans="1:13" s="7" customFormat="1" x14ac:dyDescent="0.25">
      <c r="B4" s="7">
        <v>4418</v>
      </c>
      <c r="C4" s="8">
        <f t="shared" si="0"/>
        <v>0</v>
      </c>
      <c r="D4" s="7" t="s">
        <v>11</v>
      </c>
      <c r="E4" s="7" t="s">
        <v>26</v>
      </c>
      <c r="F4" s="8">
        <v>51000</v>
      </c>
      <c r="L4" s="7" t="str">
        <f>IF(Tableau1[[#This Row],[rappel encours pr calcul]]&gt;0,"en cours","remboursé")</f>
        <v>en cours</v>
      </c>
      <c r="M4" s="7" t="str">
        <f>INDEX({"&lt;9";"&lt;36";"&lt;100";"&lt;250";"&gt;250"},MATCH(G4,{0;10;37;101;251},1))</f>
        <v>&lt;9</v>
      </c>
    </row>
    <row r="5" spans="1:13" x14ac:dyDescent="0.25">
      <c r="B5">
        <v>4444</v>
      </c>
      <c r="C5" s="8">
        <f t="shared" si="0"/>
        <v>0</v>
      </c>
      <c r="D5" t="s">
        <v>11</v>
      </c>
      <c r="E5" t="s">
        <v>27</v>
      </c>
      <c r="F5" s="8">
        <v>650000</v>
      </c>
      <c r="L5" s="7" t="e">
        <f>IF(Tableau1[[#This Row],[rappel encours pr calcul]]&gt;0,"en cours","remboursé")</f>
        <v>#VALUE!</v>
      </c>
      <c r="M5" s="7" t="str">
        <f>INDEX({"&lt;9";"&lt;36";"&lt;100";"&lt;250";"&gt;250"},MATCH(G5,{0;10;37;101;251},1))</f>
        <v>&lt;9</v>
      </c>
    </row>
    <row r="6" spans="1:13" x14ac:dyDescent="0.25">
      <c r="B6">
        <v>4450</v>
      </c>
      <c r="C6" s="8">
        <f t="shared" si="0"/>
        <v>0</v>
      </c>
      <c r="D6" t="s">
        <v>21</v>
      </c>
      <c r="E6" t="s">
        <v>26</v>
      </c>
      <c r="F6" s="8">
        <v>20000</v>
      </c>
      <c r="L6" s="7" t="e">
        <f>IF(Tableau1[[#This Row],[rappel encours pr calcul]]&gt;0,"en cours","remboursé")</f>
        <v>#VALUE!</v>
      </c>
      <c r="M6" s="7" t="str">
        <f>INDEX({"&lt;9";"&lt;36";"&lt;100";"&lt;250";"&gt;250"},MATCH(G6,{0;10;37;101;251},1))</f>
        <v>&lt;9</v>
      </c>
    </row>
    <row r="7" spans="1:13" x14ac:dyDescent="0.25">
      <c r="B7">
        <v>4451</v>
      </c>
      <c r="C7" s="8">
        <f t="shared" si="0"/>
        <v>0</v>
      </c>
      <c r="D7" t="s">
        <v>22</v>
      </c>
      <c r="E7" t="s">
        <v>28</v>
      </c>
      <c r="F7" s="8">
        <v>10000</v>
      </c>
      <c r="L7" s="7" t="e">
        <f>IF(Tableau1[[#This Row],[rappel encours pr calcul]]&gt;0,"en cours","remboursé")</f>
        <v>#VALUE!</v>
      </c>
      <c r="M7" s="7" t="str">
        <f>INDEX({"&lt;9";"&lt;36";"&lt;100";"&lt;250";"&gt;250"},MATCH(G7,{0;10;37;101;251},1))</f>
        <v>&lt;9</v>
      </c>
    </row>
    <row r="8" spans="1:13" x14ac:dyDescent="0.25">
      <c r="A8" t="s">
        <v>15</v>
      </c>
      <c r="B8">
        <v>4461</v>
      </c>
      <c r="C8" s="8">
        <f t="shared" si="0"/>
        <v>1104554.47</v>
      </c>
      <c r="D8" t="s">
        <v>11</v>
      </c>
      <c r="E8" t="s">
        <v>20</v>
      </c>
      <c r="F8" s="8">
        <v>479400.67</v>
      </c>
      <c r="G8" s="8">
        <v>250</v>
      </c>
      <c r="H8" s="8">
        <v>304500</v>
      </c>
      <c r="J8" t="s">
        <v>12</v>
      </c>
      <c r="K8" t="s">
        <v>13</v>
      </c>
      <c r="L8" s="7" t="e">
        <f>IF(Tableau1[[#This Row],[rappel encours pr calcul]]&gt;0,"en cours","remboursé")</f>
        <v>#VALUE!</v>
      </c>
      <c r="M8" s="7" t="str">
        <f>INDEX({"&lt;9";"&lt;36";"&lt;100";"&lt;250";"&gt;250"},MATCH(G8,{0;10;37;101;251},1))</f>
        <v>&lt;250</v>
      </c>
    </row>
    <row r="9" spans="1:13" x14ac:dyDescent="0.25">
      <c r="A9" t="s">
        <v>15</v>
      </c>
      <c r="B9">
        <v>4473</v>
      </c>
      <c r="C9" s="8">
        <f t="shared" si="0"/>
        <v>1104554.47</v>
      </c>
      <c r="D9" t="s">
        <v>11</v>
      </c>
      <c r="E9" t="s">
        <v>19</v>
      </c>
      <c r="F9" s="8">
        <v>625153.80000000005</v>
      </c>
      <c r="G9" s="8">
        <v>247.94</v>
      </c>
      <c r="H9" s="8">
        <v>279180</v>
      </c>
      <c r="I9" s="8">
        <v>278125</v>
      </c>
      <c r="J9" t="s">
        <v>12</v>
      </c>
      <c r="K9" t="s">
        <v>13</v>
      </c>
      <c r="L9" s="7" t="e">
        <f>IF(Tableau1[[#This Row],[rappel encours pr calcul]]&gt;0,"en cours","remboursé")</f>
        <v>#VALUE!</v>
      </c>
      <c r="M9" s="7" t="str">
        <f>INDEX({"&lt;9";"&lt;36";"&lt;100";"&lt;250";"&gt;250"},MATCH(G9,{0;10;37;101;251},1))</f>
        <v>&lt;250</v>
      </c>
    </row>
    <row r="10" spans="1:13" x14ac:dyDescent="0.25">
      <c r="B10">
        <v>4480</v>
      </c>
      <c r="C10" s="8">
        <f t="shared" si="0"/>
        <v>0</v>
      </c>
      <c r="D10" t="s">
        <v>23</v>
      </c>
      <c r="E10" t="s">
        <v>29</v>
      </c>
      <c r="F10" s="8">
        <v>100000</v>
      </c>
      <c r="L10" s="7" t="e">
        <f>IF(Tableau1[[#This Row],[rappel encours pr calcul]]&gt;0,"en cours","remboursé")</f>
        <v>#VALUE!</v>
      </c>
      <c r="M10" s="7" t="str">
        <f>INDEX({"&lt;9";"&lt;36";"&lt;100";"&lt;250";"&gt;250"},MATCH(G10,{0;10;37;101;251},1))</f>
        <v>&lt;9</v>
      </c>
    </row>
    <row r="11" spans="1:13" x14ac:dyDescent="0.25">
      <c r="B11">
        <v>4498</v>
      </c>
      <c r="C11" s="8">
        <f t="shared" si="0"/>
        <v>0</v>
      </c>
      <c r="D11" t="s">
        <v>24</v>
      </c>
      <c r="E11" t="s">
        <v>26</v>
      </c>
      <c r="F11" s="8">
        <v>12000</v>
      </c>
      <c r="L11" s="7" t="e">
        <f>IF(Tableau1[[#This Row],[rappel encours pr calcul]]&gt;0,"en cours","remboursé")</f>
        <v>#VALUE!</v>
      </c>
      <c r="M11" s="7" t="str">
        <f>INDEX({"&lt;9";"&lt;36";"&lt;100";"&lt;250";"&gt;250"},MATCH(G11,{0;10;37;101;251},1))</f>
        <v>&lt;9</v>
      </c>
    </row>
    <row r="12" spans="1:13" x14ac:dyDescent="0.25">
      <c r="C12" s="8"/>
      <c r="F12" s="8"/>
    </row>
  </sheetData>
  <sortState ref="A2:M11">
    <sortCondition ref="B2:B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BDsuivi</vt:lpstr>
      <vt:lpstr>résultat attendu</vt:lpstr>
      <vt:lpstr>Tableau2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CHOLOT</dc:creator>
  <cp:lastModifiedBy>roger mazurczak</cp:lastModifiedBy>
  <dcterms:created xsi:type="dcterms:W3CDTF">2017-06-25T12:33:04Z</dcterms:created>
  <dcterms:modified xsi:type="dcterms:W3CDTF">2017-06-25T17:46:30Z</dcterms:modified>
</cp:coreProperties>
</file>