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2170" windowHeight="4440" activeTab="1"/>
    <workbookView xWindow="-75" yWindow="90" windowWidth="22170" windowHeight="880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plage">Feuil2!$A$1:$N$10</definedName>
    <definedName name="_xlnm.Print_Area" localSheetId="0">Feuil1!$A$1:$Q$450</definedName>
  </definedNames>
  <calcPr calcId="145621" concurrentCalc="0"/>
</workbook>
</file>

<file path=xl/calcChain.xml><?xml version="1.0" encoding="utf-8"?>
<calcChain xmlns="http://schemas.openxmlformats.org/spreadsheetml/2006/main">
  <c r="O423" i="1" l="1"/>
  <c r="O422" i="1"/>
  <c r="O421" i="1"/>
  <c r="O420" i="1"/>
  <c r="O419" i="1"/>
  <c r="O418" i="1"/>
  <c r="O417" i="1"/>
  <c r="O412" i="1"/>
  <c r="O411" i="1"/>
  <c r="O410" i="1"/>
  <c r="O409" i="1"/>
  <c r="O408" i="1"/>
  <c r="O407" i="1"/>
  <c r="O373" i="1"/>
  <c r="O372" i="1"/>
  <c r="O371" i="1"/>
  <c r="O370" i="1"/>
  <c r="O369" i="1"/>
  <c r="O368" i="1"/>
  <c r="O367" i="1"/>
  <c r="O362" i="1"/>
  <c r="O361" i="1"/>
  <c r="O360" i="1"/>
  <c r="O359" i="1"/>
  <c r="O358" i="1"/>
  <c r="O357" i="1"/>
  <c r="O323" i="1"/>
  <c r="O322" i="1"/>
  <c r="O321" i="1"/>
  <c r="O320" i="1"/>
  <c r="O319" i="1"/>
  <c r="O318" i="1"/>
  <c r="O317" i="1"/>
  <c r="O312" i="1"/>
  <c r="O311" i="1"/>
  <c r="O310" i="1"/>
  <c r="O309" i="1"/>
  <c r="O308" i="1"/>
  <c r="O307" i="1"/>
  <c r="O273" i="1"/>
  <c r="O272" i="1"/>
  <c r="O271" i="1"/>
  <c r="O270" i="1"/>
  <c r="O269" i="1"/>
  <c r="O268" i="1"/>
  <c r="O267" i="1"/>
  <c r="O262" i="1"/>
  <c r="O261" i="1"/>
  <c r="O260" i="1"/>
  <c r="O259" i="1"/>
  <c r="O258" i="1"/>
  <c r="O257" i="1"/>
  <c r="O223" i="1"/>
  <c r="O222" i="1"/>
  <c r="O221" i="1"/>
  <c r="O220" i="1"/>
  <c r="O219" i="1"/>
  <c r="O218" i="1"/>
  <c r="O217" i="1"/>
  <c r="O212" i="1"/>
  <c r="O211" i="1"/>
  <c r="O210" i="1"/>
  <c r="O209" i="1"/>
  <c r="O208" i="1"/>
  <c r="O207" i="1"/>
  <c r="O173" i="1"/>
  <c r="O172" i="1"/>
  <c r="O171" i="1"/>
  <c r="O170" i="1"/>
  <c r="O169" i="1"/>
  <c r="O168" i="1"/>
  <c r="O167" i="1"/>
  <c r="O162" i="1"/>
  <c r="O161" i="1"/>
  <c r="O160" i="1"/>
  <c r="O159" i="1"/>
  <c r="O158" i="1"/>
  <c r="O157" i="1"/>
  <c r="O123" i="1"/>
  <c r="O122" i="1"/>
  <c r="O121" i="1"/>
  <c r="O120" i="1"/>
  <c r="O119" i="1"/>
  <c r="O118" i="1"/>
  <c r="O117" i="1"/>
  <c r="O112" i="1"/>
  <c r="O111" i="1"/>
  <c r="O110" i="1"/>
  <c r="O109" i="1"/>
  <c r="O108" i="1"/>
  <c r="O107" i="1"/>
  <c r="O73" i="1"/>
  <c r="O72" i="1"/>
  <c r="O71" i="1"/>
  <c r="O70" i="1"/>
  <c r="O69" i="1"/>
  <c r="O68" i="1"/>
  <c r="O67" i="1"/>
  <c r="O62" i="1"/>
  <c r="O61" i="1"/>
  <c r="O60" i="1"/>
  <c r="O59" i="1"/>
  <c r="O58" i="1"/>
  <c r="O57" i="1"/>
  <c r="O23" i="1"/>
  <c r="O22" i="1"/>
  <c r="O21" i="1"/>
  <c r="O20" i="1"/>
  <c r="O19" i="1"/>
  <c r="O18" i="1"/>
  <c r="O17" i="1"/>
  <c r="O12" i="1"/>
  <c r="O11" i="1"/>
  <c r="O10" i="1"/>
  <c r="O9" i="1"/>
  <c r="O8" i="1"/>
  <c r="O7" i="1"/>
</calcChain>
</file>

<file path=xl/sharedStrings.xml><?xml version="1.0" encoding="utf-8"?>
<sst xmlns="http://schemas.openxmlformats.org/spreadsheetml/2006/main" count="445" uniqueCount="152">
  <si>
    <t>A/L</t>
  </si>
  <si>
    <t>MISP/RFW</t>
  </si>
  <si>
    <r>
      <t>1</t>
    </r>
    <r>
      <rPr>
        <vertAlign val="superscript"/>
        <sz val="9"/>
        <color rgb="FF000000"/>
        <rFont val="Arial"/>
        <family val="2"/>
      </rPr>
      <t>st</t>
    </r>
    <r>
      <rPr>
        <sz val="9"/>
        <color rgb="FF000000"/>
        <rFont val="Arial"/>
        <family val="2"/>
      </rPr>
      <t xml:space="preserve"> Event</t>
    </r>
  </si>
  <si>
    <t>TechPub</t>
  </si>
  <si>
    <t>Reset/Bite test</t>
  </si>
  <si>
    <t>Part Removed</t>
  </si>
  <si>
    <t>Supplier</t>
  </si>
  <si>
    <t>Q Manuf</t>
  </si>
  <si>
    <t>Under investigat°</t>
  </si>
  <si>
    <t>Delivery</t>
  </si>
  <si>
    <t>Event</t>
  </si>
  <si>
    <t>TR:</t>
  </si>
  <si>
    <t>Airline</t>
  </si>
  <si>
    <t>ATA</t>
  </si>
  <si>
    <t>MSN</t>
  </si>
  <si>
    <t>A/C</t>
  </si>
  <si>
    <t>B</t>
  </si>
  <si>
    <t>E</t>
  </si>
  <si>
    <t>P</t>
  </si>
  <si>
    <t>Q</t>
  </si>
  <si>
    <t>S</t>
  </si>
  <si>
    <t>FAL</t>
  </si>
  <si>
    <t>Equip.</t>
  </si>
  <si>
    <t>PN</t>
  </si>
  <si>
    <t>SN</t>
  </si>
  <si>
    <t>FIN</t>
  </si>
  <si>
    <t>CC</t>
  </si>
  <si>
    <t>TDO</t>
  </si>
  <si>
    <t>TFU</t>
  </si>
  <si>
    <t>MISP</t>
  </si>
  <si>
    <t>RFW</t>
  </si>
  <si>
    <t>QSR</t>
  </si>
  <si>
    <t>- OR3M</t>
  </si>
  <si>
    <t>- Non OR3M</t>
  </si>
  <si>
    <t>iD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</si>
  <si>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</si>
  <si>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</si>
  <si>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</si>
  <si>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</si>
  <si>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</si>
  <si>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</si>
  <si>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</si>
  <si>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</si>
  <si>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</si>
  <si>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</si>
  <si>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</si>
  <si>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</si>
  <si>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</si>
  <si>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</si>
  <si>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</si>
  <si>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</si>
  <si>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</si>
  <si>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</si>
  <si>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C1</t>
  </si>
  <si>
    <t>D1</t>
  </si>
  <si>
    <t>E1</t>
  </si>
  <si>
    <t>F1</t>
  </si>
  <si>
    <t>G1</t>
  </si>
  <si>
    <t>H1</t>
  </si>
  <si>
    <t>I1</t>
  </si>
  <si>
    <t>I2</t>
  </si>
  <si>
    <t>J1</t>
  </si>
  <si>
    <t>K1</t>
  </si>
  <si>
    <t>L1</t>
  </si>
  <si>
    <t>M1</t>
  </si>
  <si>
    <t>C2</t>
  </si>
  <si>
    <t>C3</t>
  </si>
  <si>
    <t>C4</t>
  </si>
  <si>
    <t>C5</t>
  </si>
  <si>
    <t>C6</t>
  </si>
  <si>
    <t>C7</t>
  </si>
  <si>
    <t>C8</t>
  </si>
  <si>
    <t>C9</t>
  </si>
  <si>
    <t>D2</t>
  </si>
  <si>
    <t>D3</t>
  </si>
  <si>
    <t>D4</t>
  </si>
  <si>
    <t>D5</t>
  </si>
  <si>
    <t>D6</t>
  </si>
  <si>
    <t>D7</t>
  </si>
  <si>
    <t>D8</t>
  </si>
  <si>
    <t>D9</t>
  </si>
  <si>
    <t>E2</t>
  </si>
  <si>
    <t>E3</t>
  </si>
  <si>
    <t>E4</t>
  </si>
  <si>
    <t>E5</t>
  </si>
  <si>
    <t>E6</t>
  </si>
  <si>
    <t>E7</t>
  </si>
  <si>
    <t>E8</t>
  </si>
  <si>
    <t>E9</t>
  </si>
  <si>
    <t>F2</t>
  </si>
  <si>
    <t>F3</t>
  </si>
  <si>
    <t>F4</t>
  </si>
  <si>
    <t>F5</t>
  </si>
  <si>
    <t>F6</t>
  </si>
  <si>
    <t>F7</t>
  </si>
  <si>
    <t>F8</t>
  </si>
  <si>
    <t>F9</t>
  </si>
  <si>
    <t>G2</t>
  </si>
  <si>
    <t>G3</t>
  </si>
  <si>
    <t>G4</t>
  </si>
  <si>
    <t>G5</t>
  </si>
  <si>
    <t>G6</t>
  </si>
  <si>
    <t>G7</t>
  </si>
  <si>
    <t>G8</t>
  </si>
  <si>
    <t>G9</t>
  </si>
  <si>
    <t>H2</t>
  </si>
  <si>
    <t>H3</t>
  </si>
  <si>
    <t>H4</t>
  </si>
  <si>
    <t>H5</t>
  </si>
  <si>
    <t>H6</t>
  </si>
  <si>
    <t>H7</t>
  </si>
  <si>
    <t>H8</t>
  </si>
  <si>
    <t>H9</t>
  </si>
  <si>
    <t>I3</t>
  </si>
  <si>
    <t>I4</t>
  </si>
  <si>
    <t>I5</t>
  </si>
  <si>
    <t>I6</t>
  </si>
  <si>
    <t>I7</t>
  </si>
  <si>
    <t>I8</t>
  </si>
  <si>
    <t>I9</t>
  </si>
  <si>
    <t>J2</t>
  </si>
  <si>
    <t>J3</t>
  </si>
  <si>
    <t>J4</t>
  </si>
  <si>
    <t>J5</t>
  </si>
  <si>
    <t>J6</t>
  </si>
  <si>
    <t>J7</t>
  </si>
  <si>
    <t>J8</t>
  </si>
  <si>
    <t>J9</t>
  </si>
  <si>
    <t>K2</t>
  </si>
  <si>
    <t>K3</t>
  </si>
  <si>
    <t>K4</t>
  </si>
  <si>
    <t>K5</t>
  </si>
  <si>
    <t>K6</t>
  </si>
  <si>
    <t>K7</t>
  </si>
  <si>
    <t>K8</t>
  </si>
  <si>
    <t>K9</t>
  </si>
  <si>
    <t>L2</t>
  </si>
  <si>
    <t>L3</t>
  </si>
  <si>
    <t>L4</t>
  </si>
  <si>
    <t>L5</t>
  </si>
  <si>
    <t>L6</t>
  </si>
  <si>
    <t>L7</t>
  </si>
  <si>
    <t>L8</t>
  </si>
  <si>
    <t>L9</t>
  </si>
  <si>
    <t>M2</t>
  </si>
  <si>
    <t>M3</t>
  </si>
  <si>
    <t>M4</t>
  </si>
  <si>
    <t>M5</t>
  </si>
  <si>
    <t>M6</t>
  </si>
  <si>
    <t>M7</t>
  </si>
  <si>
    <t>M8</t>
  </si>
  <si>
    <t>M9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</si>
</sst>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sz val="11"/>
      <color theme="1"/>
      <name val="Calibri"/>
      <family val="2"/>
    </font>
    <font>
      <sz val="11"/>
      <color rgb="FF000000"/>
      <name val="Times New Roman"/>
      <family val="1"/>
    </font>
    <font>
      <i/>
      <sz val="11"/>
      <color theme="1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vertAlign val="superscript"/>
      <sz val="9"/>
      <color rgb="FF000000"/>
      <name val="Arial"/>
      <family val="2"/>
    </font>
    <font>
      <u/>
      <sz val="10"/>
      <color theme="10"/>
      <name val="Arial"/>
      <family val="2"/>
    </font>
    <font>
      <sz val="11"/>
      <color rgb="FF000000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rgb="FFFF0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6">
    <xf numFmtId="0" fontId="0" fillId="0" borderId="0"/>
    <xf numFmtId="0" fontId="3" fillId="0" borderId="0"/>
    <xf numFmtId="0" fontId="4" fillId="0" borderId="0"/>
    <xf numFmtId="0" fontId="1" fillId="0" borderId="0"/>
    <xf numFmtId="0" fontId="5" fillId="0" borderId="0"/>
    <xf numFmtId="0" fontId="4" fillId="4" borderId="2" applyNumberFormat="0" applyProtection="0">
      <alignment horizontal="left" vertical="center" indent="1"/>
    </xf>
    <xf numFmtId="0" fontId="1" fillId="0" borderId="0"/>
    <xf numFmtId="0" fontId="6" fillId="0" borderId="0" applyNumberFormat="0" applyFill="0" applyBorder="0" applyAlignment="0" applyProtection="0"/>
    <xf numFmtId="9" fontId="4" fillId="0" borderId="0" applyFont="0" applyFill="0" applyBorder="0" applyAlignment="0" applyProtection="0"/>
    <xf numFmtId="4" fontId="7" fillId="6" borderId="2" applyNumberFormat="0" applyProtection="0">
      <alignment horizontal="right" vertical="center"/>
    </xf>
    <xf numFmtId="0" fontId="1" fillId="0" borderId="0"/>
    <xf numFmtId="4" fontId="7" fillId="7" borderId="2" applyNumberFormat="0" applyProtection="0">
      <alignment vertical="center"/>
    </xf>
    <xf numFmtId="4" fontId="8" fillId="7" borderId="2" applyNumberFormat="0" applyProtection="0">
      <alignment vertical="center"/>
    </xf>
    <xf numFmtId="4" fontId="7" fillId="7" borderId="2" applyNumberFormat="0" applyProtection="0">
      <alignment horizontal="left" vertical="center" indent="1"/>
    </xf>
    <xf numFmtId="4" fontId="7" fillId="7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8" borderId="2" applyNumberFormat="0" applyProtection="0">
      <alignment horizontal="right" vertical="center"/>
    </xf>
    <xf numFmtId="4" fontId="7" fillId="9" borderId="2" applyNumberFormat="0" applyProtection="0">
      <alignment horizontal="right" vertical="center"/>
    </xf>
    <xf numFmtId="4" fontId="7" fillId="10" borderId="2" applyNumberFormat="0" applyProtection="0">
      <alignment horizontal="right" vertical="center"/>
    </xf>
    <xf numFmtId="4" fontId="7" fillId="11" borderId="2" applyNumberFormat="0" applyProtection="0">
      <alignment horizontal="right" vertical="center"/>
    </xf>
    <xf numFmtId="4" fontId="7" fillId="12" borderId="2" applyNumberFormat="0" applyProtection="0">
      <alignment horizontal="right" vertical="center"/>
    </xf>
    <xf numFmtId="4" fontId="7" fillId="13" borderId="2" applyNumberFormat="0" applyProtection="0">
      <alignment horizontal="right" vertical="center"/>
    </xf>
    <xf numFmtId="4" fontId="7" fillId="14" borderId="2" applyNumberFormat="0" applyProtection="0">
      <alignment horizontal="right" vertical="center"/>
    </xf>
    <xf numFmtId="4" fontId="7" fillId="15" borderId="2" applyNumberFormat="0" applyProtection="0">
      <alignment horizontal="right" vertical="center"/>
    </xf>
    <xf numFmtId="4" fontId="7" fillId="16" borderId="2" applyNumberFormat="0" applyProtection="0">
      <alignment horizontal="right" vertical="center"/>
    </xf>
    <xf numFmtId="4" fontId="9" fillId="17" borderId="2" applyNumberFormat="0" applyProtection="0">
      <alignment horizontal="left" vertical="center" indent="1"/>
    </xf>
    <xf numFmtId="4" fontId="7" fillId="6" borderId="3" applyNumberFormat="0" applyProtection="0">
      <alignment horizontal="left" vertical="center" indent="1"/>
    </xf>
    <xf numFmtId="4" fontId="10" fillId="18" borderId="0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6" borderId="2" applyNumberFormat="0" applyProtection="0">
      <alignment horizontal="left" vertical="center" indent="1"/>
    </xf>
    <xf numFmtId="4" fontId="7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1" borderId="2" applyNumberFormat="0" applyProtection="0">
      <alignment horizontal="left" vertical="center" indent="1"/>
    </xf>
    <xf numFmtId="0" fontId="4" fillId="21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0" fontId="4" fillId="4" borderId="2" applyNumberFormat="0" applyProtection="0">
      <alignment horizontal="left" vertical="center" indent="1"/>
    </xf>
    <xf numFmtId="4" fontId="7" fillId="22" borderId="2" applyNumberFormat="0" applyProtection="0">
      <alignment vertical="center"/>
    </xf>
    <xf numFmtId="4" fontId="8" fillId="22" borderId="2" applyNumberFormat="0" applyProtection="0">
      <alignment vertical="center"/>
    </xf>
    <xf numFmtId="4" fontId="7" fillId="22" borderId="2" applyNumberFormat="0" applyProtection="0">
      <alignment horizontal="left" vertical="center" indent="1"/>
    </xf>
    <xf numFmtId="4" fontId="7" fillId="22" borderId="2" applyNumberFormat="0" applyProtection="0">
      <alignment horizontal="left" vertical="center" indent="1"/>
    </xf>
    <xf numFmtId="4" fontId="8" fillId="6" borderId="2" applyNumberFormat="0" applyProtection="0">
      <alignment horizontal="right" vertical="center"/>
    </xf>
    <xf numFmtId="0" fontId="4" fillId="4" borderId="2" applyNumberFormat="0" applyProtection="0">
      <alignment horizontal="left" vertical="center" indent="1"/>
    </xf>
    <xf numFmtId="0" fontId="11" fillId="0" borderId="0"/>
    <xf numFmtId="4" fontId="12" fillId="6" borderId="2" applyNumberFormat="0" applyProtection="0">
      <alignment horizontal="right" vertical="center"/>
    </xf>
    <xf numFmtId="0" fontId="4" fillId="0" borderId="0"/>
    <xf numFmtId="4" fontId="9" fillId="30" borderId="4" applyNumberFormat="0" applyProtection="0">
      <alignment vertical="center"/>
    </xf>
    <xf numFmtId="4" fontId="13" fillId="7" borderId="4" applyNumberFormat="0" applyProtection="0">
      <alignment vertical="center"/>
    </xf>
    <xf numFmtId="4" fontId="9" fillId="7" borderId="4" applyNumberFormat="0" applyProtection="0">
      <alignment horizontal="left" vertical="center" indent="1"/>
    </xf>
    <xf numFmtId="0" fontId="9" fillId="7" borderId="4" applyNumberFormat="0" applyProtection="0">
      <alignment horizontal="left" vertical="top" indent="1"/>
    </xf>
    <xf numFmtId="4" fontId="9" fillId="5" borderId="0" applyNumberFormat="0" applyProtection="0">
      <alignment horizontal="left" vertical="center" indent="1"/>
    </xf>
    <xf numFmtId="4" fontId="7" fillId="25" borderId="4" applyNumberFormat="0" applyProtection="0">
      <alignment horizontal="right" vertical="center"/>
    </xf>
    <xf numFmtId="4" fontId="7" fillId="24" borderId="4" applyNumberFormat="0" applyProtection="0">
      <alignment horizontal="right" vertical="center"/>
    </xf>
    <xf numFmtId="4" fontId="7" fillId="27" borderId="4" applyNumberFormat="0" applyProtection="0">
      <alignment horizontal="right" vertical="center"/>
    </xf>
    <xf numFmtId="4" fontId="7" fillId="28" borderId="4" applyNumberFormat="0" applyProtection="0">
      <alignment horizontal="right" vertical="center"/>
    </xf>
    <xf numFmtId="4" fontId="7" fillId="31" borderId="4" applyNumberFormat="0" applyProtection="0">
      <alignment horizontal="right" vertical="center"/>
    </xf>
    <xf numFmtId="4" fontId="7" fillId="32" borderId="4" applyNumberFormat="0" applyProtection="0">
      <alignment horizontal="right" vertical="center"/>
    </xf>
    <xf numFmtId="4" fontId="7" fillId="26" borderId="4" applyNumberFormat="0" applyProtection="0">
      <alignment horizontal="right" vertical="center"/>
    </xf>
    <xf numFmtId="4" fontId="7" fillId="29" borderId="4" applyNumberFormat="0" applyProtection="0">
      <alignment horizontal="right" vertical="center"/>
    </xf>
    <xf numFmtId="4" fontId="7" fillId="33" borderId="4" applyNumberFormat="0" applyProtection="0">
      <alignment horizontal="right" vertical="center"/>
    </xf>
    <xf numFmtId="4" fontId="9" fillId="34" borderId="5" applyNumberFormat="0" applyProtection="0">
      <alignment horizontal="left" vertical="center" indent="1"/>
    </xf>
    <xf numFmtId="4" fontId="7" fillId="35" borderId="0" applyNumberFormat="0" applyProtection="0">
      <alignment horizontal="left" vertical="center" indent="1"/>
    </xf>
    <xf numFmtId="4" fontId="7" fillId="23" borderId="4" applyNumberFormat="0" applyProtection="0">
      <alignment horizontal="right" vertical="center"/>
    </xf>
    <xf numFmtId="4" fontId="7" fillId="35" borderId="0" applyNumberFormat="0" applyProtection="0">
      <alignment horizontal="left" vertical="center" indent="1"/>
    </xf>
    <xf numFmtId="4" fontId="7" fillId="5" borderId="0" applyNumberFormat="0" applyProtection="0">
      <alignment horizontal="left" vertical="center" indent="1"/>
    </xf>
    <xf numFmtId="0" fontId="4" fillId="18" borderId="4" applyNumberFormat="0" applyProtection="0">
      <alignment horizontal="left" vertical="center" indent="1"/>
    </xf>
    <xf numFmtId="0" fontId="4" fillId="18" borderId="4" applyNumberFormat="0" applyProtection="0">
      <alignment horizontal="left" vertical="top" indent="1"/>
    </xf>
    <xf numFmtId="0" fontId="4" fillId="5" borderId="4" applyNumberFormat="0" applyProtection="0">
      <alignment horizontal="left" vertical="center" indent="1"/>
    </xf>
    <xf numFmtId="0" fontId="4" fillId="5" borderId="4" applyNumberFormat="0" applyProtection="0">
      <alignment horizontal="left" vertical="top" indent="1"/>
    </xf>
    <xf numFmtId="0" fontId="4" fillId="36" borderId="4" applyNumberFormat="0" applyProtection="0">
      <alignment horizontal="left" vertical="center" indent="1"/>
    </xf>
    <xf numFmtId="0" fontId="4" fillId="36" borderId="4" applyNumberFormat="0" applyProtection="0">
      <alignment horizontal="left" vertical="top" indent="1"/>
    </xf>
    <xf numFmtId="0" fontId="4" fillId="37" borderId="4" applyNumberFormat="0" applyProtection="0">
      <alignment horizontal="left" vertical="center" indent="1"/>
    </xf>
    <xf numFmtId="0" fontId="4" fillId="37" borderId="4" applyNumberFormat="0" applyProtection="0">
      <alignment horizontal="left" vertical="top" indent="1"/>
    </xf>
    <xf numFmtId="4" fontId="7" fillId="22" borderId="4" applyNumberFormat="0" applyProtection="0">
      <alignment vertical="center"/>
    </xf>
    <xf numFmtId="4" fontId="8" fillId="22" borderId="4" applyNumberFormat="0" applyProtection="0">
      <alignment vertical="center"/>
    </xf>
    <xf numFmtId="4" fontId="7" fillId="22" borderId="4" applyNumberFormat="0" applyProtection="0">
      <alignment horizontal="left" vertical="center" indent="1"/>
    </xf>
    <xf numFmtId="0" fontId="7" fillId="22" borderId="4" applyNumberFormat="0" applyProtection="0">
      <alignment horizontal="left" vertical="top" indent="1"/>
    </xf>
    <xf numFmtId="4" fontId="7" fillId="35" borderId="4" applyNumberFormat="0" applyProtection="0">
      <alignment horizontal="right" vertical="center"/>
    </xf>
    <xf numFmtId="4" fontId="8" fillId="35" borderId="4" applyNumberFormat="0" applyProtection="0">
      <alignment horizontal="right" vertical="center"/>
    </xf>
    <xf numFmtId="4" fontId="7" fillId="23" borderId="4" applyNumberFormat="0" applyProtection="0">
      <alignment horizontal="left" vertical="center" indent="1"/>
    </xf>
    <xf numFmtId="0" fontId="7" fillId="5" borderId="4" applyNumberFormat="0" applyProtection="0">
      <alignment horizontal="left" vertical="top" indent="1"/>
    </xf>
    <xf numFmtId="4" fontId="14" fillId="38" borderId="0" applyNumberFormat="0" applyProtection="0">
      <alignment horizontal="left" vertical="center" indent="1"/>
    </xf>
    <xf numFmtId="4" fontId="12" fillId="35" borderId="4" applyNumberFormat="0" applyProtection="0">
      <alignment horizontal="right" vertical="center"/>
    </xf>
    <xf numFmtId="0" fontId="21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/>
    <xf numFmtId="0" fontId="0" fillId="0" borderId="1" xfId="0" applyBorder="1"/>
    <xf numFmtId="0" fontId="15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6" fillId="46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41" borderId="1" xfId="0" applyFont="1" applyFill="1" applyBorder="1" applyAlignment="1">
      <alignment horizontal="center" vertical="center"/>
    </xf>
    <xf numFmtId="0" fontId="16" fillId="42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7" fillId="0" borderId="0" xfId="0" applyFont="1"/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6" fillId="2" borderId="6" xfId="0" applyFont="1" applyFill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6" fillId="40" borderId="6" xfId="0" applyFont="1" applyFill="1" applyBorder="1" applyAlignment="1">
      <alignment vertical="center"/>
    </xf>
    <xf numFmtId="0" fontId="16" fillId="43" borderId="6" xfId="0" applyFont="1" applyFill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left" vertical="center"/>
    </xf>
    <xf numFmtId="0" fontId="16" fillId="45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16" fillId="4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16" fillId="43" borderId="1" xfId="0" applyFont="1" applyFill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0" fontId="16" fillId="40" borderId="1" xfId="0" applyFont="1" applyFill="1" applyBorder="1" applyAlignment="1">
      <alignment horizontal="center" vertical="center"/>
    </xf>
    <xf numFmtId="0" fontId="19" fillId="47" borderId="1" xfId="0" applyFont="1" applyFill="1" applyBorder="1" applyAlignment="1">
      <alignment horizontal="center" vertical="center" wrapText="1"/>
    </xf>
    <xf numFmtId="0" fontId="19" fillId="48" borderId="1" xfId="0" applyFont="1" applyFill="1" applyBorder="1" applyAlignment="1">
      <alignment horizontal="center" vertical="center" wrapText="1"/>
    </xf>
    <xf numFmtId="0" fontId="19" fillId="49" borderId="1" xfId="0" applyFont="1" applyFill="1" applyBorder="1" applyAlignment="1">
      <alignment horizontal="center" vertical="center" wrapText="1"/>
    </xf>
    <xf numFmtId="0" fontId="19" fillId="45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9" fillId="43" borderId="1" xfId="0" applyFont="1" applyFill="1" applyBorder="1" applyAlignment="1">
      <alignment horizontal="center" vertical="center" wrapText="1"/>
    </xf>
    <xf numFmtId="0" fontId="19" fillId="39" borderId="1" xfId="0" applyFont="1" applyFill="1" applyBorder="1" applyAlignment="1">
      <alignment horizontal="center" vertical="center" wrapText="1"/>
    </xf>
    <xf numFmtId="0" fontId="19" fillId="46" borderId="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</cellXfs>
  <cellStyles count="86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Emph" xfId="12"/>
    <cellStyle name="SAPBEXaggDataEmph 2" xfId="49"/>
    <cellStyle name="SAPBEXaggItem" xfId="13"/>
    <cellStyle name="SAPBEXaggItem 2" xfId="50"/>
    <cellStyle name="SAPBEXaggItemX" xfId="14"/>
    <cellStyle name="SAPBEXaggItemX 2" xfId="51"/>
    <cellStyle name="SAPBEXchaText" xfId="15"/>
    <cellStyle name="SAPBEXchaText 2" xfId="52"/>
    <cellStyle name="SAPBEXexcBad7" xfId="16"/>
    <cellStyle name="SAPBEXexcBad7 2" xfId="53"/>
    <cellStyle name="SAPBEXexcBad8" xfId="17"/>
    <cellStyle name="SAPBEXexcBad8 2" xfId="54"/>
    <cellStyle name="SAPBEXexcBad9" xfId="18"/>
    <cellStyle name="SAPBEXexcBad9 2" xfId="55"/>
    <cellStyle name="SAPBEXexcCritical4" xfId="19"/>
    <cellStyle name="SAPBEXexcCritical4 2" xfId="56"/>
    <cellStyle name="SAPBEXexcCritical5" xfId="20"/>
    <cellStyle name="SAPBEXexcCritical5 2" xfId="57"/>
    <cellStyle name="SAPBEXexcCritical6" xfId="21"/>
    <cellStyle name="SAPBEXexcCritical6 2" xfId="58"/>
    <cellStyle name="SAPBEXexcGood1" xfId="22"/>
    <cellStyle name="SAPBEXexcGood1 2" xfId="59"/>
    <cellStyle name="SAPBEXexcGood2" xfId="23"/>
    <cellStyle name="SAPBEXexcGood2 2" xfId="60"/>
    <cellStyle name="SAPBEXexcGood3" xfId="24"/>
    <cellStyle name="SAPBEXexcGood3 2" xfId="61"/>
    <cellStyle name="SAPBEXfilterDrill" xfId="25"/>
    <cellStyle name="SAPBEXfilterDrill 2" xfId="62"/>
    <cellStyle name="SAPBEXfilterItem" xfId="26"/>
    <cellStyle name="SAPBEXfilterItem 2" xfId="63"/>
    <cellStyle name="SAPBEXfilterText" xfId="27"/>
    <cellStyle name="SAPBEXformats" xfId="28"/>
    <cellStyle name="SAPBEXformats 2" xfId="64"/>
    <cellStyle name="SAPBEXheaderItem" xfId="29"/>
    <cellStyle name="SAPBEXheaderItem 2" xfId="65"/>
    <cellStyle name="SAPBEXheaderText" xfId="30"/>
    <cellStyle name="SAPBEXheaderText 2" xfId="66"/>
    <cellStyle name="SAPBEXHLevel0" xfId="31"/>
    <cellStyle name="SAPBEXHLevel0 2" xfId="67"/>
    <cellStyle name="SAPBEXHLevel0X" xfId="32"/>
    <cellStyle name="SAPBEXHLevel0X 2" xfId="68"/>
    <cellStyle name="SAPBEXHLevel1" xfId="33"/>
    <cellStyle name="SAPBEXHLevel1 2" xfId="69"/>
    <cellStyle name="SAPBEXHLevel1X" xfId="34"/>
    <cellStyle name="SAPBEXHLevel1X 2" xfId="70"/>
    <cellStyle name="SAPBEXHLevel2" xfId="35"/>
    <cellStyle name="SAPBEXHLevel2 2" xfId="71"/>
    <cellStyle name="SAPBEXHLevel2X" xfId="36"/>
    <cellStyle name="SAPBEXHLevel2X 2" xfId="72"/>
    <cellStyle name="SAPBEXHLevel3" xfId="37"/>
    <cellStyle name="SAPBEXHLevel3 2" xfId="73"/>
    <cellStyle name="SAPBEXHLevel3X" xfId="38"/>
    <cellStyle name="SAPBEXHLevel3X 2" xfId="74"/>
    <cellStyle name="SAPBEXresData" xfId="39"/>
    <cellStyle name="SAPBEXresData 2" xfId="75"/>
    <cellStyle name="SAPBEXresDataEmph" xfId="40"/>
    <cellStyle name="SAPBEXresDataEmph 2" xfId="76"/>
    <cellStyle name="SAPBEXresItem" xfId="41"/>
    <cellStyle name="SAPBEXresItem 2" xfId="77"/>
    <cellStyle name="SAPBEXresItemX" xfId="42"/>
    <cellStyle name="SAPBEXresItemX 2" xfId="78"/>
    <cellStyle name="SAPBEXstdData" xfId="9"/>
    <cellStyle name="SAPBEXstdData 2" xfId="79"/>
    <cellStyle name="SAPBEXstdDataEmph" xfId="43"/>
    <cellStyle name="SAPBEXstdDataEmph 2" xfId="80"/>
    <cellStyle name="SAPBEXstdItem" xfId="5"/>
    <cellStyle name="SAPBEXstdItem 2" xfId="81"/>
    <cellStyle name="SAPBEXstdItemX" xfId="44"/>
    <cellStyle name="SAPBEXstdItemX 2" xfId="82"/>
    <cellStyle name="SAPBEXtitle" xfId="45"/>
    <cellStyle name="SAPBEXtitle 2" xfId="83"/>
    <cellStyle name="SAPBEXundefined" xfId="46"/>
    <cellStyle name="SAPBEXundefined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276225</xdr:colOff>
          <xdr:row>0</xdr:row>
          <xdr:rowOff>0</xdr:rowOff>
        </xdr:from>
        <xdr:to>
          <xdr:col>22</xdr:col>
          <xdr:colOff>19050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46"/>
  <sheetViews>
    <sheetView showWhiteSpace="0" zoomScaleNormal="100" zoomScalePageLayoutView="40" workbookViewId="0">
      <selection activeCell="O7" sqref="O7:Q7"/>
    </sheetView>
    <sheetView tabSelected="1" topLeftCell="C1" workbookViewId="1">
      <selection activeCell="V8" sqref="V8"/>
    </sheetView>
  </sheetViews>
  <sheetFormatPr baseColWidth="10" defaultColWidth="10.875" defaultRowHeight="14.25" x14ac:dyDescent="0.2"/>
  <cols>
    <col min="1" max="17" width="4.5" style="1" customWidth="1"/>
    <col min="18" max="42" width="4.5" customWidth="1"/>
  </cols>
  <sheetData>
    <row r="1" spans="1:21" ht="14.25" customHeight="1" x14ac:dyDescent="0.2">
      <c r="A1" s="30">
        <v>1</v>
      </c>
      <c r="B1" s="31" t="s">
        <v>1</v>
      </c>
      <c r="C1" s="31"/>
      <c r="D1" s="32" t="s">
        <v>2</v>
      </c>
      <c r="E1" s="32"/>
      <c r="F1" s="33" t="s">
        <v>3</v>
      </c>
      <c r="G1" s="33"/>
      <c r="H1" s="34" t="s">
        <v>4</v>
      </c>
      <c r="I1" s="34"/>
      <c r="J1" s="35" t="s">
        <v>5</v>
      </c>
      <c r="K1" s="35"/>
      <c r="L1" s="35" t="s">
        <v>6</v>
      </c>
      <c r="M1" s="35"/>
      <c r="N1" s="36" t="s">
        <v>7</v>
      </c>
      <c r="O1" s="36"/>
      <c r="P1" s="37" t="s">
        <v>8</v>
      </c>
      <c r="Q1" s="37"/>
      <c r="U1" s="20">
        <v>1</v>
      </c>
    </row>
    <row r="2" spans="1:21" x14ac:dyDescent="0.2">
      <c r="A2" s="30"/>
      <c r="B2" s="31"/>
      <c r="C2" s="31"/>
      <c r="D2" s="32"/>
      <c r="E2" s="32"/>
      <c r="F2" s="33"/>
      <c r="G2" s="33"/>
      <c r="H2" s="34"/>
      <c r="I2" s="34"/>
      <c r="J2" s="35"/>
      <c r="K2" s="35"/>
      <c r="L2" s="35"/>
      <c r="M2" s="35"/>
      <c r="N2" s="36"/>
      <c r="O2" s="36"/>
      <c r="P2" s="37"/>
      <c r="Q2" s="37"/>
    </row>
    <row r="3" spans="1:21" x14ac:dyDescent="0.2">
      <c r="A3" s="2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</row>
    <row r="5" spans="1:21" ht="14.25" customHeight="1" x14ac:dyDescent="0.2"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21" ht="14.25" customHeight="1" x14ac:dyDescent="0.2">
      <c r="B6" s="39"/>
      <c r="C6" s="39"/>
      <c r="D6" s="39"/>
      <c r="E6" s="39"/>
      <c r="F6" s="39"/>
      <c r="G6" s="39"/>
      <c r="H6" s="39"/>
      <c r="I6" s="39"/>
      <c r="J6" s="39"/>
      <c r="K6" s="39"/>
    </row>
    <row r="7" spans="1:21" ht="15" x14ac:dyDescent="0.2">
      <c r="B7" s="39"/>
      <c r="C7" s="39"/>
      <c r="D7" s="39"/>
      <c r="E7" s="39"/>
      <c r="F7" s="39"/>
      <c r="G7" s="39"/>
      <c r="H7" s="39"/>
      <c r="I7" s="39"/>
      <c r="J7" s="39"/>
      <c r="K7" s="39"/>
      <c r="M7" s="29" t="s">
        <v>9</v>
      </c>
      <c r="N7" s="29"/>
      <c r="O7" s="28" t="str">
        <f>VLOOKUP($U1,plage,2,FALSE)</f>
        <v>A1</v>
      </c>
      <c r="P7" s="28"/>
      <c r="Q7" s="28"/>
    </row>
    <row r="8" spans="1:21" ht="15" x14ac:dyDescent="0.2">
      <c r="M8" s="29" t="s">
        <v>10</v>
      </c>
      <c r="N8" s="29"/>
      <c r="O8" s="28" t="str">
        <f>VLOOKUP($U1,plage,3,FALSE)</f>
        <v>B1</v>
      </c>
      <c r="P8" s="28"/>
      <c r="Q8" s="28"/>
    </row>
    <row r="9" spans="1:21" ht="15" x14ac:dyDescent="0.2">
      <c r="E9" s="12" t="s">
        <v>11</v>
      </c>
      <c r="F9" s="38"/>
      <c r="G9" s="38"/>
      <c r="H9" s="38"/>
      <c r="M9" s="29" t="s">
        <v>12</v>
      </c>
      <c r="N9" s="29"/>
      <c r="O9" s="28" t="str">
        <f>VLOOKUP($U1,plage,4,FALSE)</f>
        <v>C1</v>
      </c>
      <c r="P9" s="28"/>
      <c r="Q9" s="28"/>
    </row>
    <row r="10" spans="1:21" ht="15" x14ac:dyDescent="0.2">
      <c r="M10" s="29" t="s">
        <v>13</v>
      </c>
      <c r="N10" s="29"/>
      <c r="O10" s="28" t="str">
        <f>VLOOKUP($U1,plage,5,FALSE)</f>
        <v>D1</v>
      </c>
      <c r="P10" s="28"/>
      <c r="Q10" s="28"/>
    </row>
    <row r="11" spans="1:21" ht="15" x14ac:dyDescent="0.2">
      <c r="M11" s="29" t="s">
        <v>14</v>
      </c>
      <c r="N11" s="29"/>
      <c r="O11" s="28" t="str">
        <f>VLOOKUP($U1,plage,7,FALSE)</f>
        <v>F1</v>
      </c>
      <c r="P11" s="28"/>
      <c r="Q11" s="28"/>
    </row>
    <row r="12" spans="1:21" ht="15" x14ac:dyDescent="0.2">
      <c r="M12" s="29" t="s">
        <v>15</v>
      </c>
      <c r="N12" s="29"/>
      <c r="O12" s="28" t="str">
        <f>VLOOKUP($U1,plage,6,FALSE)</f>
        <v>E1</v>
      </c>
      <c r="P12" s="28"/>
      <c r="Q12" s="28"/>
    </row>
    <row r="13" spans="1:21" ht="15" x14ac:dyDescent="0.25">
      <c r="B13" s="26"/>
      <c r="C13" s="26"/>
      <c r="D13" s="26"/>
      <c r="E13" s="26"/>
      <c r="F13" s="26"/>
      <c r="G13" s="26"/>
      <c r="H13" s="26"/>
      <c r="I13" s="26"/>
      <c r="J13" s="26"/>
      <c r="K13" s="26"/>
      <c r="M13" s="5"/>
      <c r="N13" s="5"/>
      <c r="O13" s="3"/>
      <c r="P13" s="3"/>
      <c r="Q13" s="5"/>
    </row>
    <row r="14" spans="1:21" ht="15" x14ac:dyDescent="0.2">
      <c r="B14" s="26"/>
      <c r="C14" s="26"/>
      <c r="D14" s="26"/>
      <c r="E14" s="26"/>
      <c r="F14" s="26"/>
      <c r="G14" s="26"/>
      <c r="H14" s="26"/>
      <c r="I14" s="26"/>
      <c r="J14" s="26"/>
      <c r="K14" s="26"/>
      <c r="M14" s="6" t="s">
        <v>16</v>
      </c>
      <c r="N14" s="7" t="s">
        <v>17</v>
      </c>
      <c r="O14" s="8" t="s">
        <v>18</v>
      </c>
      <c r="P14" s="9" t="s">
        <v>19</v>
      </c>
      <c r="Q14" s="15" t="s">
        <v>20</v>
      </c>
    </row>
    <row r="15" spans="1:21" ht="15" x14ac:dyDescent="0.2">
      <c r="B15" s="26"/>
      <c r="C15" s="26"/>
      <c r="D15" s="26"/>
      <c r="E15" s="26"/>
      <c r="F15" s="26"/>
      <c r="G15" s="26"/>
      <c r="H15" s="26"/>
      <c r="I15" s="26"/>
      <c r="J15" s="26"/>
      <c r="K15" s="26"/>
      <c r="M15" s="10"/>
      <c r="N15" s="10"/>
      <c r="O15" s="11"/>
      <c r="P15" s="10"/>
      <c r="Q15" s="16"/>
    </row>
    <row r="16" spans="1:21" ht="15" x14ac:dyDescent="0.25">
      <c r="B16" s="26"/>
      <c r="C16" s="26"/>
      <c r="D16" s="26"/>
      <c r="E16" s="26"/>
      <c r="F16" s="26"/>
      <c r="G16" s="26"/>
      <c r="H16" s="26"/>
      <c r="I16" s="26"/>
      <c r="J16" s="26"/>
      <c r="K16" s="26"/>
      <c r="M16" s="5"/>
      <c r="N16" s="5"/>
      <c r="O16" s="3"/>
      <c r="P16" s="3"/>
      <c r="Q16" s="3"/>
    </row>
    <row r="17" spans="2:17" ht="15" x14ac:dyDescent="0.2">
      <c r="B17" s="26"/>
      <c r="C17" s="26"/>
      <c r="D17" s="26"/>
      <c r="E17" s="26"/>
      <c r="F17" s="26"/>
      <c r="G17" s="26"/>
      <c r="H17" s="26"/>
      <c r="I17" s="26"/>
      <c r="J17" s="26"/>
      <c r="K17" s="26"/>
      <c r="M17" s="27" t="s">
        <v>21</v>
      </c>
      <c r="N17" s="27"/>
      <c r="O17" s="28" t="str">
        <f>VLOOKUP($U1,plage,8,FALSE)</f>
        <v>G1</v>
      </c>
      <c r="P17" s="28"/>
      <c r="Q17" s="28"/>
    </row>
    <row r="18" spans="2:17" ht="15" x14ac:dyDescent="0.2">
      <c r="B18" s="26"/>
      <c r="C18" s="26"/>
      <c r="D18" s="26"/>
      <c r="E18" s="26"/>
      <c r="F18" s="26"/>
      <c r="G18" s="26"/>
      <c r="H18" s="26"/>
      <c r="I18" s="26"/>
      <c r="J18" s="26"/>
      <c r="K18" s="26"/>
      <c r="M18" s="27" t="s">
        <v>22</v>
      </c>
      <c r="N18" s="27"/>
      <c r="O18" s="28" t="str">
        <f>VLOOKUP($U1,plage,9,FALSE)</f>
        <v>H1</v>
      </c>
      <c r="P18" s="28"/>
      <c r="Q18" s="28"/>
    </row>
    <row r="19" spans="2:17" ht="15" x14ac:dyDescent="0.2">
      <c r="B19" s="26"/>
      <c r="C19" s="26"/>
      <c r="D19" s="26"/>
      <c r="E19" s="26"/>
      <c r="F19" s="26"/>
      <c r="G19" s="26"/>
      <c r="H19" s="26"/>
      <c r="I19" s="26"/>
      <c r="J19" s="26"/>
      <c r="K19" s="26"/>
      <c r="M19" s="27" t="s">
        <v>23</v>
      </c>
      <c r="N19" s="27"/>
      <c r="O19" s="28" t="str">
        <f>VLOOKUP($U1,plage,10,FALSE)</f>
        <v>I1</v>
      </c>
      <c r="P19" s="28"/>
      <c r="Q19" s="28"/>
    </row>
    <row r="20" spans="2:17" ht="15" x14ac:dyDescent="0.2">
      <c r="B20" s="26"/>
      <c r="C20" s="26"/>
      <c r="D20" s="26"/>
      <c r="E20" s="26"/>
      <c r="F20" s="26"/>
      <c r="G20" s="26"/>
      <c r="H20" s="26"/>
      <c r="I20" s="26"/>
      <c r="J20" s="26"/>
      <c r="K20" s="26"/>
      <c r="M20" s="27" t="s">
        <v>24</v>
      </c>
      <c r="N20" s="27"/>
      <c r="O20" s="28" t="str">
        <f>VLOOKUP($U1,plage,11,FALSE)</f>
        <v>J1</v>
      </c>
      <c r="P20" s="28"/>
      <c r="Q20" s="28"/>
    </row>
    <row r="21" spans="2:17" ht="15" x14ac:dyDescent="0.2">
      <c r="B21" s="26"/>
      <c r="C21" s="26"/>
      <c r="D21" s="26"/>
      <c r="E21" s="26"/>
      <c r="F21" s="26"/>
      <c r="G21" s="26"/>
      <c r="H21" s="26"/>
      <c r="I21" s="26"/>
      <c r="J21" s="26"/>
      <c r="K21" s="26"/>
      <c r="M21" s="27" t="s">
        <v>25</v>
      </c>
      <c r="N21" s="27"/>
      <c r="O21" s="28" t="str">
        <f>VLOOKUP($U1,plage,12,FALSE)</f>
        <v>K1</v>
      </c>
      <c r="P21" s="28"/>
      <c r="Q21" s="28"/>
    </row>
    <row r="22" spans="2:17" ht="15" x14ac:dyDescent="0.2">
      <c r="B22" s="26"/>
      <c r="C22" s="26"/>
      <c r="D22" s="26"/>
      <c r="E22" s="26"/>
      <c r="F22" s="26"/>
      <c r="G22" s="26"/>
      <c r="H22" s="26"/>
      <c r="I22" s="26"/>
      <c r="J22" s="26"/>
      <c r="K22" s="26"/>
      <c r="M22" s="27" t="s">
        <v>26</v>
      </c>
      <c r="N22" s="27"/>
      <c r="O22" s="28" t="str">
        <f>VLOOKUP($U1,plage,13,FALSE)</f>
        <v>L1</v>
      </c>
      <c r="P22" s="28"/>
      <c r="Q22" s="28"/>
    </row>
    <row r="23" spans="2:17" ht="15" x14ac:dyDescent="0.2">
      <c r="B23" s="26"/>
      <c r="C23" s="26"/>
      <c r="D23" s="26"/>
      <c r="E23" s="26"/>
      <c r="F23" s="26"/>
      <c r="G23" s="26"/>
      <c r="H23" s="26"/>
      <c r="I23" s="26"/>
      <c r="J23" s="26"/>
      <c r="K23" s="26"/>
      <c r="M23" s="27" t="s">
        <v>6</v>
      </c>
      <c r="N23" s="27"/>
      <c r="O23" s="28" t="str">
        <f>VLOOKUP($U1,plage,14,FALSE)</f>
        <v>M1</v>
      </c>
      <c r="P23" s="28"/>
      <c r="Q23" s="28"/>
    </row>
    <row r="24" spans="2:17" x14ac:dyDescent="0.2">
      <c r="B24" s="26"/>
      <c r="C24" s="26"/>
      <c r="D24" s="26"/>
      <c r="E24" s="26"/>
      <c r="F24" s="26"/>
      <c r="G24" s="26"/>
      <c r="H24" s="26"/>
      <c r="I24" s="26"/>
      <c r="J24" s="26"/>
      <c r="K24" s="26"/>
    </row>
    <row r="25" spans="2:17" ht="15" x14ac:dyDescent="0.2">
      <c r="B25" s="26"/>
      <c r="C25" s="26"/>
      <c r="D25" s="26"/>
      <c r="E25" s="26"/>
      <c r="F25" s="26"/>
      <c r="G25" s="26"/>
      <c r="H25" s="26"/>
      <c r="I25" s="26"/>
      <c r="J25" s="26"/>
      <c r="K25" s="26"/>
      <c r="M25" s="25" t="s">
        <v>27</v>
      </c>
      <c r="N25" s="25"/>
      <c r="O25" s="23"/>
      <c r="P25" s="23"/>
      <c r="Q25" s="23"/>
    </row>
    <row r="26" spans="2:17" ht="15" x14ac:dyDescent="0.2">
      <c r="B26" s="26"/>
      <c r="C26" s="26"/>
      <c r="D26" s="26"/>
      <c r="E26" s="26"/>
      <c r="F26" s="26"/>
      <c r="G26" s="26"/>
      <c r="H26" s="26"/>
      <c r="I26" s="26"/>
      <c r="J26" s="26"/>
      <c r="K26" s="26"/>
      <c r="M26" s="25" t="s">
        <v>28</v>
      </c>
      <c r="N26" s="25"/>
      <c r="O26" s="23"/>
      <c r="P26" s="23"/>
      <c r="Q26" s="23"/>
    </row>
    <row r="27" spans="2:17" ht="15" x14ac:dyDescent="0.2">
      <c r="B27" s="26"/>
      <c r="C27" s="26"/>
      <c r="D27" s="26"/>
      <c r="E27" s="26"/>
      <c r="F27" s="26"/>
      <c r="G27" s="26"/>
      <c r="H27" s="26"/>
      <c r="I27" s="26"/>
      <c r="J27" s="26"/>
      <c r="K27" s="26"/>
      <c r="M27" s="25" t="s">
        <v>29</v>
      </c>
      <c r="N27" s="25"/>
      <c r="O27" s="23"/>
      <c r="P27" s="23"/>
      <c r="Q27" s="23"/>
    </row>
    <row r="28" spans="2:17" ht="15" x14ac:dyDescent="0.2">
      <c r="B28" s="26"/>
      <c r="C28" s="26"/>
      <c r="D28" s="26"/>
      <c r="E28" s="26"/>
      <c r="F28" s="26"/>
      <c r="G28" s="26"/>
      <c r="H28" s="26"/>
      <c r="I28" s="26"/>
      <c r="J28" s="26"/>
      <c r="K28" s="26"/>
      <c r="M28" s="25" t="s">
        <v>30</v>
      </c>
      <c r="N28" s="25"/>
      <c r="O28" s="23"/>
      <c r="P28" s="23"/>
      <c r="Q28" s="23"/>
    </row>
    <row r="29" spans="2:17" ht="15" x14ac:dyDescent="0.2">
      <c r="B29" s="26"/>
      <c r="C29" s="26"/>
      <c r="D29" s="26"/>
      <c r="E29" s="26"/>
      <c r="F29" s="26"/>
      <c r="G29" s="26"/>
      <c r="H29" s="26"/>
      <c r="I29" s="26"/>
      <c r="J29" s="26"/>
      <c r="K29" s="26"/>
      <c r="M29" s="25" t="s">
        <v>31</v>
      </c>
      <c r="N29" s="25"/>
      <c r="O29" s="23"/>
      <c r="P29" s="23"/>
      <c r="Q29" s="23"/>
    </row>
    <row r="30" spans="2:17" ht="15" x14ac:dyDescent="0.25">
      <c r="B30" s="26"/>
      <c r="C30" s="26"/>
      <c r="D30" s="26"/>
      <c r="E30" s="26"/>
      <c r="F30" s="26"/>
      <c r="G30" s="26"/>
      <c r="H30" s="26"/>
      <c r="I30" s="26"/>
      <c r="J30" s="26"/>
      <c r="K30" s="26"/>
      <c r="M30" s="3"/>
      <c r="N30" s="4"/>
      <c r="O30" s="4"/>
      <c r="P30" s="3"/>
      <c r="Q30" s="4"/>
    </row>
    <row r="31" spans="2:17" ht="14.25" customHeight="1" x14ac:dyDescent="0.2">
      <c r="B31" s="26"/>
      <c r="C31" s="26"/>
      <c r="D31" s="26"/>
      <c r="E31" s="26"/>
      <c r="F31" s="26"/>
      <c r="G31" s="26"/>
      <c r="H31" s="26"/>
      <c r="I31" s="26"/>
      <c r="J31" s="26"/>
      <c r="K31" s="26"/>
      <c r="M31" s="22"/>
      <c r="N31" s="22"/>
      <c r="O31" s="22"/>
      <c r="P31" s="22"/>
      <c r="Q31" s="22"/>
    </row>
    <row r="32" spans="2:17" ht="14.25" customHeight="1" x14ac:dyDescent="0.2">
      <c r="B32" s="26"/>
      <c r="C32" s="26"/>
      <c r="D32" s="26"/>
      <c r="E32" s="26"/>
      <c r="F32" s="26"/>
      <c r="G32" s="26"/>
      <c r="H32" s="26"/>
      <c r="I32" s="26"/>
      <c r="J32" s="26"/>
      <c r="K32" s="26"/>
      <c r="M32" s="22"/>
      <c r="N32" s="22"/>
      <c r="O32" s="22"/>
      <c r="P32" s="22"/>
      <c r="Q32" s="22"/>
    </row>
    <row r="33" spans="2:17" ht="14.25" customHeight="1" x14ac:dyDescent="0.2">
      <c r="B33" s="26"/>
      <c r="C33" s="26"/>
      <c r="D33" s="26"/>
      <c r="E33" s="26"/>
      <c r="F33" s="26"/>
      <c r="G33" s="26"/>
      <c r="H33" s="26"/>
      <c r="I33" s="26"/>
      <c r="J33" s="26"/>
      <c r="K33" s="26"/>
      <c r="M33" s="23"/>
      <c r="N33" s="23"/>
      <c r="O33" s="23"/>
      <c r="P33" s="23"/>
      <c r="Q33" s="23"/>
    </row>
    <row r="34" spans="2:17" ht="14.25" customHeight="1" x14ac:dyDescent="0.2">
      <c r="B34" s="26"/>
      <c r="C34" s="26"/>
      <c r="D34" s="26"/>
      <c r="E34" s="26"/>
      <c r="F34" s="26"/>
      <c r="G34" s="26"/>
      <c r="H34" s="26"/>
      <c r="I34" s="26"/>
      <c r="J34" s="26"/>
      <c r="K34" s="26"/>
      <c r="M34" s="23"/>
      <c r="N34" s="23"/>
      <c r="O34" s="23"/>
      <c r="P34" s="23"/>
      <c r="Q34" s="23"/>
    </row>
    <row r="35" spans="2:17" ht="15" x14ac:dyDescent="0.25">
      <c r="B35" s="26"/>
      <c r="C35" s="26"/>
      <c r="D35" s="26"/>
      <c r="E35" s="26"/>
      <c r="F35" s="26"/>
      <c r="G35" s="26"/>
      <c r="H35" s="26"/>
      <c r="I35" s="26"/>
      <c r="J35" s="26"/>
      <c r="K35" s="26"/>
      <c r="M35" s="3"/>
      <c r="N35" s="3"/>
      <c r="O35" s="3"/>
      <c r="P35" s="3"/>
      <c r="Q35" s="3"/>
    </row>
    <row r="36" spans="2:17" ht="14.25" customHeight="1" x14ac:dyDescent="0.2">
      <c r="B36" s="26"/>
      <c r="C36" s="26"/>
      <c r="D36" s="26"/>
      <c r="E36" s="26"/>
      <c r="F36" s="26"/>
      <c r="G36" s="26"/>
      <c r="H36" s="26"/>
      <c r="I36" s="26"/>
      <c r="J36" s="26"/>
      <c r="K36" s="26"/>
      <c r="M36" s="22"/>
      <c r="N36" s="22"/>
      <c r="O36" s="22"/>
      <c r="P36" s="22"/>
      <c r="Q36" s="22"/>
    </row>
    <row r="37" spans="2:17" ht="14.25" customHeight="1" x14ac:dyDescent="0.2">
      <c r="M37" s="22"/>
      <c r="N37" s="22"/>
      <c r="O37" s="22"/>
      <c r="P37" s="22"/>
      <c r="Q37" s="22"/>
    </row>
    <row r="38" spans="2:17" ht="14.25" customHeight="1" x14ac:dyDescent="0.2">
      <c r="B38" s="24"/>
      <c r="C38" s="24"/>
      <c r="D38" s="24"/>
      <c r="E38" s="24"/>
      <c r="F38" s="24"/>
      <c r="G38" s="24"/>
      <c r="H38" s="24"/>
      <c r="I38" s="24"/>
      <c r="J38" s="24"/>
      <c r="K38" s="24"/>
      <c r="M38" s="23"/>
      <c r="N38" s="23"/>
      <c r="O38" s="23"/>
      <c r="P38" s="23"/>
      <c r="Q38" s="23"/>
    </row>
    <row r="39" spans="2:17" ht="14.25" customHeight="1" x14ac:dyDescent="0.2">
      <c r="B39" s="24"/>
      <c r="C39" s="24"/>
      <c r="D39" s="24"/>
      <c r="E39" s="24"/>
      <c r="F39" s="24"/>
      <c r="G39" s="24"/>
      <c r="H39" s="24"/>
      <c r="I39" s="24"/>
      <c r="J39" s="24"/>
      <c r="K39" s="24"/>
      <c r="M39" s="23"/>
      <c r="N39" s="23"/>
      <c r="O39" s="23"/>
      <c r="P39" s="23"/>
      <c r="Q39" s="23"/>
    </row>
    <row r="40" spans="2:17" x14ac:dyDescent="0.2"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2:17" x14ac:dyDescent="0.2"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2:17" x14ac:dyDescent="0.2"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2:17" x14ac:dyDescent="0.2"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5" spans="2:17" x14ac:dyDescent="0.2">
      <c r="D45" s="21" t="s">
        <v>32</v>
      </c>
      <c r="E45" s="21"/>
      <c r="F45" s="21"/>
      <c r="G45" s="13"/>
    </row>
    <row r="46" spans="2:17" x14ac:dyDescent="0.2">
      <c r="D46" s="21" t="s">
        <v>33</v>
      </c>
      <c r="E46" s="21"/>
      <c r="F46" s="21"/>
      <c r="G46" s="14"/>
    </row>
    <row r="51" spans="1:21" x14ac:dyDescent="0.2">
      <c r="A51" s="30" t="s">
        <v>0</v>
      </c>
      <c r="B51" s="31" t="s">
        <v>1</v>
      </c>
      <c r="C51" s="31"/>
      <c r="D51" s="32" t="s">
        <v>2</v>
      </c>
      <c r="E51" s="32"/>
      <c r="F51" s="33" t="s">
        <v>3</v>
      </c>
      <c r="G51" s="33"/>
      <c r="H51" s="34" t="s">
        <v>4</v>
      </c>
      <c r="I51" s="34"/>
      <c r="J51" s="35" t="s">
        <v>5</v>
      </c>
      <c r="K51" s="35"/>
      <c r="L51" s="35" t="s">
        <v>6</v>
      </c>
      <c r="M51" s="35"/>
      <c r="N51" s="36" t="s">
        <v>7</v>
      </c>
      <c r="O51" s="36"/>
      <c r="P51" s="37" t="s">
        <v>8</v>
      </c>
      <c r="Q51" s="37"/>
      <c r="U51">
        <v>2</v>
      </c>
    </row>
    <row r="52" spans="1:21" x14ac:dyDescent="0.2">
      <c r="A52" s="30"/>
      <c r="B52" s="31"/>
      <c r="C52" s="31"/>
      <c r="D52" s="32"/>
      <c r="E52" s="32"/>
      <c r="F52" s="33"/>
      <c r="G52" s="33"/>
      <c r="H52" s="34"/>
      <c r="I52" s="34"/>
      <c r="J52" s="35"/>
      <c r="K52" s="35"/>
      <c r="L52" s="35"/>
      <c r="M52" s="35"/>
      <c r="N52" s="36"/>
      <c r="O52" s="36"/>
      <c r="P52" s="37"/>
      <c r="Q52" s="37"/>
    </row>
    <row r="53" spans="1:21" x14ac:dyDescent="0.2">
      <c r="A53" s="2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5" spans="1:21" x14ac:dyDescent="0.2">
      <c r="B55" s="39"/>
      <c r="C55" s="39"/>
      <c r="D55" s="39"/>
      <c r="E55" s="39"/>
      <c r="F55" s="39"/>
      <c r="G55" s="39"/>
      <c r="H55" s="39"/>
      <c r="I55" s="39"/>
      <c r="J55" s="39"/>
      <c r="K55" s="39"/>
    </row>
    <row r="56" spans="1:21" x14ac:dyDescent="0.2">
      <c r="B56" s="39"/>
      <c r="C56" s="39"/>
      <c r="D56" s="39"/>
      <c r="E56" s="39"/>
      <c r="F56" s="39"/>
      <c r="G56" s="39"/>
      <c r="H56" s="39"/>
      <c r="I56" s="39"/>
      <c r="J56" s="39"/>
      <c r="K56" s="39"/>
    </row>
    <row r="57" spans="1:21" ht="15" x14ac:dyDescent="0.2">
      <c r="B57" s="39"/>
      <c r="C57" s="39"/>
      <c r="D57" s="39"/>
      <c r="E57" s="39"/>
      <c r="F57" s="39"/>
      <c r="G57" s="39"/>
      <c r="H57" s="39"/>
      <c r="I57" s="39"/>
      <c r="J57" s="39"/>
      <c r="K57" s="39"/>
      <c r="M57" s="29" t="s">
        <v>9</v>
      </c>
      <c r="N57" s="29"/>
      <c r="O57" s="28" t="str">
        <f>VLOOKUP($U51,plage,2,FALSE)</f>
        <v>A2</v>
      </c>
      <c r="P57" s="28"/>
      <c r="Q57" s="28"/>
    </row>
    <row r="58" spans="1:21" ht="15" x14ac:dyDescent="0.2">
      <c r="M58" s="29" t="s">
        <v>10</v>
      </c>
      <c r="N58" s="29"/>
      <c r="O58" s="28" t="str">
        <f>VLOOKUP($U51,plage,3,FALSE)</f>
        <v>B2</v>
      </c>
      <c r="P58" s="28"/>
      <c r="Q58" s="28"/>
    </row>
    <row r="59" spans="1:21" ht="15" x14ac:dyDescent="0.2">
      <c r="E59" s="12" t="s">
        <v>11</v>
      </c>
      <c r="F59" s="38"/>
      <c r="G59" s="38"/>
      <c r="H59" s="38"/>
      <c r="M59" s="29" t="s">
        <v>12</v>
      </c>
      <c r="N59" s="29"/>
      <c r="O59" s="28" t="str">
        <f>VLOOKUP($U51,plage,4,FALSE)</f>
        <v>C2</v>
      </c>
      <c r="P59" s="28"/>
      <c r="Q59" s="28"/>
    </row>
    <row r="60" spans="1:21" ht="15" x14ac:dyDescent="0.2">
      <c r="M60" s="29" t="s">
        <v>13</v>
      </c>
      <c r="N60" s="29"/>
      <c r="O60" s="28" t="str">
        <f>VLOOKUP($U51,plage,5,FALSE)</f>
        <v>D2</v>
      </c>
      <c r="P60" s="28"/>
      <c r="Q60" s="28"/>
    </row>
    <row r="61" spans="1:21" ht="15" x14ac:dyDescent="0.2">
      <c r="M61" s="29" t="s">
        <v>14</v>
      </c>
      <c r="N61" s="29"/>
      <c r="O61" s="28" t="str">
        <f>VLOOKUP($U51,plage,7,FALSE)</f>
        <v>F2</v>
      </c>
      <c r="P61" s="28"/>
      <c r="Q61" s="28"/>
    </row>
    <row r="62" spans="1:21" ht="15" x14ac:dyDescent="0.2">
      <c r="M62" s="29" t="s">
        <v>15</v>
      </c>
      <c r="N62" s="29"/>
      <c r="O62" s="28" t="str">
        <f>VLOOKUP($U51,plage,6,FALSE)</f>
        <v>E2</v>
      </c>
      <c r="P62" s="28"/>
      <c r="Q62" s="28"/>
    </row>
    <row r="63" spans="1:21" ht="15" x14ac:dyDescent="0.25">
      <c r="B63" s="26"/>
      <c r="C63" s="26"/>
      <c r="D63" s="26"/>
      <c r="E63" s="26"/>
      <c r="F63" s="26"/>
      <c r="G63" s="26"/>
      <c r="H63" s="26"/>
      <c r="I63" s="26"/>
      <c r="J63" s="26"/>
      <c r="K63" s="26"/>
      <c r="M63" s="5"/>
      <c r="N63" s="5"/>
      <c r="O63" s="3"/>
      <c r="P63" s="3"/>
      <c r="Q63" s="5"/>
    </row>
    <row r="64" spans="1:21" ht="15" x14ac:dyDescent="0.2">
      <c r="B64" s="26"/>
      <c r="C64" s="26"/>
      <c r="D64" s="26"/>
      <c r="E64" s="26"/>
      <c r="F64" s="26"/>
      <c r="G64" s="26"/>
      <c r="H64" s="26"/>
      <c r="I64" s="26"/>
      <c r="J64" s="26"/>
      <c r="K64" s="26"/>
      <c r="M64" s="6" t="s">
        <v>16</v>
      </c>
      <c r="N64" s="7" t="s">
        <v>17</v>
      </c>
      <c r="O64" s="8" t="s">
        <v>18</v>
      </c>
      <c r="P64" s="9" t="s">
        <v>19</v>
      </c>
      <c r="Q64" s="15" t="s">
        <v>20</v>
      </c>
    </row>
    <row r="65" spans="2:17" ht="15" x14ac:dyDescent="0.2">
      <c r="B65" s="26"/>
      <c r="C65" s="26"/>
      <c r="D65" s="26"/>
      <c r="E65" s="26"/>
      <c r="F65" s="26"/>
      <c r="G65" s="26"/>
      <c r="H65" s="26"/>
      <c r="I65" s="26"/>
      <c r="J65" s="26"/>
      <c r="K65" s="26"/>
      <c r="M65" s="10"/>
      <c r="N65" s="10"/>
      <c r="O65" s="19"/>
      <c r="P65" s="10"/>
      <c r="Q65" s="16"/>
    </row>
    <row r="66" spans="2:17" ht="15" x14ac:dyDescent="0.25">
      <c r="B66" s="26"/>
      <c r="C66" s="26"/>
      <c r="D66" s="26"/>
      <c r="E66" s="26"/>
      <c r="F66" s="26"/>
      <c r="G66" s="26"/>
      <c r="H66" s="26"/>
      <c r="I66" s="26"/>
      <c r="J66" s="26"/>
      <c r="K66" s="26"/>
      <c r="M66" s="5"/>
      <c r="N66" s="5"/>
      <c r="O66" s="3"/>
      <c r="P66" s="3"/>
      <c r="Q66" s="3"/>
    </row>
    <row r="67" spans="2:17" ht="15" x14ac:dyDescent="0.2">
      <c r="B67" s="26"/>
      <c r="C67" s="26"/>
      <c r="D67" s="26"/>
      <c r="E67" s="26"/>
      <c r="F67" s="26"/>
      <c r="G67" s="26"/>
      <c r="H67" s="26"/>
      <c r="I67" s="26"/>
      <c r="J67" s="26"/>
      <c r="K67" s="26"/>
      <c r="M67" s="27" t="s">
        <v>21</v>
      </c>
      <c r="N67" s="27"/>
      <c r="O67" s="28" t="str">
        <f>VLOOKUP($U51,plage,8,FALSE)</f>
        <v>G2</v>
      </c>
      <c r="P67" s="28"/>
      <c r="Q67" s="28"/>
    </row>
    <row r="68" spans="2:17" ht="15" x14ac:dyDescent="0.2">
      <c r="B68" s="26"/>
      <c r="C68" s="26"/>
      <c r="D68" s="26"/>
      <c r="E68" s="26"/>
      <c r="F68" s="26"/>
      <c r="G68" s="26"/>
      <c r="H68" s="26"/>
      <c r="I68" s="26"/>
      <c r="J68" s="26"/>
      <c r="K68" s="26"/>
      <c r="M68" s="27" t="s">
        <v>22</v>
      </c>
      <c r="N68" s="27"/>
      <c r="O68" s="28" t="str">
        <f>VLOOKUP($U51,plage,9,FALSE)</f>
        <v>H2</v>
      </c>
      <c r="P68" s="28"/>
      <c r="Q68" s="28"/>
    </row>
    <row r="69" spans="2:17" ht="15" x14ac:dyDescent="0.2">
      <c r="B69" s="26"/>
      <c r="C69" s="26"/>
      <c r="D69" s="26"/>
      <c r="E69" s="26"/>
      <c r="F69" s="26"/>
      <c r="G69" s="26"/>
      <c r="H69" s="26"/>
      <c r="I69" s="26"/>
      <c r="J69" s="26"/>
      <c r="K69" s="26"/>
      <c r="M69" s="27" t="s">
        <v>23</v>
      </c>
      <c r="N69" s="27"/>
      <c r="O69" s="28" t="str">
        <f>VLOOKUP($U51,plage,10,FALSE)</f>
        <v>I2</v>
      </c>
      <c r="P69" s="28"/>
      <c r="Q69" s="28"/>
    </row>
    <row r="70" spans="2:17" ht="15" x14ac:dyDescent="0.2">
      <c r="B70" s="26"/>
      <c r="C70" s="26"/>
      <c r="D70" s="26"/>
      <c r="E70" s="26"/>
      <c r="F70" s="26"/>
      <c r="G70" s="26"/>
      <c r="H70" s="26"/>
      <c r="I70" s="26"/>
      <c r="J70" s="26"/>
      <c r="K70" s="26"/>
      <c r="M70" s="27" t="s">
        <v>24</v>
      </c>
      <c r="N70" s="27"/>
      <c r="O70" s="28" t="str">
        <f>VLOOKUP($U51,plage,11,FALSE)</f>
        <v>J2</v>
      </c>
      <c r="P70" s="28"/>
      <c r="Q70" s="28"/>
    </row>
    <row r="71" spans="2:17" ht="15" x14ac:dyDescent="0.2">
      <c r="B71" s="26"/>
      <c r="C71" s="26"/>
      <c r="D71" s="26"/>
      <c r="E71" s="26"/>
      <c r="F71" s="26"/>
      <c r="G71" s="26"/>
      <c r="H71" s="26"/>
      <c r="I71" s="26"/>
      <c r="J71" s="26"/>
      <c r="K71" s="26"/>
      <c r="M71" s="27" t="s">
        <v>25</v>
      </c>
      <c r="N71" s="27"/>
      <c r="O71" s="28" t="str">
        <f>VLOOKUP($U51,plage,12,FALSE)</f>
        <v>K2</v>
      </c>
      <c r="P71" s="28"/>
      <c r="Q71" s="28"/>
    </row>
    <row r="72" spans="2:17" ht="15" x14ac:dyDescent="0.2">
      <c r="B72" s="26"/>
      <c r="C72" s="26"/>
      <c r="D72" s="26"/>
      <c r="E72" s="26"/>
      <c r="F72" s="26"/>
      <c r="G72" s="26"/>
      <c r="H72" s="26"/>
      <c r="I72" s="26"/>
      <c r="J72" s="26"/>
      <c r="K72" s="26"/>
      <c r="M72" s="27" t="s">
        <v>26</v>
      </c>
      <c r="N72" s="27"/>
      <c r="O72" s="28" t="str">
        <f>VLOOKUP($U51,plage,13,FALSE)</f>
        <v>L2</v>
      </c>
      <c r="P72" s="28"/>
      <c r="Q72" s="28"/>
    </row>
    <row r="73" spans="2:17" ht="15" x14ac:dyDescent="0.2">
      <c r="B73" s="26"/>
      <c r="C73" s="26"/>
      <c r="D73" s="26"/>
      <c r="E73" s="26"/>
      <c r="F73" s="26"/>
      <c r="G73" s="26"/>
      <c r="H73" s="26"/>
      <c r="I73" s="26"/>
      <c r="J73" s="26"/>
      <c r="K73" s="26"/>
      <c r="M73" s="27" t="s">
        <v>6</v>
      </c>
      <c r="N73" s="27"/>
      <c r="O73" s="28" t="str">
        <f>VLOOKUP($U51,plage,14,FALSE)</f>
        <v>M2</v>
      </c>
      <c r="P73" s="28"/>
      <c r="Q73" s="28"/>
    </row>
    <row r="74" spans="2:17" x14ac:dyDescent="0.2">
      <c r="B74" s="26"/>
      <c r="C74" s="26"/>
      <c r="D74" s="26"/>
      <c r="E74" s="26"/>
      <c r="F74" s="26"/>
      <c r="G74" s="26"/>
      <c r="H74" s="26"/>
      <c r="I74" s="26"/>
      <c r="J74" s="26"/>
      <c r="K74" s="26"/>
    </row>
    <row r="75" spans="2:17" ht="15" x14ac:dyDescent="0.2">
      <c r="B75" s="26"/>
      <c r="C75" s="26"/>
      <c r="D75" s="26"/>
      <c r="E75" s="26"/>
      <c r="F75" s="26"/>
      <c r="G75" s="26"/>
      <c r="H75" s="26"/>
      <c r="I75" s="26"/>
      <c r="J75" s="26"/>
      <c r="K75" s="26"/>
      <c r="M75" s="25" t="s">
        <v>27</v>
      </c>
      <c r="N75" s="25"/>
      <c r="O75" s="23"/>
      <c r="P75" s="23"/>
      <c r="Q75" s="23"/>
    </row>
    <row r="76" spans="2:17" ht="15" x14ac:dyDescent="0.2">
      <c r="B76" s="26"/>
      <c r="C76" s="26"/>
      <c r="D76" s="26"/>
      <c r="E76" s="26"/>
      <c r="F76" s="26"/>
      <c r="G76" s="26"/>
      <c r="H76" s="26"/>
      <c r="I76" s="26"/>
      <c r="J76" s="26"/>
      <c r="K76" s="26"/>
      <c r="M76" s="25" t="s">
        <v>28</v>
      </c>
      <c r="N76" s="25"/>
      <c r="O76" s="23"/>
      <c r="P76" s="23"/>
      <c r="Q76" s="23"/>
    </row>
    <row r="77" spans="2:17" ht="15" x14ac:dyDescent="0.2">
      <c r="B77" s="26"/>
      <c r="C77" s="26"/>
      <c r="D77" s="26"/>
      <c r="E77" s="26"/>
      <c r="F77" s="26"/>
      <c r="G77" s="26"/>
      <c r="H77" s="26"/>
      <c r="I77" s="26"/>
      <c r="J77" s="26"/>
      <c r="K77" s="26"/>
      <c r="M77" s="25" t="s">
        <v>29</v>
      </c>
      <c r="N77" s="25"/>
      <c r="O77" s="23"/>
      <c r="P77" s="23"/>
      <c r="Q77" s="23"/>
    </row>
    <row r="78" spans="2:17" ht="15" x14ac:dyDescent="0.2">
      <c r="B78" s="26"/>
      <c r="C78" s="26"/>
      <c r="D78" s="26"/>
      <c r="E78" s="26"/>
      <c r="F78" s="26"/>
      <c r="G78" s="26"/>
      <c r="H78" s="26"/>
      <c r="I78" s="26"/>
      <c r="J78" s="26"/>
      <c r="K78" s="26"/>
      <c r="M78" s="25" t="s">
        <v>30</v>
      </c>
      <c r="N78" s="25"/>
      <c r="O78" s="23"/>
      <c r="P78" s="23"/>
      <c r="Q78" s="23"/>
    </row>
    <row r="79" spans="2:17" ht="15" x14ac:dyDescent="0.2">
      <c r="B79" s="26"/>
      <c r="C79" s="26"/>
      <c r="D79" s="26"/>
      <c r="E79" s="26"/>
      <c r="F79" s="26"/>
      <c r="G79" s="26"/>
      <c r="H79" s="26"/>
      <c r="I79" s="26"/>
      <c r="J79" s="26"/>
      <c r="K79" s="26"/>
      <c r="M79" s="25" t="s">
        <v>31</v>
      </c>
      <c r="N79" s="25"/>
      <c r="O79" s="23"/>
      <c r="P79" s="23"/>
      <c r="Q79" s="23"/>
    </row>
    <row r="80" spans="2:17" ht="15" x14ac:dyDescent="0.25">
      <c r="B80" s="26"/>
      <c r="C80" s="26"/>
      <c r="D80" s="26"/>
      <c r="E80" s="26"/>
      <c r="F80" s="26"/>
      <c r="G80" s="26"/>
      <c r="H80" s="26"/>
      <c r="I80" s="26"/>
      <c r="J80" s="26"/>
      <c r="K80" s="26"/>
      <c r="M80" s="3"/>
      <c r="N80" s="4"/>
      <c r="O80" s="4"/>
      <c r="P80" s="3"/>
      <c r="Q80" s="4"/>
    </row>
    <row r="81" spans="2:17" x14ac:dyDescent="0.2">
      <c r="B81" s="26"/>
      <c r="C81" s="26"/>
      <c r="D81" s="26"/>
      <c r="E81" s="26"/>
      <c r="F81" s="26"/>
      <c r="G81" s="26"/>
      <c r="H81" s="26"/>
      <c r="I81" s="26"/>
      <c r="J81" s="26"/>
      <c r="K81" s="26"/>
      <c r="M81" s="22"/>
      <c r="N81" s="22"/>
      <c r="O81" s="22"/>
      <c r="P81" s="22"/>
      <c r="Q81" s="22"/>
    </row>
    <row r="82" spans="2:17" x14ac:dyDescent="0.2">
      <c r="B82" s="26"/>
      <c r="C82" s="26"/>
      <c r="D82" s="26"/>
      <c r="E82" s="26"/>
      <c r="F82" s="26"/>
      <c r="G82" s="26"/>
      <c r="H82" s="26"/>
      <c r="I82" s="26"/>
      <c r="J82" s="26"/>
      <c r="K82" s="26"/>
      <c r="M82" s="22"/>
      <c r="N82" s="22"/>
      <c r="O82" s="22"/>
      <c r="P82" s="22"/>
      <c r="Q82" s="22"/>
    </row>
    <row r="83" spans="2:17" x14ac:dyDescent="0.2">
      <c r="B83" s="26"/>
      <c r="C83" s="26"/>
      <c r="D83" s="26"/>
      <c r="E83" s="26"/>
      <c r="F83" s="26"/>
      <c r="G83" s="26"/>
      <c r="H83" s="26"/>
      <c r="I83" s="26"/>
      <c r="J83" s="26"/>
      <c r="K83" s="26"/>
      <c r="M83" s="23"/>
      <c r="N83" s="23"/>
      <c r="O83" s="23"/>
      <c r="P83" s="23"/>
      <c r="Q83" s="23"/>
    </row>
    <row r="84" spans="2:17" x14ac:dyDescent="0.2">
      <c r="B84" s="26"/>
      <c r="C84" s="26"/>
      <c r="D84" s="26"/>
      <c r="E84" s="26"/>
      <c r="F84" s="26"/>
      <c r="G84" s="26"/>
      <c r="H84" s="26"/>
      <c r="I84" s="26"/>
      <c r="J84" s="26"/>
      <c r="K84" s="26"/>
      <c r="M84" s="23"/>
      <c r="N84" s="23"/>
      <c r="O84" s="23"/>
      <c r="P84" s="23"/>
      <c r="Q84" s="23"/>
    </row>
    <row r="85" spans="2:17" ht="15" x14ac:dyDescent="0.25">
      <c r="B85" s="26"/>
      <c r="C85" s="26"/>
      <c r="D85" s="26"/>
      <c r="E85" s="26"/>
      <c r="F85" s="26"/>
      <c r="G85" s="26"/>
      <c r="H85" s="26"/>
      <c r="I85" s="26"/>
      <c r="J85" s="26"/>
      <c r="K85" s="26"/>
      <c r="M85" s="3"/>
      <c r="N85" s="3"/>
      <c r="O85" s="3"/>
      <c r="P85" s="3"/>
      <c r="Q85" s="3"/>
    </row>
    <row r="86" spans="2:17" x14ac:dyDescent="0.2">
      <c r="B86" s="26"/>
      <c r="C86" s="26"/>
      <c r="D86" s="26"/>
      <c r="E86" s="26"/>
      <c r="F86" s="26"/>
      <c r="G86" s="26"/>
      <c r="H86" s="26"/>
      <c r="I86" s="26"/>
      <c r="J86" s="26"/>
      <c r="K86" s="26"/>
      <c r="M86" s="22"/>
      <c r="N86" s="22"/>
      <c r="O86" s="22"/>
      <c r="P86" s="22"/>
      <c r="Q86" s="22"/>
    </row>
    <row r="87" spans="2:17" x14ac:dyDescent="0.2">
      <c r="M87" s="22"/>
      <c r="N87" s="22"/>
      <c r="O87" s="22"/>
      <c r="P87" s="22"/>
      <c r="Q87" s="22"/>
    </row>
    <row r="88" spans="2:17" x14ac:dyDescent="0.2">
      <c r="B88" s="24"/>
      <c r="C88" s="24"/>
      <c r="D88" s="24"/>
      <c r="E88" s="24"/>
      <c r="F88" s="24"/>
      <c r="G88" s="24"/>
      <c r="H88" s="24"/>
      <c r="I88" s="24"/>
      <c r="J88" s="24"/>
      <c r="K88" s="24"/>
      <c r="M88" s="23"/>
      <c r="N88" s="23"/>
      <c r="O88" s="23"/>
      <c r="P88" s="23"/>
      <c r="Q88" s="23"/>
    </row>
    <row r="89" spans="2:17" x14ac:dyDescent="0.2">
      <c r="B89" s="24"/>
      <c r="C89" s="24"/>
      <c r="D89" s="24"/>
      <c r="E89" s="24"/>
      <c r="F89" s="24"/>
      <c r="G89" s="24"/>
      <c r="H89" s="24"/>
      <c r="I89" s="24"/>
      <c r="J89" s="24"/>
      <c r="K89" s="24"/>
      <c r="M89" s="23"/>
      <c r="N89" s="23"/>
      <c r="O89" s="23"/>
      <c r="P89" s="23"/>
      <c r="Q89" s="23"/>
    </row>
    <row r="90" spans="2:17" x14ac:dyDescent="0.2">
      <c r="B90" s="24"/>
      <c r="C90" s="24"/>
      <c r="D90" s="24"/>
      <c r="E90" s="24"/>
      <c r="F90" s="24"/>
      <c r="G90" s="24"/>
      <c r="H90" s="24"/>
      <c r="I90" s="24"/>
      <c r="J90" s="24"/>
      <c r="K90" s="24"/>
    </row>
    <row r="91" spans="2:17" x14ac:dyDescent="0.2">
      <c r="B91" s="24"/>
      <c r="C91" s="24"/>
      <c r="D91" s="24"/>
      <c r="E91" s="24"/>
      <c r="F91" s="24"/>
      <c r="G91" s="24"/>
      <c r="H91" s="24"/>
      <c r="I91" s="24"/>
      <c r="J91" s="24"/>
      <c r="K91" s="24"/>
    </row>
    <row r="92" spans="2:17" x14ac:dyDescent="0.2">
      <c r="B92" s="24"/>
      <c r="C92" s="24"/>
      <c r="D92" s="24"/>
      <c r="E92" s="24"/>
      <c r="F92" s="24"/>
      <c r="G92" s="24"/>
      <c r="H92" s="24"/>
      <c r="I92" s="24"/>
      <c r="J92" s="24"/>
      <c r="K92" s="24"/>
    </row>
    <row r="93" spans="2:17" x14ac:dyDescent="0.2">
      <c r="B93" s="24"/>
      <c r="C93" s="24"/>
      <c r="D93" s="24"/>
      <c r="E93" s="24"/>
      <c r="F93" s="24"/>
      <c r="G93" s="24"/>
      <c r="H93" s="24"/>
      <c r="I93" s="24"/>
      <c r="J93" s="24"/>
      <c r="K93" s="24"/>
    </row>
    <row r="95" spans="2:17" x14ac:dyDescent="0.2">
      <c r="D95" s="21" t="s">
        <v>32</v>
      </c>
      <c r="E95" s="21"/>
      <c r="F95" s="21"/>
      <c r="G95" s="13"/>
    </row>
    <row r="96" spans="2:17" x14ac:dyDescent="0.2">
      <c r="D96" s="21" t="s">
        <v>33</v>
      </c>
      <c r="E96" s="21"/>
      <c r="F96" s="21"/>
      <c r="G96" s="14"/>
    </row>
    <row r="101" spans="1:21" x14ac:dyDescent="0.2">
      <c r="A101" s="30" t="s">
        <v>0</v>
      </c>
      <c r="B101" s="31" t="s">
        <v>1</v>
      </c>
      <c r="C101" s="31"/>
      <c r="D101" s="32" t="s">
        <v>2</v>
      </c>
      <c r="E101" s="32"/>
      <c r="F101" s="33" t="s">
        <v>3</v>
      </c>
      <c r="G101" s="33"/>
      <c r="H101" s="34" t="s">
        <v>4</v>
      </c>
      <c r="I101" s="34"/>
      <c r="J101" s="35" t="s">
        <v>5</v>
      </c>
      <c r="K101" s="35"/>
      <c r="L101" s="35" t="s">
        <v>6</v>
      </c>
      <c r="M101" s="35"/>
      <c r="N101" s="36" t="s">
        <v>7</v>
      </c>
      <c r="O101" s="36"/>
      <c r="P101" s="37" t="s">
        <v>8</v>
      </c>
      <c r="Q101" s="37"/>
      <c r="U101">
        <v>3</v>
      </c>
    </row>
    <row r="102" spans="1:21" x14ac:dyDescent="0.2">
      <c r="A102" s="30"/>
      <c r="B102" s="31"/>
      <c r="C102" s="31"/>
      <c r="D102" s="32"/>
      <c r="E102" s="32"/>
      <c r="F102" s="33"/>
      <c r="G102" s="33"/>
      <c r="H102" s="34"/>
      <c r="I102" s="34"/>
      <c r="J102" s="35"/>
      <c r="K102" s="35"/>
      <c r="L102" s="35"/>
      <c r="M102" s="35"/>
      <c r="N102" s="36"/>
      <c r="O102" s="36"/>
      <c r="P102" s="37"/>
      <c r="Q102" s="37"/>
    </row>
    <row r="103" spans="1:21" x14ac:dyDescent="0.2">
      <c r="A103" s="2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</row>
    <row r="105" spans="1:21" x14ac:dyDescent="0.2">
      <c r="B105" s="39"/>
      <c r="C105" s="39"/>
      <c r="D105" s="39"/>
      <c r="E105" s="39"/>
      <c r="F105" s="39"/>
      <c r="G105" s="39"/>
      <c r="H105" s="39"/>
      <c r="I105" s="39"/>
      <c r="J105" s="39"/>
      <c r="K105" s="39"/>
    </row>
    <row r="106" spans="1:21" x14ac:dyDescent="0.2">
      <c r="B106" s="39"/>
      <c r="C106" s="39"/>
      <c r="D106" s="39"/>
      <c r="E106" s="39"/>
      <c r="F106" s="39"/>
      <c r="G106" s="39"/>
      <c r="H106" s="39"/>
      <c r="I106" s="39"/>
      <c r="J106" s="39"/>
      <c r="K106" s="39"/>
    </row>
    <row r="107" spans="1:21" ht="15" x14ac:dyDescent="0.2"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M107" s="29" t="s">
        <v>9</v>
      </c>
      <c r="N107" s="29"/>
      <c r="O107" s="28" t="str">
        <f>VLOOKUP($U101,plage,2,FALSE)</f>
        <v>A3</v>
      </c>
      <c r="P107" s="28"/>
      <c r="Q107" s="28"/>
    </row>
    <row r="108" spans="1:21" ht="15" x14ac:dyDescent="0.2">
      <c r="M108" s="29" t="s">
        <v>10</v>
      </c>
      <c r="N108" s="29"/>
      <c r="O108" s="28" t="str">
        <f>VLOOKUP($U101,plage,3,FALSE)</f>
        <v>B3</v>
      </c>
      <c r="P108" s="28"/>
      <c r="Q108" s="28"/>
    </row>
    <row r="109" spans="1:21" ht="15" x14ac:dyDescent="0.2">
      <c r="E109" s="12" t="s">
        <v>11</v>
      </c>
      <c r="F109" s="38"/>
      <c r="G109" s="38"/>
      <c r="H109" s="38"/>
      <c r="M109" s="29" t="s">
        <v>12</v>
      </c>
      <c r="N109" s="29"/>
      <c r="O109" s="28" t="str">
        <f>VLOOKUP($U101,plage,4,FALSE)</f>
        <v>C3</v>
      </c>
      <c r="P109" s="28"/>
      <c r="Q109" s="28"/>
    </row>
    <row r="110" spans="1:21" ht="15" x14ac:dyDescent="0.2">
      <c r="M110" s="29" t="s">
        <v>13</v>
      </c>
      <c r="N110" s="29"/>
      <c r="O110" s="28" t="str">
        <f>VLOOKUP($U101,plage,5,FALSE)</f>
        <v>D3</v>
      </c>
      <c r="P110" s="28"/>
      <c r="Q110" s="28"/>
    </row>
    <row r="111" spans="1:21" ht="15" x14ac:dyDescent="0.2">
      <c r="M111" s="29" t="s">
        <v>14</v>
      </c>
      <c r="N111" s="29"/>
      <c r="O111" s="28" t="str">
        <f>VLOOKUP($U101,plage,7,FALSE)</f>
        <v>F3</v>
      </c>
      <c r="P111" s="28"/>
      <c r="Q111" s="28"/>
    </row>
    <row r="112" spans="1:21" ht="15" x14ac:dyDescent="0.2">
      <c r="M112" s="29" t="s">
        <v>15</v>
      </c>
      <c r="N112" s="29"/>
      <c r="O112" s="28" t="str">
        <f>VLOOKUP($U101,plage,6,FALSE)</f>
        <v>E3</v>
      </c>
      <c r="P112" s="28"/>
      <c r="Q112" s="28"/>
    </row>
    <row r="113" spans="2:17" ht="15" x14ac:dyDescent="0.2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M113" s="5"/>
      <c r="N113" s="5"/>
      <c r="O113" s="3"/>
      <c r="P113" s="3"/>
      <c r="Q113" s="5"/>
    </row>
    <row r="114" spans="2:17" ht="15" x14ac:dyDescent="0.2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M114" s="6" t="s">
        <v>16</v>
      </c>
      <c r="N114" s="7" t="s">
        <v>17</v>
      </c>
      <c r="O114" s="8" t="s">
        <v>18</v>
      </c>
      <c r="P114" s="9" t="s">
        <v>19</v>
      </c>
      <c r="Q114" s="15" t="s">
        <v>20</v>
      </c>
    </row>
    <row r="115" spans="2:17" ht="15" x14ac:dyDescent="0.2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M115" s="10"/>
      <c r="N115" s="10"/>
      <c r="O115" s="19"/>
      <c r="P115" s="10"/>
      <c r="Q115" s="16"/>
    </row>
    <row r="116" spans="2:17" ht="15" x14ac:dyDescent="0.2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M116" s="5"/>
      <c r="N116" s="5"/>
      <c r="O116" s="3"/>
      <c r="P116" s="3"/>
      <c r="Q116" s="3"/>
    </row>
    <row r="117" spans="2:17" ht="15" x14ac:dyDescent="0.2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M117" s="27" t="s">
        <v>21</v>
      </c>
      <c r="N117" s="27"/>
      <c r="O117" s="28" t="str">
        <f>VLOOKUP($U101,plage,8,FALSE)</f>
        <v>G3</v>
      </c>
      <c r="P117" s="28"/>
      <c r="Q117" s="28"/>
    </row>
    <row r="118" spans="2:17" ht="15" x14ac:dyDescent="0.2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M118" s="27" t="s">
        <v>22</v>
      </c>
      <c r="N118" s="27"/>
      <c r="O118" s="28" t="str">
        <f>VLOOKUP($U101,plage,9,FALSE)</f>
        <v>H3</v>
      </c>
      <c r="P118" s="28"/>
      <c r="Q118" s="28"/>
    </row>
    <row r="119" spans="2:17" ht="15" x14ac:dyDescent="0.2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M119" s="27" t="s">
        <v>23</v>
      </c>
      <c r="N119" s="27"/>
      <c r="O119" s="28" t="str">
        <f>VLOOKUP($U101,plage,10,FALSE)</f>
        <v>I3</v>
      </c>
      <c r="P119" s="28"/>
      <c r="Q119" s="28"/>
    </row>
    <row r="120" spans="2:17" ht="15" x14ac:dyDescent="0.2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M120" s="27" t="s">
        <v>24</v>
      </c>
      <c r="N120" s="27"/>
      <c r="O120" s="28" t="str">
        <f>VLOOKUP($U101,plage,11,FALSE)</f>
        <v>J3</v>
      </c>
      <c r="P120" s="28"/>
      <c r="Q120" s="28"/>
    </row>
    <row r="121" spans="2:17" ht="15" x14ac:dyDescent="0.2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M121" s="27" t="s">
        <v>25</v>
      </c>
      <c r="N121" s="27"/>
      <c r="O121" s="28" t="str">
        <f>VLOOKUP($U101,plage,12,FALSE)</f>
        <v>K3</v>
      </c>
      <c r="P121" s="28"/>
      <c r="Q121" s="28"/>
    </row>
    <row r="122" spans="2:17" ht="15" x14ac:dyDescent="0.2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M122" s="27" t="s">
        <v>26</v>
      </c>
      <c r="N122" s="27"/>
      <c r="O122" s="28" t="str">
        <f>VLOOKUP($U101,plage,13,FALSE)</f>
        <v>L3</v>
      </c>
      <c r="P122" s="28"/>
      <c r="Q122" s="28"/>
    </row>
    <row r="123" spans="2:17" ht="15" x14ac:dyDescent="0.2"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M123" s="27" t="s">
        <v>6</v>
      </c>
      <c r="N123" s="27"/>
      <c r="O123" s="28" t="str">
        <f>VLOOKUP($U101,plage,14,FALSE)</f>
        <v>M3</v>
      </c>
      <c r="P123" s="28"/>
      <c r="Q123" s="28"/>
    </row>
    <row r="124" spans="2:17" x14ac:dyDescent="0.2">
      <c r="B124" s="26"/>
      <c r="C124" s="26"/>
      <c r="D124" s="26"/>
      <c r="E124" s="26"/>
      <c r="F124" s="26"/>
      <c r="G124" s="26"/>
      <c r="H124" s="26"/>
      <c r="I124" s="26"/>
      <c r="J124" s="26"/>
      <c r="K124" s="26"/>
    </row>
    <row r="125" spans="2:17" ht="15" x14ac:dyDescent="0.2"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M125" s="25" t="s">
        <v>27</v>
      </c>
      <c r="N125" s="25"/>
      <c r="O125" s="23"/>
      <c r="P125" s="23"/>
      <c r="Q125" s="23"/>
    </row>
    <row r="126" spans="2:17" ht="15" x14ac:dyDescent="0.2"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M126" s="25" t="s">
        <v>28</v>
      </c>
      <c r="N126" s="25"/>
      <c r="O126" s="23"/>
      <c r="P126" s="23"/>
      <c r="Q126" s="23"/>
    </row>
    <row r="127" spans="2:17" ht="15" x14ac:dyDescent="0.2"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M127" s="25" t="s">
        <v>29</v>
      </c>
      <c r="N127" s="25"/>
      <c r="O127" s="23"/>
      <c r="P127" s="23"/>
      <c r="Q127" s="23"/>
    </row>
    <row r="128" spans="2:17" ht="15" x14ac:dyDescent="0.2"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M128" s="25" t="s">
        <v>30</v>
      </c>
      <c r="N128" s="25"/>
      <c r="O128" s="23"/>
      <c r="P128" s="23"/>
      <c r="Q128" s="23"/>
    </row>
    <row r="129" spans="2:17" ht="15" x14ac:dyDescent="0.2"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M129" s="25" t="s">
        <v>31</v>
      </c>
      <c r="N129" s="25"/>
      <c r="O129" s="23"/>
      <c r="P129" s="23"/>
      <c r="Q129" s="23"/>
    </row>
    <row r="130" spans="2:17" ht="15" x14ac:dyDescent="0.25"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M130" s="3"/>
      <c r="N130" s="4"/>
      <c r="O130" s="4"/>
      <c r="P130" s="3"/>
      <c r="Q130" s="4"/>
    </row>
    <row r="131" spans="2:17" x14ac:dyDescent="0.2"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M131" s="22"/>
      <c r="N131" s="22"/>
      <c r="O131" s="22"/>
      <c r="P131" s="22"/>
      <c r="Q131" s="22"/>
    </row>
    <row r="132" spans="2:17" x14ac:dyDescent="0.2"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M132" s="22"/>
      <c r="N132" s="22"/>
      <c r="O132" s="22"/>
      <c r="P132" s="22"/>
      <c r="Q132" s="22"/>
    </row>
    <row r="133" spans="2:17" x14ac:dyDescent="0.2"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M133" s="23"/>
      <c r="N133" s="23"/>
      <c r="O133" s="23"/>
      <c r="P133" s="23"/>
      <c r="Q133" s="23"/>
    </row>
    <row r="134" spans="2:17" x14ac:dyDescent="0.2"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M134" s="23"/>
      <c r="N134" s="23"/>
      <c r="O134" s="23"/>
      <c r="P134" s="23"/>
      <c r="Q134" s="23"/>
    </row>
    <row r="135" spans="2:17" ht="15" x14ac:dyDescent="0.25"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M135" s="3"/>
      <c r="N135" s="3"/>
      <c r="O135" s="3"/>
      <c r="P135" s="3"/>
      <c r="Q135" s="3"/>
    </row>
    <row r="136" spans="2:17" x14ac:dyDescent="0.2"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M136" s="22"/>
      <c r="N136" s="22"/>
      <c r="O136" s="22"/>
      <c r="P136" s="22"/>
      <c r="Q136" s="22"/>
    </row>
    <row r="137" spans="2:17" x14ac:dyDescent="0.2">
      <c r="M137" s="22"/>
      <c r="N137" s="22"/>
      <c r="O137" s="22"/>
      <c r="P137" s="22"/>
      <c r="Q137" s="22"/>
    </row>
    <row r="138" spans="2:17" x14ac:dyDescent="0.2">
      <c r="B138" s="24"/>
      <c r="C138" s="24"/>
      <c r="D138" s="24"/>
      <c r="E138" s="24"/>
      <c r="F138" s="24"/>
      <c r="G138" s="24"/>
      <c r="H138" s="24"/>
      <c r="I138" s="24"/>
      <c r="J138" s="24"/>
      <c r="K138" s="24"/>
      <c r="M138" s="23"/>
      <c r="N138" s="23"/>
      <c r="O138" s="23"/>
      <c r="P138" s="23"/>
      <c r="Q138" s="23"/>
    </row>
    <row r="139" spans="2:17" x14ac:dyDescent="0.2">
      <c r="B139" s="24"/>
      <c r="C139" s="24"/>
      <c r="D139" s="24"/>
      <c r="E139" s="24"/>
      <c r="F139" s="24"/>
      <c r="G139" s="24"/>
      <c r="H139" s="24"/>
      <c r="I139" s="24"/>
      <c r="J139" s="24"/>
      <c r="K139" s="24"/>
      <c r="M139" s="23"/>
      <c r="N139" s="23"/>
      <c r="O139" s="23"/>
      <c r="P139" s="23"/>
      <c r="Q139" s="23"/>
    </row>
    <row r="140" spans="2:17" x14ac:dyDescent="0.2">
      <c r="B140" s="24"/>
      <c r="C140" s="24"/>
      <c r="D140" s="24"/>
      <c r="E140" s="24"/>
      <c r="F140" s="24"/>
      <c r="G140" s="24"/>
      <c r="H140" s="24"/>
      <c r="I140" s="24"/>
      <c r="J140" s="24"/>
      <c r="K140" s="24"/>
    </row>
    <row r="141" spans="2:17" x14ac:dyDescent="0.2">
      <c r="B141" s="24"/>
      <c r="C141" s="24"/>
      <c r="D141" s="24"/>
      <c r="E141" s="24"/>
      <c r="F141" s="24"/>
      <c r="G141" s="24"/>
      <c r="H141" s="24"/>
      <c r="I141" s="24"/>
      <c r="J141" s="24"/>
      <c r="K141" s="24"/>
    </row>
    <row r="142" spans="2:17" x14ac:dyDescent="0.2">
      <c r="B142" s="24"/>
      <c r="C142" s="24"/>
      <c r="D142" s="24"/>
      <c r="E142" s="24"/>
      <c r="F142" s="24"/>
      <c r="G142" s="24"/>
      <c r="H142" s="24"/>
      <c r="I142" s="24"/>
      <c r="J142" s="24"/>
      <c r="K142" s="24"/>
    </row>
    <row r="143" spans="2:17" x14ac:dyDescent="0.2">
      <c r="B143" s="24"/>
      <c r="C143" s="24"/>
      <c r="D143" s="24"/>
      <c r="E143" s="24"/>
      <c r="F143" s="24"/>
      <c r="G143" s="24"/>
      <c r="H143" s="24"/>
      <c r="I143" s="24"/>
      <c r="J143" s="24"/>
      <c r="K143" s="24"/>
    </row>
    <row r="145" spans="1:21" x14ac:dyDescent="0.2">
      <c r="D145" s="21" t="s">
        <v>32</v>
      </c>
      <c r="E145" s="21"/>
      <c r="F145" s="21"/>
      <c r="G145" s="13"/>
    </row>
    <row r="146" spans="1:21" x14ac:dyDescent="0.2">
      <c r="D146" s="21" t="s">
        <v>33</v>
      </c>
      <c r="E146" s="21"/>
      <c r="F146" s="21"/>
      <c r="G146" s="14"/>
    </row>
    <row r="151" spans="1:21" x14ac:dyDescent="0.2">
      <c r="A151" s="30" t="s">
        <v>0</v>
      </c>
      <c r="B151" s="31" t="s">
        <v>1</v>
      </c>
      <c r="C151" s="31"/>
      <c r="D151" s="32" t="s">
        <v>2</v>
      </c>
      <c r="E151" s="32"/>
      <c r="F151" s="33" t="s">
        <v>3</v>
      </c>
      <c r="G151" s="33"/>
      <c r="H151" s="34" t="s">
        <v>4</v>
      </c>
      <c r="I151" s="34"/>
      <c r="J151" s="35" t="s">
        <v>5</v>
      </c>
      <c r="K151" s="35"/>
      <c r="L151" s="35" t="s">
        <v>6</v>
      </c>
      <c r="M151" s="35"/>
      <c r="N151" s="36" t="s">
        <v>7</v>
      </c>
      <c r="O151" s="36"/>
      <c r="P151" s="37" t="s">
        <v>8</v>
      </c>
      <c r="Q151" s="37"/>
      <c r="U151">
        <v>4</v>
      </c>
    </row>
    <row r="152" spans="1:21" x14ac:dyDescent="0.2">
      <c r="A152" s="30"/>
      <c r="B152" s="31"/>
      <c r="C152" s="31"/>
      <c r="D152" s="32"/>
      <c r="E152" s="32"/>
      <c r="F152" s="33"/>
      <c r="G152" s="33"/>
      <c r="H152" s="34"/>
      <c r="I152" s="34"/>
      <c r="J152" s="35"/>
      <c r="K152" s="35"/>
      <c r="L152" s="35"/>
      <c r="M152" s="35"/>
      <c r="N152" s="36"/>
      <c r="O152" s="36"/>
      <c r="P152" s="37"/>
      <c r="Q152" s="37"/>
    </row>
    <row r="153" spans="1:21" x14ac:dyDescent="0.2">
      <c r="A153" s="2"/>
      <c r="B153" s="40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</row>
    <row r="155" spans="1:21" x14ac:dyDescent="0.2">
      <c r="B155" s="39"/>
      <c r="C155" s="39"/>
      <c r="D155" s="39"/>
      <c r="E155" s="39"/>
      <c r="F155" s="39"/>
      <c r="G155" s="39"/>
      <c r="H155" s="39"/>
      <c r="I155" s="39"/>
      <c r="J155" s="39"/>
      <c r="K155" s="39"/>
    </row>
    <row r="156" spans="1:21" x14ac:dyDescent="0.2">
      <c r="B156" s="39"/>
      <c r="C156" s="39"/>
      <c r="D156" s="39"/>
      <c r="E156" s="39"/>
      <c r="F156" s="39"/>
      <c r="G156" s="39"/>
      <c r="H156" s="39"/>
      <c r="I156" s="39"/>
      <c r="J156" s="39"/>
      <c r="K156" s="39"/>
    </row>
    <row r="157" spans="1:21" ht="15" x14ac:dyDescent="0.2">
      <c r="B157" s="39"/>
      <c r="C157" s="39"/>
      <c r="D157" s="39"/>
      <c r="E157" s="39"/>
      <c r="F157" s="39"/>
      <c r="G157" s="39"/>
      <c r="H157" s="39"/>
      <c r="I157" s="39"/>
      <c r="J157" s="39"/>
      <c r="K157" s="39"/>
      <c r="M157" s="29" t="s">
        <v>9</v>
      </c>
      <c r="N157" s="29"/>
      <c r="O157" s="28" t="str">
        <f>VLOOKUP($U151,plage,2,FALSE)</f>
        <v>A4</v>
      </c>
      <c r="P157" s="28"/>
      <c r="Q157" s="28"/>
    </row>
    <row r="158" spans="1:21" ht="15" x14ac:dyDescent="0.2">
      <c r="M158" s="29" t="s">
        <v>10</v>
      </c>
      <c r="N158" s="29"/>
      <c r="O158" s="28" t="str">
        <f>VLOOKUP($U151,plage,3,FALSE)</f>
        <v>B4</v>
      </c>
      <c r="P158" s="28"/>
      <c r="Q158" s="28"/>
    </row>
    <row r="159" spans="1:21" ht="15" x14ac:dyDescent="0.2">
      <c r="E159" s="12" t="s">
        <v>11</v>
      </c>
      <c r="F159" s="38"/>
      <c r="G159" s="38"/>
      <c r="H159" s="38"/>
      <c r="M159" s="29" t="s">
        <v>12</v>
      </c>
      <c r="N159" s="29"/>
      <c r="O159" s="28" t="str">
        <f>VLOOKUP($U151,plage,4,FALSE)</f>
        <v>C4</v>
      </c>
      <c r="P159" s="28"/>
      <c r="Q159" s="28"/>
    </row>
    <row r="160" spans="1:21" ht="15" x14ac:dyDescent="0.2">
      <c r="M160" s="29" t="s">
        <v>13</v>
      </c>
      <c r="N160" s="29"/>
      <c r="O160" s="28" t="str">
        <f>VLOOKUP($U151,plage,5,FALSE)</f>
        <v>D4</v>
      </c>
      <c r="P160" s="28"/>
      <c r="Q160" s="28"/>
    </row>
    <row r="161" spans="2:17" ht="15" x14ac:dyDescent="0.2">
      <c r="M161" s="29" t="s">
        <v>14</v>
      </c>
      <c r="N161" s="29"/>
      <c r="O161" s="28" t="str">
        <f>VLOOKUP($U151,plage,7,FALSE)</f>
        <v>F4</v>
      </c>
      <c r="P161" s="28"/>
      <c r="Q161" s="28"/>
    </row>
    <row r="162" spans="2:17" ht="15" x14ac:dyDescent="0.2">
      <c r="M162" s="29" t="s">
        <v>15</v>
      </c>
      <c r="N162" s="29"/>
      <c r="O162" s="28" t="str">
        <f>VLOOKUP($U151,plage,6,FALSE)</f>
        <v>E4</v>
      </c>
      <c r="P162" s="28"/>
      <c r="Q162" s="28"/>
    </row>
    <row r="163" spans="2:17" ht="15" x14ac:dyDescent="0.25"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M163" s="5"/>
      <c r="N163" s="5"/>
      <c r="O163" s="3"/>
      <c r="P163" s="3"/>
      <c r="Q163" s="5"/>
    </row>
    <row r="164" spans="2:17" ht="15" x14ac:dyDescent="0.2"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M164" s="6" t="s">
        <v>16</v>
      </c>
      <c r="N164" s="7" t="s">
        <v>17</v>
      </c>
      <c r="O164" s="8" t="s">
        <v>18</v>
      </c>
      <c r="P164" s="9" t="s">
        <v>19</v>
      </c>
      <c r="Q164" s="15" t="s">
        <v>20</v>
      </c>
    </row>
    <row r="165" spans="2:17" ht="15" x14ac:dyDescent="0.2"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M165" s="10"/>
      <c r="N165" s="10"/>
      <c r="O165" s="19"/>
      <c r="P165" s="10"/>
      <c r="Q165" s="16"/>
    </row>
    <row r="166" spans="2:17" ht="15" x14ac:dyDescent="0.25"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M166" s="5"/>
      <c r="N166" s="5"/>
      <c r="O166" s="3"/>
      <c r="P166" s="3"/>
      <c r="Q166" s="3"/>
    </row>
    <row r="167" spans="2:17" ht="15" x14ac:dyDescent="0.2"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M167" s="27" t="s">
        <v>21</v>
      </c>
      <c r="N167" s="27"/>
      <c r="O167" s="28" t="str">
        <f>VLOOKUP($U151,plage,8,FALSE)</f>
        <v>G4</v>
      </c>
      <c r="P167" s="28"/>
      <c r="Q167" s="28"/>
    </row>
    <row r="168" spans="2:17" ht="15" x14ac:dyDescent="0.2"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M168" s="27" t="s">
        <v>22</v>
      </c>
      <c r="N168" s="27"/>
      <c r="O168" s="28" t="str">
        <f>VLOOKUP($U151,plage,9,FALSE)</f>
        <v>H4</v>
      </c>
      <c r="P168" s="28"/>
      <c r="Q168" s="28"/>
    </row>
    <row r="169" spans="2:17" ht="15" x14ac:dyDescent="0.2"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M169" s="27" t="s">
        <v>23</v>
      </c>
      <c r="N169" s="27"/>
      <c r="O169" s="28" t="str">
        <f>VLOOKUP($U151,plage,10,FALSE)</f>
        <v>I4</v>
      </c>
      <c r="P169" s="28"/>
      <c r="Q169" s="28"/>
    </row>
    <row r="170" spans="2:17" ht="15" x14ac:dyDescent="0.2"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M170" s="27" t="s">
        <v>24</v>
      </c>
      <c r="N170" s="27"/>
      <c r="O170" s="28" t="str">
        <f>VLOOKUP($U151,plage,11,FALSE)</f>
        <v>J4</v>
      </c>
      <c r="P170" s="28"/>
      <c r="Q170" s="28"/>
    </row>
    <row r="171" spans="2:17" ht="15" x14ac:dyDescent="0.2"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M171" s="27" t="s">
        <v>25</v>
      </c>
      <c r="N171" s="27"/>
      <c r="O171" s="28" t="str">
        <f>VLOOKUP($U151,plage,12,FALSE)</f>
        <v>K4</v>
      </c>
      <c r="P171" s="28"/>
      <c r="Q171" s="28"/>
    </row>
    <row r="172" spans="2:17" ht="15" x14ac:dyDescent="0.2"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M172" s="27" t="s">
        <v>26</v>
      </c>
      <c r="N172" s="27"/>
      <c r="O172" s="28" t="str">
        <f>VLOOKUP($U151,plage,13,FALSE)</f>
        <v>L4</v>
      </c>
      <c r="P172" s="28"/>
      <c r="Q172" s="28"/>
    </row>
    <row r="173" spans="2:17" ht="15" x14ac:dyDescent="0.2"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M173" s="27" t="s">
        <v>6</v>
      </c>
      <c r="N173" s="27"/>
      <c r="O173" s="28" t="str">
        <f>VLOOKUP($U151,plage,14,FALSE)</f>
        <v>M4</v>
      </c>
      <c r="P173" s="28"/>
      <c r="Q173" s="28"/>
    </row>
    <row r="174" spans="2:17" x14ac:dyDescent="0.2">
      <c r="B174" s="26"/>
      <c r="C174" s="26"/>
      <c r="D174" s="26"/>
      <c r="E174" s="26"/>
      <c r="F174" s="26"/>
      <c r="G174" s="26"/>
      <c r="H174" s="26"/>
      <c r="I174" s="26"/>
      <c r="J174" s="26"/>
      <c r="K174" s="26"/>
    </row>
    <row r="175" spans="2:17" ht="15" x14ac:dyDescent="0.2"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M175" s="25" t="s">
        <v>27</v>
      </c>
      <c r="N175" s="25"/>
      <c r="O175" s="23"/>
      <c r="P175" s="23"/>
      <c r="Q175" s="23"/>
    </row>
    <row r="176" spans="2:17" ht="15" x14ac:dyDescent="0.2"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M176" s="25" t="s">
        <v>28</v>
      </c>
      <c r="N176" s="25"/>
      <c r="O176" s="23"/>
      <c r="P176" s="23"/>
      <c r="Q176" s="23"/>
    </row>
    <row r="177" spans="2:17" ht="15" x14ac:dyDescent="0.2"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M177" s="25" t="s">
        <v>29</v>
      </c>
      <c r="N177" s="25"/>
      <c r="O177" s="23"/>
      <c r="P177" s="23"/>
      <c r="Q177" s="23"/>
    </row>
    <row r="178" spans="2:17" ht="15" x14ac:dyDescent="0.2"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M178" s="25" t="s">
        <v>30</v>
      </c>
      <c r="N178" s="25"/>
      <c r="O178" s="23"/>
      <c r="P178" s="23"/>
      <c r="Q178" s="23"/>
    </row>
    <row r="179" spans="2:17" ht="15" x14ac:dyDescent="0.2"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M179" s="25" t="s">
        <v>31</v>
      </c>
      <c r="N179" s="25"/>
      <c r="O179" s="23"/>
      <c r="P179" s="23"/>
      <c r="Q179" s="23"/>
    </row>
    <row r="180" spans="2:17" ht="15" x14ac:dyDescent="0.25"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M180" s="3"/>
      <c r="N180" s="4"/>
      <c r="O180" s="4"/>
      <c r="P180" s="3"/>
      <c r="Q180" s="4"/>
    </row>
    <row r="181" spans="2:17" x14ac:dyDescent="0.2"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M181" s="22"/>
      <c r="N181" s="22"/>
      <c r="O181" s="22"/>
      <c r="P181" s="22"/>
      <c r="Q181" s="22"/>
    </row>
    <row r="182" spans="2:17" x14ac:dyDescent="0.2"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M182" s="22"/>
      <c r="N182" s="22"/>
      <c r="O182" s="22"/>
      <c r="P182" s="22"/>
      <c r="Q182" s="22"/>
    </row>
    <row r="183" spans="2:17" x14ac:dyDescent="0.2"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M183" s="23"/>
      <c r="N183" s="23"/>
      <c r="O183" s="23"/>
      <c r="P183" s="23"/>
      <c r="Q183" s="23"/>
    </row>
    <row r="184" spans="2:17" x14ac:dyDescent="0.2"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M184" s="23"/>
      <c r="N184" s="23"/>
      <c r="O184" s="23"/>
      <c r="P184" s="23"/>
      <c r="Q184" s="23"/>
    </row>
    <row r="185" spans="2:17" ht="15" x14ac:dyDescent="0.25"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M185" s="3"/>
      <c r="N185" s="3"/>
      <c r="O185" s="3"/>
      <c r="P185" s="3"/>
      <c r="Q185" s="3"/>
    </row>
    <row r="186" spans="2:17" x14ac:dyDescent="0.2"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M186" s="22"/>
      <c r="N186" s="22"/>
      <c r="O186" s="22"/>
      <c r="P186" s="22"/>
      <c r="Q186" s="22"/>
    </row>
    <row r="187" spans="2:17" x14ac:dyDescent="0.2">
      <c r="M187" s="22"/>
      <c r="N187" s="22"/>
      <c r="O187" s="22"/>
      <c r="P187" s="22"/>
      <c r="Q187" s="22"/>
    </row>
    <row r="188" spans="2:17" x14ac:dyDescent="0.2">
      <c r="B188" s="24"/>
      <c r="C188" s="24"/>
      <c r="D188" s="24"/>
      <c r="E188" s="24"/>
      <c r="F188" s="24"/>
      <c r="G188" s="24"/>
      <c r="H188" s="24"/>
      <c r="I188" s="24"/>
      <c r="J188" s="24"/>
      <c r="K188" s="24"/>
      <c r="M188" s="23"/>
      <c r="N188" s="23"/>
      <c r="O188" s="23"/>
      <c r="P188" s="23"/>
      <c r="Q188" s="23"/>
    </row>
    <row r="189" spans="2:17" x14ac:dyDescent="0.2">
      <c r="B189" s="24"/>
      <c r="C189" s="24"/>
      <c r="D189" s="24"/>
      <c r="E189" s="24"/>
      <c r="F189" s="24"/>
      <c r="G189" s="24"/>
      <c r="H189" s="24"/>
      <c r="I189" s="24"/>
      <c r="J189" s="24"/>
      <c r="K189" s="24"/>
      <c r="M189" s="23"/>
      <c r="N189" s="23"/>
      <c r="O189" s="23"/>
      <c r="P189" s="23"/>
      <c r="Q189" s="23"/>
    </row>
    <row r="190" spans="2:17" x14ac:dyDescent="0.2">
      <c r="B190" s="24"/>
      <c r="C190" s="24"/>
      <c r="D190" s="24"/>
      <c r="E190" s="24"/>
      <c r="F190" s="24"/>
      <c r="G190" s="24"/>
      <c r="H190" s="24"/>
      <c r="I190" s="24"/>
      <c r="J190" s="24"/>
      <c r="K190" s="24"/>
    </row>
    <row r="191" spans="2:17" x14ac:dyDescent="0.2">
      <c r="B191" s="24"/>
      <c r="C191" s="24"/>
      <c r="D191" s="24"/>
      <c r="E191" s="24"/>
      <c r="F191" s="24"/>
      <c r="G191" s="24"/>
      <c r="H191" s="24"/>
      <c r="I191" s="24"/>
      <c r="J191" s="24"/>
      <c r="K191" s="24"/>
    </row>
    <row r="192" spans="2:17" x14ac:dyDescent="0.2">
      <c r="B192" s="24"/>
      <c r="C192" s="24"/>
      <c r="D192" s="24"/>
      <c r="E192" s="24"/>
      <c r="F192" s="24"/>
      <c r="G192" s="24"/>
      <c r="H192" s="24"/>
      <c r="I192" s="24"/>
      <c r="J192" s="24"/>
      <c r="K192" s="24"/>
    </row>
    <row r="193" spans="1:21" x14ac:dyDescent="0.2">
      <c r="B193" s="24"/>
      <c r="C193" s="24"/>
      <c r="D193" s="24"/>
      <c r="E193" s="24"/>
      <c r="F193" s="24"/>
      <c r="G193" s="24"/>
      <c r="H193" s="24"/>
      <c r="I193" s="24"/>
      <c r="J193" s="24"/>
      <c r="K193" s="24"/>
    </row>
    <row r="195" spans="1:21" x14ac:dyDescent="0.2">
      <c r="D195" s="21" t="s">
        <v>32</v>
      </c>
      <c r="E195" s="21"/>
      <c r="F195" s="21"/>
      <c r="G195" s="13"/>
    </row>
    <row r="196" spans="1:21" x14ac:dyDescent="0.2">
      <c r="D196" s="21" t="s">
        <v>33</v>
      </c>
      <c r="E196" s="21"/>
      <c r="F196" s="21"/>
      <c r="G196" s="14"/>
    </row>
    <row r="201" spans="1:21" x14ac:dyDescent="0.2">
      <c r="A201" s="30" t="s">
        <v>0</v>
      </c>
      <c r="B201" s="31" t="s">
        <v>1</v>
      </c>
      <c r="C201" s="31"/>
      <c r="D201" s="32" t="s">
        <v>2</v>
      </c>
      <c r="E201" s="32"/>
      <c r="F201" s="33" t="s">
        <v>3</v>
      </c>
      <c r="G201" s="33"/>
      <c r="H201" s="34" t="s">
        <v>4</v>
      </c>
      <c r="I201" s="34"/>
      <c r="J201" s="35" t="s">
        <v>5</v>
      </c>
      <c r="K201" s="35"/>
      <c r="L201" s="35" t="s">
        <v>6</v>
      </c>
      <c r="M201" s="35"/>
      <c r="N201" s="36" t="s">
        <v>7</v>
      </c>
      <c r="O201" s="36"/>
      <c r="P201" s="37" t="s">
        <v>8</v>
      </c>
      <c r="Q201" s="37"/>
      <c r="U201">
        <v>5</v>
      </c>
    </row>
    <row r="202" spans="1:21" x14ac:dyDescent="0.2">
      <c r="A202" s="30"/>
      <c r="B202" s="31"/>
      <c r="C202" s="31"/>
      <c r="D202" s="32"/>
      <c r="E202" s="32"/>
      <c r="F202" s="33"/>
      <c r="G202" s="33"/>
      <c r="H202" s="34"/>
      <c r="I202" s="34"/>
      <c r="J202" s="35"/>
      <c r="K202" s="35"/>
      <c r="L202" s="35"/>
      <c r="M202" s="35"/>
      <c r="N202" s="36"/>
      <c r="O202" s="36"/>
      <c r="P202" s="37"/>
      <c r="Q202" s="37"/>
    </row>
    <row r="203" spans="1:21" x14ac:dyDescent="0.2">
      <c r="A203" s="2"/>
      <c r="B203" s="40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</row>
    <row r="205" spans="1:21" x14ac:dyDescent="0.2">
      <c r="B205" s="39"/>
      <c r="C205" s="39"/>
      <c r="D205" s="39"/>
      <c r="E205" s="39"/>
      <c r="F205" s="39"/>
      <c r="G205" s="39"/>
      <c r="H205" s="39"/>
      <c r="I205" s="39"/>
      <c r="J205" s="39"/>
      <c r="K205" s="39"/>
    </row>
    <row r="206" spans="1:21" x14ac:dyDescent="0.2">
      <c r="B206" s="39"/>
      <c r="C206" s="39"/>
      <c r="D206" s="39"/>
      <c r="E206" s="39"/>
      <c r="F206" s="39"/>
      <c r="G206" s="39"/>
      <c r="H206" s="39"/>
      <c r="I206" s="39"/>
      <c r="J206" s="39"/>
      <c r="K206" s="39"/>
    </row>
    <row r="207" spans="1:21" ht="15" x14ac:dyDescent="0.2"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M207" s="29" t="s">
        <v>9</v>
      </c>
      <c r="N207" s="29"/>
      <c r="O207" s="28" t="str">
        <f>VLOOKUP($U201,plage,2,FALSE)</f>
        <v>A5</v>
      </c>
      <c r="P207" s="28"/>
      <c r="Q207" s="28"/>
    </row>
    <row r="208" spans="1:21" ht="15" x14ac:dyDescent="0.2">
      <c r="M208" s="29" t="s">
        <v>10</v>
      </c>
      <c r="N208" s="29"/>
      <c r="O208" s="28" t="str">
        <f>VLOOKUP($U201,plage,3,FALSE)</f>
        <v>B5</v>
      </c>
      <c r="P208" s="28"/>
      <c r="Q208" s="28"/>
    </row>
    <row r="209" spans="2:17" ht="15" x14ac:dyDescent="0.2">
      <c r="E209" s="12" t="s">
        <v>11</v>
      </c>
      <c r="F209" s="38"/>
      <c r="G209" s="38"/>
      <c r="H209" s="38"/>
      <c r="M209" s="29" t="s">
        <v>12</v>
      </c>
      <c r="N209" s="29"/>
      <c r="O209" s="28" t="str">
        <f>VLOOKUP($U201,plage,4,FALSE)</f>
        <v>C5</v>
      </c>
      <c r="P209" s="28"/>
      <c r="Q209" s="28"/>
    </row>
    <row r="210" spans="2:17" ht="15" x14ac:dyDescent="0.2">
      <c r="M210" s="29" t="s">
        <v>13</v>
      </c>
      <c r="N210" s="29"/>
      <c r="O210" s="28" t="str">
        <f>VLOOKUP($U201,plage,5,FALSE)</f>
        <v>D5</v>
      </c>
      <c r="P210" s="28"/>
      <c r="Q210" s="28"/>
    </row>
    <row r="211" spans="2:17" ht="15" x14ac:dyDescent="0.2">
      <c r="M211" s="29" t="s">
        <v>14</v>
      </c>
      <c r="N211" s="29"/>
      <c r="O211" s="28" t="str">
        <f>VLOOKUP($U201,plage,7,FALSE)</f>
        <v>F5</v>
      </c>
      <c r="P211" s="28"/>
      <c r="Q211" s="28"/>
    </row>
    <row r="212" spans="2:17" ht="15" x14ac:dyDescent="0.2">
      <c r="M212" s="29" t="s">
        <v>15</v>
      </c>
      <c r="N212" s="29"/>
      <c r="O212" s="28" t="str">
        <f>VLOOKUP($U201,plage,6,FALSE)</f>
        <v>E5</v>
      </c>
      <c r="P212" s="28"/>
      <c r="Q212" s="28"/>
    </row>
    <row r="213" spans="2:17" ht="15" x14ac:dyDescent="0.25"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M213" s="5"/>
      <c r="N213" s="5"/>
      <c r="O213" s="3"/>
      <c r="P213" s="3"/>
      <c r="Q213" s="5"/>
    </row>
    <row r="214" spans="2:17" ht="15" x14ac:dyDescent="0.2"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M214" s="6" t="s">
        <v>16</v>
      </c>
      <c r="N214" s="7" t="s">
        <v>17</v>
      </c>
      <c r="O214" s="8" t="s">
        <v>18</v>
      </c>
      <c r="P214" s="9" t="s">
        <v>19</v>
      </c>
      <c r="Q214" s="15" t="s">
        <v>20</v>
      </c>
    </row>
    <row r="215" spans="2:17" ht="15" x14ac:dyDescent="0.2"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M215" s="10"/>
      <c r="N215" s="10"/>
      <c r="O215" s="19"/>
      <c r="P215" s="10"/>
      <c r="Q215" s="16"/>
    </row>
    <row r="216" spans="2:17" ht="15" x14ac:dyDescent="0.25"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M216" s="5"/>
      <c r="N216" s="5"/>
      <c r="O216" s="3"/>
      <c r="P216" s="3"/>
      <c r="Q216" s="3"/>
    </row>
    <row r="217" spans="2:17" ht="15" x14ac:dyDescent="0.2"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M217" s="27" t="s">
        <v>21</v>
      </c>
      <c r="N217" s="27"/>
      <c r="O217" s="28" t="str">
        <f>VLOOKUP($U201,plage,8,FALSE)</f>
        <v>G5</v>
      </c>
      <c r="P217" s="28"/>
      <c r="Q217" s="28"/>
    </row>
    <row r="218" spans="2:17" ht="15" x14ac:dyDescent="0.2"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M218" s="27" t="s">
        <v>22</v>
      </c>
      <c r="N218" s="27"/>
      <c r="O218" s="28" t="str">
        <f>VLOOKUP($U201,plage,9,FALSE)</f>
        <v>H5</v>
      </c>
      <c r="P218" s="28"/>
      <c r="Q218" s="28"/>
    </row>
    <row r="219" spans="2:17" ht="15" x14ac:dyDescent="0.2"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M219" s="27" t="s">
        <v>23</v>
      </c>
      <c r="N219" s="27"/>
      <c r="O219" s="28" t="str">
        <f>VLOOKUP($U201,plage,10,FALSE)</f>
        <v>I5</v>
      </c>
      <c r="P219" s="28"/>
      <c r="Q219" s="28"/>
    </row>
    <row r="220" spans="2:17" ht="15" x14ac:dyDescent="0.2"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M220" s="27" t="s">
        <v>24</v>
      </c>
      <c r="N220" s="27"/>
      <c r="O220" s="28" t="str">
        <f>VLOOKUP($U201,plage,11,FALSE)</f>
        <v>J5</v>
      </c>
      <c r="P220" s="28"/>
      <c r="Q220" s="28"/>
    </row>
    <row r="221" spans="2:17" ht="15" x14ac:dyDescent="0.2"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M221" s="27" t="s">
        <v>25</v>
      </c>
      <c r="N221" s="27"/>
      <c r="O221" s="28" t="str">
        <f>VLOOKUP($U201,plage,12,FALSE)</f>
        <v>K5</v>
      </c>
      <c r="P221" s="28"/>
      <c r="Q221" s="28"/>
    </row>
    <row r="222" spans="2:17" ht="15" x14ac:dyDescent="0.2"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M222" s="27" t="s">
        <v>26</v>
      </c>
      <c r="N222" s="27"/>
      <c r="O222" s="28" t="str">
        <f>VLOOKUP($U201,plage,13,FALSE)</f>
        <v>L5</v>
      </c>
      <c r="P222" s="28"/>
      <c r="Q222" s="28"/>
    </row>
    <row r="223" spans="2:17" ht="15" x14ac:dyDescent="0.2"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M223" s="27" t="s">
        <v>6</v>
      </c>
      <c r="N223" s="27"/>
      <c r="O223" s="28" t="str">
        <f>VLOOKUP($U201,plage,14,FALSE)</f>
        <v>M5</v>
      </c>
      <c r="P223" s="28"/>
      <c r="Q223" s="28"/>
    </row>
    <row r="224" spans="2:17" x14ac:dyDescent="0.2">
      <c r="B224" s="26"/>
      <c r="C224" s="26"/>
      <c r="D224" s="26"/>
      <c r="E224" s="26"/>
      <c r="F224" s="26"/>
      <c r="G224" s="26"/>
      <c r="H224" s="26"/>
      <c r="I224" s="26"/>
      <c r="J224" s="26"/>
      <c r="K224" s="26"/>
    </row>
    <row r="225" spans="2:17" ht="15" x14ac:dyDescent="0.2"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M225" s="25" t="s">
        <v>27</v>
      </c>
      <c r="N225" s="25"/>
      <c r="O225" s="23"/>
      <c r="P225" s="23"/>
      <c r="Q225" s="23"/>
    </row>
    <row r="226" spans="2:17" ht="15" x14ac:dyDescent="0.2"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M226" s="25" t="s">
        <v>28</v>
      </c>
      <c r="N226" s="25"/>
      <c r="O226" s="23"/>
      <c r="P226" s="23"/>
      <c r="Q226" s="23"/>
    </row>
    <row r="227" spans="2:17" ht="15" x14ac:dyDescent="0.2"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M227" s="25" t="s">
        <v>29</v>
      </c>
      <c r="N227" s="25"/>
      <c r="O227" s="23"/>
      <c r="P227" s="23"/>
      <c r="Q227" s="23"/>
    </row>
    <row r="228" spans="2:17" ht="15" x14ac:dyDescent="0.2"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M228" s="25" t="s">
        <v>30</v>
      </c>
      <c r="N228" s="25"/>
      <c r="O228" s="23"/>
      <c r="P228" s="23"/>
      <c r="Q228" s="23"/>
    </row>
    <row r="229" spans="2:17" ht="15" x14ac:dyDescent="0.2"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M229" s="25" t="s">
        <v>31</v>
      </c>
      <c r="N229" s="25"/>
      <c r="O229" s="23"/>
      <c r="P229" s="23"/>
      <c r="Q229" s="23"/>
    </row>
    <row r="230" spans="2:17" ht="15" x14ac:dyDescent="0.25"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M230" s="3"/>
      <c r="N230" s="4"/>
      <c r="O230" s="4"/>
      <c r="P230" s="3"/>
      <c r="Q230" s="4"/>
    </row>
    <row r="231" spans="2:17" x14ac:dyDescent="0.2"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M231" s="22"/>
      <c r="N231" s="22"/>
      <c r="O231" s="22"/>
      <c r="P231" s="22"/>
      <c r="Q231" s="22"/>
    </row>
    <row r="232" spans="2:17" x14ac:dyDescent="0.2"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M232" s="22"/>
      <c r="N232" s="22"/>
      <c r="O232" s="22"/>
      <c r="P232" s="22"/>
      <c r="Q232" s="22"/>
    </row>
    <row r="233" spans="2:17" x14ac:dyDescent="0.2"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M233" s="23"/>
      <c r="N233" s="23"/>
      <c r="O233" s="23"/>
      <c r="P233" s="23"/>
      <c r="Q233" s="23"/>
    </row>
    <row r="234" spans="2:17" x14ac:dyDescent="0.2"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M234" s="23"/>
      <c r="N234" s="23"/>
      <c r="O234" s="23"/>
      <c r="P234" s="23"/>
      <c r="Q234" s="23"/>
    </row>
    <row r="235" spans="2:17" ht="15" x14ac:dyDescent="0.25"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M235" s="3"/>
      <c r="N235" s="3"/>
      <c r="O235" s="3"/>
      <c r="P235" s="3"/>
      <c r="Q235" s="3"/>
    </row>
    <row r="236" spans="2:17" x14ac:dyDescent="0.2"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M236" s="22"/>
      <c r="N236" s="22"/>
      <c r="O236" s="22"/>
      <c r="P236" s="22"/>
      <c r="Q236" s="22"/>
    </row>
    <row r="237" spans="2:17" x14ac:dyDescent="0.2">
      <c r="M237" s="22"/>
      <c r="N237" s="22"/>
      <c r="O237" s="22"/>
      <c r="P237" s="22"/>
      <c r="Q237" s="22"/>
    </row>
    <row r="238" spans="2:17" x14ac:dyDescent="0.2">
      <c r="B238" s="24"/>
      <c r="C238" s="24"/>
      <c r="D238" s="24"/>
      <c r="E238" s="24"/>
      <c r="F238" s="24"/>
      <c r="G238" s="24"/>
      <c r="H238" s="24"/>
      <c r="I238" s="24"/>
      <c r="J238" s="24"/>
      <c r="K238" s="24"/>
      <c r="M238" s="23"/>
      <c r="N238" s="23"/>
      <c r="O238" s="23"/>
      <c r="P238" s="23"/>
      <c r="Q238" s="23"/>
    </row>
    <row r="239" spans="2:17" x14ac:dyDescent="0.2">
      <c r="B239" s="24"/>
      <c r="C239" s="24"/>
      <c r="D239" s="24"/>
      <c r="E239" s="24"/>
      <c r="F239" s="24"/>
      <c r="G239" s="24"/>
      <c r="H239" s="24"/>
      <c r="I239" s="24"/>
      <c r="J239" s="24"/>
      <c r="K239" s="24"/>
      <c r="M239" s="23"/>
      <c r="N239" s="23"/>
      <c r="O239" s="23"/>
      <c r="P239" s="23"/>
      <c r="Q239" s="23"/>
    </row>
    <row r="240" spans="2:17" x14ac:dyDescent="0.2">
      <c r="B240" s="24"/>
      <c r="C240" s="24"/>
      <c r="D240" s="24"/>
      <c r="E240" s="24"/>
      <c r="F240" s="24"/>
      <c r="G240" s="24"/>
      <c r="H240" s="24"/>
      <c r="I240" s="24"/>
      <c r="J240" s="24"/>
      <c r="K240" s="24"/>
    </row>
    <row r="241" spans="1:21" x14ac:dyDescent="0.2">
      <c r="B241" s="24"/>
      <c r="C241" s="24"/>
      <c r="D241" s="24"/>
      <c r="E241" s="24"/>
      <c r="F241" s="24"/>
      <c r="G241" s="24"/>
      <c r="H241" s="24"/>
      <c r="I241" s="24"/>
      <c r="J241" s="24"/>
      <c r="K241" s="24"/>
    </row>
    <row r="242" spans="1:21" x14ac:dyDescent="0.2">
      <c r="B242" s="24"/>
      <c r="C242" s="24"/>
      <c r="D242" s="24"/>
      <c r="E242" s="24"/>
      <c r="F242" s="24"/>
      <c r="G242" s="24"/>
      <c r="H242" s="24"/>
      <c r="I242" s="24"/>
      <c r="J242" s="24"/>
      <c r="K242" s="24"/>
    </row>
    <row r="243" spans="1:21" x14ac:dyDescent="0.2">
      <c r="B243" s="24"/>
      <c r="C243" s="24"/>
      <c r="D243" s="24"/>
      <c r="E243" s="24"/>
      <c r="F243" s="24"/>
      <c r="G243" s="24"/>
      <c r="H243" s="24"/>
      <c r="I243" s="24"/>
      <c r="J243" s="24"/>
      <c r="K243" s="24"/>
    </row>
    <row r="245" spans="1:21" x14ac:dyDescent="0.2">
      <c r="D245" s="21" t="s">
        <v>32</v>
      </c>
      <c r="E245" s="21"/>
      <c r="F245" s="21"/>
      <c r="G245" s="13"/>
    </row>
    <row r="246" spans="1:21" x14ac:dyDescent="0.2">
      <c r="D246" s="21" t="s">
        <v>33</v>
      </c>
      <c r="E246" s="21"/>
      <c r="F246" s="21"/>
      <c r="G246" s="14"/>
    </row>
    <row r="251" spans="1:21" x14ac:dyDescent="0.2">
      <c r="A251" s="30" t="s">
        <v>0</v>
      </c>
      <c r="B251" s="31" t="s">
        <v>1</v>
      </c>
      <c r="C251" s="31"/>
      <c r="D251" s="32" t="s">
        <v>2</v>
      </c>
      <c r="E251" s="32"/>
      <c r="F251" s="33" t="s">
        <v>3</v>
      </c>
      <c r="G251" s="33"/>
      <c r="H251" s="34" t="s">
        <v>4</v>
      </c>
      <c r="I251" s="34"/>
      <c r="J251" s="35" t="s">
        <v>5</v>
      </c>
      <c r="K251" s="35"/>
      <c r="L251" s="35" t="s">
        <v>6</v>
      </c>
      <c r="M251" s="35"/>
      <c r="N251" s="36" t="s">
        <v>7</v>
      </c>
      <c r="O251" s="36"/>
      <c r="P251" s="37" t="s">
        <v>8</v>
      </c>
      <c r="Q251" s="37"/>
      <c r="U251">
        <v>6</v>
      </c>
    </row>
    <row r="252" spans="1:21" x14ac:dyDescent="0.2">
      <c r="A252" s="30"/>
      <c r="B252" s="31"/>
      <c r="C252" s="31"/>
      <c r="D252" s="32"/>
      <c r="E252" s="32"/>
      <c r="F252" s="33"/>
      <c r="G252" s="33"/>
      <c r="H252" s="34"/>
      <c r="I252" s="34"/>
      <c r="J252" s="35"/>
      <c r="K252" s="35"/>
      <c r="L252" s="35"/>
      <c r="M252" s="35"/>
      <c r="N252" s="36"/>
      <c r="O252" s="36"/>
      <c r="P252" s="37"/>
      <c r="Q252" s="37"/>
    </row>
    <row r="253" spans="1:21" x14ac:dyDescent="0.2">
      <c r="A253" s="2"/>
      <c r="B253" s="40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</row>
    <row r="255" spans="1:21" x14ac:dyDescent="0.2">
      <c r="B255" s="39"/>
      <c r="C255" s="39"/>
      <c r="D255" s="39"/>
      <c r="E255" s="39"/>
      <c r="F255" s="39"/>
      <c r="G255" s="39"/>
      <c r="H255" s="39"/>
      <c r="I255" s="39"/>
      <c r="J255" s="39"/>
      <c r="K255" s="39"/>
    </row>
    <row r="256" spans="1:21" x14ac:dyDescent="0.2">
      <c r="B256" s="39"/>
      <c r="C256" s="39"/>
      <c r="D256" s="39"/>
      <c r="E256" s="39"/>
      <c r="F256" s="39"/>
      <c r="G256" s="39"/>
      <c r="H256" s="39"/>
      <c r="I256" s="39"/>
      <c r="J256" s="39"/>
      <c r="K256" s="39"/>
    </row>
    <row r="257" spans="2:17" ht="15" x14ac:dyDescent="0.2">
      <c r="B257" s="39"/>
      <c r="C257" s="39"/>
      <c r="D257" s="39"/>
      <c r="E257" s="39"/>
      <c r="F257" s="39"/>
      <c r="G257" s="39"/>
      <c r="H257" s="39"/>
      <c r="I257" s="39"/>
      <c r="J257" s="39"/>
      <c r="K257" s="39"/>
      <c r="M257" s="29" t="s">
        <v>9</v>
      </c>
      <c r="N257" s="29"/>
      <c r="O257" s="28" t="str">
        <f>VLOOKUP($U251,plage,2,FALSE)</f>
        <v>A6</v>
      </c>
      <c r="P257" s="28"/>
      <c r="Q257" s="28"/>
    </row>
    <row r="258" spans="2:17" ht="15" x14ac:dyDescent="0.2">
      <c r="M258" s="29" t="s">
        <v>10</v>
      </c>
      <c r="N258" s="29"/>
      <c r="O258" s="28" t="str">
        <f>VLOOKUP($U251,plage,3,FALSE)</f>
        <v>B6</v>
      </c>
      <c r="P258" s="28"/>
      <c r="Q258" s="28"/>
    </row>
    <row r="259" spans="2:17" ht="15" x14ac:dyDescent="0.2">
      <c r="E259" s="12" t="s">
        <v>11</v>
      </c>
      <c r="F259" s="38"/>
      <c r="G259" s="38"/>
      <c r="H259" s="38"/>
      <c r="M259" s="29" t="s">
        <v>12</v>
      </c>
      <c r="N259" s="29"/>
      <c r="O259" s="28" t="str">
        <f>VLOOKUP($U251,plage,4,FALSE)</f>
        <v>C6</v>
      </c>
      <c r="P259" s="28"/>
      <c r="Q259" s="28"/>
    </row>
    <row r="260" spans="2:17" ht="15" x14ac:dyDescent="0.2">
      <c r="M260" s="29" t="s">
        <v>13</v>
      </c>
      <c r="N260" s="29"/>
      <c r="O260" s="28" t="str">
        <f>VLOOKUP($U251,plage,5,FALSE)</f>
        <v>D6</v>
      </c>
      <c r="P260" s="28"/>
      <c r="Q260" s="28"/>
    </row>
    <row r="261" spans="2:17" ht="15" x14ac:dyDescent="0.2">
      <c r="M261" s="29" t="s">
        <v>14</v>
      </c>
      <c r="N261" s="29"/>
      <c r="O261" s="28" t="str">
        <f>VLOOKUP($U251,plage,7,FALSE)</f>
        <v>F6</v>
      </c>
      <c r="P261" s="28"/>
      <c r="Q261" s="28"/>
    </row>
    <row r="262" spans="2:17" ht="15" x14ac:dyDescent="0.2">
      <c r="M262" s="29" t="s">
        <v>15</v>
      </c>
      <c r="N262" s="29"/>
      <c r="O262" s="28" t="str">
        <f>VLOOKUP($U251,plage,6,FALSE)</f>
        <v>E6</v>
      </c>
      <c r="P262" s="28"/>
      <c r="Q262" s="28"/>
    </row>
    <row r="263" spans="2:17" ht="15" x14ac:dyDescent="0.25"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M263" s="5"/>
      <c r="N263" s="5"/>
      <c r="O263" s="3"/>
      <c r="P263" s="3"/>
      <c r="Q263" s="5"/>
    </row>
    <row r="264" spans="2:17" ht="15" x14ac:dyDescent="0.2"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M264" s="6" t="s">
        <v>16</v>
      </c>
      <c r="N264" s="7" t="s">
        <v>17</v>
      </c>
      <c r="O264" s="8" t="s">
        <v>18</v>
      </c>
      <c r="P264" s="9" t="s">
        <v>19</v>
      </c>
      <c r="Q264" s="15" t="s">
        <v>20</v>
      </c>
    </row>
    <row r="265" spans="2:17" ht="15" x14ac:dyDescent="0.2"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M265" s="10"/>
      <c r="N265" s="10"/>
      <c r="O265" s="19"/>
      <c r="P265" s="10"/>
      <c r="Q265" s="16"/>
    </row>
    <row r="266" spans="2:17" ht="15" x14ac:dyDescent="0.25"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M266" s="5"/>
      <c r="N266" s="5"/>
      <c r="O266" s="3"/>
      <c r="P266" s="3"/>
      <c r="Q266" s="3"/>
    </row>
    <row r="267" spans="2:17" ht="15" x14ac:dyDescent="0.2"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M267" s="27" t="s">
        <v>21</v>
      </c>
      <c r="N267" s="27"/>
      <c r="O267" s="28" t="str">
        <f>VLOOKUP($U251,plage,8,FALSE)</f>
        <v>G6</v>
      </c>
      <c r="P267" s="28"/>
      <c r="Q267" s="28"/>
    </row>
    <row r="268" spans="2:17" ht="15" x14ac:dyDescent="0.2"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M268" s="27" t="s">
        <v>22</v>
      </c>
      <c r="N268" s="27"/>
      <c r="O268" s="28" t="str">
        <f>VLOOKUP($U251,plage,9,FALSE)</f>
        <v>H6</v>
      </c>
      <c r="P268" s="28"/>
      <c r="Q268" s="28"/>
    </row>
    <row r="269" spans="2:17" ht="15" x14ac:dyDescent="0.2"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M269" s="27" t="s">
        <v>23</v>
      </c>
      <c r="N269" s="27"/>
      <c r="O269" s="28" t="str">
        <f>VLOOKUP($U251,plage,10,FALSE)</f>
        <v>I6</v>
      </c>
      <c r="P269" s="28"/>
      <c r="Q269" s="28"/>
    </row>
    <row r="270" spans="2:17" ht="15" x14ac:dyDescent="0.2"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M270" s="27" t="s">
        <v>24</v>
      </c>
      <c r="N270" s="27"/>
      <c r="O270" s="28" t="str">
        <f>VLOOKUP($U251,plage,11,FALSE)</f>
        <v>J6</v>
      </c>
      <c r="P270" s="28"/>
      <c r="Q270" s="28"/>
    </row>
    <row r="271" spans="2:17" ht="15" x14ac:dyDescent="0.2"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M271" s="27" t="s">
        <v>25</v>
      </c>
      <c r="N271" s="27"/>
      <c r="O271" s="28" t="str">
        <f>VLOOKUP($U251,plage,12,FALSE)</f>
        <v>K6</v>
      </c>
      <c r="P271" s="28"/>
      <c r="Q271" s="28"/>
    </row>
    <row r="272" spans="2:17" ht="15" x14ac:dyDescent="0.2"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M272" s="27" t="s">
        <v>26</v>
      </c>
      <c r="N272" s="27"/>
      <c r="O272" s="28" t="str">
        <f>VLOOKUP($U251,plage,13,FALSE)</f>
        <v>L6</v>
      </c>
      <c r="P272" s="28"/>
      <c r="Q272" s="28"/>
    </row>
    <row r="273" spans="2:17" ht="15" x14ac:dyDescent="0.2"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M273" s="27" t="s">
        <v>6</v>
      </c>
      <c r="N273" s="27"/>
      <c r="O273" s="28" t="str">
        <f>VLOOKUP($U251,plage,14,FALSE)</f>
        <v>M6</v>
      </c>
      <c r="P273" s="28"/>
      <c r="Q273" s="28"/>
    </row>
    <row r="274" spans="2:17" x14ac:dyDescent="0.2">
      <c r="B274" s="26"/>
      <c r="C274" s="26"/>
      <c r="D274" s="26"/>
      <c r="E274" s="26"/>
      <c r="F274" s="26"/>
      <c r="G274" s="26"/>
      <c r="H274" s="26"/>
      <c r="I274" s="26"/>
      <c r="J274" s="26"/>
      <c r="K274" s="26"/>
    </row>
    <row r="275" spans="2:17" ht="15" x14ac:dyDescent="0.2"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M275" s="25" t="s">
        <v>27</v>
      </c>
      <c r="N275" s="25"/>
      <c r="O275" s="23"/>
      <c r="P275" s="23"/>
      <c r="Q275" s="23"/>
    </row>
    <row r="276" spans="2:17" ht="15" x14ac:dyDescent="0.2"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M276" s="25" t="s">
        <v>28</v>
      </c>
      <c r="N276" s="25"/>
      <c r="O276" s="23"/>
      <c r="P276" s="23"/>
      <c r="Q276" s="23"/>
    </row>
    <row r="277" spans="2:17" ht="15" x14ac:dyDescent="0.2"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M277" s="25" t="s">
        <v>29</v>
      </c>
      <c r="N277" s="25"/>
      <c r="O277" s="23"/>
      <c r="P277" s="23"/>
      <c r="Q277" s="23"/>
    </row>
    <row r="278" spans="2:17" ht="15" x14ac:dyDescent="0.2"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M278" s="25" t="s">
        <v>30</v>
      </c>
      <c r="N278" s="25"/>
      <c r="O278" s="23"/>
      <c r="P278" s="23"/>
      <c r="Q278" s="23"/>
    </row>
    <row r="279" spans="2:17" ht="15" x14ac:dyDescent="0.2"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M279" s="25" t="s">
        <v>31</v>
      </c>
      <c r="N279" s="25"/>
      <c r="O279" s="23"/>
      <c r="P279" s="23"/>
      <c r="Q279" s="23"/>
    </row>
    <row r="280" spans="2:17" ht="15" x14ac:dyDescent="0.25"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M280" s="3"/>
      <c r="N280" s="4"/>
      <c r="O280" s="4"/>
      <c r="P280" s="3"/>
      <c r="Q280" s="4"/>
    </row>
    <row r="281" spans="2:17" x14ac:dyDescent="0.2"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M281" s="22"/>
      <c r="N281" s="22"/>
      <c r="O281" s="22"/>
      <c r="P281" s="22"/>
      <c r="Q281" s="22"/>
    </row>
    <row r="282" spans="2:17" x14ac:dyDescent="0.2"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M282" s="22"/>
      <c r="N282" s="22"/>
      <c r="O282" s="22"/>
      <c r="P282" s="22"/>
      <c r="Q282" s="22"/>
    </row>
    <row r="283" spans="2:17" x14ac:dyDescent="0.2"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M283" s="23"/>
      <c r="N283" s="23"/>
      <c r="O283" s="23"/>
      <c r="P283" s="23"/>
      <c r="Q283" s="23"/>
    </row>
    <row r="284" spans="2:17" x14ac:dyDescent="0.2"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M284" s="23"/>
      <c r="N284" s="23"/>
      <c r="O284" s="23"/>
      <c r="P284" s="23"/>
      <c r="Q284" s="23"/>
    </row>
    <row r="285" spans="2:17" ht="15" x14ac:dyDescent="0.25"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M285" s="3"/>
      <c r="N285" s="3"/>
      <c r="O285" s="3"/>
      <c r="P285" s="3"/>
      <c r="Q285" s="3"/>
    </row>
    <row r="286" spans="2:17" x14ac:dyDescent="0.2"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M286" s="22"/>
      <c r="N286" s="22"/>
      <c r="O286" s="22"/>
      <c r="P286" s="22"/>
      <c r="Q286" s="22"/>
    </row>
    <row r="287" spans="2:17" x14ac:dyDescent="0.2">
      <c r="M287" s="22"/>
      <c r="N287" s="22"/>
      <c r="O287" s="22"/>
      <c r="P287" s="22"/>
      <c r="Q287" s="22"/>
    </row>
    <row r="288" spans="2:17" x14ac:dyDescent="0.2">
      <c r="B288" s="24"/>
      <c r="C288" s="24"/>
      <c r="D288" s="24"/>
      <c r="E288" s="24"/>
      <c r="F288" s="24"/>
      <c r="G288" s="24"/>
      <c r="H288" s="24"/>
      <c r="I288" s="24"/>
      <c r="J288" s="24"/>
      <c r="K288" s="24"/>
      <c r="M288" s="23"/>
      <c r="N288" s="23"/>
      <c r="O288" s="23"/>
      <c r="P288" s="23"/>
      <c r="Q288" s="23"/>
    </row>
    <row r="289" spans="1:21" x14ac:dyDescent="0.2">
      <c r="B289" s="24"/>
      <c r="C289" s="24"/>
      <c r="D289" s="24"/>
      <c r="E289" s="24"/>
      <c r="F289" s="24"/>
      <c r="G289" s="24"/>
      <c r="H289" s="24"/>
      <c r="I289" s="24"/>
      <c r="J289" s="24"/>
      <c r="K289" s="24"/>
      <c r="M289" s="23"/>
      <c r="N289" s="23"/>
      <c r="O289" s="23"/>
      <c r="P289" s="23"/>
      <c r="Q289" s="23"/>
    </row>
    <row r="290" spans="1:21" x14ac:dyDescent="0.2">
      <c r="B290" s="24"/>
      <c r="C290" s="24"/>
      <c r="D290" s="24"/>
      <c r="E290" s="24"/>
      <c r="F290" s="24"/>
      <c r="G290" s="24"/>
      <c r="H290" s="24"/>
      <c r="I290" s="24"/>
      <c r="J290" s="24"/>
      <c r="K290" s="24"/>
    </row>
    <row r="291" spans="1:21" x14ac:dyDescent="0.2">
      <c r="B291" s="24"/>
      <c r="C291" s="24"/>
      <c r="D291" s="24"/>
      <c r="E291" s="24"/>
      <c r="F291" s="24"/>
      <c r="G291" s="24"/>
      <c r="H291" s="24"/>
      <c r="I291" s="24"/>
      <c r="J291" s="24"/>
      <c r="K291" s="24"/>
    </row>
    <row r="292" spans="1:21" x14ac:dyDescent="0.2">
      <c r="B292" s="24"/>
      <c r="C292" s="24"/>
      <c r="D292" s="24"/>
      <c r="E292" s="24"/>
      <c r="F292" s="24"/>
      <c r="G292" s="24"/>
      <c r="H292" s="24"/>
      <c r="I292" s="24"/>
      <c r="J292" s="24"/>
      <c r="K292" s="24"/>
    </row>
    <row r="293" spans="1:21" x14ac:dyDescent="0.2">
      <c r="B293" s="24"/>
      <c r="C293" s="24"/>
      <c r="D293" s="24"/>
      <c r="E293" s="24"/>
      <c r="F293" s="24"/>
      <c r="G293" s="24"/>
      <c r="H293" s="24"/>
      <c r="I293" s="24"/>
      <c r="J293" s="24"/>
      <c r="K293" s="24"/>
    </row>
    <row r="295" spans="1:21" x14ac:dyDescent="0.2">
      <c r="D295" s="21" t="s">
        <v>32</v>
      </c>
      <c r="E295" s="21"/>
      <c r="F295" s="21"/>
      <c r="G295" s="13"/>
    </row>
    <row r="296" spans="1:21" x14ac:dyDescent="0.2">
      <c r="D296" s="21" t="s">
        <v>33</v>
      </c>
      <c r="E296" s="21"/>
      <c r="F296" s="21"/>
      <c r="G296" s="14"/>
    </row>
    <row r="301" spans="1:21" x14ac:dyDescent="0.2">
      <c r="A301" s="30" t="s">
        <v>0</v>
      </c>
      <c r="B301" s="31" t="s">
        <v>1</v>
      </c>
      <c r="C301" s="31"/>
      <c r="D301" s="32" t="s">
        <v>2</v>
      </c>
      <c r="E301" s="32"/>
      <c r="F301" s="33" t="s">
        <v>3</v>
      </c>
      <c r="G301" s="33"/>
      <c r="H301" s="34" t="s">
        <v>4</v>
      </c>
      <c r="I301" s="34"/>
      <c r="J301" s="35" t="s">
        <v>5</v>
      </c>
      <c r="K301" s="35"/>
      <c r="L301" s="35" t="s">
        <v>6</v>
      </c>
      <c r="M301" s="35"/>
      <c r="N301" s="36" t="s">
        <v>7</v>
      </c>
      <c r="O301" s="36"/>
      <c r="P301" s="37" t="s">
        <v>8</v>
      </c>
      <c r="Q301" s="37"/>
      <c r="U301">
        <v>7</v>
      </c>
    </row>
    <row r="302" spans="1:21" x14ac:dyDescent="0.2">
      <c r="A302" s="30"/>
      <c r="B302" s="31"/>
      <c r="C302" s="31"/>
      <c r="D302" s="32"/>
      <c r="E302" s="32"/>
      <c r="F302" s="33"/>
      <c r="G302" s="33"/>
      <c r="H302" s="34"/>
      <c r="I302" s="34"/>
      <c r="J302" s="35"/>
      <c r="K302" s="35"/>
      <c r="L302" s="35"/>
      <c r="M302" s="35"/>
      <c r="N302" s="36"/>
      <c r="O302" s="36"/>
      <c r="P302" s="37"/>
      <c r="Q302" s="37"/>
    </row>
    <row r="303" spans="1:21" x14ac:dyDescent="0.2">
      <c r="A303" s="2"/>
      <c r="B303" s="40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</row>
    <row r="305" spans="2:17" x14ac:dyDescent="0.2">
      <c r="B305" s="39"/>
      <c r="C305" s="39"/>
      <c r="D305" s="39"/>
      <c r="E305" s="39"/>
      <c r="F305" s="39"/>
      <c r="G305" s="39"/>
      <c r="H305" s="39"/>
      <c r="I305" s="39"/>
      <c r="J305" s="39"/>
      <c r="K305" s="39"/>
    </row>
    <row r="306" spans="2:17" x14ac:dyDescent="0.2">
      <c r="B306" s="39"/>
      <c r="C306" s="39"/>
      <c r="D306" s="39"/>
      <c r="E306" s="39"/>
      <c r="F306" s="39"/>
      <c r="G306" s="39"/>
      <c r="H306" s="39"/>
      <c r="I306" s="39"/>
      <c r="J306" s="39"/>
      <c r="K306" s="39"/>
    </row>
    <row r="307" spans="2:17" ht="15" x14ac:dyDescent="0.2">
      <c r="B307" s="39"/>
      <c r="C307" s="39"/>
      <c r="D307" s="39"/>
      <c r="E307" s="39"/>
      <c r="F307" s="39"/>
      <c r="G307" s="39"/>
      <c r="H307" s="39"/>
      <c r="I307" s="39"/>
      <c r="J307" s="39"/>
      <c r="K307" s="39"/>
      <c r="M307" s="29" t="s">
        <v>9</v>
      </c>
      <c r="N307" s="29"/>
      <c r="O307" s="28" t="str">
        <f>VLOOKUP($U301,plage,2,FALSE)</f>
        <v>A7</v>
      </c>
      <c r="P307" s="28"/>
      <c r="Q307" s="28"/>
    </row>
    <row r="308" spans="2:17" ht="15" x14ac:dyDescent="0.2">
      <c r="M308" s="29" t="s">
        <v>10</v>
      </c>
      <c r="N308" s="29"/>
      <c r="O308" s="28" t="str">
        <f>VLOOKUP($U301,plage,3,FALSE)</f>
        <v>B7</v>
      </c>
      <c r="P308" s="28"/>
      <c r="Q308" s="28"/>
    </row>
    <row r="309" spans="2:17" ht="15" x14ac:dyDescent="0.2">
      <c r="E309" s="12" t="s">
        <v>11</v>
      </c>
      <c r="F309" s="38"/>
      <c r="G309" s="38"/>
      <c r="H309" s="38"/>
      <c r="M309" s="29" t="s">
        <v>12</v>
      </c>
      <c r="N309" s="29"/>
      <c r="O309" s="28" t="str">
        <f>VLOOKUP($U301,plage,4,FALSE)</f>
        <v>C7</v>
      </c>
      <c r="P309" s="28"/>
      <c r="Q309" s="28"/>
    </row>
    <row r="310" spans="2:17" ht="15" x14ac:dyDescent="0.2">
      <c r="M310" s="29" t="s">
        <v>13</v>
      </c>
      <c r="N310" s="29"/>
      <c r="O310" s="28" t="str">
        <f>VLOOKUP($U301,plage,5,FALSE)</f>
        <v>D7</v>
      </c>
      <c r="P310" s="28"/>
      <c r="Q310" s="28"/>
    </row>
    <row r="311" spans="2:17" ht="15" x14ac:dyDescent="0.2">
      <c r="M311" s="29" t="s">
        <v>14</v>
      </c>
      <c r="N311" s="29"/>
      <c r="O311" s="28" t="str">
        <f>VLOOKUP($U301,plage,7,FALSE)</f>
        <v>F7</v>
      </c>
      <c r="P311" s="28"/>
      <c r="Q311" s="28"/>
    </row>
    <row r="312" spans="2:17" ht="15" x14ac:dyDescent="0.2">
      <c r="M312" s="29" t="s">
        <v>15</v>
      </c>
      <c r="N312" s="29"/>
      <c r="O312" s="28" t="str">
        <f>VLOOKUP($U301,plage,6,FALSE)</f>
        <v>E7</v>
      </c>
      <c r="P312" s="28"/>
      <c r="Q312" s="28"/>
    </row>
    <row r="313" spans="2:17" ht="15" x14ac:dyDescent="0.25"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M313" s="5"/>
      <c r="N313" s="5"/>
      <c r="O313" s="3"/>
      <c r="P313" s="3"/>
      <c r="Q313" s="5"/>
    </row>
    <row r="314" spans="2:17" ht="15" x14ac:dyDescent="0.2"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M314" s="6" t="s">
        <v>16</v>
      </c>
      <c r="N314" s="7" t="s">
        <v>17</v>
      </c>
      <c r="O314" s="8" t="s">
        <v>18</v>
      </c>
      <c r="P314" s="9" t="s">
        <v>19</v>
      </c>
      <c r="Q314" s="15" t="s">
        <v>20</v>
      </c>
    </row>
    <row r="315" spans="2:17" ht="15" x14ac:dyDescent="0.2"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M315" s="10"/>
      <c r="N315" s="10"/>
      <c r="O315" s="19"/>
      <c r="P315" s="10"/>
      <c r="Q315" s="16"/>
    </row>
    <row r="316" spans="2:17" ht="15" x14ac:dyDescent="0.25"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M316" s="5"/>
      <c r="N316" s="5"/>
      <c r="O316" s="3"/>
      <c r="P316" s="3"/>
      <c r="Q316" s="3"/>
    </row>
    <row r="317" spans="2:17" ht="15" x14ac:dyDescent="0.2"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M317" s="27" t="s">
        <v>21</v>
      </c>
      <c r="N317" s="27"/>
      <c r="O317" s="28" t="str">
        <f>VLOOKUP($U301,plage,8,FALSE)</f>
        <v>G7</v>
      </c>
      <c r="P317" s="28"/>
      <c r="Q317" s="28"/>
    </row>
    <row r="318" spans="2:17" ht="15" x14ac:dyDescent="0.2"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M318" s="27" t="s">
        <v>22</v>
      </c>
      <c r="N318" s="27"/>
      <c r="O318" s="28" t="str">
        <f>VLOOKUP($U301,plage,9,FALSE)</f>
        <v>H7</v>
      </c>
      <c r="P318" s="28"/>
      <c r="Q318" s="28"/>
    </row>
    <row r="319" spans="2:17" ht="15" x14ac:dyDescent="0.2"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M319" s="27" t="s">
        <v>23</v>
      </c>
      <c r="N319" s="27"/>
      <c r="O319" s="28" t="str">
        <f>VLOOKUP($U301,plage,10,FALSE)</f>
        <v>I7</v>
      </c>
      <c r="P319" s="28"/>
      <c r="Q319" s="28"/>
    </row>
    <row r="320" spans="2:17" ht="15" x14ac:dyDescent="0.2"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M320" s="27" t="s">
        <v>24</v>
      </c>
      <c r="N320" s="27"/>
      <c r="O320" s="28" t="str">
        <f>VLOOKUP($U301,plage,11,FALSE)</f>
        <v>J7</v>
      </c>
      <c r="P320" s="28"/>
      <c r="Q320" s="28"/>
    </row>
    <row r="321" spans="2:17" ht="15" x14ac:dyDescent="0.2"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M321" s="27" t="s">
        <v>25</v>
      </c>
      <c r="N321" s="27"/>
      <c r="O321" s="28" t="str">
        <f>VLOOKUP($U301,plage,12,FALSE)</f>
        <v>K7</v>
      </c>
      <c r="P321" s="28"/>
      <c r="Q321" s="28"/>
    </row>
    <row r="322" spans="2:17" ht="15" x14ac:dyDescent="0.2"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M322" s="27" t="s">
        <v>26</v>
      </c>
      <c r="N322" s="27"/>
      <c r="O322" s="28" t="str">
        <f>VLOOKUP($U301,plage,13,FALSE)</f>
        <v>L7</v>
      </c>
      <c r="P322" s="28"/>
      <c r="Q322" s="28"/>
    </row>
    <row r="323" spans="2:17" ht="15" x14ac:dyDescent="0.2"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M323" s="27" t="s">
        <v>6</v>
      </c>
      <c r="N323" s="27"/>
      <c r="O323" s="28" t="str">
        <f>VLOOKUP($U301,plage,14,FALSE)</f>
        <v>M7</v>
      </c>
      <c r="P323" s="28"/>
      <c r="Q323" s="28"/>
    </row>
    <row r="324" spans="2:17" x14ac:dyDescent="0.2">
      <c r="B324" s="26"/>
      <c r="C324" s="26"/>
      <c r="D324" s="26"/>
      <c r="E324" s="26"/>
      <c r="F324" s="26"/>
      <c r="G324" s="26"/>
      <c r="H324" s="26"/>
      <c r="I324" s="26"/>
      <c r="J324" s="26"/>
      <c r="K324" s="26"/>
    </row>
    <row r="325" spans="2:17" ht="15" x14ac:dyDescent="0.2"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M325" s="25" t="s">
        <v>27</v>
      </c>
      <c r="N325" s="25"/>
      <c r="O325" s="23"/>
      <c r="P325" s="23"/>
      <c r="Q325" s="23"/>
    </row>
    <row r="326" spans="2:17" ht="15" x14ac:dyDescent="0.2"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M326" s="25" t="s">
        <v>28</v>
      </c>
      <c r="N326" s="25"/>
      <c r="O326" s="23"/>
      <c r="P326" s="23"/>
      <c r="Q326" s="23"/>
    </row>
    <row r="327" spans="2:17" ht="15" x14ac:dyDescent="0.2"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M327" s="25" t="s">
        <v>29</v>
      </c>
      <c r="N327" s="25"/>
      <c r="O327" s="23"/>
      <c r="P327" s="23"/>
      <c r="Q327" s="23"/>
    </row>
    <row r="328" spans="2:17" ht="15" x14ac:dyDescent="0.2"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M328" s="25" t="s">
        <v>30</v>
      </c>
      <c r="N328" s="25"/>
      <c r="O328" s="23"/>
      <c r="P328" s="23"/>
      <c r="Q328" s="23"/>
    </row>
    <row r="329" spans="2:17" ht="15" x14ac:dyDescent="0.2"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M329" s="25" t="s">
        <v>31</v>
      </c>
      <c r="N329" s="25"/>
      <c r="O329" s="23"/>
      <c r="P329" s="23"/>
      <c r="Q329" s="23"/>
    </row>
    <row r="330" spans="2:17" ht="15" x14ac:dyDescent="0.25"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M330" s="3"/>
      <c r="N330" s="4"/>
      <c r="O330" s="4"/>
      <c r="P330" s="3"/>
      <c r="Q330" s="4"/>
    </row>
    <row r="331" spans="2:17" x14ac:dyDescent="0.2"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M331" s="22"/>
      <c r="N331" s="22"/>
      <c r="O331" s="22"/>
      <c r="P331" s="22"/>
      <c r="Q331" s="22"/>
    </row>
    <row r="332" spans="2:17" x14ac:dyDescent="0.2"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M332" s="22"/>
      <c r="N332" s="22"/>
      <c r="O332" s="22"/>
      <c r="P332" s="22"/>
      <c r="Q332" s="22"/>
    </row>
    <row r="333" spans="2:17" x14ac:dyDescent="0.2"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M333" s="23"/>
      <c r="N333" s="23"/>
      <c r="O333" s="23"/>
      <c r="P333" s="23"/>
      <c r="Q333" s="23"/>
    </row>
    <row r="334" spans="2:17" x14ac:dyDescent="0.2"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M334" s="23"/>
      <c r="N334" s="23"/>
      <c r="O334" s="23"/>
      <c r="P334" s="23"/>
      <c r="Q334" s="23"/>
    </row>
    <row r="335" spans="2:17" ht="15" x14ac:dyDescent="0.25"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M335" s="3"/>
      <c r="N335" s="3"/>
      <c r="O335" s="3"/>
      <c r="P335" s="3"/>
      <c r="Q335" s="3"/>
    </row>
    <row r="336" spans="2:17" x14ac:dyDescent="0.2"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M336" s="22"/>
      <c r="N336" s="22"/>
      <c r="O336" s="22"/>
      <c r="P336" s="22"/>
      <c r="Q336" s="22"/>
    </row>
    <row r="337" spans="1:21" x14ac:dyDescent="0.2">
      <c r="M337" s="22"/>
      <c r="N337" s="22"/>
      <c r="O337" s="22"/>
      <c r="P337" s="22"/>
      <c r="Q337" s="22"/>
    </row>
    <row r="338" spans="1:21" x14ac:dyDescent="0.2"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M338" s="23"/>
      <c r="N338" s="23"/>
      <c r="O338" s="23"/>
      <c r="P338" s="23"/>
      <c r="Q338" s="23"/>
    </row>
    <row r="339" spans="1:21" x14ac:dyDescent="0.2">
      <c r="B339" s="24"/>
      <c r="C339" s="24"/>
      <c r="D339" s="24"/>
      <c r="E339" s="24"/>
      <c r="F339" s="24"/>
      <c r="G339" s="24"/>
      <c r="H339" s="24"/>
      <c r="I339" s="24"/>
      <c r="J339" s="24"/>
      <c r="K339" s="24"/>
      <c r="M339" s="23"/>
      <c r="N339" s="23"/>
      <c r="O339" s="23"/>
      <c r="P339" s="23"/>
      <c r="Q339" s="23"/>
    </row>
    <row r="340" spans="1:21" x14ac:dyDescent="0.2">
      <c r="B340" s="24"/>
      <c r="C340" s="24"/>
      <c r="D340" s="24"/>
      <c r="E340" s="24"/>
      <c r="F340" s="24"/>
      <c r="G340" s="24"/>
      <c r="H340" s="24"/>
      <c r="I340" s="24"/>
      <c r="J340" s="24"/>
      <c r="K340" s="24"/>
    </row>
    <row r="341" spans="1:21" x14ac:dyDescent="0.2">
      <c r="B341" s="24"/>
      <c r="C341" s="24"/>
      <c r="D341" s="24"/>
      <c r="E341" s="24"/>
      <c r="F341" s="24"/>
      <c r="G341" s="24"/>
      <c r="H341" s="24"/>
      <c r="I341" s="24"/>
      <c r="J341" s="24"/>
      <c r="K341" s="24"/>
    </row>
    <row r="342" spans="1:21" x14ac:dyDescent="0.2">
      <c r="B342" s="24"/>
      <c r="C342" s="24"/>
      <c r="D342" s="24"/>
      <c r="E342" s="24"/>
      <c r="F342" s="24"/>
      <c r="G342" s="24"/>
      <c r="H342" s="24"/>
      <c r="I342" s="24"/>
      <c r="J342" s="24"/>
      <c r="K342" s="24"/>
    </row>
    <row r="343" spans="1:21" x14ac:dyDescent="0.2">
      <c r="B343" s="24"/>
      <c r="C343" s="24"/>
      <c r="D343" s="24"/>
      <c r="E343" s="24"/>
      <c r="F343" s="24"/>
      <c r="G343" s="24"/>
      <c r="H343" s="24"/>
      <c r="I343" s="24"/>
      <c r="J343" s="24"/>
      <c r="K343" s="24"/>
    </row>
    <row r="345" spans="1:21" x14ac:dyDescent="0.2">
      <c r="D345" s="21" t="s">
        <v>32</v>
      </c>
      <c r="E345" s="21"/>
      <c r="F345" s="21"/>
      <c r="G345" s="13"/>
    </row>
    <row r="346" spans="1:21" x14ac:dyDescent="0.2">
      <c r="D346" s="21" t="s">
        <v>33</v>
      </c>
      <c r="E346" s="21"/>
      <c r="F346" s="21"/>
      <c r="G346" s="14"/>
    </row>
    <row r="351" spans="1:21" x14ac:dyDescent="0.2">
      <c r="A351" s="30" t="s">
        <v>0</v>
      </c>
      <c r="B351" s="31" t="s">
        <v>1</v>
      </c>
      <c r="C351" s="31"/>
      <c r="D351" s="32" t="s">
        <v>2</v>
      </c>
      <c r="E351" s="32"/>
      <c r="F351" s="33" t="s">
        <v>3</v>
      </c>
      <c r="G351" s="33"/>
      <c r="H351" s="34" t="s">
        <v>4</v>
      </c>
      <c r="I351" s="34"/>
      <c r="J351" s="35" t="s">
        <v>5</v>
      </c>
      <c r="K351" s="35"/>
      <c r="L351" s="35" t="s">
        <v>6</v>
      </c>
      <c r="M351" s="35"/>
      <c r="N351" s="36" t="s">
        <v>7</v>
      </c>
      <c r="O351" s="36"/>
      <c r="P351" s="37" t="s">
        <v>8</v>
      </c>
      <c r="Q351" s="37"/>
      <c r="U351">
        <v>8</v>
      </c>
    </row>
    <row r="352" spans="1:21" x14ac:dyDescent="0.2">
      <c r="A352" s="30"/>
      <c r="B352" s="31"/>
      <c r="C352" s="31"/>
      <c r="D352" s="32"/>
      <c r="E352" s="32"/>
      <c r="F352" s="33"/>
      <c r="G352" s="33"/>
      <c r="H352" s="34"/>
      <c r="I352" s="34"/>
      <c r="J352" s="35"/>
      <c r="K352" s="35"/>
      <c r="L352" s="35"/>
      <c r="M352" s="35"/>
      <c r="N352" s="36"/>
      <c r="O352" s="36"/>
      <c r="P352" s="37"/>
      <c r="Q352" s="37"/>
    </row>
    <row r="353" spans="1:17" x14ac:dyDescent="0.2">
      <c r="A353" s="2"/>
      <c r="B353" s="40"/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</row>
    <row r="355" spans="1:17" x14ac:dyDescent="0.2">
      <c r="B355" s="39"/>
      <c r="C355" s="39"/>
      <c r="D355" s="39"/>
      <c r="E355" s="39"/>
      <c r="F355" s="39"/>
      <c r="G355" s="39"/>
      <c r="H355" s="39"/>
      <c r="I355" s="39"/>
      <c r="J355" s="39"/>
      <c r="K355" s="39"/>
    </row>
    <row r="356" spans="1:17" x14ac:dyDescent="0.2">
      <c r="B356" s="39"/>
      <c r="C356" s="39"/>
      <c r="D356" s="39"/>
      <c r="E356" s="39"/>
      <c r="F356" s="39"/>
      <c r="G356" s="39"/>
      <c r="H356" s="39"/>
      <c r="I356" s="39"/>
      <c r="J356" s="39"/>
      <c r="K356" s="39"/>
    </row>
    <row r="357" spans="1:17" ht="15" x14ac:dyDescent="0.2">
      <c r="B357" s="39"/>
      <c r="C357" s="39"/>
      <c r="D357" s="39"/>
      <c r="E357" s="39"/>
      <c r="F357" s="39"/>
      <c r="G357" s="39"/>
      <c r="H357" s="39"/>
      <c r="I357" s="39"/>
      <c r="J357" s="39"/>
      <c r="K357" s="39"/>
      <c r="M357" s="29" t="s">
        <v>9</v>
      </c>
      <c r="N357" s="29"/>
      <c r="O357" s="28" t="str">
        <f>VLOOKUP($U351,plage,2,FALSE)</f>
        <v>A8</v>
      </c>
      <c r="P357" s="28"/>
      <c r="Q357" s="28"/>
    </row>
    <row r="358" spans="1:17" ht="15" x14ac:dyDescent="0.2">
      <c r="M358" s="29" t="s">
        <v>10</v>
      </c>
      <c r="N358" s="29"/>
      <c r="O358" s="28" t="str">
        <f>VLOOKUP($U351,plage,3,FALSE)</f>
        <v>B8</v>
      </c>
      <c r="P358" s="28"/>
      <c r="Q358" s="28"/>
    </row>
    <row r="359" spans="1:17" ht="15" x14ac:dyDescent="0.2">
      <c r="E359" s="12" t="s">
        <v>11</v>
      </c>
      <c r="F359" s="38"/>
      <c r="G359" s="38"/>
      <c r="H359" s="38"/>
      <c r="M359" s="29" t="s">
        <v>12</v>
      </c>
      <c r="N359" s="29"/>
      <c r="O359" s="28" t="str">
        <f>VLOOKUP($U351,plage,4,FALSE)</f>
        <v>C8</v>
      </c>
      <c r="P359" s="28"/>
      <c r="Q359" s="28"/>
    </row>
    <row r="360" spans="1:17" ht="15" x14ac:dyDescent="0.2">
      <c r="M360" s="29" t="s">
        <v>13</v>
      </c>
      <c r="N360" s="29"/>
      <c r="O360" s="28" t="str">
        <f>VLOOKUP($U351,plage,5,FALSE)</f>
        <v>D8</v>
      </c>
      <c r="P360" s="28"/>
      <c r="Q360" s="28"/>
    </row>
    <row r="361" spans="1:17" ht="15" x14ac:dyDescent="0.2">
      <c r="M361" s="29" t="s">
        <v>14</v>
      </c>
      <c r="N361" s="29"/>
      <c r="O361" s="28" t="str">
        <f>VLOOKUP($U351,plage,7,FALSE)</f>
        <v>F8</v>
      </c>
      <c r="P361" s="28"/>
      <c r="Q361" s="28"/>
    </row>
    <row r="362" spans="1:17" ht="15" x14ac:dyDescent="0.2">
      <c r="M362" s="29" t="s">
        <v>15</v>
      </c>
      <c r="N362" s="29"/>
      <c r="O362" s="28" t="str">
        <f>VLOOKUP($U351,plage,6,FALSE)</f>
        <v>E8</v>
      </c>
      <c r="P362" s="28"/>
      <c r="Q362" s="28"/>
    </row>
    <row r="363" spans="1:17" ht="15" x14ac:dyDescent="0.25"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M363" s="5"/>
      <c r="N363" s="5"/>
      <c r="O363" s="3"/>
      <c r="P363" s="3"/>
      <c r="Q363" s="5"/>
    </row>
    <row r="364" spans="1:17" ht="15" x14ac:dyDescent="0.2"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M364" s="6" t="s">
        <v>16</v>
      </c>
      <c r="N364" s="7" t="s">
        <v>17</v>
      </c>
      <c r="O364" s="8" t="s">
        <v>18</v>
      </c>
      <c r="P364" s="9" t="s">
        <v>19</v>
      </c>
      <c r="Q364" s="15" t="s">
        <v>20</v>
      </c>
    </row>
    <row r="365" spans="1:17" ht="15" x14ac:dyDescent="0.2"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M365" s="10"/>
      <c r="N365" s="10"/>
      <c r="O365" s="19"/>
      <c r="P365" s="10"/>
      <c r="Q365" s="16"/>
    </row>
    <row r="366" spans="1:17" ht="15" x14ac:dyDescent="0.25"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M366" s="5"/>
      <c r="N366" s="5"/>
      <c r="O366" s="3"/>
      <c r="P366" s="3"/>
      <c r="Q366" s="3"/>
    </row>
    <row r="367" spans="1:17" ht="15" x14ac:dyDescent="0.2"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M367" s="27" t="s">
        <v>21</v>
      </c>
      <c r="N367" s="27"/>
      <c r="O367" s="28" t="str">
        <f>VLOOKUP($U351,plage,8,FALSE)</f>
        <v>G8</v>
      </c>
      <c r="P367" s="28"/>
      <c r="Q367" s="28"/>
    </row>
    <row r="368" spans="1:17" ht="15" x14ac:dyDescent="0.2"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M368" s="27" t="s">
        <v>22</v>
      </c>
      <c r="N368" s="27"/>
      <c r="O368" s="28" t="str">
        <f>VLOOKUP($U351,plage,9,FALSE)</f>
        <v>H8</v>
      </c>
      <c r="P368" s="28"/>
      <c r="Q368" s="28"/>
    </row>
    <row r="369" spans="2:17" ht="15" x14ac:dyDescent="0.2"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M369" s="27" t="s">
        <v>23</v>
      </c>
      <c r="N369" s="27"/>
      <c r="O369" s="28" t="str">
        <f>VLOOKUP($U351,plage,10,FALSE)</f>
        <v>I8</v>
      </c>
      <c r="P369" s="28"/>
      <c r="Q369" s="28"/>
    </row>
    <row r="370" spans="2:17" ht="15" x14ac:dyDescent="0.2"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M370" s="27" t="s">
        <v>24</v>
      </c>
      <c r="N370" s="27"/>
      <c r="O370" s="28" t="str">
        <f>VLOOKUP($U351,plage,11,FALSE)</f>
        <v>J8</v>
      </c>
      <c r="P370" s="28"/>
      <c r="Q370" s="28"/>
    </row>
    <row r="371" spans="2:17" ht="15" x14ac:dyDescent="0.2"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M371" s="27" t="s">
        <v>25</v>
      </c>
      <c r="N371" s="27"/>
      <c r="O371" s="28" t="str">
        <f>VLOOKUP($U351,plage,12,FALSE)</f>
        <v>K8</v>
      </c>
      <c r="P371" s="28"/>
      <c r="Q371" s="28"/>
    </row>
    <row r="372" spans="2:17" ht="15" x14ac:dyDescent="0.2"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M372" s="27" t="s">
        <v>26</v>
      </c>
      <c r="N372" s="27"/>
      <c r="O372" s="28" t="str">
        <f>VLOOKUP($U351,plage,13,FALSE)</f>
        <v>L8</v>
      </c>
      <c r="P372" s="28"/>
      <c r="Q372" s="28"/>
    </row>
    <row r="373" spans="2:17" ht="15" x14ac:dyDescent="0.2"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M373" s="27" t="s">
        <v>6</v>
      </c>
      <c r="N373" s="27"/>
      <c r="O373" s="28" t="str">
        <f>VLOOKUP($U351,plage,14,FALSE)</f>
        <v>M8</v>
      </c>
      <c r="P373" s="28"/>
      <c r="Q373" s="28"/>
    </row>
    <row r="374" spans="2:17" x14ac:dyDescent="0.2">
      <c r="B374" s="26"/>
      <c r="C374" s="26"/>
      <c r="D374" s="26"/>
      <c r="E374" s="26"/>
      <c r="F374" s="26"/>
      <c r="G374" s="26"/>
      <c r="H374" s="26"/>
      <c r="I374" s="26"/>
      <c r="J374" s="26"/>
      <c r="K374" s="26"/>
    </row>
    <row r="375" spans="2:17" ht="15" x14ac:dyDescent="0.2"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M375" s="25" t="s">
        <v>27</v>
      </c>
      <c r="N375" s="25"/>
      <c r="O375" s="23"/>
      <c r="P375" s="23"/>
      <c r="Q375" s="23"/>
    </row>
    <row r="376" spans="2:17" ht="15" x14ac:dyDescent="0.2"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M376" s="25" t="s">
        <v>28</v>
      </c>
      <c r="N376" s="25"/>
      <c r="O376" s="23"/>
      <c r="P376" s="23"/>
      <c r="Q376" s="23"/>
    </row>
    <row r="377" spans="2:17" ht="15" x14ac:dyDescent="0.2"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M377" s="25" t="s">
        <v>29</v>
      </c>
      <c r="N377" s="25"/>
      <c r="O377" s="23"/>
      <c r="P377" s="23"/>
      <c r="Q377" s="23"/>
    </row>
    <row r="378" spans="2:17" ht="15" x14ac:dyDescent="0.2"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M378" s="25" t="s">
        <v>30</v>
      </c>
      <c r="N378" s="25"/>
      <c r="O378" s="23"/>
      <c r="P378" s="23"/>
      <c r="Q378" s="23"/>
    </row>
    <row r="379" spans="2:17" ht="15" x14ac:dyDescent="0.2"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M379" s="25" t="s">
        <v>31</v>
      </c>
      <c r="N379" s="25"/>
      <c r="O379" s="23"/>
      <c r="P379" s="23"/>
      <c r="Q379" s="23"/>
    </row>
    <row r="380" spans="2:17" ht="15" x14ac:dyDescent="0.25"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M380" s="3"/>
      <c r="N380" s="4"/>
      <c r="O380" s="4"/>
      <c r="P380" s="3"/>
      <c r="Q380" s="4"/>
    </row>
    <row r="381" spans="2:17" x14ac:dyDescent="0.2"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M381" s="22"/>
      <c r="N381" s="22"/>
      <c r="O381" s="22"/>
      <c r="P381" s="22"/>
      <c r="Q381" s="22"/>
    </row>
    <row r="382" spans="2:17" x14ac:dyDescent="0.2"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M382" s="22"/>
      <c r="N382" s="22"/>
      <c r="O382" s="22"/>
      <c r="P382" s="22"/>
      <c r="Q382" s="22"/>
    </row>
    <row r="383" spans="2:17" x14ac:dyDescent="0.2"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M383" s="23"/>
      <c r="N383" s="23"/>
      <c r="O383" s="23"/>
      <c r="P383" s="23"/>
      <c r="Q383" s="23"/>
    </row>
    <row r="384" spans="2:17" x14ac:dyDescent="0.2"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M384" s="23"/>
      <c r="N384" s="23"/>
      <c r="O384" s="23"/>
      <c r="P384" s="23"/>
      <c r="Q384" s="23"/>
    </row>
    <row r="385" spans="2:17" ht="15" x14ac:dyDescent="0.25"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M385" s="3"/>
      <c r="N385" s="3"/>
      <c r="O385" s="3"/>
      <c r="P385" s="3"/>
      <c r="Q385" s="3"/>
    </row>
    <row r="386" spans="2:17" x14ac:dyDescent="0.2"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M386" s="22"/>
      <c r="N386" s="22"/>
      <c r="O386" s="22"/>
      <c r="P386" s="22"/>
      <c r="Q386" s="22"/>
    </row>
    <row r="387" spans="2:17" x14ac:dyDescent="0.2">
      <c r="M387" s="22"/>
      <c r="N387" s="22"/>
      <c r="O387" s="22"/>
      <c r="P387" s="22"/>
      <c r="Q387" s="22"/>
    </row>
    <row r="388" spans="2:17" x14ac:dyDescent="0.2">
      <c r="B388" s="24"/>
      <c r="C388" s="24"/>
      <c r="D388" s="24"/>
      <c r="E388" s="24"/>
      <c r="F388" s="24"/>
      <c r="G388" s="24"/>
      <c r="H388" s="24"/>
      <c r="I388" s="24"/>
      <c r="J388" s="24"/>
      <c r="K388" s="24"/>
      <c r="M388" s="23"/>
      <c r="N388" s="23"/>
      <c r="O388" s="23"/>
      <c r="P388" s="23"/>
      <c r="Q388" s="23"/>
    </row>
    <row r="389" spans="2:17" x14ac:dyDescent="0.2">
      <c r="B389" s="24"/>
      <c r="C389" s="24"/>
      <c r="D389" s="24"/>
      <c r="E389" s="24"/>
      <c r="F389" s="24"/>
      <c r="G389" s="24"/>
      <c r="H389" s="24"/>
      <c r="I389" s="24"/>
      <c r="J389" s="24"/>
      <c r="K389" s="24"/>
      <c r="M389" s="23"/>
      <c r="N389" s="23"/>
      <c r="O389" s="23"/>
      <c r="P389" s="23"/>
      <c r="Q389" s="23"/>
    </row>
    <row r="390" spans="2:17" x14ac:dyDescent="0.2">
      <c r="B390" s="24"/>
      <c r="C390" s="24"/>
      <c r="D390" s="24"/>
      <c r="E390" s="24"/>
      <c r="F390" s="24"/>
      <c r="G390" s="24"/>
      <c r="H390" s="24"/>
      <c r="I390" s="24"/>
      <c r="J390" s="24"/>
      <c r="K390" s="24"/>
    </row>
    <row r="391" spans="2:17" x14ac:dyDescent="0.2">
      <c r="B391" s="24"/>
      <c r="C391" s="24"/>
      <c r="D391" s="24"/>
      <c r="E391" s="24"/>
      <c r="F391" s="24"/>
      <c r="G391" s="24"/>
      <c r="H391" s="24"/>
      <c r="I391" s="24"/>
      <c r="J391" s="24"/>
      <c r="K391" s="24"/>
    </row>
    <row r="392" spans="2:17" x14ac:dyDescent="0.2">
      <c r="B392" s="24"/>
      <c r="C392" s="24"/>
      <c r="D392" s="24"/>
      <c r="E392" s="24"/>
      <c r="F392" s="24"/>
      <c r="G392" s="24"/>
      <c r="H392" s="24"/>
      <c r="I392" s="24"/>
      <c r="J392" s="24"/>
      <c r="K392" s="24"/>
    </row>
    <row r="393" spans="2:17" x14ac:dyDescent="0.2">
      <c r="B393" s="24"/>
      <c r="C393" s="24"/>
      <c r="D393" s="24"/>
      <c r="E393" s="24"/>
      <c r="F393" s="24"/>
      <c r="G393" s="24"/>
      <c r="H393" s="24"/>
      <c r="I393" s="24"/>
      <c r="J393" s="24"/>
      <c r="K393" s="24"/>
    </row>
    <row r="395" spans="2:17" x14ac:dyDescent="0.2">
      <c r="D395" s="21" t="s">
        <v>32</v>
      </c>
      <c r="E395" s="21"/>
      <c r="F395" s="21"/>
      <c r="G395" s="13"/>
    </row>
    <row r="396" spans="2:17" x14ac:dyDescent="0.2">
      <c r="D396" s="21" t="s">
        <v>33</v>
      </c>
      <c r="E396" s="21"/>
      <c r="F396" s="21"/>
      <c r="G396" s="14"/>
    </row>
    <row r="401" spans="1:21" x14ac:dyDescent="0.2">
      <c r="A401" s="30" t="s">
        <v>0</v>
      </c>
      <c r="B401" s="31" t="s">
        <v>1</v>
      </c>
      <c r="C401" s="31"/>
      <c r="D401" s="32" t="s">
        <v>2</v>
      </c>
      <c r="E401" s="32"/>
      <c r="F401" s="33" t="s">
        <v>3</v>
      </c>
      <c r="G401" s="33"/>
      <c r="H401" s="34" t="s">
        <v>4</v>
      </c>
      <c r="I401" s="34"/>
      <c r="J401" s="35" t="s">
        <v>5</v>
      </c>
      <c r="K401" s="35"/>
      <c r="L401" s="35" t="s">
        <v>6</v>
      </c>
      <c r="M401" s="35"/>
      <c r="N401" s="36" t="s">
        <v>7</v>
      </c>
      <c r="O401" s="36"/>
      <c r="P401" s="37" t="s">
        <v>8</v>
      </c>
      <c r="Q401" s="37"/>
      <c r="U401">
        <v>9</v>
      </c>
    </row>
    <row r="402" spans="1:21" x14ac:dyDescent="0.2">
      <c r="A402" s="30"/>
      <c r="B402" s="31"/>
      <c r="C402" s="31"/>
      <c r="D402" s="32"/>
      <c r="E402" s="32"/>
      <c r="F402" s="33"/>
      <c r="G402" s="33"/>
      <c r="H402" s="34"/>
      <c r="I402" s="34"/>
      <c r="J402" s="35"/>
      <c r="K402" s="35"/>
      <c r="L402" s="35"/>
      <c r="M402" s="35"/>
      <c r="N402" s="36"/>
      <c r="O402" s="36"/>
      <c r="P402" s="37"/>
      <c r="Q402" s="37"/>
    </row>
    <row r="403" spans="1:21" x14ac:dyDescent="0.2">
      <c r="A403" s="2"/>
      <c r="B403" s="40"/>
      <c r="C403" s="40"/>
      <c r="D403" s="40"/>
      <c r="E403" s="40"/>
      <c r="F403" s="40"/>
      <c r="G403" s="40"/>
      <c r="H403" s="40"/>
      <c r="I403" s="40"/>
      <c r="J403" s="40"/>
      <c r="K403" s="40"/>
      <c r="L403" s="40"/>
      <c r="M403" s="40"/>
      <c r="N403" s="40"/>
      <c r="O403" s="40"/>
      <c r="P403" s="40"/>
      <c r="Q403" s="40"/>
    </row>
    <row r="405" spans="1:21" x14ac:dyDescent="0.2">
      <c r="B405" s="39"/>
      <c r="C405" s="39"/>
      <c r="D405" s="39"/>
      <c r="E405" s="39"/>
      <c r="F405" s="39"/>
      <c r="G405" s="39"/>
      <c r="H405" s="39"/>
      <c r="I405" s="39"/>
      <c r="J405" s="39"/>
      <c r="K405" s="39"/>
    </row>
    <row r="406" spans="1:21" x14ac:dyDescent="0.2">
      <c r="B406" s="39"/>
      <c r="C406" s="39"/>
      <c r="D406" s="39"/>
      <c r="E406" s="39"/>
      <c r="F406" s="39"/>
      <c r="G406" s="39"/>
      <c r="H406" s="39"/>
      <c r="I406" s="39"/>
      <c r="J406" s="39"/>
      <c r="K406" s="39"/>
    </row>
    <row r="407" spans="1:21" ht="15" x14ac:dyDescent="0.2"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M407" s="29" t="s">
        <v>9</v>
      </c>
      <c r="N407" s="29"/>
      <c r="O407" s="28" t="str">
        <f>VLOOKUP($U401,plage,2,FALSE)</f>
        <v>A9</v>
      </c>
      <c r="P407" s="28"/>
      <c r="Q407" s="28"/>
    </row>
    <row r="408" spans="1:21" ht="15" x14ac:dyDescent="0.2">
      <c r="M408" s="29" t="s">
        <v>10</v>
      </c>
      <c r="N408" s="29"/>
      <c r="O408" s="28" t="str">
        <f>VLOOKUP($U401,plage,3,FALSE)</f>
        <v>B9</v>
      </c>
      <c r="P408" s="28"/>
      <c r="Q408" s="28"/>
    </row>
    <row r="409" spans="1:21" ht="15" x14ac:dyDescent="0.2">
      <c r="E409" s="12" t="s">
        <v>11</v>
      </c>
      <c r="F409" s="38"/>
      <c r="G409" s="38"/>
      <c r="H409" s="38"/>
      <c r="M409" s="29" t="s">
        <v>12</v>
      </c>
      <c r="N409" s="29"/>
      <c r="O409" s="28" t="str">
        <f>VLOOKUP($U401,plage,4,FALSE)</f>
        <v>C9</v>
      </c>
      <c r="P409" s="28"/>
      <c r="Q409" s="28"/>
    </row>
    <row r="410" spans="1:21" ht="15" x14ac:dyDescent="0.2">
      <c r="M410" s="29" t="s">
        <v>13</v>
      </c>
      <c r="N410" s="29"/>
      <c r="O410" s="28" t="str">
        <f>VLOOKUP($U401,plage,5,FALSE)</f>
        <v>D9</v>
      </c>
      <c r="P410" s="28"/>
      <c r="Q410" s="28"/>
    </row>
    <row r="411" spans="1:21" ht="15" x14ac:dyDescent="0.2">
      <c r="M411" s="29" t="s">
        <v>14</v>
      </c>
      <c r="N411" s="29"/>
      <c r="O411" s="28" t="str">
        <f>VLOOKUP($U401,plage,7,FALSE)</f>
        <v>F9</v>
      </c>
      <c r="P411" s="28"/>
      <c r="Q411" s="28"/>
    </row>
    <row r="412" spans="1:21" ht="15" x14ac:dyDescent="0.2">
      <c r="M412" s="29" t="s">
        <v>15</v>
      </c>
      <c r="N412" s="29"/>
      <c r="O412" s="28" t="str">
        <f>VLOOKUP($U401,plage,6,FALSE)</f>
        <v>E9</v>
      </c>
      <c r="P412" s="28"/>
      <c r="Q412" s="28"/>
    </row>
    <row r="413" spans="1:21" ht="15" x14ac:dyDescent="0.25"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M413" s="5"/>
      <c r="N413" s="5"/>
      <c r="O413" s="3"/>
      <c r="P413" s="3"/>
      <c r="Q413" s="5"/>
    </row>
    <row r="414" spans="1:21" ht="15" x14ac:dyDescent="0.2"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M414" s="6" t="s">
        <v>16</v>
      </c>
      <c r="N414" s="7" t="s">
        <v>17</v>
      </c>
      <c r="O414" s="8" t="s">
        <v>18</v>
      </c>
      <c r="P414" s="9" t="s">
        <v>19</v>
      </c>
      <c r="Q414" s="15" t="s">
        <v>20</v>
      </c>
    </row>
    <row r="415" spans="1:21" ht="15" x14ac:dyDescent="0.2"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M415" s="10"/>
      <c r="N415" s="10"/>
      <c r="O415" s="19"/>
      <c r="P415" s="10"/>
      <c r="Q415" s="16"/>
    </row>
    <row r="416" spans="1:21" ht="15" x14ac:dyDescent="0.25"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M416" s="5"/>
      <c r="N416" s="5"/>
      <c r="O416" s="3"/>
      <c r="P416" s="3"/>
      <c r="Q416" s="3"/>
    </row>
    <row r="417" spans="2:17" ht="15" x14ac:dyDescent="0.2"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M417" s="27" t="s">
        <v>21</v>
      </c>
      <c r="N417" s="27"/>
      <c r="O417" s="28" t="str">
        <f>VLOOKUP($U401,plage,8,FALSE)</f>
        <v>G9</v>
      </c>
      <c r="P417" s="28"/>
      <c r="Q417" s="28"/>
    </row>
    <row r="418" spans="2:17" ht="15" x14ac:dyDescent="0.2"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M418" s="27" t="s">
        <v>22</v>
      </c>
      <c r="N418" s="27"/>
      <c r="O418" s="28" t="str">
        <f>VLOOKUP($U401,plage,9,FALSE)</f>
        <v>H9</v>
      </c>
      <c r="P418" s="28"/>
      <c r="Q418" s="28"/>
    </row>
    <row r="419" spans="2:17" ht="15" x14ac:dyDescent="0.2"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M419" s="27" t="s">
        <v>23</v>
      </c>
      <c r="N419" s="27"/>
      <c r="O419" s="28" t="str">
        <f>VLOOKUP($U401,plage,10,FALSE)</f>
        <v>I9</v>
      </c>
      <c r="P419" s="28"/>
      <c r="Q419" s="28"/>
    </row>
    <row r="420" spans="2:17" ht="15" x14ac:dyDescent="0.2"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M420" s="27" t="s">
        <v>24</v>
      </c>
      <c r="N420" s="27"/>
      <c r="O420" s="28" t="str">
        <f>VLOOKUP($U401,plage,11,FALSE)</f>
        <v>J9</v>
      </c>
      <c r="P420" s="28"/>
      <c r="Q420" s="28"/>
    </row>
    <row r="421" spans="2:17" ht="15" x14ac:dyDescent="0.2"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M421" s="27" t="s">
        <v>25</v>
      </c>
      <c r="N421" s="27"/>
      <c r="O421" s="28" t="str">
        <f>VLOOKUP($U401,plage,12,FALSE)</f>
        <v>K9</v>
      </c>
      <c r="P421" s="28"/>
      <c r="Q421" s="28"/>
    </row>
    <row r="422" spans="2:17" ht="15" x14ac:dyDescent="0.2"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M422" s="27" t="s">
        <v>26</v>
      </c>
      <c r="N422" s="27"/>
      <c r="O422" s="28" t="str">
        <f>VLOOKUP($U401,plage,13,FALSE)</f>
        <v>L9</v>
      </c>
      <c r="P422" s="28"/>
      <c r="Q422" s="28"/>
    </row>
    <row r="423" spans="2:17" ht="15" x14ac:dyDescent="0.2"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M423" s="27" t="s">
        <v>6</v>
      </c>
      <c r="N423" s="27"/>
      <c r="O423" s="28" t="str">
        <f>VLOOKUP($U401,plage,14,FALSE)</f>
        <v>M9</v>
      </c>
      <c r="P423" s="28"/>
      <c r="Q423" s="28"/>
    </row>
    <row r="424" spans="2:17" x14ac:dyDescent="0.2">
      <c r="B424" s="26"/>
      <c r="C424" s="26"/>
      <c r="D424" s="26"/>
      <c r="E424" s="26"/>
      <c r="F424" s="26"/>
      <c r="G424" s="26"/>
      <c r="H424" s="26"/>
      <c r="I424" s="26"/>
      <c r="J424" s="26"/>
      <c r="K424" s="26"/>
    </row>
    <row r="425" spans="2:17" ht="15" x14ac:dyDescent="0.2"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M425" s="25" t="s">
        <v>27</v>
      </c>
      <c r="N425" s="25"/>
      <c r="O425" s="23"/>
      <c r="P425" s="23"/>
      <c r="Q425" s="23"/>
    </row>
    <row r="426" spans="2:17" ht="15" x14ac:dyDescent="0.2"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M426" s="25" t="s">
        <v>28</v>
      </c>
      <c r="N426" s="25"/>
      <c r="O426" s="23"/>
      <c r="P426" s="23"/>
      <c r="Q426" s="23"/>
    </row>
    <row r="427" spans="2:17" ht="15" x14ac:dyDescent="0.2"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M427" s="25" t="s">
        <v>29</v>
      </c>
      <c r="N427" s="25"/>
      <c r="O427" s="23"/>
      <c r="P427" s="23"/>
      <c r="Q427" s="23"/>
    </row>
    <row r="428" spans="2:17" ht="15" x14ac:dyDescent="0.2"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M428" s="25" t="s">
        <v>30</v>
      </c>
      <c r="N428" s="25"/>
      <c r="O428" s="23"/>
      <c r="P428" s="23"/>
      <c r="Q428" s="23"/>
    </row>
    <row r="429" spans="2:17" ht="15" x14ac:dyDescent="0.2"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M429" s="25" t="s">
        <v>31</v>
      </c>
      <c r="N429" s="25"/>
      <c r="O429" s="23"/>
      <c r="P429" s="23"/>
      <c r="Q429" s="23"/>
    </row>
    <row r="430" spans="2:17" ht="15" x14ac:dyDescent="0.25"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M430" s="3"/>
      <c r="N430" s="4"/>
      <c r="O430" s="4"/>
      <c r="P430" s="3"/>
      <c r="Q430" s="4"/>
    </row>
    <row r="431" spans="2:17" x14ac:dyDescent="0.2"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M431" s="22"/>
      <c r="N431" s="22"/>
      <c r="O431" s="22"/>
      <c r="P431" s="22"/>
      <c r="Q431" s="22"/>
    </row>
    <row r="432" spans="2:17" x14ac:dyDescent="0.2"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M432" s="22"/>
      <c r="N432" s="22"/>
      <c r="O432" s="22"/>
      <c r="P432" s="22"/>
      <c r="Q432" s="22"/>
    </row>
    <row r="433" spans="2:17" x14ac:dyDescent="0.2"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M433" s="23"/>
      <c r="N433" s="23"/>
      <c r="O433" s="23"/>
      <c r="P433" s="23"/>
      <c r="Q433" s="23"/>
    </row>
    <row r="434" spans="2:17" x14ac:dyDescent="0.2"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M434" s="23"/>
      <c r="N434" s="23"/>
      <c r="O434" s="23"/>
      <c r="P434" s="23"/>
      <c r="Q434" s="23"/>
    </row>
    <row r="435" spans="2:17" ht="15" x14ac:dyDescent="0.25"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M435" s="3"/>
      <c r="N435" s="3"/>
      <c r="O435" s="3"/>
      <c r="P435" s="3"/>
      <c r="Q435" s="3"/>
    </row>
    <row r="436" spans="2:17" x14ac:dyDescent="0.2"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M436" s="22"/>
      <c r="N436" s="22"/>
      <c r="O436" s="22"/>
      <c r="P436" s="22"/>
      <c r="Q436" s="22"/>
    </row>
    <row r="437" spans="2:17" x14ac:dyDescent="0.2">
      <c r="M437" s="22"/>
      <c r="N437" s="22"/>
      <c r="O437" s="22"/>
      <c r="P437" s="22"/>
      <c r="Q437" s="22"/>
    </row>
    <row r="438" spans="2:17" x14ac:dyDescent="0.2">
      <c r="B438" s="24"/>
      <c r="C438" s="24"/>
      <c r="D438" s="24"/>
      <c r="E438" s="24"/>
      <c r="F438" s="24"/>
      <c r="G438" s="24"/>
      <c r="H438" s="24"/>
      <c r="I438" s="24"/>
      <c r="J438" s="24"/>
      <c r="K438" s="24"/>
      <c r="M438" s="23"/>
      <c r="N438" s="23"/>
      <c r="O438" s="23"/>
      <c r="P438" s="23"/>
      <c r="Q438" s="23"/>
    </row>
    <row r="439" spans="2:17" x14ac:dyDescent="0.2">
      <c r="B439" s="24"/>
      <c r="C439" s="24"/>
      <c r="D439" s="24"/>
      <c r="E439" s="24"/>
      <c r="F439" s="24"/>
      <c r="G439" s="24"/>
      <c r="H439" s="24"/>
      <c r="I439" s="24"/>
      <c r="J439" s="24"/>
      <c r="K439" s="24"/>
      <c r="M439" s="23"/>
      <c r="N439" s="23"/>
      <c r="O439" s="23"/>
      <c r="P439" s="23"/>
      <c r="Q439" s="23"/>
    </row>
    <row r="440" spans="2:17" x14ac:dyDescent="0.2">
      <c r="B440" s="24"/>
      <c r="C440" s="24"/>
      <c r="D440" s="24"/>
      <c r="E440" s="24"/>
      <c r="F440" s="24"/>
      <c r="G440" s="24"/>
      <c r="H440" s="24"/>
      <c r="I440" s="24"/>
      <c r="J440" s="24"/>
      <c r="K440" s="24"/>
    </row>
    <row r="441" spans="2:17" x14ac:dyDescent="0.2">
      <c r="B441" s="24"/>
      <c r="C441" s="24"/>
      <c r="D441" s="24"/>
      <c r="E441" s="24"/>
      <c r="F441" s="24"/>
      <c r="G441" s="24"/>
      <c r="H441" s="24"/>
      <c r="I441" s="24"/>
      <c r="J441" s="24"/>
      <c r="K441" s="24"/>
    </row>
    <row r="442" spans="2:17" x14ac:dyDescent="0.2">
      <c r="B442" s="24"/>
      <c r="C442" s="24"/>
      <c r="D442" s="24"/>
      <c r="E442" s="24"/>
      <c r="F442" s="24"/>
      <c r="G442" s="24"/>
      <c r="H442" s="24"/>
      <c r="I442" s="24"/>
      <c r="J442" s="24"/>
      <c r="K442" s="24"/>
    </row>
    <row r="443" spans="2:17" x14ac:dyDescent="0.2">
      <c r="B443" s="24"/>
      <c r="C443" s="24"/>
      <c r="D443" s="24"/>
      <c r="E443" s="24"/>
      <c r="F443" s="24"/>
      <c r="G443" s="24"/>
      <c r="H443" s="24"/>
      <c r="I443" s="24"/>
      <c r="J443" s="24"/>
      <c r="K443" s="24"/>
    </row>
    <row r="445" spans="2:17" x14ac:dyDescent="0.2">
      <c r="D445" s="21" t="s">
        <v>32</v>
      </c>
      <c r="E445" s="21"/>
      <c r="F445" s="21"/>
      <c r="G445" s="13"/>
    </row>
    <row r="446" spans="2:17" x14ac:dyDescent="0.2">
      <c r="D446" s="21" t="s">
        <v>33</v>
      </c>
      <c r="E446" s="21"/>
      <c r="F446" s="21"/>
      <c r="G446" s="14"/>
    </row>
  </sheetData>
  <mergeCells count="567">
    <mergeCell ref="D446:F446"/>
    <mergeCell ref="M433:Q434"/>
    <mergeCell ref="M436:Q437"/>
    <mergeCell ref="B438:K443"/>
    <mergeCell ref="M438:Q439"/>
    <mergeCell ref="D445:F445"/>
    <mergeCell ref="M428:N428"/>
    <mergeCell ref="O428:Q428"/>
    <mergeCell ref="M429:N429"/>
    <mergeCell ref="O429:Q429"/>
    <mergeCell ref="M431:Q432"/>
    <mergeCell ref="O425:Q425"/>
    <mergeCell ref="M426:N426"/>
    <mergeCell ref="O426:Q426"/>
    <mergeCell ref="M427:N427"/>
    <mergeCell ref="O427:Q427"/>
    <mergeCell ref="B413:K436"/>
    <mergeCell ref="M417:N417"/>
    <mergeCell ref="O417:Q417"/>
    <mergeCell ref="M418:N418"/>
    <mergeCell ref="O418:Q418"/>
    <mergeCell ref="M419:N419"/>
    <mergeCell ref="O419:Q419"/>
    <mergeCell ref="M420:N420"/>
    <mergeCell ref="O420:Q420"/>
    <mergeCell ref="M421:N421"/>
    <mergeCell ref="O421:Q421"/>
    <mergeCell ref="M422:N422"/>
    <mergeCell ref="O422:Q422"/>
    <mergeCell ref="M423:N423"/>
    <mergeCell ref="O423:Q423"/>
    <mergeCell ref="M425:N425"/>
    <mergeCell ref="M410:N410"/>
    <mergeCell ref="O410:Q410"/>
    <mergeCell ref="M411:N411"/>
    <mergeCell ref="O411:Q411"/>
    <mergeCell ref="M412:N412"/>
    <mergeCell ref="O412:Q412"/>
    <mergeCell ref="M408:N408"/>
    <mergeCell ref="O408:Q408"/>
    <mergeCell ref="F409:H409"/>
    <mergeCell ref="M409:N409"/>
    <mergeCell ref="O409:Q409"/>
    <mergeCell ref="L403:M403"/>
    <mergeCell ref="N403:O403"/>
    <mergeCell ref="P403:Q403"/>
    <mergeCell ref="B405:K407"/>
    <mergeCell ref="M407:N407"/>
    <mergeCell ref="O407:Q407"/>
    <mergeCell ref="B403:C403"/>
    <mergeCell ref="D403:E403"/>
    <mergeCell ref="F403:G403"/>
    <mergeCell ref="H403:I403"/>
    <mergeCell ref="J403:K403"/>
    <mergeCell ref="H401:I402"/>
    <mergeCell ref="J401:K402"/>
    <mergeCell ref="L401:M402"/>
    <mergeCell ref="N401:O402"/>
    <mergeCell ref="P401:Q402"/>
    <mergeCell ref="D396:F396"/>
    <mergeCell ref="A401:A402"/>
    <mergeCell ref="B401:C402"/>
    <mergeCell ref="D401:E402"/>
    <mergeCell ref="F401:G402"/>
    <mergeCell ref="M383:Q384"/>
    <mergeCell ref="M386:Q387"/>
    <mergeCell ref="B388:K393"/>
    <mergeCell ref="M388:Q389"/>
    <mergeCell ref="D395:F395"/>
    <mergeCell ref="M378:N378"/>
    <mergeCell ref="O378:Q378"/>
    <mergeCell ref="M379:N379"/>
    <mergeCell ref="O379:Q379"/>
    <mergeCell ref="M381:Q382"/>
    <mergeCell ref="O375:Q375"/>
    <mergeCell ref="M376:N376"/>
    <mergeCell ref="O376:Q376"/>
    <mergeCell ref="M377:N377"/>
    <mergeCell ref="O377:Q377"/>
    <mergeCell ref="B363:K386"/>
    <mergeCell ref="M367:N367"/>
    <mergeCell ref="O367:Q367"/>
    <mergeCell ref="M368:N368"/>
    <mergeCell ref="O368:Q368"/>
    <mergeCell ref="M369:N369"/>
    <mergeCell ref="O369:Q369"/>
    <mergeCell ref="M370:N370"/>
    <mergeCell ref="O370:Q370"/>
    <mergeCell ref="M371:N371"/>
    <mergeCell ref="O371:Q371"/>
    <mergeCell ref="M372:N372"/>
    <mergeCell ref="O372:Q372"/>
    <mergeCell ref="M373:N373"/>
    <mergeCell ref="O373:Q373"/>
    <mergeCell ref="M375:N375"/>
    <mergeCell ref="M360:N360"/>
    <mergeCell ref="O360:Q360"/>
    <mergeCell ref="M361:N361"/>
    <mergeCell ref="O361:Q361"/>
    <mergeCell ref="M362:N362"/>
    <mergeCell ref="O362:Q362"/>
    <mergeCell ref="M358:N358"/>
    <mergeCell ref="O358:Q358"/>
    <mergeCell ref="F359:H359"/>
    <mergeCell ref="M359:N359"/>
    <mergeCell ref="O359:Q359"/>
    <mergeCell ref="L353:M353"/>
    <mergeCell ref="N353:O353"/>
    <mergeCell ref="P353:Q353"/>
    <mergeCell ref="B355:K357"/>
    <mergeCell ref="M357:N357"/>
    <mergeCell ref="O357:Q357"/>
    <mergeCell ref="B353:C353"/>
    <mergeCell ref="D353:E353"/>
    <mergeCell ref="F353:G353"/>
    <mergeCell ref="H353:I353"/>
    <mergeCell ref="J353:K353"/>
    <mergeCell ref="H351:I352"/>
    <mergeCell ref="J351:K352"/>
    <mergeCell ref="L351:M352"/>
    <mergeCell ref="N351:O352"/>
    <mergeCell ref="P351:Q352"/>
    <mergeCell ref="D346:F346"/>
    <mergeCell ref="A351:A352"/>
    <mergeCell ref="B351:C352"/>
    <mergeCell ref="D351:E352"/>
    <mergeCell ref="F351:G352"/>
    <mergeCell ref="M333:Q334"/>
    <mergeCell ref="M336:Q337"/>
    <mergeCell ref="B338:K343"/>
    <mergeCell ref="M338:Q339"/>
    <mergeCell ref="D345:F345"/>
    <mergeCell ref="M328:N328"/>
    <mergeCell ref="O328:Q328"/>
    <mergeCell ref="M329:N329"/>
    <mergeCell ref="O329:Q329"/>
    <mergeCell ref="M331:Q332"/>
    <mergeCell ref="O325:Q325"/>
    <mergeCell ref="M326:N326"/>
    <mergeCell ref="O326:Q326"/>
    <mergeCell ref="M327:N327"/>
    <mergeCell ref="O327:Q327"/>
    <mergeCell ref="B313:K336"/>
    <mergeCell ref="M317:N317"/>
    <mergeCell ref="O317:Q317"/>
    <mergeCell ref="M318:N318"/>
    <mergeCell ref="O318:Q318"/>
    <mergeCell ref="M319:N319"/>
    <mergeCell ref="O319:Q319"/>
    <mergeCell ref="M320:N320"/>
    <mergeCell ref="O320:Q320"/>
    <mergeCell ref="M321:N321"/>
    <mergeCell ref="O321:Q321"/>
    <mergeCell ref="M322:N322"/>
    <mergeCell ref="O322:Q322"/>
    <mergeCell ref="M323:N323"/>
    <mergeCell ref="O323:Q323"/>
    <mergeCell ref="M325:N325"/>
    <mergeCell ref="M310:N310"/>
    <mergeCell ref="O310:Q310"/>
    <mergeCell ref="M311:N311"/>
    <mergeCell ref="O311:Q311"/>
    <mergeCell ref="M312:N312"/>
    <mergeCell ref="O312:Q312"/>
    <mergeCell ref="M308:N308"/>
    <mergeCell ref="O308:Q308"/>
    <mergeCell ref="F309:H309"/>
    <mergeCell ref="M309:N309"/>
    <mergeCell ref="O309:Q309"/>
    <mergeCell ref="L303:M303"/>
    <mergeCell ref="N303:O303"/>
    <mergeCell ref="P303:Q303"/>
    <mergeCell ref="B305:K307"/>
    <mergeCell ref="M307:N307"/>
    <mergeCell ref="O307:Q307"/>
    <mergeCell ref="B303:C303"/>
    <mergeCell ref="D303:E303"/>
    <mergeCell ref="F303:G303"/>
    <mergeCell ref="H303:I303"/>
    <mergeCell ref="J303:K303"/>
    <mergeCell ref="H301:I302"/>
    <mergeCell ref="J301:K302"/>
    <mergeCell ref="L301:M302"/>
    <mergeCell ref="N301:O302"/>
    <mergeCell ref="P301:Q302"/>
    <mergeCell ref="D296:F296"/>
    <mergeCell ref="A301:A302"/>
    <mergeCell ref="B301:C302"/>
    <mergeCell ref="D301:E302"/>
    <mergeCell ref="F301:G302"/>
    <mergeCell ref="M283:Q284"/>
    <mergeCell ref="M286:Q287"/>
    <mergeCell ref="B288:K293"/>
    <mergeCell ref="M288:Q289"/>
    <mergeCell ref="D295:F295"/>
    <mergeCell ref="M278:N278"/>
    <mergeCell ref="O278:Q278"/>
    <mergeCell ref="M279:N279"/>
    <mergeCell ref="O279:Q279"/>
    <mergeCell ref="M281:Q282"/>
    <mergeCell ref="O275:Q275"/>
    <mergeCell ref="M276:N276"/>
    <mergeCell ref="O276:Q276"/>
    <mergeCell ref="M277:N277"/>
    <mergeCell ref="O277:Q277"/>
    <mergeCell ref="B263:K286"/>
    <mergeCell ref="M267:N267"/>
    <mergeCell ref="O267:Q267"/>
    <mergeCell ref="M268:N268"/>
    <mergeCell ref="O268:Q268"/>
    <mergeCell ref="M269:N269"/>
    <mergeCell ref="O269:Q269"/>
    <mergeCell ref="M270:N270"/>
    <mergeCell ref="O270:Q270"/>
    <mergeCell ref="M271:N271"/>
    <mergeCell ref="O271:Q271"/>
    <mergeCell ref="M272:N272"/>
    <mergeCell ref="O272:Q272"/>
    <mergeCell ref="M273:N273"/>
    <mergeCell ref="O273:Q273"/>
    <mergeCell ref="M275:N275"/>
    <mergeCell ref="M260:N260"/>
    <mergeCell ref="O260:Q260"/>
    <mergeCell ref="M261:N261"/>
    <mergeCell ref="O261:Q261"/>
    <mergeCell ref="M262:N262"/>
    <mergeCell ref="O262:Q262"/>
    <mergeCell ref="M258:N258"/>
    <mergeCell ref="O258:Q258"/>
    <mergeCell ref="F259:H259"/>
    <mergeCell ref="M259:N259"/>
    <mergeCell ref="O259:Q259"/>
    <mergeCell ref="L253:M253"/>
    <mergeCell ref="N253:O253"/>
    <mergeCell ref="P253:Q253"/>
    <mergeCell ref="B255:K257"/>
    <mergeCell ref="M257:N257"/>
    <mergeCell ref="O257:Q257"/>
    <mergeCell ref="B253:C253"/>
    <mergeCell ref="D253:E253"/>
    <mergeCell ref="F253:G253"/>
    <mergeCell ref="H253:I253"/>
    <mergeCell ref="J253:K253"/>
    <mergeCell ref="H251:I252"/>
    <mergeCell ref="J251:K252"/>
    <mergeCell ref="L251:M252"/>
    <mergeCell ref="N251:O252"/>
    <mergeCell ref="P251:Q252"/>
    <mergeCell ref="D246:F246"/>
    <mergeCell ref="A251:A252"/>
    <mergeCell ref="B251:C252"/>
    <mergeCell ref="D251:E252"/>
    <mergeCell ref="F251:G252"/>
    <mergeCell ref="M233:Q234"/>
    <mergeCell ref="M236:Q237"/>
    <mergeCell ref="B238:K243"/>
    <mergeCell ref="M238:Q239"/>
    <mergeCell ref="D245:F245"/>
    <mergeCell ref="M228:N228"/>
    <mergeCell ref="O228:Q228"/>
    <mergeCell ref="M229:N229"/>
    <mergeCell ref="O229:Q229"/>
    <mergeCell ref="M231:Q232"/>
    <mergeCell ref="O225:Q225"/>
    <mergeCell ref="M226:N226"/>
    <mergeCell ref="O226:Q226"/>
    <mergeCell ref="M227:N227"/>
    <mergeCell ref="O227:Q227"/>
    <mergeCell ref="B213:K236"/>
    <mergeCell ref="M217:N217"/>
    <mergeCell ref="O217:Q217"/>
    <mergeCell ref="M218:N218"/>
    <mergeCell ref="O218:Q218"/>
    <mergeCell ref="M219:N219"/>
    <mergeCell ref="O219:Q219"/>
    <mergeCell ref="M220:N220"/>
    <mergeCell ref="O220:Q220"/>
    <mergeCell ref="M221:N221"/>
    <mergeCell ref="O221:Q221"/>
    <mergeCell ref="M222:N222"/>
    <mergeCell ref="O222:Q222"/>
    <mergeCell ref="M223:N223"/>
    <mergeCell ref="O223:Q223"/>
    <mergeCell ref="M225:N225"/>
    <mergeCell ref="M210:N210"/>
    <mergeCell ref="O210:Q210"/>
    <mergeCell ref="M211:N211"/>
    <mergeCell ref="O211:Q211"/>
    <mergeCell ref="M212:N212"/>
    <mergeCell ref="O212:Q212"/>
    <mergeCell ref="M208:N208"/>
    <mergeCell ref="O208:Q208"/>
    <mergeCell ref="F209:H209"/>
    <mergeCell ref="M209:N209"/>
    <mergeCell ref="O209:Q209"/>
    <mergeCell ref="L203:M203"/>
    <mergeCell ref="N203:O203"/>
    <mergeCell ref="P203:Q203"/>
    <mergeCell ref="B205:K207"/>
    <mergeCell ref="M207:N207"/>
    <mergeCell ref="O207:Q207"/>
    <mergeCell ref="B203:C203"/>
    <mergeCell ref="D203:E203"/>
    <mergeCell ref="F203:G203"/>
    <mergeCell ref="H203:I203"/>
    <mergeCell ref="J203:K203"/>
    <mergeCell ref="H201:I202"/>
    <mergeCell ref="J201:K202"/>
    <mergeCell ref="L201:M202"/>
    <mergeCell ref="N201:O202"/>
    <mergeCell ref="P201:Q202"/>
    <mergeCell ref="D196:F196"/>
    <mergeCell ref="A201:A202"/>
    <mergeCell ref="B201:C202"/>
    <mergeCell ref="D201:E202"/>
    <mergeCell ref="F201:G202"/>
    <mergeCell ref="M183:Q184"/>
    <mergeCell ref="M186:Q187"/>
    <mergeCell ref="B188:K193"/>
    <mergeCell ref="M188:Q189"/>
    <mergeCell ref="D195:F195"/>
    <mergeCell ref="M178:N178"/>
    <mergeCell ref="O178:Q178"/>
    <mergeCell ref="M179:N179"/>
    <mergeCell ref="O179:Q179"/>
    <mergeCell ref="M181:Q182"/>
    <mergeCell ref="O175:Q175"/>
    <mergeCell ref="M176:N176"/>
    <mergeCell ref="O176:Q176"/>
    <mergeCell ref="M177:N177"/>
    <mergeCell ref="O177:Q177"/>
    <mergeCell ref="B163:K186"/>
    <mergeCell ref="M167:N167"/>
    <mergeCell ref="O167:Q167"/>
    <mergeCell ref="M168:N168"/>
    <mergeCell ref="O168:Q168"/>
    <mergeCell ref="M169:N169"/>
    <mergeCell ref="O169:Q169"/>
    <mergeCell ref="M170:N170"/>
    <mergeCell ref="O170:Q170"/>
    <mergeCell ref="M171:N171"/>
    <mergeCell ref="O171:Q171"/>
    <mergeCell ref="M172:N172"/>
    <mergeCell ref="O172:Q172"/>
    <mergeCell ref="M173:N173"/>
    <mergeCell ref="O173:Q173"/>
    <mergeCell ref="M175:N175"/>
    <mergeCell ref="M160:N160"/>
    <mergeCell ref="O160:Q160"/>
    <mergeCell ref="M161:N161"/>
    <mergeCell ref="O161:Q161"/>
    <mergeCell ref="M162:N162"/>
    <mergeCell ref="O162:Q162"/>
    <mergeCell ref="M158:N158"/>
    <mergeCell ref="O158:Q158"/>
    <mergeCell ref="F159:H159"/>
    <mergeCell ref="M159:N159"/>
    <mergeCell ref="O159:Q159"/>
    <mergeCell ref="L153:M153"/>
    <mergeCell ref="N153:O153"/>
    <mergeCell ref="P153:Q153"/>
    <mergeCell ref="B155:K157"/>
    <mergeCell ref="M157:N157"/>
    <mergeCell ref="O157:Q157"/>
    <mergeCell ref="B153:C153"/>
    <mergeCell ref="D153:E153"/>
    <mergeCell ref="F153:G153"/>
    <mergeCell ref="H153:I153"/>
    <mergeCell ref="J153:K153"/>
    <mergeCell ref="H151:I152"/>
    <mergeCell ref="J151:K152"/>
    <mergeCell ref="L151:M152"/>
    <mergeCell ref="N151:O152"/>
    <mergeCell ref="P151:Q152"/>
    <mergeCell ref="D146:F146"/>
    <mergeCell ref="A151:A152"/>
    <mergeCell ref="B151:C152"/>
    <mergeCell ref="D151:E152"/>
    <mergeCell ref="F151:G152"/>
    <mergeCell ref="M133:Q134"/>
    <mergeCell ref="M136:Q137"/>
    <mergeCell ref="B138:K143"/>
    <mergeCell ref="M138:Q139"/>
    <mergeCell ref="D145:F145"/>
    <mergeCell ref="M128:N128"/>
    <mergeCell ref="O128:Q128"/>
    <mergeCell ref="M129:N129"/>
    <mergeCell ref="O129:Q129"/>
    <mergeCell ref="M131:Q132"/>
    <mergeCell ref="O125:Q125"/>
    <mergeCell ref="M126:N126"/>
    <mergeCell ref="O126:Q126"/>
    <mergeCell ref="M127:N127"/>
    <mergeCell ref="O127:Q127"/>
    <mergeCell ref="B113:K136"/>
    <mergeCell ref="M117:N117"/>
    <mergeCell ref="O117:Q117"/>
    <mergeCell ref="M118:N118"/>
    <mergeCell ref="O118:Q118"/>
    <mergeCell ref="M119:N119"/>
    <mergeCell ref="O119:Q119"/>
    <mergeCell ref="M120:N120"/>
    <mergeCell ref="O120:Q120"/>
    <mergeCell ref="M121:N121"/>
    <mergeCell ref="O121:Q121"/>
    <mergeCell ref="M122:N122"/>
    <mergeCell ref="O122:Q122"/>
    <mergeCell ref="M123:N123"/>
    <mergeCell ref="O123:Q123"/>
    <mergeCell ref="M125:N125"/>
    <mergeCell ref="M110:N110"/>
    <mergeCell ref="O110:Q110"/>
    <mergeCell ref="M111:N111"/>
    <mergeCell ref="O111:Q111"/>
    <mergeCell ref="M112:N112"/>
    <mergeCell ref="O112:Q112"/>
    <mergeCell ref="M108:N108"/>
    <mergeCell ref="O108:Q108"/>
    <mergeCell ref="F109:H109"/>
    <mergeCell ref="M109:N109"/>
    <mergeCell ref="O109:Q109"/>
    <mergeCell ref="L103:M103"/>
    <mergeCell ref="N103:O103"/>
    <mergeCell ref="P103:Q103"/>
    <mergeCell ref="B105:K107"/>
    <mergeCell ref="M107:N107"/>
    <mergeCell ref="O107:Q107"/>
    <mergeCell ref="B103:C103"/>
    <mergeCell ref="D103:E103"/>
    <mergeCell ref="F103:G103"/>
    <mergeCell ref="H103:I103"/>
    <mergeCell ref="J103:K103"/>
    <mergeCell ref="B88:K93"/>
    <mergeCell ref="M88:Q89"/>
    <mergeCell ref="D95:F95"/>
    <mergeCell ref="D96:F96"/>
    <mergeCell ref="A101:A102"/>
    <mergeCell ref="B101:C102"/>
    <mergeCell ref="D101:E102"/>
    <mergeCell ref="F101:G102"/>
    <mergeCell ref="H101:I102"/>
    <mergeCell ref="J101:K102"/>
    <mergeCell ref="L101:M102"/>
    <mergeCell ref="N101:O102"/>
    <mergeCell ref="P101:Q102"/>
    <mergeCell ref="M79:N79"/>
    <mergeCell ref="O79:Q79"/>
    <mergeCell ref="M81:Q82"/>
    <mergeCell ref="M83:Q84"/>
    <mergeCell ref="M86:Q87"/>
    <mergeCell ref="M76:N76"/>
    <mergeCell ref="O76:Q76"/>
    <mergeCell ref="M77:N77"/>
    <mergeCell ref="O77:Q77"/>
    <mergeCell ref="M78:N78"/>
    <mergeCell ref="O78:Q78"/>
    <mergeCell ref="O72:Q72"/>
    <mergeCell ref="M73:N73"/>
    <mergeCell ref="O73:Q73"/>
    <mergeCell ref="M75:N75"/>
    <mergeCell ref="O75:Q75"/>
    <mergeCell ref="M61:N61"/>
    <mergeCell ref="O61:Q61"/>
    <mergeCell ref="M62:N62"/>
    <mergeCell ref="O62:Q62"/>
    <mergeCell ref="B63:K86"/>
    <mergeCell ref="M67:N67"/>
    <mergeCell ref="O67:Q67"/>
    <mergeCell ref="M68:N68"/>
    <mergeCell ref="O68:Q68"/>
    <mergeCell ref="M69:N69"/>
    <mergeCell ref="O69:Q69"/>
    <mergeCell ref="M70:N70"/>
    <mergeCell ref="O70:Q70"/>
    <mergeCell ref="M71:N71"/>
    <mergeCell ref="O71:Q71"/>
    <mergeCell ref="M72:N72"/>
    <mergeCell ref="F59:H59"/>
    <mergeCell ref="M59:N59"/>
    <mergeCell ref="O59:Q59"/>
    <mergeCell ref="M60:N60"/>
    <mergeCell ref="O60:Q60"/>
    <mergeCell ref="B55:K57"/>
    <mergeCell ref="M57:N57"/>
    <mergeCell ref="O57:Q57"/>
    <mergeCell ref="M58:N58"/>
    <mergeCell ref="O58:Q58"/>
    <mergeCell ref="J51:K52"/>
    <mergeCell ref="L51:M52"/>
    <mergeCell ref="N51:O52"/>
    <mergeCell ref="P51:Q52"/>
    <mergeCell ref="B53:C53"/>
    <mergeCell ref="D53:E53"/>
    <mergeCell ref="F53:G53"/>
    <mergeCell ref="H53:I53"/>
    <mergeCell ref="J53:K53"/>
    <mergeCell ref="L53:M53"/>
    <mergeCell ref="N53:O53"/>
    <mergeCell ref="P53:Q53"/>
    <mergeCell ref="A51:A52"/>
    <mergeCell ref="B51:C52"/>
    <mergeCell ref="D51:E52"/>
    <mergeCell ref="F51:G52"/>
    <mergeCell ref="H51:I52"/>
    <mergeCell ref="B5:K7"/>
    <mergeCell ref="M7:N7"/>
    <mergeCell ref="O7:Q7"/>
    <mergeCell ref="F3:G3"/>
    <mergeCell ref="H3:I3"/>
    <mergeCell ref="J3:K3"/>
    <mergeCell ref="L3:M3"/>
    <mergeCell ref="N3:O3"/>
    <mergeCell ref="P3:Q3"/>
    <mergeCell ref="B3:C3"/>
    <mergeCell ref="D3:E3"/>
    <mergeCell ref="M12:N12"/>
    <mergeCell ref="O12:Q12"/>
    <mergeCell ref="A1:A2"/>
    <mergeCell ref="B1:C2"/>
    <mergeCell ref="D1:E2"/>
    <mergeCell ref="F1:G2"/>
    <mergeCell ref="H1:I2"/>
    <mergeCell ref="J1:K2"/>
    <mergeCell ref="L1:M2"/>
    <mergeCell ref="N1:O2"/>
    <mergeCell ref="P1:Q2"/>
    <mergeCell ref="M8:N8"/>
    <mergeCell ref="O8:Q8"/>
    <mergeCell ref="F9:H9"/>
    <mergeCell ref="M9:N9"/>
    <mergeCell ref="O9:Q9"/>
    <mergeCell ref="M10:N10"/>
    <mergeCell ref="O10:Q10"/>
    <mergeCell ref="M11:N11"/>
    <mergeCell ref="O11:Q11"/>
    <mergeCell ref="M26:N26"/>
    <mergeCell ref="O26:Q26"/>
    <mergeCell ref="M23:N23"/>
    <mergeCell ref="O23:Q23"/>
    <mergeCell ref="M25:N25"/>
    <mergeCell ref="O25:Q25"/>
    <mergeCell ref="M21:N21"/>
    <mergeCell ref="O21:Q21"/>
    <mergeCell ref="M22:N22"/>
    <mergeCell ref="O22:Q22"/>
    <mergeCell ref="M19:N19"/>
    <mergeCell ref="O19:Q19"/>
    <mergeCell ref="M28:N28"/>
    <mergeCell ref="O28:Q28"/>
    <mergeCell ref="M29:N29"/>
    <mergeCell ref="O29:Q29"/>
    <mergeCell ref="B13:K36"/>
    <mergeCell ref="M17:N17"/>
    <mergeCell ref="O17:Q17"/>
    <mergeCell ref="M18:N18"/>
    <mergeCell ref="O18:Q18"/>
    <mergeCell ref="M27:N27"/>
    <mergeCell ref="O27:Q27"/>
    <mergeCell ref="M20:N20"/>
    <mergeCell ref="O20:Q20"/>
    <mergeCell ref="D45:F45"/>
    <mergeCell ref="D46:F46"/>
    <mergeCell ref="M31:Q32"/>
    <mergeCell ref="M33:Q34"/>
    <mergeCell ref="M36:Q37"/>
    <mergeCell ref="B38:K43"/>
    <mergeCell ref="M38:Q39"/>
  </mergeCells>
  <pageMargins left="0.70866141732283472" right="0.70866141732283472" top="0.74803149606299213" bottom="1.1417322834645669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18</xdr:col>
                    <xdr:colOff>276225</xdr:colOff>
                    <xdr:row>0</xdr:row>
                    <xdr:rowOff>0</xdr:rowOff>
                  </from>
                  <to>
                    <xdr:col>22</xdr:col>
                    <xdr:colOff>19050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"/>
  <sheetViews>
    <sheetView tabSelected="1" workbookViewId="0">
      <selection activeCell="D18" sqref="D18"/>
    </sheetView>
    <sheetView workbookViewId="1">
      <selection activeCell="S8" sqref="S8"/>
    </sheetView>
  </sheetViews>
  <sheetFormatPr baseColWidth="10" defaultRowHeight="14.25" x14ac:dyDescent="0.2"/>
  <cols>
    <col min="1" max="1" width="6.625" style="1" customWidth="1"/>
    <col min="2" max="14" width="6.625" customWidth="1"/>
  </cols>
  <sheetData>
    <row r="1" spans="1:14" ht="15" x14ac:dyDescent="0.2">
      <c r="A1" s="1" t="s">
        <v>34</v>
      </c>
      <c r="B1" s="17" t="s">
        <v>9</v>
      </c>
      <c r="C1" s="17" t="s">
        <v>10</v>
      </c>
      <c r="D1" s="17" t="s">
        <v>12</v>
      </c>
      <c r="E1" s="17" t="s">
        <v>13</v>
      </c>
      <c r="F1" s="17" t="s">
        <v>15</v>
      </c>
      <c r="G1" s="17" t="s">
        <v>14</v>
      </c>
      <c r="H1" s="18" t="s">
        <v>21</v>
      </c>
      <c r="I1" s="18" t="s">
        <v>22</v>
      </c>
      <c r="J1" s="18" t="s">
        <v>23</v>
      </c>
      <c r="K1" s="18" t="s">
        <v>24</v>
      </c>
      <c r="L1" s="18" t="s">
        <v>25</v>
      </c>
      <c r="M1" s="18" t="s">
        <v>26</v>
      </c>
      <c r="N1" s="18" t="s">
        <v>6</v>
      </c>
    </row>
    <row r="2" spans="1:14" x14ac:dyDescent="0.2">
      <c r="A2" s="1">
        <v>1</v>
      </c>
      <c r="B2" t="s">
        <v>35</v>
      </c>
      <c r="C2" t="s">
        <v>44</v>
      </c>
      <c r="D2" s="1" t="s">
        <v>53</v>
      </c>
      <c r="E2" s="1" t="s">
        <v>54</v>
      </c>
      <c r="F2" s="1" t="s">
        <v>55</v>
      </c>
      <c r="G2" s="1" t="s">
        <v>56</v>
      </c>
      <c r="H2" s="1" t="s">
        <v>57</v>
      </c>
      <c r="I2" s="1" t="s">
        <v>58</v>
      </c>
      <c r="J2" s="1" t="s">
        <v>59</v>
      </c>
      <c r="K2" s="1" t="s">
        <v>61</v>
      </c>
      <c r="L2" s="1" t="s">
        <v>62</v>
      </c>
      <c r="M2" s="1" t="s">
        <v>63</v>
      </c>
      <c r="N2" s="1" t="s">
        <v>64</v>
      </c>
    </row>
    <row r="3" spans="1:14" x14ac:dyDescent="0.2">
      <c r="A3" s="1">
        <v>2</v>
      </c>
      <c r="B3" t="s">
        <v>36</v>
      </c>
      <c r="C3" t="s">
        <v>45</v>
      </c>
      <c r="D3" s="1" t="s">
        <v>65</v>
      </c>
      <c r="E3" s="1" t="s">
        <v>73</v>
      </c>
      <c r="F3" s="1" t="s">
        <v>81</v>
      </c>
      <c r="G3" s="1" t="s">
        <v>89</v>
      </c>
      <c r="H3" s="1" t="s">
        <v>97</v>
      </c>
      <c r="I3" s="1" t="s">
        <v>105</v>
      </c>
      <c r="J3" s="1" t="s">
        <v>60</v>
      </c>
      <c r="K3" s="1" t="s">
        <v>120</v>
      </c>
      <c r="L3" s="1" t="s">
        <v>128</v>
      </c>
      <c r="M3" s="1" t="s">
        <v>136</v>
      </c>
      <c r="N3" s="1" t="s">
        <v>144</v>
      </c>
    </row>
    <row r="4" spans="1:14" x14ac:dyDescent="0.2">
      <c r="A4" s="1">
        <v>3</v>
      </c>
      <c r="B4" s="1" t="s">
        <v>37</v>
      </c>
      <c r="C4" s="1" t="s">
        <v>46</v>
      </c>
      <c r="D4" s="1" t="s">
        <v>66</v>
      </c>
      <c r="E4" s="1" t="s">
        <v>74</v>
      </c>
      <c r="F4" s="1" t="s">
        <v>82</v>
      </c>
      <c r="G4" s="1" t="s">
        <v>90</v>
      </c>
      <c r="H4" s="1" t="s">
        <v>98</v>
      </c>
      <c r="I4" s="1" t="s">
        <v>106</v>
      </c>
      <c r="J4" s="1" t="s">
        <v>113</v>
      </c>
      <c r="K4" s="1" t="s">
        <v>121</v>
      </c>
      <c r="L4" s="1" t="s">
        <v>129</v>
      </c>
      <c r="M4" s="1" t="s">
        <v>137</v>
      </c>
      <c r="N4" s="1" t="s">
        <v>145</v>
      </c>
    </row>
    <row r="5" spans="1:14" x14ac:dyDescent="0.2">
      <c r="A5" s="1">
        <v>4</v>
      </c>
      <c r="B5" s="1" t="s">
        <v>38</v>
      </c>
      <c r="C5" s="1" t="s">
        <v>47</v>
      </c>
      <c r="D5" s="1" t="s">
        <v>67</v>
      </c>
      <c r="E5" s="1" t="s">
        <v>75</v>
      </c>
      <c r="F5" s="1" t="s">
        <v>83</v>
      </c>
      <c r="G5" s="1" t="s">
        <v>91</v>
      </c>
      <c r="H5" s="1" t="s">
        <v>99</v>
      </c>
      <c r="I5" s="1" t="s">
        <v>107</v>
      </c>
      <c r="J5" s="1" t="s">
        <v>114</v>
      </c>
      <c r="K5" s="1" t="s">
        <v>122</v>
      </c>
      <c r="L5" s="1" t="s">
        <v>130</v>
      </c>
      <c r="M5" s="1" t="s">
        <v>138</v>
      </c>
      <c r="N5" s="1" t="s">
        <v>146</v>
      </c>
    </row>
    <row r="6" spans="1:14" x14ac:dyDescent="0.2">
      <c r="A6" s="1">
        <v>5</v>
      </c>
      <c r="B6" s="1" t="s">
        <v>39</v>
      </c>
      <c r="C6" s="1" t="s">
        <v>48</v>
      </c>
      <c r="D6" s="1" t="s">
        <v>68</v>
      </c>
      <c r="E6" s="1" t="s">
        <v>76</v>
      </c>
      <c r="F6" s="1" t="s">
        <v>84</v>
      </c>
      <c r="G6" s="1" t="s">
        <v>92</v>
      </c>
      <c r="H6" s="1" t="s">
        <v>100</v>
      </c>
      <c r="I6" s="1" t="s">
        <v>108</v>
      </c>
      <c r="J6" s="1" t="s">
        <v>115</v>
      </c>
      <c r="K6" s="1" t="s">
        <v>123</v>
      </c>
      <c r="L6" s="1" t="s">
        <v>131</v>
      </c>
      <c r="M6" s="1" t="s">
        <v>139</v>
      </c>
      <c r="N6" s="1" t="s">
        <v>147</v>
      </c>
    </row>
    <row r="7" spans="1:14" x14ac:dyDescent="0.2">
      <c r="A7" s="1">
        <v>6</v>
      </c>
      <c r="B7" s="1" t="s">
        <v>40</v>
      </c>
      <c r="C7" s="1" t="s">
        <v>49</v>
      </c>
      <c r="D7" s="1" t="s">
        <v>69</v>
      </c>
      <c r="E7" s="1" t="s">
        <v>77</v>
      </c>
      <c r="F7" s="1" t="s">
        <v>85</v>
      </c>
      <c r="G7" s="1" t="s">
        <v>93</v>
      </c>
      <c r="H7" s="1" t="s">
        <v>101</v>
      </c>
      <c r="I7" s="1" t="s">
        <v>109</v>
      </c>
      <c r="J7" s="1" t="s">
        <v>116</v>
      </c>
      <c r="K7" s="1" t="s">
        <v>124</v>
      </c>
      <c r="L7" s="1" t="s">
        <v>132</v>
      </c>
      <c r="M7" s="1" t="s">
        <v>140</v>
      </c>
      <c r="N7" s="1" t="s">
        <v>148</v>
      </c>
    </row>
    <row r="8" spans="1:14" x14ac:dyDescent="0.2">
      <c r="A8" s="1">
        <v>7</v>
      </c>
      <c r="B8" s="1" t="s">
        <v>41</v>
      </c>
      <c r="C8" s="1" t="s">
        <v>50</v>
      </c>
      <c r="D8" s="1" t="s">
        <v>70</v>
      </c>
      <c r="E8" s="1" t="s">
        <v>78</v>
      </c>
      <c r="F8" s="1" t="s">
        <v>86</v>
      </c>
      <c r="G8" s="1" t="s">
        <v>94</v>
      </c>
      <c r="H8" s="1" t="s">
        <v>102</v>
      </c>
      <c r="I8" s="1" t="s">
        <v>110</v>
      </c>
      <c r="J8" s="1" t="s">
        <v>117</v>
      </c>
      <c r="K8" s="1" t="s">
        <v>125</v>
      </c>
      <c r="L8" s="1" t="s">
        <v>133</v>
      </c>
      <c r="M8" s="1" t="s">
        <v>141</v>
      </c>
      <c r="N8" s="1" t="s">
        <v>149</v>
      </c>
    </row>
    <row r="9" spans="1:14" x14ac:dyDescent="0.2">
      <c r="A9" s="1">
        <v>8</v>
      </c>
      <c r="B9" s="1" t="s">
        <v>42</v>
      </c>
      <c r="C9" s="1" t="s">
        <v>51</v>
      </c>
      <c r="D9" s="1" t="s">
        <v>71</v>
      </c>
      <c r="E9" s="1" t="s">
        <v>79</v>
      </c>
      <c r="F9" s="1" t="s">
        <v>87</v>
      </c>
      <c r="G9" s="1" t="s">
        <v>95</v>
      </c>
      <c r="H9" s="1" t="s">
        <v>103</v>
      </c>
      <c r="I9" s="1" t="s">
        <v>111</v>
      </c>
      <c r="J9" s="1" t="s">
        <v>118</v>
      </c>
      <c r="K9" s="1" t="s">
        <v>126</v>
      </c>
      <c r="L9" s="1" t="s">
        <v>134</v>
      </c>
      <c r="M9" s="1" t="s">
        <v>142</v>
      </c>
      <c r="N9" s="1" t="s">
        <v>150</v>
      </c>
    </row>
    <row r="10" spans="1:14" x14ac:dyDescent="0.2">
      <c r="A10" s="1">
        <v>9</v>
      </c>
      <c r="B10" s="1" t="s">
        <v>43</v>
      </c>
      <c r="C10" s="1" t="s">
        <v>52</v>
      </c>
      <c r="D10" s="1" t="s">
        <v>72</v>
      </c>
      <c r="E10" s="1" t="s">
        <v>80</v>
      </c>
      <c r="F10" s="1" t="s">
        <v>88</v>
      </c>
      <c r="G10" s="1" t="s">
        <v>96</v>
      </c>
      <c r="H10" s="1" t="s">
        <v>104</v>
      </c>
      <c r="I10" s="1" t="s">
        <v>112</v>
      </c>
      <c r="J10" s="1" t="s">
        <v>119</v>
      </c>
      <c r="K10" s="1" t="s">
        <v>127</v>
      </c>
      <c r="L10" s="1" t="s">
        <v>135</v>
      </c>
      <c r="M10" s="1" t="s">
        <v>143</v>
      </c>
      <c r="N10" s="1" t="s">
        <v>151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  <sheetView workbookViewId="1"/>
  </sheetViews>
  <sheetFormatPr baseColWidth="10" defaultRowHeight="14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5" sqref="B25"/>
    </sheetView>
    <sheetView workbookViewId="1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Feuil1</vt:lpstr>
      <vt:lpstr>Feuil2</vt:lpstr>
      <vt:lpstr>Feuil3</vt:lpstr>
      <vt:lpstr>Feuil4</vt:lpstr>
      <vt:lpstr>plage</vt:lpstr>
      <vt:lpstr>Feuil1!Zone_d_impression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roger mazurczak</cp:lastModifiedBy>
  <cp:lastPrinted>2017-10-12T08:59:13Z</cp:lastPrinted>
  <dcterms:created xsi:type="dcterms:W3CDTF">2017-10-02T12:48:38Z</dcterms:created>
  <dcterms:modified xsi:type="dcterms:W3CDTF">2017-10-12T08:59:40Z</dcterms:modified>
</cp:coreProperties>
</file>