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18915" windowHeight="8505" activeTab="1"/>
  </bookViews>
  <sheets>
    <sheet name="MATOS" sheetId="1" r:id="rId1"/>
    <sheet name="HISTO" sheetId="2" r:id="rId2"/>
  </sheets>
  <definedNames>
    <definedName name="DEB">OFFSET(HISTO!$C$10,,,COUNTA(HISTO!$B:$B)-1,)</definedName>
    <definedName name="FIN">OFFSET(HISTO!$D$10,,,COUNTA(HISTO!$B:$B)-1,)</definedName>
    <definedName name="MATOS">OFFSET(MATOS!$B$2,,,COUNTA(MATOS!$B:$B)-1,)</definedName>
    <definedName name="REF">OFFSET(HISTO!$B$10,,,COUNTA(HISTO!$B:$B)-1,)</definedName>
    <definedName name="RENDU">OFFSET(HISTO!$E$10,,,COUNTA(HISTO!$B:$B)-1,)</definedName>
    <definedName name="STOCK">OFFSET(MATOS!$C$2,,,COUNTA(MATOS!$B:$B)-1,)</definedName>
    <definedName name="SUBSTFRM">HISTO!A$3-(SUMPRODUCT((HISTO!$F1&gt;=DEB)*(HISTO!$F1&lt;=FIN)*(OFFSET(HISTO!$G$10,,HISTO!A$1-1,COUNTA(HISTO!$B:$B)-1,))*(NOT(RENDU)))+SUMPRODUCT((OFFSET(HISTO!$G$10,,HISTO!A$1-1,COUNTA(HISTO!$B:$B)-1,))*(FIN&lt;=TODAY()*(NOT(RENDU)))))</definedName>
  </definedNames>
  <calcPr calcId="145621" fullCalcOnLoad="1"/>
</workbook>
</file>

<file path=xl/calcChain.xml><?xml version="1.0" encoding="utf-8"?>
<calcChain xmlns="http://schemas.openxmlformats.org/spreadsheetml/2006/main">
  <c r="P3" i="2" l="1"/>
  <c r="G3" i="2"/>
  <c r="F5" i="2"/>
  <c r="C4" i="1"/>
  <c r="H3" i="2"/>
  <c r="I3" i="2"/>
  <c r="J3" i="2"/>
  <c r="J5" i="2" s="1"/>
  <c r="K3" i="2"/>
  <c r="K5" i="2" s="1"/>
  <c r="L3" i="2"/>
  <c r="M3" i="2"/>
  <c r="N3" i="2"/>
  <c r="N5" i="2" s="1"/>
  <c r="O3" i="2"/>
  <c r="O5" i="2" s="1"/>
  <c r="Q3" i="2"/>
  <c r="R3" i="2"/>
  <c r="S3" i="2"/>
  <c r="S5" i="2" s="1"/>
  <c r="T3" i="2"/>
  <c r="T5" i="2" s="1"/>
  <c r="U3" i="2"/>
  <c r="V3" i="2"/>
  <c r="W3" i="2"/>
  <c r="W5" i="2" s="1"/>
  <c r="X3" i="2"/>
  <c r="X5" i="2" s="1"/>
  <c r="Y3" i="2"/>
  <c r="Z3" i="2"/>
  <c r="AA3" i="2"/>
  <c r="AA5" i="2" s="1"/>
  <c r="AB3" i="2"/>
  <c r="AB5" i="2" s="1"/>
  <c r="AC3" i="2"/>
  <c r="AD3" i="2"/>
  <c r="AE3" i="2"/>
  <c r="AF3" i="2"/>
  <c r="AF5" i="2" s="1"/>
  <c r="AG3" i="2"/>
  <c r="AH3" i="2"/>
  <c r="AH5" i="2" s="1"/>
  <c r="AI3" i="2"/>
  <c r="AI5" i="2" s="1"/>
  <c r="AJ3" i="2"/>
  <c r="AJ5" i="2" s="1"/>
  <c r="AK3" i="2"/>
  <c r="AL3" i="2"/>
  <c r="AL5" i="2"/>
  <c r="AM3" i="2"/>
  <c r="AM5" i="2" s="1"/>
  <c r="AN3" i="2"/>
  <c r="AN5" i="2"/>
  <c r="AO3" i="2"/>
  <c r="AP3" i="2"/>
  <c r="AP5" i="2" s="1"/>
  <c r="AQ3" i="2"/>
  <c r="AQ5" i="2" s="1"/>
  <c r="AR3" i="2"/>
  <c r="AR5" i="2" s="1"/>
  <c r="AS3" i="2"/>
  <c r="AT3" i="2"/>
  <c r="AU3" i="2"/>
  <c r="AU5" i="2" s="1"/>
  <c r="AV3" i="2"/>
  <c r="AV5" i="2" s="1"/>
  <c r="AW3" i="2"/>
  <c r="AX3" i="2"/>
  <c r="AX5" i="2"/>
  <c r="AY3" i="2"/>
  <c r="AY5" i="2" s="1"/>
  <c r="AZ3" i="2"/>
  <c r="AZ5" i="2"/>
  <c r="BA3" i="2"/>
  <c r="BA7" i="2" s="1"/>
  <c r="BB3" i="2"/>
  <c r="BB5" i="2" s="1"/>
  <c r="BC3" i="2"/>
  <c r="BC5" i="2" s="1"/>
  <c r="BD3" i="2"/>
  <c r="BD5" i="2" s="1"/>
  <c r="K9" i="2"/>
  <c r="L9" i="2"/>
  <c r="M9" i="2"/>
  <c r="N9" i="2"/>
  <c r="O9" i="2"/>
  <c r="P9" i="2"/>
  <c r="Q9" i="2"/>
  <c r="R9" i="2"/>
  <c r="S9" i="2"/>
  <c r="T9" i="2"/>
  <c r="U9" i="2"/>
  <c r="V9" i="2"/>
  <c r="W9" i="2"/>
  <c r="X9" i="2"/>
  <c r="Y9" i="2"/>
  <c r="Z9" i="2"/>
  <c r="AA9" i="2"/>
  <c r="AB9" i="2"/>
  <c r="AC9" i="2"/>
  <c r="AD9" i="2"/>
  <c r="AE9" i="2"/>
  <c r="AF9" i="2"/>
  <c r="AG9" i="2"/>
  <c r="AH9" i="2"/>
  <c r="AI9" i="2"/>
  <c r="AJ9" i="2"/>
  <c r="AK9" i="2"/>
  <c r="AL9" i="2"/>
  <c r="AM9" i="2"/>
  <c r="AN9" i="2"/>
  <c r="AO9" i="2"/>
  <c r="AP9" i="2"/>
  <c r="AQ9" i="2"/>
  <c r="AR9" i="2"/>
  <c r="AS9" i="2"/>
  <c r="AT9" i="2"/>
  <c r="AU9" i="2"/>
  <c r="AV9" i="2"/>
  <c r="AW9" i="2"/>
  <c r="AX9" i="2"/>
  <c r="AY9" i="2"/>
  <c r="AZ9" i="2"/>
  <c r="BA9" i="2"/>
  <c r="BB9" i="2"/>
  <c r="BC9" i="2"/>
  <c r="BD9" i="2"/>
  <c r="H9" i="2"/>
  <c r="I9" i="2"/>
  <c r="J9" i="2"/>
  <c r="G9" i="2"/>
  <c r="G5" i="2"/>
  <c r="P5" i="2"/>
  <c r="AK5" i="2"/>
  <c r="L5" i="2"/>
  <c r="M5" i="2"/>
  <c r="F6" i="2"/>
  <c r="AX6" i="2" s="1"/>
  <c r="X6" i="2"/>
  <c r="AG5" i="2"/>
  <c r="Y5" i="2"/>
  <c r="H5" i="2"/>
  <c r="I5" i="2"/>
  <c r="AC5" i="2"/>
  <c r="Z5" i="2"/>
  <c r="U5" i="2"/>
  <c r="Q5" i="2"/>
  <c r="V5" i="2"/>
  <c r="AT5" i="2"/>
  <c r="AD5" i="2"/>
  <c r="M6" i="2"/>
  <c r="Q6" i="2"/>
  <c r="F7" i="2"/>
  <c r="AS7" i="2" s="1"/>
  <c r="BB6" i="2"/>
  <c r="AB6" i="2"/>
  <c r="AQ6" i="2"/>
  <c r="J6" i="2"/>
  <c r="K6" i="2"/>
  <c r="L7" i="2"/>
  <c r="K7" i="2"/>
  <c r="AI6" i="2"/>
  <c r="AZ6" i="2"/>
  <c r="Z6" i="2"/>
  <c r="G6" i="2"/>
  <c r="I6" i="2"/>
  <c r="T7" i="2"/>
  <c r="AT6" i="2"/>
  <c r="AM6" i="2"/>
  <c r="T6" i="2"/>
  <c r="AG6" i="2"/>
  <c r="BC6" i="2"/>
  <c r="AS6" i="2"/>
  <c r="V7" i="2"/>
  <c r="G7" i="2"/>
  <c r="W6" i="2"/>
  <c r="AP6" i="2"/>
  <c r="AS5" i="2"/>
  <c r="BD6" i="2"/>
  <c r="AO6" i="2"/>
  <c r="AW5" i="2"/>
  <c r="BA5" i="2"/>
  <c r="S6" i="2"/>
  <c r="AX7" i="2"/>
  <c r="AI7" i="2"/>
  <c r="AL6" i="2"/>
  <c r="AO5" i="2"/>
  <c r="AE5" i="2"/>
  <c r="AU6" i="2"/>
  <c r="N6" i="2"/>
  <c r="R5" i="2"/>
  <c r="P7" i="2"/>
  <c r="O7" i="2"/>
  <c r="AM7" i="2" l="1"/>
  <c r="AH7" i="2"/>
  <c r="AN7" i="2"/>
  <c r="AD7" i="2"/>
  <c r="AZ7" i="2"/>
  <c r="AW7" i="2"/>
  <c r="AL7" i="2"/>
  <c r="AQ7" i="2"/>
  <c r="AY7" i="2"/>
  <c r="AK7" i="2"/>
  <c r="BB7" i="2"/>
  <c r="R7" i="2"/>
  <c r="N7" i="2"/>
  <c r="AU7" i="2"/>
  <c r="X7" i="2"/>
  <c r="AA6" i="2"/>
  <c r="AW6" i="2"/>
  <c r="AP7" i="2"/>
  <c r="U7" i="2"/>
  <c r="BC7" i="2"/>
  <c r="BA6" i="2"/>
  <c r="P6" i="2"/>
  <c r="AN6" i="2"/>
  <c r="Q7" i="2"/>
  <c r="Y7" i="2"/>
  <c r="L6" i="2"/>
  <c r="AF6" i="2"/>
  <c r="AJ7" i="2"/>
  <c r="W7" i="2"/>
  <c r="AY6" i="2"/>
  <c r="AV6" i="2"/>
  <c r="AE6" i="2"/>
  <c r="O6" i="2"/>
  <c r="AF7" i="2"/>
  <c r="AA7" i="2"/>
  <c r="H7" i="2"/>
  <c r="AB7" i="2"/>
  <c r="BD7" i="2"/>
  <c r="AE7" i="2"/>
  <c r="U6" i="2"/>
  <c r="R6" i="2"/>
  <c r="AH6" i="2"/>
  <c r="J7" i="2"/>
  <c r="AT7" i="2"/>
  <c r="I7" i="2"/>
  <c r="AD6" i="2"/>
  <c r="AJ6" i="2"/>
  <c r="AK6" i="2"/>
  <c r="Z7" i="2"/>
  <c r="Y6" i="2"/>
  <c r="H6" i="2"/>
  <c r="AR7" i="2"/>
  <c r="S7" i="2"/>
  <c r="V6" i="2"/>
  <c r="AC6" i="2"/>
  <c r="AR6" i="2"/>
  <c r="F8" i="2"/>
  <c r="AG7" i="2"/>
  <c r="AO7" i="2"/>
  <c r="M7" i="2"/>
  <c r="AC7" i="2"/>
  <c r="AV7" i="2"/>
  <c r="S8" i="2" l="1"/>
  <c r="T8" i="2"/>
  <c r="BD8" i="2"/>
  <c r="I8" i="2"/>
  <c r="AI8" i="2"/>
  <c r="AN8" i="2"/>
  <c r="P8" i="2"/>
  <c r="AZ8" i="2"/>
  <c r="AK8" i="2"/>
  <c r="G8" i="2"/>
  <c r="AW8" i="2"/>
  <c r="Y8" i="2"/>
  <c r="U8" i="2"/>
  <c r="AY8" i="2"/>
  <c r="AG8" i="2"/>
  <c r="X8" i="2"/>
  <c r="AQ8" i="2"/>
  <c r="AO8" i="2"/>
  <c r="AB8" i="2"/>
  <c r="O8" i="2"/>
  <c r="AM8" i="2"/>
  <c r="AF8" i="2"/>
  <c r="R8" i="2"/>
  <c r="AX8" i="2"/>
  <c r="Z8" i="2"/>
  <c r="AP8" i="2"/>
  <c r="AD8" i="2"/>
  <c r="W8" i="2"/>
  <c r="Q8" i="2"/>
  <c r="AL8" i="2"/>
  <c r="K8" i="2"/>
  <c r="AR8" i="2"/>
  <c r="BB8" i="2"/>
  <c r="AH8" i="2"/>
  <c r="AA8" i="2"/>
  <c r="BA8" i="2"/>
  <c r="AE8" i="2"/>
  <c r="AS8" i="2"/>
  <c r="AT8" i="2"/>
  <c r="BC8" i="2"/>
  <c r="AV8" i="2"/>
  <c r="J8" i="2"/>
  <c r="L8" i="2"/>
  <c r="AJ8" i="2"/>
  <c r="AC8" i="2"/>
  <c r="M8" i="2"/>
  <c r="H8" i="2"/>
  <c r="V8" i="2"/>
  <c r="AU8" i="2"/>
  <c r="N8" i="2"/>
</calcChain>
</file>

<file path=xl/sharedStrings.xml><?xml version="1.0" encoding="utf-8"?>
<sst xmlns="http://schemas.openxmlformats.org/spreadsheetml/2006/main" count="91" uniqueCount="81">
  <si>
    <t>REF</t>
  </si>
  <si>
    <t>DESIGNATION</t>
  </si>
  <si>
    <t>QUANTITE</t>
  </si>
  <si>
    <t>DEB</t>
  </si>
  <si>
    <t>FIN</t>
  </si>
  <si>
    <t>RENDU</t>
  </si>
  <si>
    <t>EMPRUNTEUR</t>
  </si>
  <si>
    <t>ref matos &gt;&gt;</t>
  </si>
  <si>
    <t>Date des disponibilités (état réel du stock)</t>
  </si>
  <si>
    <t>Stock innitial</t>
  </si>
  <si>
    <t xml:space="preserve">Abris facile 3 X 3 </t>
  </si>
  <si>
    <t>Abris facile 6 X 4</t>
  </si>
  <si>
    <t>Côté 3 X 3</t>
  </si>
  <si>
    <t xml:space="preserve">Côté 6 X 4 </t>
  </si>
  <si>
    <t>Table CP - 2 M</t>
  </si>
  <si>
    <t>Table Bois - 2 M</t>
  </si>
  <si>
    <t>Table - 2,20 M</t>
  </si>
  <si>
    <t>Banc - 2 M</t>
  </si>
  <si>
    <t>Banc - 2,20 M</t>
  </si>
  <si>
    <t>Chaise</t>
  </si>
  <si>
    <t>Table SEREM 1,20 M</t>
  </si>
  <si>
    <t>Pied SEREM</t>
  </si>
  <si>
    <t>Barres SEREM</t>
  </si>
  <si>
    <t>Tables plastiques</t>
  </si>
  <si>
    <t>Bancs plastiques</t>
  </si>
  <si>
    <t>Frigo</t>
  </si>
  <si>
    <t>Grille d'affichage</t>
  </si>
  <si>
    <t>Pied grille affichage</t>
  </si>
  <si>
    <t>Praticable 2m x 1m</t>
  </si>
  <si>
    <t>Estrade 1,22m x 1,22m</t>
  </si>
  <si>
    <t>Goutière pour abris facile 3 X 3</t>
  </si>
  <si>
    <t>Sardines</t>
  </si>
  <si>
    <t>COCO DANCE / S.COCO VILLOIN</t>
  </si>
  <si>
    <t>CABINET DU MAIRE / EN PRISE DIRECTE</t>
  </si>
  <si>
    <t>MOUMMAD HASSNA</t>
  </si>
  <si>
    <t>LA NOUVELLE RESERVE</t>
  </si>
  <si>
    <t>ALJ RUGBY</t>
  </si>
  <si>
    <t>ECOLE JEAN ZAY</t>
  </si>
  <si>
    <t>NEXTPHARMA</t>
  </si>
  <si>
    <t>LYCEE CONDORCET</t>
  </si>
  <si>
    <t>ALAIN MALLARD / TRAITEUR</t>
  </si>
  <si>
    <t>FRANCIS ZASIECZNY / PARTICULIERS</t>
  </si>
  <si>
    <t>RNR / CELINE REVERSAT</t>
  </si>
  <si>
    <t>Mr LOZENOU</t>
  </si>
  <si>
    <t>MIGNON J. CHRISTOPHE</t>
  </si>
  <si>
    <t>COMITE DES FETES</t>
  </si>
  <si>
    <t>MAHIEDINE LILA / PARTICULIERS</t>
  </si>
  <si>
    <t>OPERATION BERGES DE SEINE</t>
  </si>
  <si>
    <t>TU TIRES OU TU SCRATCHE</t>
  </si>
  <si>
    <t>ALEXIS ZAKAREVITCH</t>
  </si>
  <si>
    <t>MONTSERRAT / DECORET - FETE DES VOISINS RUE DES ROSIERS</t>
  </si>
  <si>
    <t>DAC / GUINGUETTE 2016</t>
  </si>
  <si>
    <t>DA SILVA / LESSERTOIS - REPAS DE QUARTIER</t>
  </si>
  <si>
    <t>ROPERT - FETE DES VOISINS RUE AMPERE</t>
  </si>
  <si>
    <t>H. WALLON ELEMENTAIRE</t>
  </si>
  <si>
    <t>P. KERGOMARD ELEMENTAIRE</t>
  </si>
  <si>
    <t>BOULES LYONNAISE</t>
  </si>
  <si>
    <t>MAS HENRI CUQ DD DU 5/04</t>
  </si>
  <si>
    <t>CHESNEAU / LESEURE - REPAS DE QUARTIER</t>
  </si>
  <si>
    <t>MAT. JEAN MACÉ</t>
  </si>
  <si>
    <t>J. ZAY ELEMENTAIRE</t>
  </si>
  <si>
    <t>PORT DE PARIS</t>
  </si>
  <si>
    <t>DST - REPAS ÉTÉ</t>
  </si>
  <si>
    <t>MAIRIE DE FONTENAY SAINT PÈRE</t>
  </si>
  <si>
    <t>YANNICK RUDELLE</t>
  </si>
  <si>
    <t>ALJ FOOT</t>
  </si>
  <si>
    <t>LAURENT JEAN FRANCOIS</t>
  </si>
  <si>
    <t>10/062016</t>
  </si>
  <si>
    <t>BOUILLETTE / RENAULT LIMAY</t>
  </si>
  <si>
    <t>FLORIN / AMICALE DES LOCATAIRES POMMERAIE</t>
  </si>
  <si>
    <t xml:space="preserve">OSMONT </t>
  </si>
  <si>
    <t>THYMAKIS / BRAVO - RUE DES 4 CHEMINS</t>
  </si>
  <si>
    <t>ALJ BADMINGTON</t>
  </si>
  <si>
    <t>CLUB JOIE DE VIVRE</t>
  </si>
  <si>
    <t>BAILLEUL SABINE</t>
  </si>
  <si>
    <t>ALLAIN / DRH</t>
  </si>
  <si>
    <t>Elem. H. Wallon</t>
  </si>
  <si>
    <t>LES PETANQUEURS DE LIMAY</t>
  </si>
  <si>
    <t>LES LOUPIOTS / S. VIRENQUE</t>
  </si>
  <si>
    <t>AMICALE DES LOCATAIRES DE LA GARE</t>
  </si>
  <si>
    <t>17/05/216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</si>
</sst>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0" tint="-0.1499984740745262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2" fillId="2" borderId="0" xfId="0" applyFont="1" applyFill="1"/>
    <xf numFmtId="0" fontId="1" fillId="3" borderId="1" xfId="0" applyFont="1" applyFill="1" applyBorder="1" applyAlignment="1">
      <alignment horizontal="right"/>
    </xf>
    <xf numFmtId="0" fontId="0" fillId="3" borderId="0" xfId="0" applyFont="1" applyFill="1"/>
    <xf numFmtId="0" fontId="0" fillId="2" borderId="0" xfId="0" applyFont="1" applyFill="1"/>
    <xf numFmtId="0" fontId="0" fillId="2" borderId="0" xfId="0" applyFont="1" applyFill="1" applyAlignment="1">
      <alignment textRotation="90"/>
    </xf>
    <xf numFmtId="164" fontId="0" fillId="3" borderId="1" xfId="0" applyNumberFormat="1" applyFont="1" applyFill="1" applyBorder="1"/>
    <xf numFmtId="14" fontId="0" fillId="4" borderId="1" xfId="0" applyNumberFormat="1" applyFont="1" applyFill="1" applyBorder="1"/>
    <xf numFmtId="0" fontId="0" fillId="4" borderId="1" xfId="0" applyFont="1" applyFill="1" applyBorder="1"/>
    <xf numFmtId="0" fontId="3" fillId="2" borderId="0" xfId="0" applyFont="1" applyFill="1"/>
    <xf numFmtId="0" fontId="2" fillId="2" borderId="0" xfId="0" applyFont="1" applyFill="1" applyAlignment="1">
      <alignment horizontal="center"/>
    </xf>
    <xf numFmtId="0" fontId="0" fillId="2" borderId="0" xfId="0" applyFont="1" applyFill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0" fillId="4" borderId="1" xfId="0" applyFont="1" applyFill="1" applyBorder="1" applyAlignment="1">
      <alignment horizontal="center"/>
    </xf>
    <xf numFmtId="0" fontId="0" fillId="3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 textRotation="90"/>
    </xf>
    <xf numFmtId="0" fontId="0" fillId="2" borderId="1" xfId="0" applyFont="1" applyFill="1" applyBorder="1"/>
    <xf numFmtId="0" fontId="5" fillId="2" borderId="0" xfId="0" applyFont="1" applyFill="1" applyAlignment="1">
      <alignment horizontal="center"/>
    </xf>
    <xf numFmtId="0" fontId="5" fillId="2" borderId="0" xfId="0" applyFont="1" applyFill="1" applyAlignment="1">
      <alignment horizontal="right"/>
    </xf>
    <xf numFmtId="0" fontId="6" fillId="2" borderId="0" xfId="0" applyFont="1" applyFill="1" applyAlignment="1">
      <alignment horizontal="left"/>
    </xf>
    <xf numFmtId="0" fontId="1" fillId="5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vertical="center"/>
    </xf>
    <xf numFmtId="0" fontId="0" fillId="0" borderId="4" xfId="0" applyBorder="1"/>
    <xf numFmtId="0" fontId="0" fillId="0" borderId="1" xfId="0" applyFill="1" applyBorder="1" applyAlignment="1">
      <alignment vertical="center"/>
    </xf>
    <xf numFmtId="0" fontId="0" fillId="0" borderId="1" xfId="0" applyFill="1" applyBorder="1" applyAlignment="1">
      <alignment horizontal="center"/>
    </xf>
    <xf numFmtId="14" fontId="0" fillId="4" borderId="1" xfId="0" applyNumberFormat="1" applyFont="1" applyFill="1" applyBorder="1" applyAlignment="1">
      <alignment horizontal="center"/>
    </xf>
    <xf numFmtId="0" fontId="0" fillId="4" borderId="1" xfId="0" applyFill="1" applyBorder="1"/>
    <xf numFmtId="14" fontId="7" fillId="4" borderId="1" xfId="0" applyNumberFormat="1" applyFont="1" applyFill="1" applyBorder="1"/>
    <xf numFmtId="14" fontId="7" fillId="4" borderId="1" xfId="0" applyNumberFormat="1" applyFont="1" applyFill="1" applyBorder="1" applyAlignment="1">
      <alignment horizontal="center"/>
    </xf>
    <xf numFmtId="0" fontId="7" fillId="4" borderId="1" xfId="0" applyFont="1" applyFill="1" applyBorder="1"/>
    <xf numFmtId="14" fontId="0" fillId="4" borderId="1" xfId="0" applyNumberFormat="1" applyFill="1" applyBorder="1" applyAlignment="1">
      <alignment horizontal="center"/>
    </xf>
    <xf numFmtId="14" fontId="0" fillId="4" borderId="1" xfId="0" applyNumberFormat="1" applyFont="1" applyFill="1" applyBorder="1" applyAlignment="1">
      <alignment vertical="center"/>
    </xf>
    <xf numFmtId="14" fontId="0" fillId="4" borderId="1" xfId="0" applyNumberFormat="1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14" fontId="0" fillId="2" borderId="0" xfId="0" applyNumberFormat="1" applyFont="1" applyFill="1"/>
    <xf numFmtId="0" fontId="8" fillId="2" borderId="1" xfId="0" applyFont="1" applyFill="1" applyBorder="1" applyAlignment="1">
      <alignment horizontal="center" textRotation="90"/>
    </xf>
    <xf numFmtId="14" fontId="0" fillId="4" borderId="1" xfId="0" applyNumberFormat="1" applyFill="1" applyBorder="1"/>
    <xf numFmtId="0" fontId="0" fillId="6" borderId="1" xfId="0" applyFill="1" applyBorder="1"/>
    <xf numFmtId="0" fontId="0" fillId="6" borderId="1" xfId="0" applyFill="1" applyBorder="1" applyAlignment="1">
      <alignment wrapText="1"/>
    </xf>
    <xf numFmtId="0" fontId="0" fillId="7" borderId="1" xfId="0" applyFill="1" applyBorder="1"/>
  </cellXfs>
  <cellStyles count="1">
    <cellStyle name="Normal" xfId="0" builtinId="0"/>
  </cellStyles>
  <dxfs count="2"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croll" dx="16" fmlaLink="$E$3" max="100" page="10" val="3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152400</xdr:colOff>
          <xdr:row>3</xdr:row>
          <xdr:rowOff>180975</xdr:rowOff>
        </xdr:from>
        <xdr:to>
          <xdr:col>4</xdr:col>
          <xdr:colOff>419100</xdr:colOff>
          <xdr:row>7</xdr:row>
          <xdr:rowOff>142875</xdr:rowOff>
        </xdr:to>
        <xdr:sp macro="" textlink="">
          <xdr:nvSpPr>
            <xdr:cNvPr id="1025" name="Scroll Bar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23"/>
  <sheetViews>
    <sheetView workbookViewId="0">
      <pane ySplit="1" topLeftCell="A2" activePane="bottomLeft" state="frozenSplit"/>
      <selection pane="bottomLeft" activeCell="E22" sqref="E22"/>
    </sheetView>
  </sheetViews>
  <sheetFormatPr baseColWidth="10" defaultRowHeight="15" x14ac:dyDescent="0.25"/>
  <cols>
    <col min="2" max="2" width="28" bestFit="1" customWidth="1"/>
    <col min="3" max="3" width="17.42578125" customWidth="1"/>
  </cols>
  <sheetData>
    <row r="1" spans="1:3" x14ac:dyDescent="0.25">
      <c r="A1" s="21" t="s">
        <v>0</v>
      </c>
      <c r="B1" s="21" t="s">
        <v>1</v>
      </c>
      <c r="C1" s="21" t="s">
        <v>2</v>
      </c>
    </row>
    <row r="2" spans="1:3" x14ac:dyDescent="0.25">
      <c r="A2" s="22">
        <v>1</v>
      </c>
      <c r="B2" s="23" t="s">
        <v>10</v>
      </c>
      <c r="C2" s="1">
        <v>32</v>
      </c>
    </row>
    <row r="3" spans="1:3" x14ac:dyDescent="0.25">
      <c r="A3" s="22">
        <v>2</v>
      </c>
      <c r="B3" s="24" t="s">
        <v>11</v>
      </c>
      <c r="C3" s="1">
        <v>1</v>
      </c>
    </row>
    <row r="4" spans="1:3" x14ac:dyDescent="0.25">
      <c r="A4" s="22">
        <v>3</v>
      </c>
      <c r="B4" s="24" t="s">
        <v>12</v>
      </c>
      <c r="C4" s="1">
        <f>30+46</f>
        <v>76</v>
      </c>
    </row>
    <row r="5" spans="1:3" x14ac:dyDescent="0.25">
      <c r="A5" s="22">
        <v>4</v>
      </c>
      <c r="B5" s="24" t="s">
        <v>13</v>
      </c>
      <c r="C5" s="1">
        <v>4</v>
      </c>
    </row>
    <row r="6" spans="1:3" x14ac:dyDescent="0.25">
      <c r="A6" s="22">
        <v>5</v>
      </c>
      <c r="B6" s="24" t="s">
        <v>14</v>
      </c>
      <c r="C6" s="1">
        <v>22</v>
      </c>
    </row>
    <row r="7" spans="1:3" x14ac:dyDescent="0.25">
      <c r="A7" s="22">
        <v>6</v>
      </c>
      <c r="B7" s="24" t="s">
        <v>15</v>
      </c>
      <c r="C7" s="1">
        <v>19</v>
      </c>
    </row>
    <row r="8" spans="1:3" x14ac:dyDescent="0.25">
      <c r="A8" s="22">
        <v>7</v>
      </c>
      <c r="B8" s="24" t="s">
        <v>16</v>
      </c>
      <c r="C8" s="1">
        <v>28</v>
      </c>
    </row>
    <row r="9" spans="1:3" x14ac:dyDescent="0.25">
      <c r="A9" s="22">
        <v>8</v>
      </c>
      <c r="B9" s="24" t="s">
        <v>17</v>
      </c>
      <c r="C9" s="1">
        <v>35</v>
      </c>
    </row>
    <row r="10" spans="1:3" x14ac:dyDescent="0.25">
      <c r="A10" s="22">
        <v>9</v>
      </c>
      <c r="B10" s="24" t="s">
        <v>18</v>
      </c>
      <c r="C10" s="1">
        <v>75</v>
      </c>
    </row>
    <row r="11" spans="1:3" x14ac:dyDescent="0.25">
      <c r="A11" s="22">
        <v>10</v>
      </c>
      <c r="B11" s="24" t="s">
        <v>19</v>
      </c>
      <c r="C11" s="1">
        <v>600</v>
      </c>
    </row>
    <row r="12" spans="1:3" x14ac:dyDescent="0.25">
      <c r="A12" s="22">
        <v>11</v>
      </c>
      <c r="B12" s="24" t="s">
        <v>20</v>
      </c>
      <c r="C12" s="1">
        <v>125</v>
      </c>
    </row>
    <row r="13" spans="1:3" x14ac:dyDescent="0.25">
      <c r="A13" s="22">
        <v>12</v>
      </c>
      <c r="B13" s="24" t="s">
        <v>21</v>
      </c>
      <c r="C13" s="1">
        <v>205</v>
      </c>
    </row>
    <row r="14" spans="1:3" x14ac:dyDescent="0.25">
      <c r="A14" s="22">
        <v>13</v>
      </c>
      <c r="B14" s="24" t="s">
        <v>22</v>
      </c>
      <c r="C14" s="1">
        <v>270</v>
      </c>
    </row>
    <row r="15" spans="1:3" x14ac:dyDescent="0.25">
      <c r="A15" s="22">
        <v>14</v>
      </c>
      <c r="B15" s="24" t="s">
        <v>23</v>
      </c>
      <c r="C15" s="1">
        <v>13</v>
      </c>
    </row>
    <row r="16" spans="1:3" x14ac:dyDescent="0.25">
      <c r="A16" s="22">
        <v>15</v>
      </c>
      <c r="B16" s="24" t="s">
        <v>24</v>
      </c>
      <c r="C16" s="1">
        <v>26</v>
      </c>
    </row>
    <row r="17" spans="1:3" x14ac:dyDescent="0.25">
      <c r="A17" s="25">
        <v>16</v>
      </c>
      <c r="B17" s="26" t="s">
        <v>25</v>
      </c>
      <c r="C17" s="27">
        <v>3</v>
      </c>
    </row>
    <row r="18" spans="1:3" x14ac:dyDescent="0.25">
      <c r="A18" s="22">
        <v>17</v>
      </c>
      <c r="B18" s="28" t="s">
        <v>26</v>
      </c>
      <c r="C18" s="1"/>
    </row>
    <row r="19" spans="1:3" x14ac:dyDescent="0.25">
      <c r="A19" s="29">
        <v>18</v>
      </c>
      <c r="B19" s="28" t="s">
        <v>27</v>
      </c>
      <c r="C19" s="1"/>
    </row>
    <row r="20" spans="1:3" x14ac:dyDescent="0.25">
      <c r="A20" s="29">
        <v>19</v>
      </c>
      <c r="B20" s="28" t="s">
        <v>28</v>
      </c>
      <c r="C20" s="1">
        <v>18</v>
      </c>
    </row>
    <row r="21" spans="1:3" x14ac:dyDescent="0.25">
      <c r="A21" s="29">
        <v>20</v>
      </c>
      <c r="B21" s="28" t="s">
        <v>29</v>
      </c>
      <c r="C21" s="1">
        <v>62</v>
      </c>
    </row>
    <row r="22" spans="1:3" x14ac:dyDescent="0.25">
      <c r="A22" s="29">
        <v>21</v>
      </c>
      <c r="B22" s="28" t="s">
        <v>30</v>
      </c>
      <c r="C22" s="1"/>
    </row>
    <row r="23" spans="1:3" x14ac:dyDescent="0.25">
      <c r="A23" s="29">
        <v>22</v>
      </c>
      <c r="B23" s="28" t="s">
        <v>31</v>
      </c>
      <c r="C23" s="1">
        <v>69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T66"/>
  <sheetViews>
    <sheetView showGridLines="0" showZeros="0" tabSelected="1" topLeftCell="C1" workbookViewId="0">
      <pane ySplit="9" topLeftCell="A67" activePane="bottomLeft" state="frozenSplit"/>
      <selection pane="bottomLeft" activeCell="C25" sqref="C25"/>
    </sheetView>
  </sheetViews>
  <sheetFormatPr baseColWidth="10" defaultColWidth="3.5703125" defaultRowHeight="15" x14ac:dyDescent="0.25"/>
  <cols>
    <col min="1" max="2" width="3.5703125" style="5" hidden="1" customWidth="1"/>
    <col min="3" max="4" width="10.7109375" style="4" customWidth="1"/>
    <col min="5" max="5" width="7.28515625" style="4" customWidth="1"/>
    <col min="6" max="6" width="32" style="4" customWidth="1"/>
    <col min="7" max="56" width="3.85546875" style="15" customWidth="1"/>
    <col min="57" max="16384" width="3.5703125" style="4"/>
  </cols>
  <sheetData>
    <row r="1" spans="1:72" s="2" customFormat="1" x14ac:dyDescent="0.25">
      <c r="F1" s="19" t="s">
        <v>7</v>
      </c>
      <c r="G1" s="11">
        <v>1</v>
      </c>
      <c r="H1" s="11">
        <v>2</v>
      </c>
      <c r="I1" s="11">
        <v>3</v>
      </c>
      <c r="J1" s="11">
        <v>4</v>
      </c>
      <c r="K1" s="11">
        <v>5</v>
      </c>
      <c r="L1" s="11">
        <v>6</v>
      </c>
      <c r="M1" s="11">
        <v>7</v>
      </c>
      <c r="N1" s="11">
        <v>8</v>
      </c>
      <c r="O1" s="11">
        <v>9</v>
      </c>
      <c r="P1" s="11">
        <v>10</v>
      </c>
      <c r="Q1" s="11">
        <v>11</v>
      </c>
      <c r="R1" s="11">
        <v>12</v>
      </c>
      <c r="S1" s="11">
        <v>13</v>
      </c>
      <c r="T1" s="11">
        <v>14</v>
      </c>
      <c r="U1" s="11">
        <v>15</v>
      </c>
      <c r="V1" s="11">
        <v>16</v>
      </c>
      <c r="W1" s="11">
        <v>17</v>
      </c>
      <c r="X1" s="11">
        <v>18</v>
      </c>
      <c r="Y1" s="11">
        <v>19</v>
      </c>
      <c r="Z1" s="11">
        <v>20</v>
      </c>
      <c r="AA1" s="11">
        <v>21</v>
      </c>
      <c r="AB1" s="11">
        <v>22</v>
      </c>
      <c r="AC1" s="11">
        <v>23</v>
      </c>
      <c r="AD1" s="11">
        <v>24</v>
      </c>
      <c r="AE1" s="11">
        <v>25</v>
      </c>
      <c r="AF1" s="11">
        <v>26</v>
      </c>
      <c r="AG1" s="11">
        <v>27</v>
      </c>
      <c r="AH1" s="11">
        <v>28</v>
      </c>
      <c r="AI1" s="11">
        <v>29</v>
      </c>
      <c r="AJ1" s="11">
        <v>30</v>
      </c>
      <c r="AK1" s="11">
        <v>31</v>
      </c>
      <c r="AL1" s="11">
        <v>32</v>
      </c>
      <c r="AM1" s="11">
        <v>33</v>
      </c>
      <c r="AN1" s="11">
        <v>34</v>
      </c>
      <c r="AO1" s="11">
        <v>35</v>
      </c>
      <c r="AP1" s="11">
        <v>36</v>
      </c>
      <c r="AQ1" s="11">
        <v>37</v>
      </c>
      <c r="AR1" s="11">
        <v>38</v>
      </c>
      <c r="AS1" s="11">
        <v>39</v>
      </c>
      <c r="AT1" s="11">
        <v>40</v>
      </c>
      <c r="AU1" s="11">
        <v>41</v>
      </c>
      <c r="AV1" s="11">
        <v>42</v>
      </c>
      <c r="AW1" s="11">
        <v>43</v>
      </c>
      <c r="AX1" s="11">
        <v>44</v>
      </c>
      <c r="AY1" s="11">
        <v>45</v>
      </c>
      <c r="AZ1" s="11">
        <v>46</v>
      </c>
      <c r="BA1" s="11">
        <v>47</v>
      </c>
      <c r="BB1" s="11">
        <v>48</v>
      </c>
      <c r="BC1" s="11">
        <v>49</v>
      </c>
      <c r="BD1" s="11">
        <v>50</v>
      </c>
    </row>
    <row r="2" spans="1:72" s="5" customFormat="1" x14ac:dyDescent="0.25"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</row>
    <row r="3" spans="1:72" x14ac:dyDescent="0.25">
      <c r="C3" s="5"/>
      <c r="D3" s="5"/>
      <c r="E3" s="10">
        <v>3</v>
      </c>
      <c r="F3" s="3" t="s">
        <v>9</v>
      </c>
      <c r="G3" s="13">
        <f t="shared" ref="G3:AL3" ca="1" si="0">IFERROR(INDEX(STOCK,G1),0)</f>
        <v>32</v>
      </c>
      <c r="H3" s="13">
        <f t="shared" ca="1" si="0"/>
        <v>1</v>
      </c>
      <c r="I3" s="13">
        <f t="shared" ca="1" si="0"/>
        <v>76</v>
      </c>
      <c r="J3" s="13">
        <f t="shared" ca="1" si="0"/>
        <v>4</v>
      </c>
      <c r="K3" s="13">
        <f t="shared" ca="1" si="0"/>
        <v>22</v>
      </c>
      <c r="L3" s="13">
        <f t="shared" ca="1" si="0"/>
        <v>19</v>
      </c>
      <c r="M3" s="13">
        <f t="shared" ca="1" si="0"/>
        <v>28</v>
      </c>
      <c r="N3" s="13">
        <f t="shared" ca="1" si="0"/>
        <v>35</v>
      </c>
      <c r="O3" s="13">
        <f t="shared" ca="1" si="0"/>
        <v>75</v>
      </c>
      <c r="P3" s="13">
        <f ca="1">IFERROR(INDEX(STOCK,P1),0)</f>
        <v>600</v>
      </c>
      <c r="Q3" s="13">
        <f t="shared" ca="1" si="0"/>
        <v>125</v>
      </c>
      <c r="R3" s="13">
        <f t="shared" ca="1" si="0"/>
        <v>205</v>
      </c>
      <c r="S3" s="13">
        <f t="shared" ca="1" si="0"/>
        <v>270</v>
      </c>
      <c r="T3" s="13">
        <f t="shared" ca="1" si="0"/>
        <v>13</v>
      </c>
      <c r="U3" s="13">
        <f t="shared" ca="1" si="0"/>
        <v>26</v>
      </c>
      <c r="V3" s="13">
        <f t="shared" ca="1" si="0"/>
        <v>3</v>
      </c>
      <c r="W3" s="13">
        <f t="shared" ca="1" si="0"/>
        <v>0</v>
      </c>
      <c r="X3" s="13">
        <f t="shared" ca="1" si="0"/>
        <v>0</v>
      </c>
      <c r="Y3" s="13">
        <f t="shared" ca="1" si="0"/>
        <v>18</v>
      </c>
      <c r="Z3" s="13">
        <f t="shared" ca="1" si="0"/>
        <v>62</v>
      </c>
      <c r="AA3" s="13">
        <f t="shared" ca="1" si="0"/>
        <v>0</v>
      </c>
      <c r="AB3" s="13">
        <f t="shared" ca="1" si="0"/>
        <v>69</v>
      </c>
      <c r="AC3" s="13">
        <f t="shared" ca="1" si="0"/>
        <v>0</v>
      </c>
      <c r="AD3" s="13">
        <f t="shared" ca="1" si="0"/>
        <v>0</v>
      </c>
      <c r="AE3" s="13">
        <f t="shared" ca="1" si="0"/>
        <v>0</v>
      </c>
      <c r="AF3" s="13">
        <f t="shared" ca="1" si="0"/>
        <v>0</v>
      </c>
      <c r="AG3" s="13">
        <f t="shared" ca="1" si="0"/>
        <v>0</v>
      </c>
      <c r="AH3" s="13">
        <f t="shared" ca="1" si="0"/>
        <v>0</v>
      </c>
      <c r="AI3" s="13">
        <f t="shared" ca="1" si="0"/>
        <v>0</v>
      </c>
      <c r="AJ3" s="13">
        <f t="shared" ca="1" si="0"/>
        <v>0</v>
      </c>
      <c r="AK3" s="13">
        <f t="shared" ca="1" si="0"/>
        <v>0</v>
      </c>
      <c r="AL3" s="13">
        <f t="shared" ca="1" si="0"/>
        <v>0</v>
      </c>
      <c r="AM3" s="13">
        <f t="shared" ref="AM3:BD3" ca="1" si="1">IFERROR(INDEX(STOCK,AM1),0)</f>
        <v>0</v>
      </c>
      <c r="AN3" s="13">
        <f t="shared" ca="1" si="1"/>
        <v>0</v>
      </c>
      <c r="AO3" s="13">
        <f t="shared" ca="1" si="1"/>
        <v>0</v>
      </c>
      <c r="AP3" s="13">
        <f t="shared" ca="1" si="1"/>
        <v>0</v>
      </c>
      <c r="AQ3" s="13">
        <f t="shared" ca="1" si="1"/>
        <v>0</v>
      </c>
      <c r="AR3" s="13">
        <f t="shared" ca="1" si="1"/>
        <v>0</v>
      </c>
      <c r="AS3" s="13">
        <f t="shared" ca="1" si="1"/>
        <v>0</v>
      </c>
      <c r="AT3" s="13">
        <f t="shared" ca="1" si="1"/>
        <v>0</v>
      </c>
      <c r="AU3" s="13">
        <f t="shared" ca="1" si="1"/>
        <v>0</v>
      </c>
      <c r="AV3" s="13">
        <f t="shared" ca="1" si="1"/>
        <v>0</v>
      </c>
      <c r="AW3" s="13">
        <f t="shared" ca="1" si="1"/>
        <v>0</v>
      </c>
      <c r="AX3" s="13">
        <f t="shared" ca="1" si="1"/>
        <v>0</v>
      </c>
      <c r="AY3" s="13">
        <f t="shared" ca="1" si="1"/>
        <v>0</v>
      </c>
      <c r="AZ3" s="13">
        <f t="shared" ca="1" si="1"/>
        <v>0</v>
      </c>
      <c r="BA3" s="13">
        <f t="shared" ca="1" si="1"/>
        <v>0</v>
      </c>
      <c r="BB3" s="13">
        <f t="shared" ca="1" si="1"/>
        <v>0</v>
      </c>
      <c r="BC3" s="13">
        <f t="shared" ca="1" si="1"/>
        <v>0</v>
      </c>
      <c r="BD3" s="13">
        <f t="shared" ca="1" si="1"/>
        <v>0</v>
      </c>
    </row>
    <row r="4" spans="1:72" s="5" customFormat="1" ht="21" customHeight="1" x14ac:dyDescent="0.25">
      <c r="F4" s="20" t="s">
        <v>8</v>
      </c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</row>
    <row r="5" spans="1:72" x14ac:dyDescent="0.25">
      <c r="C5" s="5"/>
      <c r="D5" s="5"/>
      <c r="E5" s="5"/>
      <c r="F5" s="7">
        <f ca="1">TODAY()+E3</f>
        <v>42517</v>
      </c>
      <c r="G5" s="13">
        <f t="shared" ref="G5:P8" ca="1" si="2">SUBSTFRM</f>
        <v>-23</v>
      </c>
      <c r="H5" s="13">
        <f t="shared" ca="1" si="2"/>
        <v>1</v>
      </c>
      <c r="I5" s="13">
        <f t="shared" ca="1" si="2"/>
        <v>9</v>
      </c>
      <c r="J5" s="13">
        <f t="shared" ca="1" si="2"/>
        <v>4</v>
      </c>
      <c r="K5" s="13">
        <f t="shared" ca="1" si="2"/>
        <v>-4</v>
      </c>
      <c r="L5" s="13">
        <f t="shared" ca="1" si="2"/>
        <v>-17</v>
      </c>
      <c r="M5" s="13">
        <f t="shared" ca="1" si="2"/>
        <v>-14</v>
      </c>
      <c r="N5" s="13">
        <f t="shared" ca="1" si="2"/>
        <v>-9</v>
      </c>
      <c r="O5" s="13">
        <f t="shared" ca="1" si="2"/>
        <v>45</v>
      </c>
      <c r="P5" s="13">
        <f t="shared" ca="1" si="2"/>
        <v>-93</v>
      </c>
      <c r="Q5" s="13">
        <f t="shared" ref="Q5:Z8" ca="1" si="3">SUBSTFRM</f>
        <v>117</v>
      </c>
      <c r="R5" s="13">
        <f t="shared" ca="1" si="3"/>
        <v>189</v>
      </c>
      <c r="S5" s="13">
        <f t="shared" ca="1" si="3"/>
        <v>254</v>
      </c>
      <c r="T5" s="13">
        <f t="shared" ca="1" si="3"/>
        <v>13</v>
      </c>
      <c r="U5" s="13">
        <f t="shared" ca="1" si="3"/>
        <v>26</v>
      </c>
      <c r="V5" s="13">
        <f t="shared" ca="1" si="3"/>
        <v>3</v>
      </c>
      <c r="W5" s="13">
        <f t="shared" ca="1" si="3"/>
        <v>-22</v>
      </c>
      <c r="X5" s="13">
        <f t="shared" ca="1" si="3"/>
        <v>-26</v>
      </c>
      <c r="Y5" s="13">
        <f t="shared" ca="1" si="3"/>
        <v>17</v>
      </c>
      <c r="Z5" s="13">
        <f t="shared" ca="1" si="3"/>
        <v>62</v>
      </c>
      <c r="AA5" s="13">
        <f t="shared" ref="AA5:AJ8" ca="1" si="4">SUBSTFRM</f>
        <v>-8</v>
      </c>
      <c r="AB5" s="13">
        <f t="shared" ca="1" si="4"/>
        <v>37</v>
      </c>
      <c r="AC5" s="13">
        <f t="shared" ca="1" si="4"/>
        <v>0</v>
      </c>
      <c r="AD5" s="13">
        <f t="shared" ca="1" si="4"/>
        <v>0</v>
      </c>
      <c r="AE5" s="13">
        <f t="shared" ca="1" si="4"/>
        <v>0</v>
      </c>
      <c r="AF5" s="13">
        <f t="shared" ca="1" si="4"/>
        <v>0</v>
      </c>
      <c r="AG5" s="13">
        <f t="shared" ca="1" si="4"/>
        <v>0</v>
      </c>
      <c r="AH5" s="13">
        <f t="shared" ca="1" si="4"/>
        <v>0</v>
      </c>
      <c r="AI5" s="13">
        <f t="shared" ca="1" si="4"/>
        <v>0</v>
      </c>
      <c r="AJ5" s="13">
        <f t="shared" ca="1" si="4"/>
        <v>0</v>
      </c>
      <c r="AK5" s="13">
        <f t="shared" ref="AK5:AT8" ca="1" si="5">SUBSTFRM</f>
        <v>0</v>
      </c>
      <c r="AL5" s="13">
        <f t="shared" ca="1" si="5"/>
        <v>0</v>
      </c>
      <c r="AM5" s="13">
        <f t="shared" ca="1" si="5"/>
        <v>0</v>
      </c>
      <c r="AN5" s="13">
        <f t="shared" ca="1" si="5"/>
        <v>0</v>
      </c>
      <c r="AO5" s="13">
        <f t="shared" ca="1" si="5"/>
        <v>0</v>
      </c>
      <c r="AP5" s="13">
        <f t="shared" ca="1" si="5"/>
        <v>0</v>
      </c>
      <c r="AQ5" s="13">
        <f t="shared" ca="1" si="5"/>
        <v>0</v>
      </c>
      <c r="AR5" s="13">
        <f t="shared" ca="1" si="5"/>
        <v>0</v>
      </c>
      <c r="AS5" s="13">
        <f t="shared" ca="1" si="5"/>
        <v>0</v>
      </c>
      <c r="AT5" s="13">
        <f t="shared" ca="1" si="5"/>
        <v>0</v>
      </c>
      <c r="AU5" s="13">
        <f t="shared" ref="AU5:BD8" ca="1" si="6">SUBSTFRM</f>
        <v>0</v>
      </c>
      <c r="AV5" s="13">
        <f t="shared" ca="1" si="6"/>
        <v>0</v>
      </c>
      <c r="AW5" s="13">
        <f t="shared" ca="1" si="6"/>
        <v>0</v>
      </c>
      <c r="AX5" s="13">
        <f t="shared" ca="1" si="6"/>
        <v>0</v>
      </c>
      <c r="AY5" s="13">
        <f t="shared" ca="1" si="6"/>
        <v>0</v>
      </c>
      <c r="AZ5" s="13">
        <f t="shared" ca="1" si="6"/>
        <v>0</v>
      </c>
      <c r="BA5" s="13">
        <f t="shared" ca="1" si="6"/>
        <v>0</v>
      </c>
      <c r="BB5" s="13">
        <f t="shared" ca="1" si="6"/>
        <v>0</v>
      </c>
      <c r="BC5" s="13">
        <f t="shared" ca="1" si="6"/>
        <v>0</v>
      </c>
      <c r="BD5" s="13">
        <f t="shared" ca="1" si="6"/>
        <v>0</v>
      </c>
    </row>
    <row r="6" spans="1:72" x14ac:dyDescent="0.25">
      <c r="C6" s="5"/>
      <c r="D6" s="5"/>
      <c r="E6" s="5"/>
      <c r="F6" s="7">
        <f ca="1">F5+1</f>
        <v>42518</v>
      </c>
      <c r="G6" s="13">
        <f t="shared" ca="1" si="2"/>
        <v>-23</v>
      </c>
      <c r="H6" s="13">
        <f t="shared" ca="1" si="2"/>
        <v>1</v>
      </c>
      <c r="I6" s="13">
        <f t="shared" ca="1" si="2"/>
        <v>9</v>
      </c>
      <c r="J6" s="13">
        <f t="shared" ca="1" si="2"/>
        <v>4</v>
      </c>
      <c r="K6" s="13">
        <f t="shared" ca="1" si="2"/>
        <v>-4</v>
      </c>
      <c r="L6" s="13">
        <f t="shared" ca="1" si="2"/>
        <v>-17</v>
      </c>
      <c r="M6" s="13">
        <f t="shared" ca="1" si="2"/>
        <v>-14</v>
      </c>
      <c r="N6" s="13">
        <f t="shared" ca="1" si="2"/>
        <v>-9</v>
      </c>
      <c r="O6" s="13">
        <f t="shared" ca="1" si="2"/>
        <v>45</v>
      </c>
      <c r="P6" s="13">
        <f t="shared" ca="1" si="2"/>
        <v>-93</v>
      </c>
      <c r="Q6" s="13">
        <f t="shared" ca="1" si="3"/>
        <v>117</v>
      </c>
      <c r="R6" s="13">
        <f t="shared" ca="1" si="3"/>
        <v>189</v>
      </c>
      <c r="S6" s="13">
        <f t="shared" ca="1" si="3"/>
        <v>254</v>
      </c>
      <c r="T6" s="13">
        <f t="shared" ca="1" si="3"/>
        <v>13</v>
      </c>
      <c r="U6" s="13">
        <f t="shared" ca="1" si="3"/>
        <v>26</v>
      </c>
      <c r="V6" s="13">
        <f t="shared" ca="1" si="3"/>
        <v>3</v>
      </c>
      <c r="W6" s="13">
        <f t="shared" ca="1" si="3"/>
        <v>-22</v>
      </c>
      <c r="X6" s="13">
        <f t="shared" ca="1" si="3"/>
        <v>-26</v>
      </c>
      <c r="Y6" s="13">
        <f t="shared" ca="1" si="3"/>
        <v>17</v>
      </c>
      <c r="Z6" s="13">
        <f t="shared" ca="1" si="3"/>
        <v>62</v>
      </c>
      <c r="AA6" s="13">
        <f t="shared" ca="1" si="4"/>
        <v>-8</v>
      </c>
      <c r="AB6" s="13">
        <f t="shared" ca="1" si="4"/>
        <v>37</v>
      </c>
      <c r="AC6" s="13">
        <f t="shared" ca="1" si="4"/>
        <v>0</v>
      </c>
      <c r="AD6" s="13">
        <f t="shared" ca="1" si="4"/>
        <v>0</v>
      </c>
      <c r="AE6" s="13">
        <f t="shared" ca="1" si="4"/>
        <v>0</v>
      </c>
      <c r="AF6" s="13">
        <f t="shared" ca="1" si="4"/>
        <v>0</v>
      </c>
      <c r="AG6" s="13">
        <f t="shared" ca="1" si="4"/>
        <v>0</v>
      </c>
      <c r="AH6" s="13">
        <f t="shared" ca="1" si="4"/>
        <v>0</v>
      </c>
      <c r="AI6" s="13">
        <f t="shared" ca="1" si="4"/>
        <v>0</v>
      </c>
      <c r="AJ6" s="13">
        <f t="shared" ca="1" si="4"/>
        <v>0</v>
      </c>
      <c r="AK6" s="13">
        <f t="shared" ca="1" si="5"/>
        <v>0</v>
      </c>
      <c r="AL6" s="13">
        <f t="shared" ca="1" si="5"/>
        <v>0</v>
      </c>
      <c r="AM6" s="13">
        <f t="shared" ca="1" si="5"/>
        <v>0</v>
      </c>
      <c r="AN6" s="13">
        <f t="shared" ca="1" si="5"/>
        <v>0</v>
      </c>
      <c r="AO6" s="13">
        <f t="shared" ca="1" si="5"/>
        <v>0</v>
      </c>
      <c r="AP6" s="13">
        <f t="shared" ca="1" si="5"/>
        <v>0</v>
      </c>
      <c r="AQ6" s="13">
        <f t="shared" ca="1" si="5"/>
        <v>0</v>
      </c>
      <c r="AR6" s="13">
        <f t="shared" ca="1" si="5"/>
        <v>0</v>
      </c>
      <c r="AS6" s="13">
        <f t="shared" ca="1" si="5"/>
        <v>0</v>
      </c>
      <c r="AT6" s="13">
        <f t="shared" ca="1" si="5"/>
        <v>0</v>
      </c>
      <c r="AU6" s="13">
        <f t="shared" ca="1" si="6"/>
        <v>0</v>
      </c>
      <c r="AV6" s="13">
        <f t="shared" ca="1" si="6"/>
        <v>0</v>
      </c>
      <c r="AW6" s="13">
        <f t="shared" ca="1" si="6"/>
        <v>0</v>
      </c>
      <c r="AX6" s="13">
        <f t="shared" ca="1" si="6"/>
        <v>0</v>
      </c>
      <c r="AY6" s="13">
        <f t="shared" ca="1" si="6"/>
        <v>0</v>
      </c>
      <c r="AZ6" s="13">
        <f t="shared" ca="1" si="6"/>
        <v>0</v>
      </c>
      <c r="BA6" s="13">
        <f t="shared" ca="1" si="6"/>
        <v>0</v>
      </c>
      <c r="BB6" s="13">
        <f t="shared" ca="1" si="6"/>
        <v>0</v>
      </c>
      <c r="BC6" s="13">
        <f t="shared" ca="1" si="6"/>
        <v>0</v>
      </c>
      <c r="BD6" s="13">
        <f t="shared" ca="1" si="6"/>
        <v>0</v>
      </c>
    </row>
    <row r="7" spans="1:72" x14ac:dyDescent="0.25">
      <c r="C7" s="5"/>
      <c r="D7" s="5"/>
      <c r="E7" s="5"/>
      <c r="F7" s="7">
        <f ca="1">F6+1</f>
        <v>42519</v>
      </c>
      <c r="G7" s="13">
        <f t="shared" ca="1" si="2"/>
        <v>-23</v>
      </c>
      <c r="H7" s="13">
        <f t="shared" ca="1" si="2"/>
        <v>1</v>
      </c>
      <c r="I7" s="13">
        <f t="shared" ca="1" si="2"/>
        <v>9</v>
      </c>
      <c r="J7" s="13">
        <f t="shared" ca="1" si="2"/>
        <v>4</v>
      </c>
      <c r="K7" s="13">
        <f t="shared" ca="1" si="2"/>
        <v>-4</v>
      </c>
      <c r="L7" s="13">
        <f t="shared" ca="1" si="2"/>
        <v>-17</v>
      </c>
      <c r="M7" s="13">
        <f t="shared" ca="1" si="2"/>
        <v>-14</v>
      </c>
      <c r="N7" s="13">
        <f t="shared" ca="1" si="2"/>
        <v>-9</v>
      </c>
      <c r="O7" s="13">
        <f t="shared" ca="1" si="2"/>
        <v>45</v>
      </c>
      <c r="P7" s="13">
        <f t="shared" ca="1" si="2"/>
        <v>-93</v>
      </c>
      <c r="Q7" s="13">
        <f t="shared" ca="1" si="3"/>
        <v>117</v>
      </c>
      <c r="R7" s="13">
        <f t="shared" ca="1" si="3"/>
        <v>189</v>
      </c>
      <c r="S7" s="13">
        <f t="shared" ca="1" si="3"/>
        <v>254</v>
      </c>
      <c r="T7" s="13">
        <f t="shared" ca="1" si="3"/>
        <v>13</v>
      </c>
      <c r="U7" s="13">
        <f t="shared" ca="1" si="3"/>
        <v>26</v>
      </c>
      <c r="V7" s="13">
        <f t="shared" ca="1" si="3"/>
        <v>3</v>
      </c>
      <c r="W7" s="13">
        <f t="shared" ca="1" si="3"/>
        <v>-22</v>
      </c>
      <c r="X7" s="13">
        <f t="shared" ca="1" si="3"/>
        <v>-26</v>
      </c>
      <c r="Y7" s="13">
        <f t="shared" ca="1" si="3"/>
        <v>17</v>
      </c>
      <c r="Z7" s="13">
        <f t="shared" ca="1" si="3"/>
        <v>62</v>
      </c>
      <c r="AA7" s="13">
        <f t="shared" ca="1" si="4"/>
        <v>-8</v>
      </c>
      <c r="AB7" s="13">
        <f t="shared" ca="1" si="4"/>
        <v>37</v>
      </c>
      <c r="AC7" s="13">
        <f t="shared" ca="1" si="4"/>
        <v>0</v>
      </c>
      <c r="AD7" s="13">
        <f t="shared" ca="1" si="4"/>
        <v>0</v>
      </c>
      <c r="AE7" s="13">
        <f t="shared" ca="1" si="4"/>
        <v>0</v>
      </c>
      <c r="AF7" s="13">
        <f t="shared" ca="1" si="4"/>
        <v>0</v>
      </c>
      <c r="AG7" s="13">
        <f t="shared" ca="1" si="4"/>
        <v>0</v>
      </c>
      <c r="AH7" s="13">
        <f t="shared" ca="1" si="4"/>
        <v>0</v>
      </c>
      <c r="AI7" s="13">
        <f t="shared" ca="1" si="4"/>
        <v>0</v>
      </c>
      <c r="AJ7" s="13">
        <f t="shared" ca="1" si="4"/>
        <v>0</v>
      </c>
      <c r="AK7" s="13">
        <f t="shared" ca="1" si="5"/>
        <v>0</v>
      </c>
      <c r="AL7" s="13">
        <f t="shared" ca="1" si="5"/>
        <v>0</v>
      </c>
      <c r="AM7" s="13">
        <f t="shared" ca="1" si="5"/>
        <v>0</v>
      </c>
      <c r="AN7" s="13">
        <f t="shared" ca="1" si="5"/>
        <v>0</v>
      </c>
      <c r="AO7" s="13">
        <f t="shared" ca="1" si="5"/>
        <v>0</v>
      </c>
      <c r="AP7" s="13">
        <f t="shared" ca="1" si="5"/>
        <v>0</v>
      </c>
      <c r="AQ7" s="13">
        <f t="shared" ca="1" si="5"/>
        <v>0</v>
      </c>
      <c r="AR7" s="13">
        <f t="shared" ca="1" si="5"/>
        <v>0</v>
      </c>
      <c r="AS7" s="13">
        <f t="shared" ca="1" si="5"/>
        <v>0</v>
      </c>
      <c r="AT7" s="13">
        <f t="shared" ca="1" si="5"/>
        <v>0</v>
      </c>
      <c r="AU7" s="13">
        <f t="shared" ca="1" si="6"/>
        <v>0</v>
      </c>
      <c r="AV7" s="13">
        <f t="shared" ca="1" si="6"/>
        <v>0</v>
      </c>
      <c r="AW7" s="13">
        <f t="shared" ca="1" si="6"/>
        <v>0</v>
      </c>
      <c r="AX7" s="13">
        <f t="shared" ca="1" si="6"/>
        <v>0</v>
      </c>
      <c r="AY7" s="13">
        <f t="shared" ca="1" si="6"/>
        <v>0</v>
      </c>
      <c r="AZ7" s="13">
        <f t="shared" ca="1" si="6"/>
        <v>0</v>
      </c>
      <c r="BA7" s="13">
        <f t="shared" ca="1" si="6"/>
        <v>0</v>
      </c>
      <c r="BB7" s="13">
        <f t="shared" ca="1" si="6"/>
        <v>0</v>
      </c>
      <c r="BC7" s="13">
        <f t="shared" ca="1" si="6"/>
        <v>0</v>
      </c>
      <c r="BD7" s="13">
        <f t="shared" ca="1" si="6"/>
        <v>0</v>
      </c>
    </row>
    <row r="8" spans="1:72" x14ac:dyDescent="0.25">
      <c r="C8" s="5"/>
      <c r="D8" s="5"/>
      <c r="E8" s="5"/>
      <c r="F8" s="7">
        <f ca="1">F7+1</f>
        <v>42520</v>
      </c>
      <c r="G8" s="13">
        <f t="shared" ca="1" si="2"/>
        <v>-23</v>
      </c>
      <c r="H8" s="13">
        <f t="shared" ca="1" si="2"/>
        <v>1</v>
      </c>
      <c r="I8" s="13">
        <f t="shared" ca="1" si="2"/>
        <v>9</v>
      </c>
      <c r="J8" s="13">
        <f t="shared" ca="1" si="2"/>
        <v>4</v>
      </c>
      <c r="K8" s="13">
        <f t="shared" ca="1" si="2"/>
        <v>-4</v>
      </c>
      <c r="L8" s="13">
        <f t="shared" ca="1" si="2"/>
        <v>-17</v>
      </c>
      <c r="M8" s="13">
        <f t="shared" ca="1" si="2"/>
        <v>-14</v>
      </c>
      <c r="N8" s="13">
        <f t="shared" ca="1" si="2"/>
        <v>-9</v>
      </c>
      <c r="O8" s="13">
        <f t="shared" ca="1" si="2"/>
        <v>45</v>
      </c>
      <c r="P8" s="13">
        <f t="shared" ca="1" si="2"/>
        <v>-93</v>
      </c>
      <c r="Q8" s="13">
        <f t="shared" ca="1" si="3"/>
        <v>117</v>
      </c>
      <c r="R8" s="13">
        <f t="shared" ca="1" si="3"/>
        <v>189</v>
      </c>
      <c r="S8" s="13">
        <f t="shared" ca="1" si="3"/>
        <v>254</v>
      </c>
      <c r="T8" s="13">
        <f t="shared" ca="1" si="3"/>
        <v>13</v>
      </c>
      <c r="U8" s="13">
        <f t="shared" ca="1" si="3"/>
        <v>26</v>
      </c>
      <c r="V8" s="13">
        <f t="shared" ca="1" si="3"/>
        <v>3</v>
      </c>
      <c r="W8" s="13">
        <f t="shared" ca="1" si="3"/>
        <v>-22</v>
      </c>
      <c r="X8" s="13">
        <f t="shared" ca="1" si="3"/>
        <v>-26</v>
      </c>
      <c r="Y8" s="13">
        <f t="shared" ca="1" si="3"/>
        <v>17</v>
      </c>
      <c r="Z8" s="13">
        <f t="shared" ca="1" si="3"/>
        <v>62</v>
      </c>
      <c r="AA8" s="13">
        <f t="shared" ca="1" si="4"/>
        <v>-8</v>
      </c>
      <c r="AB8" s="13">
        <f t="shared" ca="1" si="4"/>
        <v>37</v>
      </c>
      <c r="AC8" s="13">
        <f t="shared" ca="1" si="4"/>
        <v>0</v>
      </c>
      <c r="AD8" s="13">
        <f t="shared" ca="1" si="4"/>
        <v>0</v>
      </c>
      <c r="AE8" s="13">
        <f t="shared" ca="1" si="4"/>
        <v>0</v>
      </c>
      <c r="AF8" s="13">
        <f t="shared" ca="1" si="4"/>
        <v>0</v>
      </c>
      <c r="AG8" s="13">
        <f t="shared" ca="1" si="4"/>
        <v>0</v>
      </c>
      <c r="AH8" s="13">
        <f t="shared" ca="1" si="4"/>
        <v>0</v>
      </c>
      <c r="AI8" s="13">
        <f t="shared" ca="1" si="4"/>
        <v>0</v>
      </c>
      <c r="AJ8" s="13">
        <f t="shared" ca="1" si="4"/>
        <v>0</v>
      </c>
      <c r="AK8" s="13">
        <f t="shared" ca="1" si="5"/>
        <v>0</v>
      </c>
      <c r="AL8" s="13">
        <f t="shared" ca="1" si="5"/>
        <v>0</v>
      </c>
      <c r="AM8" s="13">
        <f t="shared" ca="1" si="5"/>
        <v>0</v>
      </c>
      <c r="AN8" s="13">
        <f t="shared" ca="1" si="5"/>
        <v>0</v>
      </c>
      <c r="AO8" s="13">
        <f t="shared" ca="1" si="5"/>
        <v>0</v>
      </c>
      <c r="AP8" s="13">
        <f t="shared" ca="1" si="5"/>
        <v>0</v>
      </c>
      <c r="AQ8" s="13">
        <f t="shared" ca="1" si="5"/>
        <v>0</v>
      </c>
      <c r="AR8" s="13">
        <f t="shared" ca="1" si="5"/>
        <v>0</v>
      </c>
      <c r="AS8" s="13">
        <f t="shared" ca="1" si="5"/>
        <v>0</v>
      </c>
      <c r="AT8" s="13">
        <f t="shared" ca="1" si="5"/>
        <v>0</v>
      </c>
      <c r="AU8" s="13">
        <f t="shared" ca="1" si="6"/>
        <v>0</v>
      </c>
      <c r="AV8" s="13">
        <f t="shared" ca="1" si="6"/>
        <v>0</v>
      </c>
      <c r="AW8" s="13">
        <f t="shared" ca="1" si="6"/>
        <v>0</v>
      </c>
      <c r="AX8" s="13">
        <f t="shared" ca="1" si="6"/>
        <v>0</v>
      </c>
      <c r="AY8" s="13">
        <f t="shared" ca="1" si="6"/>
        <v>0</v>
      </c>
      <c r="AZ8" s="13">
        <f t="shared" ca="1" si="6"/>
        <v>0</v>
      </c>
      <c r="BA8" s="13">
        <f t="shared" ca="1" si="6"/>
        <v>0</v>
      </c>
      <c r="BB8" s="13">
        <f t="shared" ca="1" si="6"/>
        <v>0</v>
      </c>
      <c r="BC8" s="13">
        <f t="shared" ca="1" si="6"/>
        <v>0</v>
      </c>
      <c r="BD8" s="13">
        <f t="shared" ca="1" si="6"/>
        <v>0</v>
      </c>
    </row>
    <row r="9" spans="1:72" s="5" customFormat="1" ht="132" customHeight="1" x14ac:dyDescent="0.25">
      <c r="B9" s="18" t="s">
        <v>0</v>
      </c>
      <c r="C9" s="18" t="s">
        <v>3</v>
      </c>
      <c r="D9" s="18" t="s">
        <v>4</v>
      </c>
      <c r="E9" s="18" t="s">
        <v>5</v>
      </c>
      <c r="F9" s="18" t="s">
        <v>6</v>
      </c>
      <c r="G9" s="40" t="str">
        <f t="shared" ref="G9:AL9" ca="1" si="7">IFERROR(INDEX(MATOS,G1),"")</f>
        <v xml:space="preserve">Abris facile 3 X 3 </v>
      </c>
      <c r="H9" s="40" t="str">
        <f t="shared" ca="1" si="7"/>
        <v>Abris facile 6 X 4</v>
      </c>
      <c r="I9" s="40" t="str">
        <f t="shared" ca="1" si="7"/>
        <v>Côté 3 X 3</v>
      </c>
      <c r="J9" s="40" t="str">
        <f t="shared" ca="1" si="7"/>
        <v xml:space="preserve">Côté 6 X 4 </v>
      </c>
      <c r="K9" s="40" t="str">
        <f t="shared" ca="1" si="7"/>
        <v>Table CP - 2 M</v>
      </c>
      <c r="L9" s="40" t="str">
        <f t="shared" ca="1" si="7"/>
        <v>Table Bois - 2 M</v>
      </c>
      <c r="M9" s="40" t="str">
        <f t="shared" ca="1" si="7"/>
        <v>Table - 2,20 M</v>
      </c>
      <c r="N9" s="40" t="str">
        <f t="shared" ca="1" si="7"/>
        <v>Banc - 2 M</v>
      </c>
      <c r="O9" s="40" t="str">
        <f t="shared" ca="1" si="7"/>
        <v>Banc - 2,20 M</v>
      </c>
      <c r="P9" s="40" t="str">
        <f t="shared" ca="1" si="7"/>
        <v>Chaise</v>
      </c>
      <c r="Q9" s="40" t="str">
        <f t="shared" ca="1" si="7"/>
        <v>Table SEREM 1,20 M</v>
      </c>
      <c r="R9" s="40" t="str">
        <f t="shared" ca="1" si="7"/>
        <v>Pied SEREM</v>
      </c>
      <c r="S9" s="40" t="str">
        <f t="shared" ca="1" si="7"/>
        <v>Barres SEREM</v>
      </c>
      <c r="T9" s="40" t="str">
        <f t="shared" ca="1" si="7"/>
        <v>Tables plastiques</v>
      </c>
      <c r="U9" s="40" t="str">
        <f t="shared" ca="1" si="7"/>
        <v>Bancs plastiques</v>
      </c>
      <c r="V9" s="40" t="str">
        <f t="shared" ca="1" si="7"/>
        <v>Frigo</v>
      </c>
      <c r="W9" s="40" t="str">
        <f t="shared" ca="1" si="7"/>
        <v>Grille d'affichage</v>
      </c>
      <c r="X9" s="40" t="str">
        <f t="shared" ca="1" si="7"/>
        <v>Pied grille affichage</v>
      </c>
      <c r="Y9" s="40" t="str">
        <f t="shared" ca="1" si="7"/>
        <v>Praticable 2m x 1m</v>
      </c>
      <c r="Z9" s="40" t="str">
        <f t="shared" ca="1" si="7"/>
        <v>Estrade 1,22m x 1,22m</v>
      </c>
      <c r="AA9" s="40" t="str">
        <f t="shared" ca="1" si="7"/>
        <v>Goutière pour abris facile 3 X 3</v>
      </c>
      <c r="AB9" s="40" t="str">
        <f t="shared" ca="1" si="7"/>
        <v>Sardines</v>
      </c>
      <c r="AC9" s="16" t="str">
        <f t="shared" ca="1" si="7"/>
        <v/>
      </c>
      <c r="AD9" s="16" t="str">
        <f t="shared" ca="1" si="7"/>
        <v/>
      </c>
      <c r="AE9" s="16" t="str">
        <f t="shared" ca="1" si="7"/>
        <v/>
      </c>
      <c r="AF9" s="16" t="str">
        <f t="shared" ca="1" si="7"/>
        <v/>
      </c>
      <c r="AG9" s="16" t="str">
        <f t="shared" ca="1" si="7"/>
        <v/>
      </c>
      <c r="AH9" s="16" t="str">
        <f t="shared" ca="1" si="7"/>
        <v/>
      </c>
      <c r="AI9" s="16" t="str">
        <f t="shared" ca="1" si="7"/>
        <v/>
      </c>
      <c r="AJ9" s="16" t="str">
        <f t="shared" ca="1" si="7"/>
        <v/>
      </c>
      <c r="AK9" s="16" t="str">
        <f t="shared" ca="1" si="7"/>
        <v/>
      </c>
      <c r="AL9" s="16" t="str">
        <f t="shared" ca="1" si="7"/>
        <v/>
      </c>
      <c r="AM9" s="16" t="str">
        <f t="shared" ref="AM9:BD9" ca="1" si="8">IFERROR(INDEX(MATOS,AM1),"")</f>
        <v/>
      </c>
      <c r="AN9" s="16" t="str">
        <f t="shared" ca="1" si="8"/>
        <v/>
      </c>
      <c r="AO9" s="16" t="str">
        <f t="shared" ca="1" si="8"/>
        <v/>
      </c>
      <c r="AP9" s="16" t="str">
        <f t="shared" ca="1" si="8"/>
        <v/>
      </c>
      <c r="AQ9" s="16" t="str">
        <f t="shared" ca="1" si="8"/>
        <v/>
      </c>
      <c r="AR9" s="16" t="str">
        <f t="shared" ca="1" si="8"/>
        <v/>
      </c>
      <c r="AS9" s="16" t="str">
        <f t="shared" ca="1" si="8"/>
        <v/>
      </c>
      <c r="AT9" s="16" t="str">
        <f t="shared" ca="1" si="8"/>
        <v/>
      </c>
      <c r="AU9" s="16" t="str">
        <f t="shared" ca="1" si="8"/>
        <v/>
      </c>
      <c r="AV9" s="16" t="str">
        <f t="shared" ca="1" si="8"/>
        <v/>
      </c>
      <c r="AW9" s="16" t="str">
        <f t="shared" ca="1" si="8"/>
        <v/>
      </c>
      <c r="AX9" s="16" t="str">
        <f t="shared" ca="1" si="8"/>
        <v/>
      </c>
      <c r="AY9" s="16" t="str">
        <f t="shared" ca="1" si="8"/>
        <v/>
      </c>
      <c r="AZ9" s="16" t="str">
        <f t="shared" ca="1" si="8"/>
        <v/>
      </c>
      <c r="BA9" s="16" t="str">
        <f t="shared" ca="1" si="8"/>
        <v/>
      </c>
      <c r="BB9" s="16" t="str">
        <f t="shared" ca="1" si="8"/>
        <v/>
      </c>
      <c r="BC9" s="16" t="str">
        <f t="shared" ca="1" si="8"/>
        <v/>
      </c>
      <c r="BD9" s="16" t="str">
        <f t="shared" ca="1" si="8"/>
        <v/>
      </c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</row>
    <row r="10" spans="1:72" x14ac:dyDescent="0.25">
      <c r="B10" s="17">
        <v>1</v>
      </c>
      <c r="C10" s="8">
        <v>42475</v>
      </c>
      <c r="D10" s="30">
        <v>42478</v>
      </c>
      <c r="E10" s="9"/>
      <c r="F10" s="31" t="s">
        <v>32</v>
      </c>
      <c r="G10" s="14"/>
      <c r="H10" s="14"/>
      <c r="I10" s="14"/>
      <c r="J10" s="14"/>
      <c r="K10" s="14"/>
      <c r="L10" s="14"/>
      <c r="M10" s="14"/>
      <c r="N10" s="14"/>
      <c r="O10" s="14"/>
      <c r="P10" s="14">
        <v>20</v>
      </c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</row>
    <row r="11" spans="1:72" x14ac:dyDescent="0.25">
      <c r="B11" s="17">
        <v>2</v>
      </c>
      <c r="C11" s="32">
        <v>42482</v>
      </c>
      <c r="D11" s="33">
        <v>42485</v>
      </c>
      <c r="E11" s="9" t="b">
        <v>1</v>
      </c>
      <c r="F11" s="34" t="s">
        <v>33</v>
      </c>
      <c r="G11" s="14">
        <v>1</v>
      </c>
      <c r="H11" s="14"/>
      <c r="I11" s="14"/>
      <c r="J11" s="14"/>
      <c r="K11" s="14"/>
      <c r="L11" s="14">
        <v>1</v>
      </c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</row>
    <row r="12" spans="1:72" x14ac:dyDescent="0.25">
      <c r="B12" s="17">
        <v>3</v>
      </c>
      <c r="C12" s="32">
        <v>42482</v>
      </c>
      <c r="D12" s="33">
        <v>42485</v>
      </c>
      <c r="E12" s="9" t="b">
        <v>1</v>
      </c>
      <c r="F12" s="34" t="s">
        <v>34</v>
      </c>
      <c r="G12" s="14">
        <v>3</v>
      </c>
      <c r="H12" s="14"/>
      <c r="I12" s="14">
        <v>9</v>
      </c>
      <c r="J12" s="14"/>
      <c r="K12" s="14"/>
      <c r="L12" s="14"/>
      <c r="M12" s="14"/>
      <c r="N12" s="14"/>
      <c r="O12" s="14"/>
      <c r="P12" s="14">
        <v>98</v>
      </c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</row>
    <row r="13" spans="1:72" x14ac:dyDescent="0.25">
      <c r="B13" s="17">
        <v>4</v>
      </c>
      <c r="C13" s="32">
        <v>42488</v>
      </c>
      <c r="D13" s="33">
        <v>42493</v>
      </c>
      <c r="E13" s="9" t="b">
        <v>1</v>
      </c>
      <c r="F13" s="34" t="s">
        <v>35</v>
      </c>
      <c r="G13" s="14">
        <v>11</v>
      </c>
      <c r="H13" s="14"/>
      <c r="I13" s="14">
        <v>20</v>
      </c>
      <c r="J13" s="14"/>
      <c r="K13" s="14"/>
      <c r="L13" s="14">
        <v>15</v>
      </c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  <c r="AY13" s="14"/>
      <c r="AZ13" s="14"/>
      <c r="BA13" s="14"/>
      <c r="BB13" s="14"/>
      <c r="BC13" s="14"/>
      <c r="BD13" s="14"/>
    </row>
    <row r="14" spans="1:72" x14ac:dyDescent="0.25">
      <c r="A14" s="39">
        <v>42494</v>
      </c>
      <c r="B14" s="17">
        <v>5</v>
      </c>
      <c r="C14" s="35">
        <v>42493</v>
      </c>
      <c r="D14" s="35">
        <v>42496</v>
      </c>
      <c r="E14" s="9" t="b">
        <v>1</v>
      </c>
      <c r="F14" s="31" t="s">
        <v>36</v>
      </c>
      <c r="G14" s="14">
        <v>8</v>
      </c>
      <c r="H14" s="14"/>
      <c r="I14" s="14"/>
      <c r="J14" s="14"/>
      <c r="K14" s="14"/>
      <c r="L14" s="14">
        <v>2</v>
      </c>
      <c r="M14" s="14">
        <v>28</v>
      </c>
      <c r="N14" s="14"/>
      <c r="O14" s="14"/>
      <c r="P14" s="14">
        <v>180</v>
      </c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  <c r="AY14" s="14"/>
      <c r="AZ14" s="14"/>
      <c r="BA14" s="14"/>
      <c r="BB14" s="14"/>
      <c r="BC14" s="14"/>
      <c r="BD14" s="14"/>
    </row>
    <row r="15" spans="1:72" x14ac:dyDescent="0.25">
      <c r="B15" s="17">
        <v>6</v>
      </c>
      <c r="C15" s="8">
        <v>42497</v>
      </c>
      <c r="D15" s="35">
        <v>42507</v>
      </c>
      <c r="E15" s="9" t="b">
        <v>1</v>
      </c>
      <c r="F15" s="31" t="s">
        <v>37</v>
      </c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>
        <v>8</v>
      </c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  <c r="AY15" s="14"/>
      <c r="AZ15" s="14"/>
      <c r="BA15" s="14"/>
      <c r="BB15" s="14"/>
      <c r="BC15" s="14"/>
      <c r="BD15" s="14"/>
    </row>
    <row r="16" spans="1:72" x14ac:dyDescent="0.25">
      <c r="B16" s="17">
        <v>7</v>
      </c>
      <c r="C16" s="8">
        <v>42500</v>
      </c>
      <c r="D16" s="35">
        <v>42501</v>
      </c>
      <c r="E16" s="9" t="b">
        <v>1</v>
      </c>
      <c r="F16" s="31" t="s">
        <v>38</v>
      </c>
      <c r="G16" s="14"/>
      <c r="H16" s="14"/>
      <c r="I16" s="14"/>
      <c r="J16" s="14"/>
      <c r="K16" s="14"/>
      <c r="L16" s="14"/>
      <c r="M16" s="14"/>
      <c r="N16" s="14"/>
      <c r="O16" s="14"/>
      <c r="P16" s="14">
        <v>130</v>
      </c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  <c r="AY16" s="14"/>
      <c r="AZ16" s="14"/>
      <c r="BA16" s="14"/>
      <c r="BB16" s="14"/>
      <c r="BC16" s="14"/>
      <c r="BD16" s="14"/>
    </row>
    <row r="17" spans="2:56" x14ac:dyDescent="0.25">
      <c r="B17" s="17">
        <v>8</v>
      </c>
      <c r="C17" s="8">
        <v>42500</v>
      </c>
      <c r="D17" s="35">
        <v>42501</v>
      </c>
      <c r="E17" s="9" t="b">
        <v>1</v>
      </c>
      <c r="F17" s="31" t="s">
        <v>39</v>
      </c>
      <c r="G17" s="14">
        <v>1</v>
      </c>
      <c r="H17" s="14"/>
      <c r="I17" s="14">
        <v>3</v>
      </c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  <c r="AY17" s="14"/>
      <c r="AZ17" s="14"/>
      <c r="BA17" s="14"/>
      <c r="BB17" s="14"/>
      <c r="BC17" s="14"/>
      <c r="BD17" s="14"/>
    </row>
    <row r="18" spans="2:56" x14ac:dyDescent="0.25">
      <c r="B18" s="17">
        <v>9</v>
      </c>
      <c r="C18" s="8">
        <v>42501</v>
      </c>
      <c r="D18" s="35" t="s">
        <v>80</v>
      </c>
      <c r="E18" s="9" t="b">
        <v>1</v>
      </c>
      <c r="F18" s="31" t="s">
        <v>40</v>
      </c>
      <c r="G18" s="14">
        <v>5</v>
      </c>
      <c r="H18" s="14"/>
      <c r="I18" s="14">
        <v>15</v>
      </c>
      <c r="J18" s="14"/>
      <c r="K18" s="14"/>
      <c r="L18" s="14"/>
      <c r="M18" s="14"/>
      <c r="N18" s="14"/>
      <c r="O18" s="14"/>
      <c r="P18" s="14">
        <v>60</v>
      </c>
      <c r="Q18" s="14">
        <v>24</v>
      </c>
      <c r="R18" s="14">
        <v>48</v>
      </c>
      <c r="S18" s="14">
        <v>48</v>
      </c>
      <c r="T18" s="14"/>
      <c r="U18" s="14"/>
      <c r="V18" s="14"/>
      <c r="W18" s="14"/>
      <c r="X18" s="14"/>
      <c r="Y18" s="14"/>
      <c r="Z18" s="14"/>
      <c r="AA18" s="14">
        <v>5</v>
      </c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  <c r="AY18" s="14"/>
      <c r="AZ18" s="14"/>
      <c r="BA18" s="14"/>
      <c r="BB18" s="14"/>
      <c r="BC18" s="14"/>
      <c r="BD18" s="14"/>
    </row>
    <row r="19" spans="2:56" x14ac:dyDescent="0.25">
      <c r="B19" s="17">
        <v>10</v>
      </c>
      <c r="C19" s="8">
        <v>42502</v>
      </c>
      <c r="D19" s="35">
        <v>42141</v>
      </c>
      <c r="E19" s="9" t="b">
        <v>1</v>
      </c>
      <c r="F19" s="31" t="s">
        <v>41</v>
      </c>
      <c r="G19" s="14">
        <v>4</v>
      </c>
      <c r="H19" s="14"/>
      <c r="I19" s="14"/>
      <c r="J19" s="14"/>
      <c r="K19" s="14"/>
      <c r="L19" s="14">
        <v>6</v>
      </c>
      <c r="M19" s="14"/>
      <c r="N19" s="14"/>
      <c r="O19" s="14"/>
      <c r="P19" s="14">
        <v>40</v>
      </c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</row>
    <row r="20" spans="2:56" x14ac:dyDescent="0.25">
      <c r="B20" s="17">
        <v>11</v>
      </c>
      <c r="C20" s="8">
        <v>42503</v>
      </c>
      <c r="D20" s="35">
        <v>42507</v>
      </c>
      <c r="E20" s="9" t="b">
        <v>1</v>
      </c>
      <c r="F20" s="31" t="s">
        <v>42</v>
      </c>
      <c r="G20" s="14">
        <v>10</v>
      </c>
      <c r="H20" s="14"/>
      <c r="I20" s="14">
        <v>30</v>
      </c>
      <c r="J20" s="14"/>
      <c r="K20" s="14">
        <v>20</v>
      </c>
      <c r="L20" s="14"/>
      <c r="M20" s="14"/>
      <c r="N20" s="14">
        <v>30</v>
      </c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>
        <v>3</v>
      </c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  <c r="AY20" s="14"/>
      <c r="AZ20" s="14"/>
      <c r="BA20" s="14"/>
      <c r="BB20" s="14"/>
      <c r="BC20" s="14"/>
      <c r="BD20" s="14"/>
    </row>
    <row r="21" spans="2:56" x14ac:dyDescent="0.25">
      <c r="B21" s="17">
        <v>12</v>
      </c>
      <c r="C21" s="8">
        <v>42503</v>
      </c>
      <c r="D21" s="35">
        <v>42506</v>
      </c>
      <c r="E21" s="9" t="b">
        <v>1</v>
      </c>
      <c r="F21" s="31" t="s">
        <v>43</v>
      </c>
      <c r="G21" s="14">
        <v>5</v>
      </c>
      <c r="H21" s="14"/>
      <c r="I21" s="14"/>
      <c r="J21" s="14"/>
      <c r="K21" s="14"/>
      <c r="L21" s="14"/>
      <c r="M21" s="14"/>
      <c r="N21" s="14"/>
      <c r="O21" s="14"/>
      <c r="P21" s="14">
        <v>100</v>
      </c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  <c r="AY21" s="14"/>
      <c r="AZ21" s="14"/>
      <c r="BA21" s="14"/>
      <c r="BB21" s="14"/>
      <c r="BC21" s="14"/>
      <c r="BD21" s="14"/>
    </row>
    <row r="22" spans="2:56" x14ac:dyDescent="0.25">
      <c r="B22" s="17">
        <v>13</v>
      </c>
      <c r="C22" s="41">
        <v>42503</v>
      </c>
      <c r="D22" s="35">
        <v>42506</v>
      </c>
      <c r="E22" s="9" t="b">
        <v>1</v>
      </c>
      <c r="F22" s="31" t="s">
        <v>65</v>
      </c>
      <c r="G22" s="14">
        <v>3</v>
      </c>
      <c r="H22" s="14"/>
      <c r="I22" s="14"/>
      <c r="J22" s="14"/>
      <c r="K22" s="14"/>
      <c r="L22" s="14"/>
      <c r="M22" s="14">
        <v>10</v>
      </c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</row>
    <row r="23" spans="2:56" x14ac:dyDescent="0.25">
      <c r="B23" s="17">
        <v>14</v>
      </c>
      <c r="C23" s="41">
        <v>42509</v>
      </c>
      <c r="D23" s="35">
        <v>42513</v>
      </c>
      <c r="E23" s="9"/>
      <c r="F23" s="42" t="s">
        <v>35</v>
      </c>
      <c r="G23" s="14">
        <v>0</v>
      </c>
      <c r="H23" s="14"/>
      <c r="I23" s="14"/>
      <c r="J23" s="14"/>
      <c r="K23" s="14"/>
      <c r="L23" s="14">
        <v>5</v>
      </c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>
        <v>12</v>
      </c>
      <c r="X23" s="14">
        <v>12</v>
      </c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</row>
    <row r="24" spans="2:56" x14ac:dyDescent="0.25">
      <c r="B24" s="17">
        <v>15</v>
      </c>
      <c r="C24" s="8">
        <v>42510</v>
      </c>
      <c r="D24" s="35">
        <v>42527</v>
      </c>
      <c r="E24" s="9"/>
      <c r="F24" s="42" t="s">
        <v>63</v>
      </c>
      <c r="G24" s="14">
        <v>0</v>
      </c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14"/>
      <c r="BD24" s="14"/>
    </row>
    <row r="25" spans="2:56" x14ac:dyDescent="0.25">
      <c r="B25" s="17">
        <v>16</v>
      </c>
      <c r="C25" s="8">
        <v>42510</v>
      </c>
      <c r="D25" s="35">
        <v>42513</v>
      </c>
      <c r="E25" s="9"/>
      <c r="F25" s="42" t="s">
        <v>44</v>
      </c>
      <c r="G25" s="14">
        <v>5</v>
      </c>
      <c r="H25" s="14"/>
      <c r="I25" s="14">
        <v>11</v>
      </c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>
        <v>3</v>
      </c>
      <c r="AB25" s="14">
        <v>20</v>
      </c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</row>
    <row r="26" spans="2:56" x14ac:dyDescent="0.25">
      <c r="B26" s="17">
        <v>17</v>
      </c>
      <c r="C26" s="8">
        <v>42510</v>
      </c>
      <c r="D26" s="35">
        <v>42513</v>
      </c>
      <c r="E26" s="9"/>
      <c r="F26" s="42" t="s">
        <v>45</v>
      </c>
      <c r="G26" s="14">
        <v>11</v>
      </c>
      <c r="H26" s="14"/>
      <c r="I26" s="14">
        <v>33</v>
      </c>
      <c r="J26" s="14"/>
      <c r="K26" s="14"/>
      <c r="L26" s="14">
        <v>2</v>
      </c>
      <c r="M26" s="14">
        <v>28</v>
      </c>
      <c r="N26" s="14"/>
      <c r="O26" s="14">
        <v>20</v>
      </c>
      <c r="P26" s="14">
        <v>100</v>
      </c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14"/>
      <c r="BD26" s="14"/>
    </row>
    <row r="27" spans="2:56" x14ac:dyDescent="0.25">
      <c r="B27" s="17">
        <v>18</v>
      </c>
      <c r="C27" s="8">
        <v>42510</v>
      </c>
      <c r="D27" s="35">
        <v>42513</v>
      </c>
      <c r="E27" s="9"/>
      <c r="F27" s="42" t="s">
        <v>64</v>
      </c>
      <c r="G27" s="14">
        <v>5</v>
      </c>
      <c r="H27" s="14"/>
      <c r="I27" s="14">
        <v>10</v>
      </c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</row>
    <row r="28" spans="2:56" x14ac:dyDescent="0.25">
      <c r="B28" s="17">
        <v>19</v>
      </c>
      <c r="C28" s="8">
        <v>42510</v>
      </c>
      <c r="D28" s="35">
        <v>42513</v>
      </c>
      <c r="E28" s="9"/>
      <c r="F28" s="42" t="s">
        <v>70</v>
      </c>
      <c r="G28" s="14">
        <v>1</v>
      </c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14"/>
      <c r="BD28" s="14"/>
    </row>
    <row r="29" spans="2:56" x14ac:dyDescent="0.25">
      <c r="B29" s="17">
        <v>20</v>
      </c>
      <c r="C29" s="8">
        <v>42510</v>
      </c>
      <c r="D29" s="35">
        <v>42513</v>
      </c>
      <c r="E29" s="9"/>
      <c r="F29" s="42" t="s">
        <v>72</v>
      </c>
      <c r="G29" s="14">
        <v>0</v>
      </c>
      <c r="H29" s="14"/>
      <c r="I29" s="14"/>
      <c r="J29" s="14"/>
      <c r="K29" s="14"/>
      <c r="L29" s="14">
        <v>9</v>
      </c>
      <c r="M29" s="14"/>
      <c r="N29" s="14">
        <v>18</v>
      </c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</row>
    <row r="30" spans="2:56" x14ac:dyDescent="0.25">
      <c r="B30" s="17">
        <v>21</v>
      </c>
      <c r="C30" s="8">
        <v>42515</v>
      </c>
      <c r="D30" s="30">
        <v>42520</v>
      </c>
      <c r="E30" s="9"/>
      <c r="F30" s="42" t="s">
        <v>46</v>
      </c>
      <c r="G30" s="14">
        <v>4</v>
      </c>
      <c r="H30" s="14"/>
      <c r="I30" s="14">
        <v>8</v>
      </c>
      <c r="J30" s="14"/>
      <c r="K30" s="14"/>
      <c r="L30" s="14"/>
      <c r="M30" s="14">
        <v>6</v>
      </c>
      <c r="N30" s="14"/>
      <c r="O30" s="14"/>
      <c r="P30" s="14">
        <v>50</v>
      </c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>
        <v>3</v>
      </c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14"/>
      <c r="BD30" s="14"/>
    </row>
    <row r="31" spans="2:56" x14ac:dyDescent="0.25">
      <c r="B31" s="17">
        <v>22</v>
      </c>
      <c r="C31" s="8">
        <v>42516</v>
      </c>
      <c r="D31" s="30">
        <v>42520</v>
      </c>
      <c r="E31" s="9"/>
      <c r="F31" s="42" t="s">
        <v>47</v>
      </c>
      <c r="G31" s="14">
        <v>1</v>
      </c>
      <c r="H31" s="14"/>
      <c r="I31" s="14"/>
      <c r="J31" s="14"/>
      <c r="K31" s="14"/>
      <c r="L31" s="14">
        <v>2</v>
      </c>
      <c r="M31" s="14"/>
      <c r="N31" s="14"/>
      <c r="O31" s="14"/>
      <c r="P31" s="14">
        <v>3</v>
      </c>
      <c r="Q31" s="14"/>
      <c r="R31" s="14"/>
      <c r="S31" s="14"/>
      <c r="T31" s="14"/>
      <c r="U31" s="14"/>
      <c r="V31" s="14"/>
      <c r="W31" s="14">
        <v>6</v>
      </c>
      <c r="X31" s="14">
        <v>6</v>
      </c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14"/>
      <c r="BD31" s="14"/>
    </row>
    <row r="32" spans="2:56" x14ac:dyDescent="0.25">
      <c r="B32" s="17">
        <v>23</v>
      </c>
      <c r="C32" s="8">
        <v>42516</v>
      </c>
      <c r="D32" s="30">
        <v>42520</v>
      </c>
      <c r="E32" s="9"/>
      <c r="F32" s="42" t="s">
        <v>48</v>
      </c>
      <c r="G32" s="14">
        <v>8</v>
      </c>
      <c r="H32" s="14"/>
      <c r="I32" s="14"/>
      <c r="J32" s="14"/>
      <c r="K32" s="14">
        <v>9</v>
      </c>
      <c r="L32" s="14"/>
      <c r="M32" s="14"/>
      <c r="N32" s="14">
        <v>18</v>
      </c>
      <c r="O32" s="14"/>
      <c r="P32" s="14">
        <v>20</v>
      </c>
      <c r="Q32" s="14">
        <v>8</v>
      </c>
      <c r="R32" s="14">
        <v>16</v>
      </c>
      <c r="S32" s="14">
        <v>16</v>
      </c>
      <c r="T32" s="14"/>
      <c r="U32" s="14"/>
      <c r="V32" s="14"/>
      <c r="W32" s="14"/>
      <c r="X32" s="14"/>
      <c r="Y32" s="14">
        <v>1</v>
      </c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  <c r="BC32" s="14"/>
      <c r="BD32" s="14"/>
    </row>
    <row r="33" spans="1:56" x14ac:dyDescent="0.25">
      <c r="B33" s="17">
        <v>24</v>
      </c>
      <c r="C33" s="8">
        <v>42516</v>
      </c>
      <c r="D33" s="30">
        <v>42520</v>
      </c>
      <c r="E33" s="9"/>
      <c r="F33" s="42" t="s">
        <v>49</v>
      </c>
      <c r="G33" s="14">
        <v>3</v>
      </c>
      <c r="H33" s="14"/>
      <c r="I33" s="14"/>
      <c r="J33" s="14"/>
      <c r="K33" s="14"/>
      <c r="L33" s="14"/>
      <c r="M33" s="14">
        <v>5</v>
      </c>
      <c r="N33" s="14"/>
      <c r="O33" s="14">
        <v>10</v>
      </c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</row>
    <row r="34" spans="1:56" x14ac:dyDescent="0.25">
      <c r="B34" s="17">
        <v>25</v>
      </c>
      <c r="C34" s="8">
        <v>42516</v>
      </c>
      <c r="D34" s="30">
        <v>42520</v>
      </c>
      <c r="E34" s="9"/>
      <c r="F34" s="42" t="s">
        <v>69</v>
      </c>
      <c r="G34" s="14"/>
      <c r="H34" s="14"/>
      <c r="I34" s="14"/>
      <c r="J34" s="14"/>
      <c r="K34" s="14">
        <v>4</v>
      </c>
      <c r="L34" s="14"/>
      <c r="M34" s="14"/>
      <c r="N34" s="14">
        <v>8</v>
      </c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14"/>
      <c r="BD34" s="14"/>
    </row>
    <row r="35" spans="1:56" x14ac:dyDescent="0.25">
      <c r="B35" s="17">
        <v>26</v>
      </c>
      <c r="C35" s="8">
        <v>42516</v>
      </c>
      <c r="D35" s="30">
        <v>42520</v>
      </c>
      <c r="E35" s="9"/>
      <c r="F35" s="42" t="s">
        <v>71</v>
      </c>
      <c r="G35" s="14">
        <v>3</v>
      </c>
      <c r="H35" s="14"/>
      <c r="I35" s="14"/>
      <c r="J35" s="14"/>
      <c r="K35" s="14">
        <v>7</v>
      </c>
      <c r="L35" s="14"/>
      <c r="M35" s="14"/>
      <c r="N35" s="14"/>
      <c r="O35" s="14"/>
      <c r="P35" s="14">
        <v>60</v>
      </c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14"/>
      <c r="BD35" s="14"/>
    </row>
    <row r="36" spans="1:56" ht="30" x14ac:dyDescent="0.25">
      <c r="B36" s="17">
        <v>27</v>
      </c>
      <c r="C36" s="36">
        <v>42516</v>
      </c>
      <c r="D36" s="37">
        <v>42520</v>
      </c>
      <c r="E36" s="9"/>
      <c r="F36" s="43" t="s">
        <v>50</v>
      </c>
      <c r="G36" s="38"/>
      <c r="H36" s="38"/>
      <c r="I36" s="38"/>
      <c r="J36" s="38"/>
      <c r="K36" s="38">
        <v>6</v>
      </c>
      <c r="L36" s="38"/>
      <c r="M36" s="38"/>
      <c r="N36" s="38"/>
      <c r="O36" s="38"/>
      <c r="P36" s="38">
        <v>30</v>
      </c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4"/>
      <c r="BC36" s="14"/>
      <c r="BD36" s="14"/>
    </row>
    <row r="37" spans="1:56" x14ac:dyDescent="0.25">
      <c r="B37" s="17">
        <v>28</v>
      </c>
      <c r="C37" s="8">
        <v>42516</v>
      </c>
      <c r="D37" s="30">
        <v>42521</v>
      </c>
      <c r="E37" s="9"/>
      <c r="F37" s="42" t="s">
        <v>36</v>
      </c>
      <c r="G37" s="14">
        <v>10</v>
      </c>
      <c r="H37" s="14"/>
      <c r="I37" s="14"/>
      <c r="J37" s="14"/>
      <c r="K37" s="14"/>
      <c r="L37" s="14"/>
      <c r="M37" s="14"/>
      <c r="N37" s="14"/>
      <c r="O37" s="14"/>
      <c r="P37" s="14">
        <v>240</v>
      </c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4"/>
      <c r="BC37" s="14"/>
      <c r="BD37" s="14"/>
    </row>
    <row r="38" spans="1:56" x14ac:dyDescent="0.25">
      <c r="B38" s="17">
        <v>29</v>
      </c>
      <c r="C38" s="8">
        <v>42517</v>
      </c>
      <c r="D38" s="30">
        <v>42520</v>
      </c>
      <c r="E38" s="9"/>
      <c r="F38" s="44" t="s">
        <v>66</v>
      </c>
      <c r="G38" s="14"/>
      <c r="H38" s="14"/>
      <c r="I38" s="14"/>
      <c r="J38" s="14"/>
      <c r="K38" s="14"/>
      <c r="L38" s="14">
        <v>15</v>
      </c>
      <c r="M38" s="14"/>
      <c r="N38" s="14"/>
      <c r="O38" s="14"/>
      <c r="P38" s="14">
        <v>100</v>
      </c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4"/>
      <c r="BC38" s="14"/>
      <c r="BD38" s="14"/>
    </row>
    <row r="39" spans="1:56" x14ac:dyDescent="0.25">
      <c r="B39" s="17">
        <v>30</v>
      </c>
      <c r="C39" s="8">
        <v>42521</v>
      </c>
      <c r="D39" s="30">
        <v>42534</v>
      </c>
      <c r="E39" s="9"/>
      <c r="F39" s="44" t="s">
        <v>57</v>
      </c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>
        <v>6</v>
      </c>
      <c r="X39" s="14">
        <v>6</v>
      </c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4"/>
      <c r="BC39" s="14"/>
      <c r="BD39" s="14"/>
    </row>
    <row r="40" spans="1:56" x14ac:dyDescent="0.25">
      <c r="B40" s="17">
        <v>31</v>
      </c>
      <c r="C40" s="8">
        <v>42522</v>
      </c>
      <c r="D40" s="30">
        <v>42524</v>
      </c>
      <c r="E40" s="9"/>
      <c r="F40" s="44" t="s">
        <v>74</v>
      </c>
      <c r="G40" s="14">
        <v>6</v>
      </c>
      <c r="H40" s="14"/>
      <c r="I40" s="14">
        <v>24</v>
      </c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>
        <v>24</v>
      </c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  <c r="BC40" s="14"/>
      <c r="BD40" s="14"/>
    </row>
    <row r="41" spans="1:56" x14ac:dyDescent="0.25">
      <c r="B41" s="17">
        <v>32</v>
      </c>
      <c r="C41" s="8">
        <v>42522</v>
      </c>
      <c r="D41" s="30">
        <v>42528</v>
      </c>
      <c r="E41" s="9"/>
      <c r="F41" s="31" t="s">
        <v>51</v>
      </c>
      <c r="G41" s="14">
        <v>3</v>
      </c>
      <c r="H41" s="14"/>
      <c r="I41" s="14">
        <v>3</v>
      </c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  <c r="BC41" s="14"/>
      <c r="BD41" s="14"/>
    </row>
    <row r="42" spans="1:56" x14ac:dyDescent="0.25">
      <c r="A42" s="39">
        <v>42523</v>
      </c>
      <c r="B42" s="17">
        <v>33</v>
      </c>
      <c r="C42" s="8">
        <v>42523</v>
      </c>
      <c r="D42" s="30">
        <v>42524</v>
      </c>
      <c r="E42" s="9"/>
      <c r="F42" s="44" t="s">
        <v>75</v>
      </c>
      <c r="G42" s="14"/>
      <c r="H42" s="14"/>
      <c r="I42" s="14"/>
      <c r="J42" s="14"/>
      <c r="K42" s="14">
        <v>2</v>
      </c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  <c r="AY42" s="14"/>
      <c r="AZ42" s="14"/>
      <c r="BA42" s="14"/>
      <c r="BB42" s="14"/>
      <c r="BC42" s="14"/>
      <c r="BD42" s="14"/>
    </row>
    <row r="43" spans="1:56" x14ac:dyDescent="0.25">
      <c r="B43" s="17">
        <v>34</v>
      </c>
      <c r="C43" s="8">
        <v>42524</v>
      </c>
      <c r="D43" s="30">
        <v>42527</v>
      </c>
      <c r="E43" s="9"/>
      <c r="F43" s="44" t="s">
        <v>52</v>
      </c>
      <c r="G43" s="14">
        <v>3</v>
      </c>
      <c r="H43" s="14"/>
      <c r="I43" s="14"/>
      <c r="J43" s="14"/>
      <c r="K43" s="14">
        <v>10</v>
      </c>
      <c r="L43" s="14"/>
      <c r="M43" s="14"/>
      <c r="N43" s="14"/>
      <c r="O43" s="14"/>
      <c r="P43" s="14">
        <v>60</v>
      </c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  <c r="AY43" s="14"/>
      <c r="AZ43" s="14"/>
      <c r="BA43" s="14"/>
      <c r="BB43" s="14"/>
      <c r="BC43" s="14"/>
      <c r="BD43" s="14"/>
    </row>
    <row r="44" spans="1:56" x14ac:dyDescent="0.25">
      <c r="B44" s="17">
        <v>35</v>
      </c>
      <c r="C44" s="8">
        <v>42524</v>
      </c>
      <c r="D44" s="30">
        <v>42527</v>
      </c>
      <c r="E44" s="9"/>
      <c r="F44" s="44" t="s">
        <v>53</v>
      </c>
      <c r="G44" s="14"/>
      <c r="H44" s="14"/>
      <c r="I44" s="14"/>
      <c r="J44" s="14"/>
      <c r="K44" s="14"/>
      <c r="L44" s="14"/>
      <c r="M44" s="14">
        <v>7</v>
      </c>
      <c r="N44" s="14"/>
      <c r="O44" s="14">
        <v>14</v>
      </c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4"/>
      <c r="BC44" s="14"/>
      <c r="BD44" s="14"/>
    </row>
    <row r="45" spans="1:56" x14ac:dyDescent="0.25">
      <c r="B45" s="17">
        <v>36</v>
      </c>
      <c r="C45" s="8">
        <v>42522</v>
      </c>
      <c r="D45" s="35">
        <v>42527</v>
      </c>
      <c r="E45" s="9"/>
      <c r="F45" s="44" t="s">
        <v>54</v>
      </c>
      <c r="G45" s="14">
        <v>8</v>
      </c>
      <c r="H45" s="14"/>
      <c r="I45" s="14"/>
      <c r="J45" s="14"/>
      <c r="K45" s="14"/>
      <c r="L45" s="14"/>
      <c r="M45" s="14">
        <v>12</v>
      </c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  <c r="BC45" s="14"/>
      <c r="BD45" s="14"/>
    </row>
    <row r="46" spans="1:56" x14ac:dyDescent="0.25">
      <c r="B46" s="17">
        <v>37</v>
      </c>
      <c r="C46" s="8">
        <v>42524</v>
      </c>
      <c r="D46" s="35">
        <v>42527</v>
      </c>
      <c r="E46" s="9"/>
      <c r="F46" s="44" t="s">
        <v>73</v>
      </c>
      <c r="G46" s="14">
        <v>2</v>
      </c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>
        <v>6</v>
      </c>
      <c r="U46" s="14">
        <v>12</v>
      </c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4"/>
      <c r="BC46" s="14"/>
      <c r="BD46" s="14"/>
    </row>
    <row r="47" spans="1:56" x14ac:dyDescent="0.25">
      <c r="B47" s="17">
        <v>38</v>
      </c>
      <c r="C47" s="8">
        <v>42530</v>
      </c>
      <c r="D47" s="35">
        <v>42534</v>
      </c>
      <c r="E47" s="9"/>
      <c r="F47" s="44" t="s">
        <v>68</v>
      </c>
      <c r="G47" s="14"/>
      <c r="H47" s="14"/>
      <c r="I47" s="14"/>
      <c r="J47" s="14"/>
      <c r="K47" s="14"/>
      <c r="L47" s="14"/>
      <c r="M47" s="14"/>
      <c r="N47" s="14"/>
      <c r="O47" s="14"/>
      <c r="P47" s="14">
        <v>60</v>
      </c>
      <c r="Q47" s="14"/>
      <c r="R47" s="14"/>
      <c r="S47" s="14"/>
      <c r="T47" s="14"/>
      <c r="U47" s="14"/>
      <c r="V47" s="14"/>
      <c r="W47" s="14"/>
      <c r="X47" s="14"/>
      <c r="Y47" s="14">
        <v>6</v>
      </c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14"/>
      <c r="BD47" s="14"/>
    </row>
    <row r="48" spans="1:56" x14ac:dyDescent="0.25">
      <c r="B48" s="17">
        <v>39</v>
      </c>
      <c r="C48" s="8">
        <v>42529</v>
      </c>
      <c r="D48" s="30">
        <v>42534</v>
      </c>
      <c r="E48" s="9"/>
      <c r="F48" s="44" t="s">
        <v>55</v>
      </c>
      <c r="G48" s="14">
        <v>5</v>
      </c>
      <c r="H48" s="14"/>
      <c r="I48" s="14"/>
      <c r="J48" s="14"/>
      <c r="K48" s="14">
        <v>7</v>
      </c>
      <c r="L48" s="14"/>
      <c r="M48" s="14"/>
      <c r="N48" s="14"/>
      <c r="O48" s="14"/>
      <c r="P48" s="14">
        <v>70</v>
      </c>
      <c r="Q48" s="14"/>
      <c r="R48" s="14"/>
      <c r="S48" s="14"/>
      <c r="T48" s="14"/>
      <c r="U48" s="14"/>
      <c r="V48" s="14"/>
      <c r="W48" s="14"/>
      <c r="X48" s="14"/>
      <c r="Y48" s="14"/>
      <c r="Z48" s="14">
        <v>30</v>
      </c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4"/>
      <c r="BC48" s="14"/>
      <c r="BD48" s="14"/>
    </row>
    <row r="49" spans="1:56" x14ac:dyDescent="0.25">
      <c r="B49" s="17">
        <v>40</v>
      </c>
      <c r="C49" s="8">
        <v>42529</v>
      </c>
      <c r="D49" s="30">
        <v>42534</v>
      </c>
      <c r="E49" s="9"/>
      <c r="F49" s="44" t="s">
        <v>36</v>
      </c>
      <c r="G49" s="14"/>
      <c r="H49" s="14"/>
      <c r="I49" s="14"/>
      <c r="J49" s="14"/>
      <c r="K49" s="14"/>
      <c r="L49" s="14"/>
      <c r="M49" s="14">
        <v>10</v>
      </c>
      <c r="N49" s="14"/>
      <c r="O49" s="14"/>
      <c r="P49" s="14">
        <v>60</v>
      </c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4"/>
      <c r="BC49" s="14"/>
      <c r="BD49" s="14"/>
    </row>
    <row r="50" spans="1:56" x14ac:dyDescent="0.25">
      <c r="B50" s="17">
        <v>41</v>
      </c>
      <c r="C50" s="35" t="s">
        <v>67</v>
      </c>
      <c r="D50" s="30">
        <v>42534</v>
      </c>
      <c r="E50" s="9"/>
      <c r="F50" s="44" t="s">
        <v>66</v>
      </c>
      <c r="G50" s="14">
        <v>3</v>
      </c>
      <c r="H50" s="14"/>
      <c r="I50" s="14">
        <v>8</v>
      </c>
      <c r="J50" s="14"/>
      <c r="K50" s="14"/>
      <c r="L50" s="14">
        <v>7</v>
      </c>
      <c r="M50" s="14"/>
      <c r="N50" s="14"/>
      <c r="O50" s="14"/>
      <c r="P50" s="14">
        <v>50</v>
      </c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>
        <v>2</v>
      </c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  <c r="AY50" s="14"/>
      <c r="AZ50" s="14"/>
      <c r="BA50" s="14"/>
      <c r="BB50" s="14"/>
      <c r="BC50" s="14"/>
      <c r="BD50" s="14"/>
    </row>
    <row r="51" spans="1:56" x14ac:dyDescent="0.25">
      <c r="B51" s="17">
        <v>42</v>
      </c>
      <c r="C51" s="8">
        <v>42531</v>
      </c>
      <c r="D51" s="30">
        <v>42541</v>
      </c>
      <c r="E51" s="9"/>
      <c r="F51" s="44" t="s">
        <v>56</v>
      </c>
      <c r="G51" s="14">
        <v>5</v>
      </c>
      <c r="H51" s="14"/>
      <c r="I51" s="14"/>
      <c r="J51" s="14"/>
      <c r="K51" s="14">
        <v>10</v>
      </c>
      <c r="L51" s="14"/>
      <c r="M51" s="14"/>
      <c r="N51" s="14">
        <v>20</v>
      </c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  <c r="AY51" s="14"/>
      <c r="AZ51" s="14"/>
      <c r="BA51" s="14"/>
      <c r="BB51" s="14"/>
      <c r="BC51" s="14"/>
      <c r="BD51" s="14"/>
    </row>
    <row r="52" spans="1:56" x14ac:dyDescent="0.25">
      <c r="B52" s="17">
        <v>43</v>
      </c>
      <c r="C52" s="8">
        <v>42531</v>
      </c>
      <c r="D52" s="30">
        <v>42534</v>
      </c>
      <c r="E52" s="9"/>
      <c r="F52" s="44" t="s">
        <v>57</v>
      </c>
      <c r="G52" s="14">
        <v>6</v>
      </c>
      <c r="H52" s="14">
        <v>1</v>
      </c>
      <c r="I52" s="14">
        <v>8</v>
      </c>
      <c r="J52" s="14">
        <v>4</v>
      </c>
      <c r="K52" s="14">
        <v>10</v>
      </c>
      <c r="L52" s="14"/>
      <c r="M52" s="14"/>
      <c r="N52" s="14">
        <v>10</v>
      </c>
      <c r="O52" s="14"/>
      <c r="P52" s="14"/>
      <c r="Q52" s="14"/>
      <c r="R52" s="14"/>
      <c r="S52" s="14"/>
      <c r="T52" s="14"/>
      <c r="U52" s="14"/>
      <c r="V52" s="14"/>
      <c r="W52" s="14">
        <v>6</v>
      </c>
      <c r="X52" s="14">
        <v>6</v>
      </c>
      <c r="Y52" s="14">
        <v>6</v>
      </c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  <c r="AY52" s="14"/>
      <c r="AZ52" s="14"/>
      <c r="BA52" s="14"/>
      <c r="BB52" s="14"/>
      <c r="BC52" s="14"/>
      <c r="BD52" s="14"/>
    </row>
    <row r="53" spans="1:56" x14ac:dyDescent="0.25">
      <c r="B53" s="17">
        <v>44</v>
      </c>
      <c r="C53" s="8">
        <v>42531</v>
      </c>
      <c r="D53" s="30">
        <v>42534</v>
      </c>
      <c r="E53" s="9"/>
      <c r="F53" s="44" t="s">
        <v>58</v>
      </c>
      <c r="G53" s="14">
        <v>4</v>
      </c>
      <c r="H53" s="14"/>
      <c r="I53" s="14"/>
      <c r="J53" s="14"/>
      <c r="K53" s="14">
        <v>12</v>
      </c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4"/>
      <c r="BC53" s="14"/>
      <c r="BD53" s="14"/>
    </row>
    <row r="54" spans="1:56" x14ac:dyDescent="0.25">
      <c r="B54" s="17">
        <v>45</v>
      </c>
      <c r="C54" s="8">
        <v>42534</v>
      </c>
      <c r="D54" s="30">
        <v>42538</v>
      </c>
      <c r="E54" s="9"/>
      <c r="F54" s="44" t="s">
        <v>59</v>
      </c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>
        <v>10</v>
      </c>
      <c r="X54" s="14">
        <v>10</v>
      </c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4"/>
      <c r="BC54" s="14"/>
      <c r="BD54" s="14"/>
    </row>
    <row r="55" spans="1:56" x14ac:dyDescent="0.25">
      <c r="B55" s="17">
        <v>46</v>
      </c>
      <c r="C55" s="8">
        <v>42534</v>
      </c>
      <c r="D55" s="30">
        <v>42534</v>
      </c>
      <c r="E55" s="9"/>
      <c r="F55" s="44" t="s">
        <v>76</v>
      </c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>
        <v>50</v>
      </c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4"/>
      <c r="BC55" s="14"/>
      <c r="BD55" s="14"/>
    </row>
    <row r="56" spans="1:56" x14ac:dyDescent="0.25">
      <c r="B56" s="17">
        <v>47</v>
      </c>
      <c r="C56" s="8">
        <v>42537</v>
      </c>
      <c r="D56" s="30">
        <v>42537</v>
      </c>
      <c r="E56" s="9"/>
      <c r="F56" s="44" t="s">
        <v>62</v>
      </c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4"/>
      <c r="BC56" s="14"/>
      <c r="BD56" s="14"/>
    </row>
    <row r="57" spans="1:56" x14ac:dyDescent="0.25">
      <c r="A57" s="39">
        <v>42537</v>
      </c>
      <c r="B57" s="17">
        <v>48</v>
      </c>
      <c r="C57" s="8">
        <v>42537</v>
      </c>
      <c r="D57" s="30">
        <v>42541</v>
      </c>
      <c r="E57" s="9"/>
      <c r="F57" s="44" t="s">
        <v>77</v>
      </c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4"/>
      <c r="BC57" s="14"/>
      <c r="BD57" s="14"/>
    </row>
    <row r="58" spans="1:56" x14ac:dyDescent="0.25">
      <c r="A58" s="39"/>
      <c r="B58" s="17">
        <v>49</v>
      </c>
      <c r="C58" s="8">
        <v>42537</v>
      </c>
      <c r="D58" s="30">
        <v>42541</v>
      </c>
      <c r="E58" s="9"/>
      <c r="F58" s="44" t="s">
        <v>79</v>
      </c>
      <c r="G58" s="14">
        <v>2</v>
      </c>
      <c r="H58" s="14"/>
      <c r="I58" s="14"/>
      <c r="J58" s="14"/>
      <c r="K58" s="14"/>
      <c r="L58" s="14"/>
      <c r="M58" s="14">
        <v>10</v>
      </c>
      <c r="N58" s="14"/>
      <c r="O58" s="14"/>
      <c r="P58" s="14">
        <v>25</v>
      </c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  <c r="AY58" s="14"/>
      <c r="AZ58" s="14"/>
      <c r="BA58" s="14"/>
      <c r="BB58" s="14"/>
      <c r="BC58" s="14"/>
      <c r="BD58" s="14"/>
    </row>
    <row r="59" spans="1:56" x14ac:dyDescent="0.25">
      <c r="B59" s="17">
        <v>50</v>
      </c>
      <c r="C59" s="8">
        <v>42537</v>
      </c>
      <c r="D59" s="30">
        <v>42542</v>
      </c>
      <c r="E59" s="9"/>
      <c r="F59" s="44" t="s">
        <v>36</v>
      </c>
      <c r="G59" s="14"/>
      <c r="H59" s="14"/>
      <c r="I59" s="14"/>
      <c r="J59" s="14"/>
      <c r="K59" s="14"/>
      <c r="L59" s="14"/>
      <c r="M59" s="14">
        <v>10</v>
      </c>
      <c r="N59" s="14"/>
      <c r="O59" s="14"/>
      <c r="P59" s="14">
        <v>60</v>
      </c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  <c r="AY59" s="14"/>
      <c r="AZ59" s="14"/>
      <c r="BA59" s="14"/>
      <c r="BB59" s="14"/>
      <c r="BC59" s="14"/>
      <c r="BD59" s="14"/>
    </row>
    <row r="60" spans="1:56" x14ac:dyDescent="0.25">
      <c r="B60" s="17">
        <v>51</v>
      </c>
      <c r="C60" s="8">
        <v>41442</v>
      </c>
      <c r="D60" s="30">
        <v>42541</v>
      </c>
      <c r="E60" s="9"/>
      <c r="F60" s="44" t="s">
        <v>44</v>
      </c>
      <c r="G60" s="14">
        <v>3</v>
      </c>
      <c r="H60" s="14"/>
      <c r="I60" s="14">
        <v>5</v>
      </c>
      <c r="J60" s="14"/>
      <c r="K60" s="14"/>
      <c r="L60" s="14">
        <v>3</v>
      </c>
      <c r="M60" s="14"/>
      <c r="N60" s="14"/>
      <c r="O60" s="14"/>
      <c r="P60" s="14">
        <v>20</v>
      </c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>
        <v>2</v>
      </c>
      <c r="AB60" s="14">
        <v>12</v>
      </c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  <c r="AY60" s="14"/>
      <c r="AZ60" s="14"/>
      <c r="BA60" s="14"/>
      <c r="BB60" s="14"/>
      <c r="BC60" s="14"/>
      <c r="BD60" s="14"/>
    </row>
    <row r="61" spans="1:56" x14ac:dyDescent="0.25">
      <c r="B61" s="17">
        <v>52</v>
      </c>
      <c r="C61" s="8">
        <v>41442</v>
      </c>
      <c r="D61" s="30">
        <v>42541</v>
      </c>
      <c r="E61" s="9"/>
      <c r="F61" s="44" t="s">
        <v>78</v>
      </c>
      <c r="G61" s="14">
        <v>1</v>
      </c>
      <c r="H61" s="14"/>
      <c r="I61" s="14"/>
      <c r="J61" s="14"/>
      <c r="K61" s="14"/>
      <c r="L61" s="14"/>
      <c r="M61" s="14">
        <v>3</v>
      </c>
      <c r="N61" s="14"/>
      <c r="O61" s="14"/>
      <c r="P61" s="14">
        <v>50</v>
      </c>
      <c r="Q61" s="14"/>
      <c r="R61" s="14"/>
      <c r="S61" s="14"/>
      <c r="T61" s="14"/>
      <c r="U61" s="14"/>
      <c r="V61" s="14"/>
      <c r="W61" s="14">
        <v>4</v>
      </c>
      <c r="X61" s="14">
        <v>8</v>
      </c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  <c r="AY61" s="14"/>
      <c r="AZ61" s="14"/>
      <c r="BA61" s="14"/>
      <c r="BB61" s="14"/>
      <c r="BC61" s="14"/>
      <c r="BD61" s="14"/>
    </row>
    <row r="62" spans="1:56" x14ac:dyDescent="0.25">
      <c r="B62" s="17">
        <v>53</v>
      </c>
      <c r="C62" s="8">
        <v>42543</v>
      </c>
      <c r="D62" s="30">
        <v>42549</v>
      </c>
      <c r="E62" s="9"/>
      <c r="F62" s="44" t="s">
        <v>60</v>
      </c>
      <c r="G62" s="14"/>
      <c r="H62" s="14"/>
      <c r="I62" s="14"/>
      <c r="J62" s="14"/>
      <c r="K62" s="14"/>
      <c r="L62" s="14"/>
      <c r="M62" s="14">
        <v>8</v>
      </c>
      <c r="N62" s="14"/>
      <c r="O62" s="14">
        <v>40</v>
      </c>
      <c r="P62" s="14"/>
      <c r="Q62" s="14"/>
      <c r="R62" s="14"/>
      <c r="S62" s="14"/>
      <c r="T62" s="14"/>
      <c r="U62" s="14"/>
      <c r="V62" s="14"/>
      <c r="W62" s="14">
        <v>11</v>
      </c>
      <c r="X62" s="14">
        <v>22</v>
      </c>
      <c r="Y62" s="14"/>
      <c r="Z62" s="14">
        <v>40</v>
      </c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  <c r="AY62" s="14"/>
      <c r="AZ62" s="14"/>
      <c r="BA62" s="14"/>
      <c r="BB62" s="14"/>
      <c r="BC62" s="14"/>
      <c r="BD62" s="14"/>
    </row>
    <row r="63" spans="1:56" x14ac:dyDescent="0.25">
      <c r="B63" s="17">
        <v>54</v>
      </c>
      <c r="C63" s="8">
        <v>42548</v>
      </c>
      <c r="D63" s="30">
        <v>42550</v>
      </c>
      <c r="E63" s="9"/>
      <c r="F63" s="44" t="s">
        <v>36</v>
      </c>
      <c r="G63" s="14">
        <v>2</v>
      </c>
      <c r="H63" s="14"/>
      <c r="I63" s="14"/>
      <c r="J63" s="14"/>
      <c r="K63" s="14"/>
      <c r="L63" s="14"/>
      <c r="M63" s="14"/>
      <c r="N63" s="14"/>
      <c r="O63" s="14"/>
      <c r="P63" s="14">
        <v>20</v>
      </c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  <c r="AY63" s="14"/>
      <c r="AZ63" s="14"/>
      <c r="BA63" s="14"/>
      <c r="BB63" s="14"/>
      <c r="BC63" s="14"/>
      <c r="BD63" s="14"/>
    </row>
    <row r="64" spans="1:56" x14ac:dyDescent="0.25">
      <c r="B64" s="17">
        <v>55</v>
      </c>
      <c r="C64" s="8">
        <v>42551</v>
      </c>
      <c r="D64" s="30">
        <v>42552</v>
      </c>
      <c r="E64" s="9"/>
      <c r="F64" s="44" t="s">
        <v>61</v>
      </c>
      <c r="G64" s="14"/>
      <c r="H64" s="14"/>
      <c r="I64" s="14"/>
      <c r="J64" s="14"/>
      <c r="K64" s="14"/>
      <c r="L64" s="14"/>
      <c r="M64" s="14">
        <v>8</v>
      </c>
      <c r="N64" s="14"/>
      <c r="O64" s="14"/>
      <c r="P64" s="14">
        <v>40</v>
      </c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  <c r="AY64" s="14"/>
      <c r="AZ64" s="14"/>
      <c r="BA64" s="14"/>
      <c r="BB64" s="14"/>
      <c r="BC64" s="14"/>
      <c r="BD64" s="14"/>
    </row>
    <row r="65" spans="2:56" x14ac:dyDescent="0.25">
      <c r="B65" s="17">
        <v>56</v>
      </c>
      <c r="C65" s="8">
        <v>42551</v>
      </c>
      <c r="D65" s="30">
        <v>42556</v>
      </c>
      <c r="E65" s="9"/>
      <c r="F65" s="44" t="s">
        <v>36</v>
      </c>
      <c r="G65" s="14">
        <v>2</v>
      </c>
      <c r="H65" s="14"/>
      <c r="I65" s="14"/>
      <c r="J65" s="14"/>
      <c r="K65" s="14"/>
      <c r="L65" s="14"/>
      <c r="M65" s="14">
        <v>5</v>
      </c>
      <c r="N65" s="14"/>
      <c r="O65" s="14">
        <v>30</v>
      </c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  <c r="AY65" s="14"/>
      <c r="AZ65" s="14"/>
      <c r="BA65" s="14"/>
      <c r="BB65" s="14"/>
      <c r="BC65" s="14"/>
      <c r="BD65" s="14"/>
    </row>
    <row r="66" spans="2:56" x14ac:dyDescent="0.25">
      <c r="B66" s="5">
        <v>57</v>
      </c>
      <c r="C66" s="8"/>
      <c r="D66" s="30"/>
      <c r="E66" s="9"/>
      <c r="F66" s="9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  <c r="AY66" s="14"/>
      <c r="AZ66" s="14"/>
      <c r="BA66" s="14"/>
      <c r="BB66" s="14"/>
      <c r="BC66" s="14"/>
      <c r="BD66" s="14"/>
    </row>
  </sheetData>
  <conditionalFormatting sqref="G5:BD8">
    <cfRule type="expression" dxfId="1" priority="2">
      <formula>G5&lt;G$3</formula>
    </cfRule>
  </conditionalFormatting>
  <conditionalFormatting sqref="J5:BD8">
    <cfRule type="expression" dxfId="0" priority="1">
      <formula>J5&lt;J$3</formula>
    </cfRule>
  </conditionalFormatting>
  <dataValidations disablePrompts="1" count="1">
    <dataValidation type="list" allowBlank="1" showInputMessage="1" showErrorMessage="1" sqref="E10:E66">
      <formula1>"VRAI"</formula1>
    </dataValidation>
  </dataValidations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croll Bar 1">
              <controlPr defaultSize="0" autoPict="0">
                <anchor moveWithCells="1">
                  <from>
                    <xdr:col>4</xdr:col>
                    <xdr:colOff>152400</xdr:colOff>
                    <xdr:row>3</xdr:row>
                    <xdr:rowOff>180975</xdr:rowOff>
                  </from>
                  <to>
                    <xdr:col>4</xdr:col>
                    <xdr:colOff>419100</xdr:colOff>
                    <xdr:row>7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MATOS</vt:lpstr>
      <vt:lpstr>HISTO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</dc:creator>
  <cp:lastModifiedBy> </cp:lastModifiedBy>
  <dcterms:created xsi:type="dcterms:W3CDTF">2015-02-09T16:32:37Z</dcterms:created>
  <dcterms:modified xsi:type="dcterms:W3CDTF">2016-05-24T14:24:51Z</dcterms:modified>
</cp:coreProperties>
</file>