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 filterPrivacy="1" codeName="ThisWorkbook"/>
  <xr:revisionPtr revIDLastSave="0" documentId="8_{7BD67EB4-D86A-42E4-BBB5-9256C1BF9B31}" xr6:coauthVersionLast="31" xr6:coauthVersionMax="31" xr10:uidLastSave="{00000000-0000-0000-0000-000000000000}"/>
  <bookViews>
    <workbookView xWindow="0" yWindow="0" windowWidth="24000" windowHeight="9675" xr2:uid="{00000000-000D-0000-FFFF-FFFF00000000}"/>
  </bookViews>
  <sheets>
    <sheet name="Feuil2" sheetId="5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4" i="5" l="1"/>
  <c r="H22" i="5"/>
  <c r="I22" i="5" l="1"/>
  <c r="H36" i="5" s="1"/>
  <c r="I36" i="5" s="1"/>
  <c r="H31" i="5" s="1"/>
  <c r="I31" i="5" s="1"/>
  <c r="H4" i="5" s="1"/>
  <c r="I4" i="5" s="1"/>
  <c r="H5" i="5" s="1"/>
  <c r="I5" i="5" s="1"/>
  <c r="I24" i="5"/>
  <c r="H12" i="5" s="1"/>
  <c r="I12" i="5" s="1"/>
  <c r="H2" i="5" s="1"/>
  <c r="I2" i="5" s="1"/>
  <c r="I27" i="5"/>
  <c r="H13" i="5" s="1"/>
  <c r="I13" i="5" s="1"/>
  <c r="H25" i="5" s="1"/>
  <c r="I25" i="5" s="1"/>
  <c r="H18" i="5" s="1"/>
  <c r="I18" i="5" s="1"/>
  <c r="H6" i="5" s="1"/>
  <c r="I6" i="5" s="1"/>
  <c r="I32" i="5"/>
  <c r="H16" i="5" s="1"/>
  <c r="I16" i="5" s="1"/>
  <c r="H21" i="5" s="1"/>
  <c r="I21" i="5" s="1"/>
  <c r="H8" i="5" s="1"/>
  <c r="I8" i="5" s="1"/>
  <c r="H30" i="5" s="1"/>
  <c r="I30" i="5" s="1"/>
  <c r="I33" i="5"/>
  <c r="H9" i="5" s="1"/>
  <c r="I9" i="5" s="1"/>
  <c r="H3" i="5" s="1"/>
  <c r="I3" i="5" s="1"/>
  <c r="H34" i="5" s="1"/>
  <c r="I34" i="5" s="1"/>
  <c r="I35" i="5"/>
  <c r="H26" i="5" s="1"/>
  <c r="I26" i="5" s="1"/>
  <c r="H14" i="5" s="1"/>
  <c r="I14" i="5" s="1"/>
  <c r="H15" i="5" s="1"/>
  <c r="I15" i="5" s="1"/>
  <c r="H17" i="5" s="1"/>
  <c r="I17" i="5" s="1"/>
  <c r="I7" i="5"/>
  <c r="H11" i="5" s="1"/>
  <c r="I11" i="5" s="1"/>
  <c r="H29" i="5" s="1"/>
  <c r="I29" i="5" s="1"/>
  <c r="H28" i="5" s="1"/>
  <c r="I28" i="5" s="1"/>
  <c r="H23" i="5" s="1"/>
  <c r="I23" i="5" s="1"/>
  <c r="I19" i="5"/>
  <c r="H20" i="5" s="1"/>
  <c r="I20" i="5" s="1"/>
  <c r="H10" i="5" s="1"/>
  <c r="I10" i="5" s="1"/>
</calcChain>
</file>

<file path=xl/sharedStrings.xml><?xml version="1.0" encoding="utf-8"?>
<sst xmlns="http://schemas.openxmlformats.org/spreadsheetml/2006/main" count="79" uniqueCount="79">
  <si>
    <t>Temps de phase</t>
  </si>
  <si>
    <t>Retard/Avance</t>
  </si>
  <si>
    <t>Début</t>
  </si>
  <si>
    <t>Fin</t>
  </si>
  <si>
    <t>Temps de pause</t>
  </si>
  <si>
    <t>N° de tâche</t>
  </si>
  <si>
    <t>Phase antécédente</t>
  </si>
  <si>
    <t>phase</t>
  </si>
  <si>
    <t xml:space="preserve">Opérateur 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</si>
  <si>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</si>
  <si>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</si>
  <si>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</si>
  <si>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</si>
  <si>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</si>
  <si>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</si>
  <si>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</si>
  <si>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</si>
  <si>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</si>
  <si>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</si>
  <si>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</si>
  <si>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</si>
  <si>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</si>
  <si>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</si>
  <si>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</si>
  <si>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</si>
  <si>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</si>
  <si>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</si>
  <si>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</si>
  <si>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</si>
  <si>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P21</t>
  </si>
  <si>
    <t>P22</t>
  </si>
  <si>
    <t>P23</t>
  </si>
  <si>
    <t>P24</t>
  </si>
  <si>
    <t>P25</t>
  </si>
  <si>
    <t>P26</t>
  </si>
  <si>
    <t>P27</t>
  </si>
  <si>
    <t>P28</t>
  </si>
  <si>
    <t>P29</t>
  </si>
  <si>
    <t>P30</t>
  </si>
  <si>
    <t>P31</t>
  </si>
  <si>
    <t>P32</t>
  </si>
  <si>
    <t>P33</t>
  </si>
  <si>
    <t>P34</t>
  </si>
  <si>
    <t>P35</t>
  </si>
  <si>
    <t>OPERATEUR 1</t>
  </si>
  <si>
    <t>OPERATEUR 2</t>
  </si>
  <si>
    <t>OPERATEUR 3</t>
  </si>
  <si>
    <t>OPERATEUR 4</t>
  </si>
  <si>
    <t>OPERATEUR 5</t>
  </si>
  <si>
    <t>OPERATEUR 6</t>
  </si>
  <si>
    <t>OPERATEUR 7</t>
  </si>
  <si>
    <t>OPERATEUR 8</t>
  </si>
  <si>
    <t>OPERATEUR 9</t>
  </si>
  <si>
    <t>OPERATEUR 10</t>
  </si>
  <si>
    <t>OPERATEUR 11</t>
  </si>
  <si>
    <t>OPERATEUR 12</t>
  </si>
  <si>
    <t>OPERATEUR 13</t>
  </si>
  <si>
    <t>OPERATEUR 14</t>
  </si>
  <si>
    <t>OPERATEUR 15</t>
  </si>
  <si>
    <t>OPERATEUR 16</t>
  </si>
  <si>
    <t>OPERATEUR 17</t>
  </si>
  <si>
    <t>OPERATEUR 18</t>
  </si>
  <si>
    <t>OPERATEUR 19</t>
  </si>
  <si>
    <t>OPERATEUR 20</t>
  </si>
  <si>
    <t>OPERATEUR 21</t>
  </si>
  <si>
    <t>OPERATEUR 22</t>
  </si>
  <si>
    <t>OPERATEUR 23</t>
  </si>
  <si>
    <t>OPERATEUR 24</t>
  </si>
  <si>
    <t>OPERATEUR 25</t>
  </si>
  <si>
    <t>OPERATEUR 26</t>
  </si>
  <si>
    <t>OPERATEUR 27</t>
  </si>
  <si>
    <t>OPERATEUR 28</t>
  </si>
  <si>
    <t>OPERATEUR 29</t>
  </si>
  <si>
    <t>OPERATEUR 30</t>
  </si>
  <si>
    <t>OPERATEUR 31</t>
  </si>
  <si>
    <t>OPERATEUR 32</t>
  </si>
  <si>
    <t>OPERATEUR 33</t>
  </si>
  <si>
    <t>OPERATEUR 34</t>
  </si>
  <si>
    <t>OPERATEUR 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</si>
</sst>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h]:mm:ss;@"/>
    <numFmt numFmtId="165" formatCode="0.00;[Red]0.00"/>
    <numFmt numFmtId="166" formatCode="mm:ss.0;@"/>
    <numFmt numFmtId="167" formatCode="h:mm;@"/>
  </numFmts>
  <fonts count="3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1" xfId="0" applyFont="1" applyBorder="1" applyAlignment="1">
      <alignment horizontal="center" vertical="center" textRotation="90"/>
    </xf>
    <xf numFmtId="167" fontId="2" fillId="0" borderId="2" xfId="0" applyNumberFormat="1" applyFont="1" applyBorder="1" applyAlignment="1">
      <alignment horizontal="left" vertical="center" textRotation="90"/>
    </xf>
    <xf numFmtId="164" fontId="1" fillId="0" borderId="3" xfId="0" applyNumberFormat="1" applyFont="1" applyBorder="1" applyAlignment="1">
      <alignment horizontal="center" vertical="center"/>
    </xf>
    <xf numFmtId="166" fontId="1" fillId="0" borderId="3" xfId="0" applyNumberFormat="1" applyFont="1" applyBorder="1" applyAlignment="1">
      <alignment horizontal="center" vertical="center"/>
    </xf>
    <xf numFmtId="167" fontId="1" fillId="0" borderId="3" xfId="0" applyNumberFormat="1" applyFont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67" fontId="1" fillId="0" borderId="8" xfId="0" applyNumberFormat="1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textRotation="90"/>
    </xf>
    <xf numFmtId="0" fontId="1" fillId="0" borderId="10" xfId="0" applyNumberFormat="1" applyFont="1" applyBorder="1" applyAlignment="1">
      <alignment horizontal="center" vertical="center" textRotation="90"/>
    </xf>
    <xf numFmtId="165" fontId="1" fillId="0" borderId="10" xfId="0" applyNumberFormat="1" applyFont="1" applyBorder="1" applyAlignment="1">
      <alignment horizontal="center" vertical="center" textRotation="90"/>
    </xf>
    <xf numFmtId="166" fontId="1" fillId="0" borderId="10" xfId="0" applyNumberFormat="1" applyFont="1" applyBorder="1" applyAlignment="1">
      <alignment horizontal="center" vertical="center" textRotation="90"/>
    </xf>
    <xf numFmtId="0" fontId="1" fillId="0" borderId="10" xfId="0" applyFont="1" applyBorder="1" applyAlignment="1">
      <alignment horizontal="center" vertical="center" textRotation="90"/>
    </xf>
    <xf numFmtId="167" fontId="1" fillId="0" borderId="10" xfId="0" applyNumberFormat="1" applyFont="1" applyBorder="1" applyAlignment="1">
      <alignment horizontal="center" vertical="center" textRotation="90"/>
    </xf>
    <xf numFmtId="167" fontId="1" fillId="0" borderId="11" xfId="0" applyNumberFormat="1" applyFont="1" applyBorder="1" applyAlignment="1">
      <alignment horizontal="center" vertical="center" textRotation="90"/>
    </xf>
    <xf numFmtId="0" fontId="1" fillId="0" borderId="1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166" fontId="1" fillId="0" borderId="2" xfId="0" applyNumberFormat="1" applyFont="1" applyBorder="1" applyAlignment="1">
      <alignment horizontal="center" vertical="center"/>
    </xf>
    <xf numFmtId="167" fontId="1" fillId="0" borderId="13" xfId="0" applyNumberFormat="1" applyFont="1" applyBorder="1" applyAlignment="1">
      <alignment horizontal="center" vertical="center"/>
    </xf>
    <xf numFmtId="167" fontId="1" fillId="0" borderId="2" xfId="0" applyNumberFormat="1" applyFont="1" applyBorder="1" applyAlignment="1">
      <alignment horizontal="center" vertical="center"/>
    </xf>
  </cellXfs>
  <cellStyles count="1">
    <cellStyle name="Normal" xfId="0" builtinId="0"/>
  </cellStyles>
  <dxfs count="19">
    <dxf>
      <fill>
        <patternFill>
          <bgColor rgb="FF00B0F0"/>
        </patternFill>
      </fill>
      <border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167" formatCode="h:mm;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167" formatCode="h:mm;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164" formatCode="[h]:mm:ss;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166" formatCode="mm:ss.0;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164" formatCode="[h]:mm:ss;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169" formatCode="[$-F400]h:mm:ss\ AM/PM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167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167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164" formatCode="[h]:mm:ss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166" formatCode="mm:ss.0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164" formatCode="[h]:mm:ss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border outline="0"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baghdo\Desktop\r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1"/>
      <sheetName val="J2"/>
      <sheetName val="M.J1"/>
      <sheetName val="M.J2"/>
      <sheetName val="S.J1"/>
      <sheetName val="S.J2"/>
      <sheetName val="Histo"/>
      <sheetName val="PDP"/>
      <sheetName val="RH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C1:I36" totalsRowShown="0" dataDxfId="17" headerRowBorderDxfId="18" tableBorderDxfId="16" totalsRowBorderDxfId="15">
  <autoFilter ref="C1:I36" xr:uid="{00000000-0009-0000-0100-000001000000}"/>
  <tableColumns count="7">
    <tableColumn id="1" xr3:uid="{00000000-0010-0000-0000-000001000000}" name="N° de tâche" dataDxfId="14" totalsRowDxfId="7"/>
    <tableColumn id="2" xr3:uid="{00000000-0010-0000-0000-000002000000}" name="Phase antécédente" dataDxfId="13" totalsRowDxfId="6"/>
    <tableColumn id="3" xr3:uid="{00000000-0010-0000-0000-000003000000}" name="Temps de phase" dataDxfId="12" totalsRowDxfId="5"/>
    <tableColumn id="4" xr3:uid="{00000000-0010-0000-0000-000004000000}" name="Temps de pause" dataDxfId="11" totalsRowDxfId="4"/>
    <tableColumn id="5" xr3:uid="{00000000-0010-0000-0000-000005000000}" name="Retard/Avance" dataDxfId="10" totalsRowDxfId="3"/>
    <tableColumn id="6" xr3:uid="{00000000-0010-0000-0000-000006000000}" name="Début" dataDxfId="9" totalsRowDxfId="2">
      <calculatedColumnFormula>INDEX(Tableau1[Fin],MATCH(Tableau1[Phase antécédente],Tableau1[N° de tâche],0),1)</calculatedColumnFormula>
    </tableColumn>
    <tableColumn id="7" xr3:uid="{00000000-0010-0000-0000-000007000000}" name="Fin" dataDxfId="8" totalsRowDxfId="1">
      <calculatedColumnFormula>Tableau1[[#This Row],[Début]]+Tableau1[[#This Row],[Retard/Avance]]+Tableau1[[#This Row],[Temps de pause]]+Tableau1[[#This Row],[Temps de phase]]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Y36"/>
  <sheetViews>
    <sheetView tabSelected="1" topLeftCell="A10" zoomScale="85" zoomScaleNormal="85" workbookViewId="0">
      <selection activeCell="H19" sqref="H19"/>
    </sheetView>
  </sheetViews>
  <sheetFormatPr baseColWidth="10" defaultRowHeight="15" x14ac:dyDescent="0.25"/>
  <cols>
    <col min="2" max="2" width="5" customWidth="1"/>
    <col min="3" max="3" width="6.85546875" customWidth="1"/>
    <col min="4" max="5" width="13.5703125" customWidth="1"/>
    <col min="6" max="7" width="7.28515625" customWidth="1"/>
    <col min="8" max="9" width="9.5703125" customWidth="1"/>
    <col min="10" max="103" width="3.85546875" customWidth="1"/>
  </cols>
  <sheetData>
    <row r="1" spans="1:103" ht="119.25" thickBot="1" x14ac:dyDescent="0.3">
      <c r="A1" s="1" t="s">
        <v>7</v>
      </c>
      <c r="B1" s="1" t="s">
        <v>8</v>
      </c>
      <c r="C1" s="12" t="s">
        <v>5</v>
      </c>
      <c r="D1" s="13" t="s">
        <v>6</v>
      </c>
      <c r="E1" s="14" t="s">
        <v>0</v>
      </c>
      <c r="F1" s="15" t="s">
        <v>4</v>
      </c>
      <c r="G1" s="16" t="s">
        <v>1</v>
      </c>
      <c r="H1" s="17" t="s">
        <v>2</v>
      </c>
      <c r="I1" s="18" t="s">
        <v>3</v>
      </c>
      <c r="K1" s="2">
        <v>43199.875</v>
      </c>
      <c r="L1" s="2">
        <v>43199.885416666664</v>
      </c>
      <c r="M1" s="2">
        <v>43199.895833333299</v>
      </c>
      <c r="N1" s="2">
        <v>43199.90625</v>
      </c>
      <c r="O1" s="2">
        <v>43199.916666666701</v>
      </c>
      <c r="P1" s="2">
        <v>43199.927083333299</v>
      </c>
      <c r="Q1" s="2">
        <v>43199.9375</v>
      </c>
      <c r="R1" s="2">
        <v>43199.947916666599</v>
      </c>
      <c r="S1" s="2">
        <v>43199.958333333299</v>
      </c>
      <c r="T1" s="2">
        <v>43199.96875</v>
      </c>
      <c r="U1" s="2">
        <v>43199.979166666599</v>
      </c>
      <c r="V1" s="2">
        <v>43199.989583333299</v>
      </c>
      <c r="W1" s="2">
        <v>43200</v>
      </c>
      <c r="X1" s="2">
        <v>43200.010416666599</v>
      </c>
      <c r="Y1" s="2">
        <v>43200.020833333299</v>
      </c>
      <c r="Z1" s="2">
        <v>43200.03125</v>
      </c>
      <c r="AA1" s="2">
        <v>43200.041666666599</v>
      </c>
      <c r="AB1" s="2">
        <v>43200.052083333299</v>
      </c>
      <c r="AC1" s="2">
        <v>43200.0625</v>
      </c>
      <c r="AD1" s="2">
        <v>43200.072916666599</v>
      </c>
      <c r="AE1" s="2">
        <v>43200.083333333299</v>
      </c>
      <c r="AF1" s="2">
        <v>43200.093749999898</v>
      </c>
      <c r="AG1" s="2">
        <v>43200.104166666599</v>
      </c>
      <c r="AH1" s="2">
        <v>43200.114583333299</v>
      </c>
      <c r="AI1" s="2">
        <v>43200.124999999898</v>
      </c>
      <c r="AJ1" s="2">
        <v>43200.135416666599</v>
      </c>
      <c r="AK1" s="2">
        <v>43200.145833333299</v>
      </c>
      <c r="AL1" s="2">
        <v>43200.156249999898</v>
      </c>
      <c r="AM1" s="2">
        <v>43200.166666666599</v>
      </c>
      <c r="AN1" s="2">
        <v>43200.177083333299</v>
      </c>
      <c r="AO1" s="2">
        <v>43200.187499999898</v>
      </c>
      <c r="AP1" s="2">
        <v>43200.197916666599</v>
      </c>
      <c r="AQ1" s="2">
        <v>43200.208333333299</v>
      </c>
      <c r="AR1" s="2">
        <v>43200.218749999898</v>
      </c>
      <c r="AS1" s="2">
        <v>43200.229166666599</v>
      </c>
      <c r="AT1" s="2">
        <v>43200.239583333198</v>
      </c>
      <c r="AU1" s="2">
        <v>43200.249999999898</v>
      </c>
      <c r="AV1" s="2">
        <v>43200.260416666599</v>
      </c>
      <c r="AW1" s="2">
        <v>43200.270833333198</v>
      </c>
      <c r="AX1" s="2">
        <v>43200.281249999898</v>
      </c>
      <c r="AY1" s="2">
        <v>43200.291666666599</v>
      </c>
      <c r="AZ1" s="2">
        <v>43200.302083333198</v>
      </c>
      <c r="BA1" s="2">
        <v>43200.312499999898</v>
      </c>
      <c r="BB1" s="2">
        <v>43200.322916666599</v>
      </c>
      <c r="BC1" s="2">
        <v>43200.333333333198</v>
      </c>
      <c r="BD1" s="2">
        <v>43200.343749999898</v>
      </c>
      <c r="BE1" s="2">
        <v>43200.354166666599</v>
      </c>
      <c r="BF1" s="2">
        <v>43200.364583333198</v>
      </c>
      <c r="BG1" s="2">
        <v>43200.374999999898</v>
      </c>
      <c r="BH1" s="2">
        <v>43200.385416666497</v>
      </c>
      <c r="BI1" s="2">
        <v>43200.395833333198</v>
      </c>
      <c r="BJ1" s="2">
        <v>43200.406249999898</v>
      </c>
      <c r="BK1" s="2">
        <v>43200.416666666497</v>
      </c>
      <c r="BL1" s="2">
        <v>43200.427083333198</v>
      </c>
      <c r="BM1" s="2">
        <v>43200.437499999898</v>
      </c>
      <c r="BN1" s="2">
        <v>43200.447916666497</v>
      </c>
      <c r="BO1" s="2">
        <v>43200.458333333198</v>
      </c>
      <c r="BP1" s="2">
        <v>43200.468749999898</v>
      </c>
      <c r="BQ1" s="2">
        <v>43200.479166666497</v>
      </c>
      <c r="BR1" s="2">
        <v>43200.489583333198</v>
      </c>
      <c r="BS1" s="2">
        <v>43200.499999999898</v>
      </c>
      <c r="BT1" s="2">
        <v>43200.510416666497</v>
      </c>
      <c r="BU1" s="2">
        <v>43200.520833333198</v>
      </c>
      <c r="BV1" s="2">
        <v>43200.531249999804</v>
      </c>
      <c r="BW1" s="2">
        <v>43200.541666666497</v>
      </c>
      <c r="BX1" s="2">
        <v>43200.552083333198</v>
      </c>
      <c r="BY1" s="2">
        <v>43200.562499999804</v>
      </c>
      <c r="BZ1" s="2">
        <v>43200.572916666497</v>
      </c>
      <c r="CA1" s="2">
        <v>43200.583333333198</v>
      </c>
      <c r="CB1" s="2">
        <v>43200.593749999804</v>
      </c>
      <c r="CC1" s="2">
        <v>43200.604166666497</v>
      </c>
      <c r="CD1" s="2">
        <v>43200.614583333198</v>
      </c>
      <c r="CE1" s="2">
        <v>43200.624999999804</v>
      </c>
      <c r="CF1" s="2">
        <v>43200.635416666497</v>
      </c>
      <c r="CG1" s="2">
        <v>43200.645833333198</v>
      </c>
      <c r="CH1" s="2">
        <v>43200.656249999804</v>
      </c>
      <c r="CI1" s="2">
        <v>43200.666666666497</v>
      </c>
      <c r="CJ1" s="2">
        <v>43200.677083333103</v>
      </c>
      <c r="CK1" s="2">
        <v>43200.687499999804</v>
      </c>
      <c r="CL1" s="2">
        <v>43200.697916666497</v>
      </c>
      <c r="CM1" s="2">
        <v>43200.708333333103</v>
      </c>
      <c r="CN1" s="2">
        <v>43200.718749999804</v>
      </c>
      <c r="CO1" s="2">
        <v>43200.729166666497</v>
      </c>
      <c r="CP1" s="2">
        <v>43200.739583333103</v>
      </c>
      <c r="CQ1" s="2">
        <v>43200.749999999804</v>
      </c>
      <c r="CR1" s="2">
        <v>43200.760416666497</v>
      </c>
      <c r="CS1" s="2">
        <v>43200.770833333103</v>
      </c>
      <c r="CT1" s="2">
        <v>43200.781249999804</v>
      </c>
      <c r="CU1" s="2">
        <v>43200.791666666497</v>
      </c>
      <c r="CV1" s="2">
        <v>43200.802083333103</v>
      </c>
      <c r="CW1" s="2">
        <v>43200.812499999804</v>
      </c>
      <c r="CX1" s="2">
        <v>43200.822916666402</v>
      </c>
      <c r="CY1" s="2">
        <v>43200.833333333103</v>
      </c>
    </row>
    <row r="2" spans="1:103" ht="15.75" x14ac:dyDescent="0.25">
      <c r="A2" s="9" t="s">
        <v>9</v>
      </c>
      <c r="B2" s="9" t="s">
        <v>44</v>
      </c>
      <c r="C2" s="10">
        <v>36</v>
      </c>
      <c r="D2" s="9">
        <v>35</v>
      </c>
      <c r="E2" s="3">
        <v>8.3333333333333329E-2</v>
      </c>
      <c r="F2" s="4"/>
      <c r="G2" s="3"/>
      <c r="H2" s="5">
        <f>INDEX(Tableau1[Fin],MATCH(Tableau1[Phase antécédente],Tableau1[N° de tâche],0),1)</f>
        <v>43200.145833333336</v>
      </c>
      <c r="I2" s="11">
        <f>Tableau1[[#This Row],[Début]]+Tableau1[[#This Row],[Retard/Avance]]+Tableau1[[#This Row],[Temps de pause]]+Tableau1[[#This Row],[Temps de phase]]</f>
        <v>43200.229166666672</v>
      </c>
      <c r="K2" s="6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8"/>
    </row>
    <row r="3" spans="1:103" ht="15.75" x14ac:dyDescent="0.25">
      <c r="A3" s="9" t="s">
        <v>10</v>
      </c>
      <c r="B3" s="9" t="s">
        <v>45</v>
      </c>
      <c r="C3" s="10">
        <v>8</v>
      </c>
      <c r="D3" s="9">
        <v>7</v>
      </c>
      <c r="E3" s="3">
        <v>8.3333333333333329E-2</v>
      </c>
      <c r="F3" s="4"/>
      <c r="G3" s="3"/>
      <c r="H3" s="5">
        <f>INDEX(Tableau1[Fin],MATCH(Tableau1[Phase antécédente],Tableau1[N° de tâche],0),1)</f>
        <v>43200.666666666672</v>
      </c>
      <c r="I3" s="11">
        <f>Tableau1[[#This Row],[Début]]+Tableau1[[#This Row],[Retard/Avance]]+Tableau1[[#This Row],[Temps de pause]]+Tableau1[[#This Row],[Temps de phase]]</f>
        <v>43200.750000000007</v>
      </c>
      <c r="K3" s="6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8"/>
    </row>
    <row r="4" spans="1:103" ht="15.75" x14ac:dyDescent="0.25">
      <c r="A4" s="9" t="s">
        <v>11</v>
      </c>
      <c r="B4" s="9" t="s">
        <v>46</v>
      </c>
      <c r="C4" s="10">
        <v>27</v>
      </c>
      <c r="D4" s="9">
        <v>26</v>
      </c>
      <c r="E4" s="3">
        <v>8.3333333333333329E-2</v>
      </c>
      <c r="F4" s="4"/>
      <c r="G4" s="3"/>
      <c r="H4" s="5">
        <f>INDEX(Tableau1[Fin],MATCH(Tableau1[Phase antécédente],Tableau1[N° de tâche],0),1)</f>
        <v>43200.125</v>
      </c>
      <c r="I4" s="11">
        <f>Tableau1[[#This Row],[Début]]+Tableau1[[#This Row],[Retard/Avance]]+Tableau1[[#This Row],[Temps de pause]]+Tableau1[[#This Row],[Temps de phase]]</f>
        <v>43200.208333333336</v>
      </c>
      <c r="K4" s="6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8"/>
    </row>
    <row r="5" spans="1:103" ht="15.75" x14ac:dyDescent="0.25">
      <c r="A5" s="9" t="s">
        <v>12</v>
      </c>
      <c r="B5" s="9" t="s">
        <v>47</v>
      </c>
      <c r="C5" s="10">
        <v>28</v>
      </c>
      <c r="D5" s="9">
        <v>27</v>
      </c>
      <c r="E5" s="3">
        <v>6.25E-2</v>
      </c>
      <c r="F5" s="4"/>
      <c r="G5" s="3"/>
      <c r="H5" s="5">
        <f>INDEX(Tableau1[Fin],MATCH(Tableau1[Phase antécédente],Tableau1[N° de tâche],0),1)</f>
        <v>43200.208333333336</v>
      </c>
      <c r="I5" s="11">
        <f>Tableau1[[#This Row],[Début]]+Tableau1[[#This Row],[Retard/Avance]]+Tableau1[[#This Row],[Temps de pause]]+Tableau1[[#This Row],[Temps de phase]]</f>
        <v>43200.270833333336</v>
      </c>
      <c r="K5" s="6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8"/>
    </row>
    <row r="6" spans="1:103" ht="15.75" x14ac:dyDescent="0.25">
      <c r="A6" s="9" t="s">
        <v>13</v>
      </c>
      <c r="B6" s="9" t="s">
        <v>48</v>
      </c>
      <c r="C6" s="10">
        <v>20</v>
      </c>
      <c r="D6" s="9">
        <v>19</v>
      </c>
      <c r="E6" s="3">
        <v>6.25E-2</v>
      </c>
      <c r="F6" s="4"/>
      <c r="G6" s="3"/>
      <c r="H6" s="5">
        <f>INDEX(Tableau1[Fin],MATCH(Tableau1[Phase antécédente],Tableau1[N° de tâche],0),1)</f>
        <v>43200.583333333198</v>
      </c>
      <c r="I6" s="11">
        <f>Tableau1[[#This Row],[Début]]+Tableau1[[#This Row],[Retard/Avance]]+Tableau1[[#This Row],[Temps de pause]]+Tableau1[[#This Row],[Temps de phase]]</f>
        <v>43200.645833333198</v>
      </c>
      <c r="K6" s="6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  <c r="CP6" s="7"/>
      <c r="CQ6" s="7"/>
      <c r="CR6" s="7"/>
      <c r="CS6" s="7"/>
      <c r="CT6" s="7"/>
      <c r="CU6" s="7"/>
      <c r="CV6" s="7"/>
      <c r="CW6" s="7"/>
      <c r="CX6" s="7"/>
      <c r="CY6" s="8"/>
    </row>
    <row r="7" spans="1:103" ht="15.75" x14ac:dyDescent="0.25">
      <c r="A7" s="9" t="s">
        <v>14</v>
      </c>
      <c r="B7" s="9" t="s">
        <v>49</v>
      </c>
      <c r="C7" s="10">
        <v>29</v>
      </c>
      <c r="D7" s="9"/>
      <c r="E7" s="3">
        <v>0.10416666666666667</v>
      </c>
      <c r="F7" s="4"/>
      <c r="G7" s="3"/>
      <c r="H7" s="5">
        <v>43200.333333333198</v>
      </c>
      <c r="I7" s="11">
        <f>Tableau1[[#This Row],[Début]]+Tableau1[[#This Row],[Retard/Avance]]+Tableau1[[#This Row],[Temps de pause]]+Tableau1[[#This Row],[Temps de phase]]</f>
        <v>43200.437499999862</v>
      </c>
      <c r="K7" s="6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8"/>
    </row>
    <row r="8" spans="1:103" ht="15.75" x14ac:dyDescent="0.25">
      <c r="A8" s="9" t="s">
        <v>15</v>
      </c>
      <c r="B8" s="9" t="s">
        <v>50</v>
      </c>
      <c r="C8" s="10">
        <v>4</v>
      </c>
      <c r="D8" s="9">
        <v>3</v>
      </c>
      <c r="E8" s="3">
        <v>6.25E-2</v>
      </c>
      <c r="F8" s="4"/>
      <c r="G8" s="3"/>
      <c r="H8" s="5">
        <f>INDEX(Tableau1[Fin],MATCH(Tableau1[Phase antécédente],Tableau1[N° de tâche],0),1)</f>
        <v>43200.708333333161</v>
      </c>
      <c r="I8" s="11">
        <f>Tableau1[[#This Row],[Début]]+Tableau1[[#This Row],[Retard/Avance]]+Tableau1[[#This Row],[Temps de pause]]+Tableau1[[#This Row],[Temps de phase]]</f>
        <v>43200.770833333161</v>
      </c>
      <c r="K8" s="6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8"/>
    </row>
    <row r="9" spans="1:103" ht="15.75" x14ac:dyDescent="0.25">
      <c r="A9" s="9" t="s">
        <v>16</v>
      </c>
      <c r="B9" s="9" t="s">
        <v>51</v>
      </c>
      <c r="C9" s="10">
        <v>7</v>
      </c>
      <c r="D9" s="9">
        <v>6</v>
      </c>
      <c r="E9" s="3">
        <v>8.3333333333333329E-2</v>
      </c>
      <c r="F9" s="4"/>
      <c r="G9" s="3"/>
      <c r="H9" s="5">
        <f>INDEX(Tableau1[Fin],MATCH(Tableau1[Phase antécédente],Tableau1[N° de tâche],0),1)</f>
        <v>43200.583333333336</v>
      </c>
      <c r="I9" s="11">
        <f>Tableau1[[#This Row],[Début]]+Tableau1[[#This Row],[Retard/Avance]]+Tableau1[[#This Row],[Temps de pause]]+Tableau1[[#This Row],[Temps de phase]]</f>
        <v>43200.666666666672</v>
      </c>
      <c r="K9" s="6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8"/>
    </row>
    <row r="10" spans="1:103" ht="15.75" x14ac:dyDescent="0.25">
      <c r="A10" s="9" t="s">
        <v>17</v>
      </c>
      <c r="B10" s="9" t="s">
        <v>52</v>
      </c>
      <c r="C10" s="10">
        <v>23</v>
      </c>
      <c r="D10" s="9">
        <v>22</v>
      </c>
      <c r="E10" s="3">
        <v>0.10416666666666667</v>
      </c>
      <c r="F10" s="4"/>
      <c r="G10" s="3"/>
      <c r="H10" s="5">
        <f>INDEX(Tableau1[Fin],MATCH(Tableau1[Phase antécédente],Tableau1[N° de tâche],0),1)</f>
        <v>43200.666666666533</v>
      </c>
      <c r="I10" s="11">
        <f>Tableau1[[#This Row],[Début]]+Tableau1[[#This Row],[Retard/Avance]]+Tableau1[[#This Row],[Temps de pause]]+Tableau1[[#This Row],[Temps de phase]]</f>
        <v>43200.770833333198</v>
      </c>
      <c r="K10" s="6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8"/>
    </row>
    <row r="11" spans="1:103" ht="15.75" x14ac:dyDescent="0.25">
      <c r="A11" s="9" t="s">
        <v>18</v>
      </c>
      <c r="B11" s="9" t="s">
        <v>53</v>
      </c>
      <c r="C11" s="10">
        <v>30</v>
      </c>
      <c r="D11" s="9">
        <v>29</v>
      </c>
      <c r="E11" s="3">
        <v>8.3333333333333329E-2</v>
      </c>
      <c r="F11" s="4"/>
      <c r="G11" s="3"/>
      <c r="H11" s="5">
        <f>INDEX(Tableau1[Fin],MATCH(Tableau1[Phase antécédente],Tableau1[N° de tâche],0),1)</f>
        <v>43200.437499999862</v>
      </c>
      <c r="I11" s="11">
        <f>Tableau1[[#This Row],[Début]]+Tableau1[[#This Row],[Retard/Avance]]+Tableau1[[#This Row],[Temps de pause]]+Tableau1[[#This Row],[Temps de phase]]</f>
        <v>43200.520833333198</v>
      </c>
      <c r="K11" s="6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8"/>
    </row>
    <row r="12" spans="1:103" ht="15.75" x14ac:dyDescent="0.25">
      <c r="A12" s="9" t="s">
        <v>19</v>
      </c>
      <c r="B12" s="9" t="s">
        <v>54</v>
      </c>
      <c r="C12" s="10">
        <v>35</v>
      </c>
      <c r="D12" s="9">
        <v>34</v>
      </c>
      <c r="E12" s="3">
        <v>8.3333333333333329E-2</v>
      </c>
      <c r="F12" s="4"/>
      <c r="G12" s="3"/>
      <c r="H12" s="5">
        <f>INDEX(Tableau1[Fin],MATCH(Tableau1[Phase antécédente],Tableau1[N° de tâche],0),1)</f>
        <v>43200.0625</v>
      </c>
      <c r="I12" s="11">
        <f>Tableau1[[#This Row],[Début]]+Tableau1[[#This Row],[Retard/Avance]]+Tableau1[[#This Row],[Temps de pause]]+Tableau1[[#This Row],[Temps de phase]]</f>
        <v>43200.145833333336</v>
      </c>
      <c r="K12" s="6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7"/>
      <c r="BV12" s="7"/>
      <c r="BW12" s="7"/>
      <c r="BX12" s="7"/>
      <c r="BY12" s="7"/>
      <c r="BZ12" s="7"/>
      <c r="CA12" s="7"/>
      <c r="CB12" s="7"/>
      <c r="CC12" s="7"/>
      <c r="CD12" s="7"/>
      <c r="CE12" s="7"/>
      <c r="CF12" s="7"/>
      <c r="CG12" s="7"/>
      <c r="CH12" s="7"/>
      <c r="CI12" s="7"/>
      <c r="CJ12" s="7"/>
      <c r="CK12" s="7"/>
      <c r="CL12" s="7"/>
      <c r="CM12" s="7"/>
      <c r="CN12" s="7"/>
      <c r="CO12" s="7"/>
      <c r="CP12" s="7"/>
      <c r="CQ12" s="7"/>
      <c r="CR12" s="7"/>
      <c r="CS12" s="7"/>
      <c r="CT12" s="7"/>
      <c r="CU12" s="7"/>
      <c r="CV12" s="7"/>
      <c r="CW12" s="7"/>
      <c r="CX12" s="7"/>
      <c r="CY12" s="8"/>
    </row>
    <row r="13" spans="1:103" ht="15.75" x14ac:dyDescent="0.25">
      <c r="A13" s="9" t="s">
        <v>20</v>
      </c>
      <c r="B13" s="9" t="s">
        <v>55</v>
      </c>
      <c r="C13" s="10">
        <v>17</v>
      </c>
      <c r="D13" s="9">
        <v>16</v>
      </c>
      <c r="E13" s="3">
        <v>6.25E-2</v>
      </c>
      <c r="F13" s="4"/>
      <c r="G13" s="3"/>
      <c r="H13" s="5">
        <f>INDEX(Tableau1[Fin],MATCH(Tableau1[Phase antécédente],Tableau1[N° de tâche],0),1)</f>
        <v>43200.395833333198</v>
      </c>
      <c r="I13" s="11">
        <f>Tableau1[[#This Row],[Début]]+Tableau1[[#This Row],[Retard/Avance]]+Tableau1[[#This Row],[Temps de pause]]+Tableau1[[#This Row],[Temps de phase]]</f>
        <v>43200.458333333198</v>
      </c>
      <c r="K13" s="6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  <c r="BV13" s="7"/>
      <c r="BW13" s="7"/>
      <c r="BX13" s="7"/>
      <c r="BY13" s="7"/>
      <c r="BZ13" s="7"/>
      <c r="CA13" s="7"/>
      <c r="CB13" s="7"/>
      <c r="CC13" s="7"/>
      <c r="CD13" s="7"/>
      <c r="CE13" s="7"/>
      <c r="CF13" s="7"/>
      <c r="CG13" s="7"/>
      <c r="CH13" s="7"/>
      <c r="CI13" s="7"/>
      <c r="CJ13" s="7"/>
      <c r="CK13" s="7"/>
      <c r="CL13" s="7"/>
      <c r="CM13" s="7"/>
      <c r="CN13" s="7"/>
      <c r="CO13" s="7"/>
      <c r="CP13" s="7"/>
      <c r="CQ13" s="7"/>
      <c r="CR13" s="7"/>
      <c r="CS13" s="7"/>
      <c r="CT13" s="7"/>
      <c r="CU13" s="7"/>
      <c r="CV13" s="7"/>
      <c r="CW13" s="7"/>
      <c r="CX13" s="7"/>
      <c r="CY13" s="8"/>
    </row>
    <row r="14" spans="1:103" ht="15.75" x14ac:dyDescent="0.25">
      <c r="A14" s="9" t="s">
        <v>21</v>
      </c>
      <c r="B14" s="9" t="s">
        <v>56</v>
      </c>
      <c r="C14" s="10">
        <v>12</v>
      </c>
      <c r="D14" s="9">
        <v>11</v>
      </c>
      <c r="E14" s="3">
        <v>8.3333333333333329E-2</v>
      </c>
      <c r="F14" s="4"/>
      <c r="G14" s="3"/>
      <c r="H14" s="5">
        <f>INDEX(Tableau1[Fin],MATCH(Tableau1[Phase antécédente],Tableau1[N° de tâche],0),1)</f>
        <v>43200.124999999971</v>
      </c>
      <c r="I14" s="11">
        <f>Tableau1[[#This Row],[Début]]+Tableau1[[#This Row],[Retard/Avance]]+Tableau1[[#This Row],[Temps de pause]]+Tableau1[[#This Row],[Temps de phase]]</f>
        <v>43200.208333333307</v>
      </c>
      <c r="K14" s="6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  <c r="BP14" s="7"/>
      <c r="BQ14" s="7"/>
      <c r="BR14" s="7"/>
      <c r="BS14" s="7"/>
      <c r="BT14" s="7"/>
      <c r="BU14" s="7"/>
      <c r="BV14" s="7"/>
      <c r="BW14" s="7"/>
      <c r="BX14" s="7"/>
      <c r="BY14" s="7"/>
      <c r="BZ14" s="7"/>
      <c r="CA14" s="7"/>
      <c r="CB14" s="7"/>
      <c r="CC14" s="7"/>
      <c r="CD14" s="7"/>
      <c r="CE14" s="7"/>
      <c r="CF14" s="7"/>
      <c r="CG14" s="7"/>
      <c r="CH14" s="7"/>
      <c r="CI14" s="7"/>
      <c r="CJ14" s="7"/>
      <c r="CK14" s="7"/>
      <c r="CL14" s="7"/>
      <c r="CM14" s="7"/>
      <c r="CN14" s="7"/>
      <c r="CO14" s="7"/>
      <c r="CP14" s="7"/>
      <c r="CQ14" s="7"/>
      <c r="CR14" s="7"/>
      <c r="CS14" s="7"/>
      <c r="CT14" s="7"/>
      <c r="CU14" s="7"/>
      <c r="CV14" s="7"/>
      <c r="CW14" s="7"/>
      <c r="CX14" s="7"/>
      <c r="CY14" s="8"/>
    </row>
    <row r="15" spans="1:103" ht="15.75" x14ac:dyDescent="0.25">
      <c r="A15" s="9" t="s">
        <v>22</v>
      </c>
      <c r="B15" s="9" t="s">
        <v>57</v>
      </c>
      <c r="C15" s="10">
        <v>13</v>
      </c>
      <c r="D15" s="9">
        <v>12</v>
      </c>
      <c r="E15" s="3">
        <v>2.0833333333333332E-2</v>
      </c>
      <c r="F15" s="4"/>
      <c r="G15" s="3"/>
      <c r="H15" s="5">
        <f>INDEX(Tableau1[Fin],MATCH(Tableau1[Phase antécédente],Tableau1[N° de tâche],0),1)</f>
        <v>43200.208333333307</v>
      </c>
      <c r="I15" s="11">
        <f>Tableau1[[#This Row],[Début]]+Tableau1[[#This Row],[Retard/Avance]]+Tableau1[[#This Row],[Temps de pause]]+Tableau1[[#This Row],[Temps de phase]]</f>
        <v>43200.229166666642</v>
      </c>
      <c r="K15" s="6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  <c r="BP15" s="7"/>
      <c r="BQ15" s="7"/>
      <c r="BR15" s="7"/>
      <c r="BS15" s="7"/>
      <c r="BT15" s="7"/>
      <c r="BU15" s="7"/>
      <c r="BV15" s="7"/>
      <c r="BW15" s="7"/>
      <c r="BX15" s="7"/>
      <c r="BY15" s="7"/>
      <c r="BZ15" s="7"/>
      <c r="CA15" s="7"/>
      <c r="CB15" s="7"/>
      <c r="CC15" s="7"/>
      <c r="CD15" s="7"/>
      <c r="CE15" s="7"/>
      <c r="CF15" s="7"/>
      <c r="CG15" s="7"/>
      <c r="CH15" s="7"/>
      <c r="CI15" s="7"/>
      <c r="CJ15" s="7"/>
      <c r="CK15" s="7"/>
      <c r="CL15" s="7"/>
      <c r="CM15" s="7"/>
      <c r="CN15" s="7"/>
      <c r="CO15" s="7"/>
      <c r="CP15" s="7"/>
      <c r="CQ15" s="7"/>
      <c r="CR15" s="7"/>
      <c r="CS15" s="7"/>
      <c r="CT15" s="7"/>
      <c r="CU15" s="7"/>
      <c r="CV15" s="7"/>
      <c r="CW15" s="7"/>
      <c r="CX15" s="7"/>
      <c r="CY15" s="8"/>
    </row>
    <row r="16" spans="1:103" ht="15.75" x14ac:dyDescent="0.25">
      <c r="A16" s="9" t="s">
        <v>23</v>
      </c>
      <c r="B16" s="9" t="s">
        <v>58</v>
      </c>
      <c r="C16" s="10">
        <v>2</v>
      </c>
      <c r="D16" s="9">
        <v>1</v>
      </c>
      <c r="E16" s="3">
        <v>0.10416666666666667</v>
      </c>
      <c r="F16" s="4"/>
      <c r="G16" s="3"/>
      <c r="H16" s="5">
        <f>INDEX(Tableau1[Fin],MATCH(Tableau1[Phase antécédente],Tableau1[N° de tâche],0),1)</f>
        <v>43200.541666666497</v>
      </c>
      <c r="I16" s="11">
        <f>Tableau1[[#This Row],[Début]]+Tableau1[[#This Row],[Retard/Avance]]+Tableau1[[#This Row],[Temps de pause]]+Tableau1[[#This Row],[Temps de phase]]</f>
        <v>43200.645833333161</v>
      </c>
      <c r="K16" s="6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  <c r="BR16" s="7"/>
      <c r="BS16" s="7"/>
      <c r="BT16" s="7"/>
      <c r="BU16" s="7"/>
      <c r="BV16" s="7"/>
      <c r="BW16" s="7"/>
      <c r="BX16" s="7"/>
      <c r="BY16" s="7"/>
      <c r="BZ16" s="7"/>
      <c r="CA16" s="7"/>
      <c r="CB16" s="7"/>
      <c r="CC16" s="7"/>
      <c r="CD16" s="7"/>
      <c r="CE16" s="7"/>
      <c r="CF16" s="7"/>
      <c r="CG16" s="7"/>
      <c r="CH16" s="7"/>
      <c r="CI16" s="7"/>
      <c r="CJ16" s="7"/>
      <c r="CK16" s="7"/>
      <c r="CL16" s="7"/>
      <c r="CM16" s="7"/>
      <c r="CN16" s="7"/>
      <c r="CO16" s="7"/>
      <c r="CP16" s="7"/>
      <c r="CQ16" s="7"/>
      <c r="CR16" s="7"/>
      <c r="CS16" s="7"/>
      <c r="CT16" s="7"/>
      <c r="CU16" s="7"/>
      <c r="CV16" s="7"/>
      <c r="CW16" s="7"/>
      <c r="CX16" s="7"/>
      <c r="CY16" s="8"/>
    </row>
    <row r="17" spans="1:103" ht="15.75" x14ac:dyDescent="0.25">
      <c r="A17" s="9" t="s">
        <v>24</v>
      </c>
      <c r="B17" s="9" t="s">
        <v>59</v>
      </c>
      <c r="C17" s="10">
        <v>14</v>
      </c>
      <c r="D17" s="9">
        <v>13</v>
      </c>
      <c r="E17" s="3">
        <v>6.25E-2</v>
      </c>
      <c r="F17" s="4"/>
      <c r="G17" s="3"/>
      <c r="H17" s="5">
        <f>INDEX(Tableau1[Fin],MATCH(Tableau1[Phase antécédente],Tableau1[N° de tâche],0),1)</f>
        <v>43200.229166666642</v>
      </c>
      <c r="I17" s="11">
        <f>Tableau1[[#This Row],[Début]]+Tableau1[[#This Row],[Retard/Avance]]+Tableau1[[#This Row],[Temps de pause]]+Tableau1[[#This Row],[Temps de phase]]</f>
        <v>43200.291666666642</v>
      </c>
      <c r="K17" s="6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  <c r="BR17" s="7"/>
      <c r="BS17" s="7"/>
      <c r="BT17" s="7"/>
      <c r="BU17" s="7"/>
      <c r="BV17" s="7"/>
      <c r="BW17" s="7"/>
      <c r="BX17" s="7"/>
      <c r="BY17" s="7"/>
      <c r="BZ17" s="7"/>
      <c r="CA17" s="7"/>
      <c r="CB17" s="7"/>
      <c r="CC17" s="7"/>
      <c r="CD17" s="7"/>
      <c r="CE17" s="7"/>
      <c r="CF17" s="7"/>
      <c r="CG17" s="7"/>
      <c r="CH17" s="7"/>
      <c r="CI17" s="7"/>
      <c r="CJ17" s="7"/>
      <c r="CK17" s="7"/>
      <c r="CL17" s="7"/>
      <c r="CM17" s="7"/>
      <c r="CN17" s="7"/>
      <c r="CO17" s="7"/>
      <c r="CP17" s="7"/>
      <c r="CQ17" s="7"/>
      <c r="CR17" s="7"/>
      <c r="CS17" s="7"/>
      <c r="CT17" s="7"/>
      <c r="CU17" s="7"/>
      <c r="CV17" s="7"/>
      <c r="CW17" s="7"/>
      <c r="CX17" s="7"/>
      <c r="CY17" s="8"/>
    </row>
    <row r="18" spans="1:103" ht="15.75" x14ac:dyDescent="0.25">
      <c r="A18" s="9" t="s">
        <v>25</v>
      </c>
      <c r="B18" s="9" t="s">
        <v>60</v>
      </c>
      <c r="C18" s="10">
        <v>19</v>
      </c>
      <c r="D18" s="9">
        <v>18</v>
      </c>
      <c r="E18" s="3">
        <v>6.25E-2</v>
      </c>
      <c r="F18" s="4"/>
      <c r="G18" s="3"/>
      <c r="H18" s="5">
        <f>INDEX(Tableau1[Fin],MATCH(Tableau1[Phase antécédente],Tableau1[N° de tâche],0),1)</f>
        <v>43200.520833333198</v>
      </c>
      <c r="I18" s="11">
        <f>Tableau1[[#This Row],[Début]]+Tableau1[[#This Row],[Retard/Avance]]+Tableau1[[#This Row],[Temps de pause]]+Tableau1[[#This Row],[Temps de phase]]</f>
        <v>43200.583333333198</v>
      </c>
      <c r="K18" s="6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  <c r="BR18" s="7"/>
      <c r="BS18" s="7"/>
      <c r="BT18" s="7"/>
      <c r="BU18" s="7"/>
      <c r="BV18" s="7"/>
      <c r="BW18" s="7"/>
      <c r="BX18" s="7"/>
      <c r="BY18" s="7"/>
      <c r="BZ18" s="7"/>
      <c r="CA18" s="7"/>
      <c r="CB18" s="7"/>
      <c r="CC18" s="7"/>
      <c r="CD18" s="7"/>
      <c r="CE18" s="7"/>
      <c r="CF18" s="7"/>
      <c r="CG18" s="7"/>
      <c r="CH18" s="7"/>
      <c r="CI18" s="7"/>
      <c r="CJ18" s="7"/>
      <c r="CK18" s="7"/>
      <c r="CL18" s="7"/>
      <c r="CM18" s="7"/>
      <c r="CN18" s="7"/>
      <c r="CO18" s="7"/>
      <c r="CP18" s="7"/>
      <c r="CQ18" s="7"/>
      <c r="CR18" s="7"/>
      <c r="CS18" s="7"/>
      <c r="CT18" s="7"/>
      <c r="CU18" s="7"/>
      <c r="CV18" s="7"/>
      <c r="CW18" s="7"/>
      <c r="CX18" s="7"/>
      <c r="CY18" s="8"/>
    </row>
    <row r="19" spans="1:103" ht="15.75" x14ac:dyDescent="0.25">
      <c r="A19" s="9" t="s">
        <v>26</v>
      </c>
      <c r="B19" s="9" t="s">
        <v>61</v>
      </c>
      <c r="C19" s="10">
        <v>21</v>
      </c>
      <c r="D19" s="9"/>
      <c r="E19" s="3">
        <v>8.3333333333333329E-2</v>
      </c>
      <c r="F19" s="4"/>
      <c r="G19" s="3"/>
      <c r="H19" s="24">
        <v>43200.333333333198</v>
      </c>
      <c r="I19" s="11">
        <f>Tableau1[[#This Row],[Début]]+Tableau1[[#This Row],[Retard/Avance]]+Tableau1[[#This Row],[Temps de pause]]+Tableau1[[#This Row],[Temps de phase]]</f>
        <v>43200.416666666533</v>
      </c>
      <c r="K19" s="6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7"/>
      <c r="BW19" s="7"/>
      <c r="BX19" s="7"/>
      <c r="BY19" s="7"/>
      <c r="BZ19" s="7"/>
      <c r="CA19" s="7"/>
      <c r="CB19" s="7"/>
      <c r="CC19" s="7"/>
      <c r="CD19" s="7"/>
      <c r="CE19" s="7"/>
      <c r="CF19" s="7"/>
      <c r="CG19" s="7"/>
      <c r="CH19" s="7"/>
      <c r="CI19" s="7"/>
      <c r="CJ19" s="7"/>
      <c r="CK19" s="7"/>
      <c r="CL19" s="7"/>
      <c r="CM19" s="7"/>
      <c r="CN19" s="7"/>
      <c r="CO19" s="7"/>
      <c r="CP19" s="7"/>
      <c r="CQ19" s="7"/>
      <c r="CR19" s="7"/>
      <c r="CS19" s="7"/>
      <c r="CT19" s="7"/>
      <c r="CU19" s="7"/>
      <c r="CV19" s="7"/>
      <c r="CW19" s="7"/>
      <c r="CX19" s="7"/>
      <c r="CY19" s="8"/>
    </row>
    <row r="20" spans="1:103" ht="15.75" x14ac:dyDescent="0.25">
      <c r="A20" s="9" t="s">
        <v>27</v>
      </c>
      <c r="B20" s="9" t="s">
        <v>62</v>
      </c>
      <c r="C20" s="10">
        <v>22</v>
      </c>
      <c r="D20" s="9">
        <v>21</v>
      </c>
      <c r="E20" s="3">
        <v>0.25</v>
      </c>
      <c r="F20" s="4"/>
      <c r="G20" s="3"/>
      <c r="H20" s="5">
        <f>INDEX(Tableau1[Fin],MATCH(Tableau1[Phase antécédente],Tableau1[N° de tâche],0),1)</f>
        <v>43200.416666666533</v>
      </c>
      <c r="I20" s="11">
        <f>Tableau1[[#This Row],[Début]]+Tableau1[[#This Row],[Retard/Avance]]+Tableau1[[#This Row],[Temps de pause]]+Tableau1[[#This Row],[Temps de phase]]</f>
        <v>43200.666666666533</v>
      </c>
      <c r="K20" s="6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  <c r="BW20" s="7"/>
      <c r="BX20" s="7"/>
      <c r="BY20" s="7"/>
      <c r="BZ20" s="7"/>
      <c r="CA20" s="7"/>
      <c r="CB20" s="7"/>
      <c r="CC20" s="7"/>
      <c r="CD20" s="7"/>
      <c r="CE20" s="7"/>
      <c r="CF20" s="7"/>
      <c r="CG20" s="7"/>
      <c r="CH20" s="7"/>
      <c r="CI20" s="7"/>
      <c r="CJ20" s="7"/>
      <c r="CK20" s="7"/>
      <c r="CL20" s="7"/>
      <c r="CM20" s="7"/>
      <c r="CN20" s="7"/>
      <c r="CO20" s="7"/>
      <c r="CP20" s="7"/>
      <c r="CQ20" s="7"/>
      <c r="CR20" s="7"/>
      <c r="CS20" s="7"/>
      <c r="CT20" s="7"/>
      <c r="CU20" s="7"/>
      <c r="CV20" s="7"/>
      <c r="CW20" s="7"/>
      <c r="CX20" s="7"/>
      <c r="CY20" s="8"/>
    </row>
    <row r="21" spans="1:103" ht="15.75" x14ac:dyDescent="0.25">
      <c r="A21" s="9" t="s">
        <v>28</v>
      </c>
      <c r="B21" s="9" t="s">
        <v>63</v>
      </c>
      <c r="C21" s="10">
        <v>3</v>
      </c>
      <c r="D21" s="9">
        <v>2</v>
      </c>
      <c r="E21" s="3">
        <v>6.25E-2</v>
      </c>
      <c r="F21" s="4"/>
      <c r="G21" s="3"/>
      <c r="H21" s="5">
        <f>INDEX(Tableau1[Fin],MATCH(Tableau1[Phase antécédente],Tableau1[N° de tâche],0),1)</f>
        <v>43200.645833333161</v>
      </c>
      <c r="I21" s="11">
        <f>Tableau1[[#This Row],[Début]]+Tableau1[[#This Row],[Retard/Avance]]+Tableau1[[#This Row],[Temps de pause]]+Tableau1[[#This Row],[Temps de phase]]</f>
        <v>43200.708333333161</v>
      </c>
      <c r="K21" s="6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7"/>
      <c r="BW21" s="7"/>
      <c r="BX21" s="7"/>
      <c r="BY21" s="7"/>
      <c r="BZ21" s="7"/>
      <c r="CA21" s="7"/>
      <c r="CB21" s="7"/>
      <c r="CC21" s="7"/>
      <c r="CD21" s="7"/>
      <c r="CE21" s="7"/>
      <c r="CF21" s="7"/>
      <c r="CG21" s="7"/>
      <c r="CH21" s="7"/>
      <c r="CI21" s="7"/>
      <c r="CJ21" s="7"/>
      <c r="CK21" s="7"/>
      <c r="CL21" s="7"/>
      <c r="CM21" s="7"/>
      <c r="CN21" s="7"/>
      <c r="CO21" s="7"/>
      <c r="CP21" s="7"/>
      <c r="CQ21" s="7"/>
      <c r="CR21" s="7"/>
      <c r="CS21" s="7"/>
      <c r="CT21" s="7"/>
      <c r="CU21" s="7"/>
      <c r="CV21" s="7"/>
      <c r="CW21" s="7"/>
      <c r="CX21" s="7"/>
      <c r="CY21" s="8"/>
    </row>
    <row r="22" spans="1:103" ht="15.75" x14ac:dyDescent="0.25">
      <c r="A22" s="9" t="s">
        <v>29</v>
      </c>
      <c r="B22" s="9" t="s">
        <v>64</v>
      </c>
      <c r="C22" s="10">
        <v>24</v>
      </c>
      <c r="D22" s="9"/>
      <c r="E22" s="3">
        <v>8.3333333333333329E-2</v>
      </c>
      <c r="F22" s="4"/>
      <c r="G22" s="3"/>
      <c r="H22" s="5">
        <f>"9/4/2018"+"22:00"</f>
        <v>43199.916666666664</v>
      </c>
      <c r="I22" s="11">
        <f>Tableau1[[#This Row],[Début]]+Tableau1[[#This Row],[Retard/Avance]]+Tableau1[[#This Row],[Temps de pause]]+Tableau1[[#This Row],[Temps de phase]]</f>
        <v>43200</v>
      </c>
      <c r="K22" s="6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7"/>
      <c r="BW22" s="7"/>
      <c r="BX22" s="7"/>
      <c r="BY22" s="7"/>
      <c r="BZ22" s="7"/>
      <c r="CA22" s="7"/>
      <c r="CB22" s="7"/>
      <c r="CC22" s="7"/>
      <c r="CD22" s="7"/>
      <c r="CE22" s="7"/>
      <c r="CF22" s="7"/>
      <c r="CG22" s="7"/>
      <c r="CH22" s="7"/>
      <c r="CI22" s="7"/>
      <c r="CJ22" s="7"/>
      <c r="CK22" s="7"/>
      <c r="CL22" s="7"/>
      <c r="CM22" s="7"/>
      <c r="CN22" s="7"/>
      <c r="CO22" s="7"/>
      <c r="CP22" s="7"/>
      <c r="CQ22" s="7"/>
      <c r="CR22" s="7"/>
      <c r="CS22" s="7"/>
      <c r="CT22" s="7"/>
      <c r="CU22" s="7"/>
      <c r="CV22" s="7"/>
      <c r="CW22" s="7"/>
      <c r="CX22" s="7"/>
      <c r="CY22" s="8"/>
    </row>
    <row r="23" spans="1:103" ht="15.75" x14ac:dyDescent="0.25">
      <c r="A23" s="9" t="s">
        <v>30</v>
      </c>
      <c r="B23" s="9" t="s">
        <v>65</v>
      </c>
      <c r="C23" s="10">
        <v>33</v>
      </c>
      <c r="D23" s="9">
        <v>32</v>
      </c>
      <c r="E23" s="3">
        <v>8.3333333333333329E-2</v>
      </c>
      <c r="F23" s="4"/>
      <c r="G23" s="3"/>
      <c r="H23" s="5">
        <f>INDEX(Tableau1[Fin],MATCH(Tableau1[Phase antécédente],Tableau1[N° de tâche],0),1)</f>
        <v>43200.666666666533</v>
      </c>
      <c r="I23" s="11">
        <f>Tableau1[[#This Row],[Début]]+Tableau1[[#This Row],[Retard/Avance]]+Tableau1[[#This Row],[Temps de pause]]+Tableau1[[#This Row],[Temps de phase]]</f>
        <v>43200.749999999869</v>
      </c>
      <c r="K23" s="6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  <c r="BX23" s="7"/>
      <c r="BY23" s="7"/>
      <c r="BZ23" s="7"/>
      <c r="CA23" s="7"/>
      <c r="CB23" s="7"/>
      <c r="CC23" s="7"/>
      <c r="CD23" s="7"/>
      <c r="CE23" s="7"/>
      <c r="CF23" s="7"/>
      <c r="CG23" s="7"/>
      <c r="CH23" s="7"/>
      <c r="CI23" s="7"/>
      <c r="CJ23" s="7"/>
      <c r="CK23" s="7"/>
      <c r="CL23" s="7"/>
      <c r="CM23" s="7"/>
      <c r="CN23" s="7"/>
      <c r="CO23" s="7"/>
      <c r="CP23" s="7"/>
      <c r="CQ23" s="7"/>
      <c r="CR23" s="7"/>
      <c r="CS23" s="7"/>
      <c r="CT23" s="7"/>
      <c r="CU23" s="7"/>
      <c r="CV23" s="7"/>
      <c r="CW23" s="7"/>
      <c r="CX23" s="7"/>
      <c r="CY23" s="8"/>
    </row>
    <row r="24" spans="1:103" ht="15.75" x14ac:dyDescent="0.25">
      <c r="A24" s="9" t="s">
        <v>31</v>
      </c>
      <c r="B24" s="9" t="s">
        <v>66</v>
      </c>
      <c r="C24" s="10">
        <v>34</v>
      </c>
      <c r="D24" s="9"/>
      <c r="E24" s="3">
        <v>0.14583333333333334</v>
      </c>
      <c r="F24" s="4"/>
      <c r="G24" s="3"/>
      <c r="H24" s="5">
        <f>"9/4/2018"+"22:00"</f>
        <v>43199.916666666664</v>
      </c>
      <c r="I24" s="11">
        <f>Tableau1[[#This Row],[Début]]+Tableau1[[#This Row],[Retard/Avance]]+Tableau1[[#This Row],[Temps de pause]]+Tableau1[[#This Row],[Temps de phase]]</f>
        <v>43200.0625</v>
      </c>
      <c r="K24" s="6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7"/>
      <c r="BS24" s="7"/>
      <c r="BT24" s="7"/>
      <c r="BU24" s="7"/>
      <c r="BV24" s="7"/>
      <c r="BW24" s="7"/>
      <c r="BX24" s="7"/>
      <c r="BY24" s="7"/>
      <c r="BZ24" s="7"/>
      <c r="CA24" s="7"/>
      <c r="CB24" s="7"/>
      <c r="CC24" s="7"/>
      <c r="CD24" s="7"/>
      <c r="CE24" s="7"/>
      <c r="CF24" s="7"/>
      <c r="CG24" s="7"/>
      <c r="CH24" s="7"/>
      <c r="CI24" s="7"/>
      <c r="CJ24" s="7"/>
      <c r="CK24" s="7"/>
      <c r="CL24" s="7"/>
      <c r="CM24" s="7"/>
      <c r="CN24" s="7"/>
      <c r="CO24" s="7"/>
      <c r="CP24" s="7"/>
      <c r="CQ24" s="7"/>
      <c r="CR24" s="7"/>
      <c r="CS24" s="7"/>
      <c r="CT24" s="7"/>
      <c r="CU24" s="7"/>
      <c r="CV24" s="7"/>
      <c r="CW24" s="7"/>
      <c r="CX24" s="7"/>
      <c r="CY24" s="8"/>
    </row>
    <row r="25" spans="1:103" ht="15.75" x14ac:dyDescent="0.25">
      <c r="A25" s="9" t="s">
        <v>32</v>
      </c>
      <c r="B25" s="9" t="s">
        <v>67</v>
      </c>
      <c r="C25" s="10">
        <v>18</v>
      </c>
      <c r="D25" s="9">
        <v>17</v>
      </c>
      <c r="E25" s="3">
        <v>6.25E-2</v>
      </c>
      <c r="F25" s="4"/>
      <c r="G25" s="3"/>
      <c r="H25" s="5">
        <f>INDEX(Tableau1[Fin],MATCH(Tableau1[Phase antécédente],Tableau1[N° de tâche],0),1)</f>
        <v>43200.458333333198</v>
      </c>
      <c r="I25" s="11">
        <f>Tableau1[[#This Row],[Début]]+Tableau1[[#This Row],[Retard/Avance]]+Tableau1[[#This Row],[Temps de pause]]+Tableau1[[#This Row],[Temps de phase]]</f>
        <v>43200.520833333198</v>
      </c>
      <c r="K25" s="6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  <c r="BR25" s="7"/>
      <c r="BS25" s="7"/>
      <c r="BT25" s="7"/>
      <c r="BU25" s="7"/>
      <c r="BV25" s="7"/>
      <c r="BW25" s="7"/>
      <c r="BX25" s="7"/>
      <c r="BY25" s="7"/>
      <c r="BZ25" s="7"/>
      <c r="CA25" s="7"/>
      <c r="CB25" s="7"/>
      <c r="CC25" s="7"/>
      <c r="CD25" s="7"/>
      <c r="CE25" s="7"/>
      <c r="CF25" s="7"/>
      <c r="CG25" s="7"/>
      <c r="CH25" s="7"/>
      <c r="CI25" s="7"/>
      <c r="CJ25" s="7"/>
      <c r="CK25" s="7"/>
      <c r="CL25" s="7"/>
      <c r="CM25" s="7"/>
      <c r="CN25" s="7"/>
      <c r="CO25" s="7"/>
      <c r="CP25" s="7"/>
      <c r="CQ25" s="7"/>
      <c r="CR25" s="7"/>
      <c r="CS25" s="7"/>
      <c r="CT25" s="7"/>
      <c r="CU25" s="7"/>
      <c r="CV25" s="7"/>
      <c r="CW25" s="7"/>
      <c r="CX25" s="7"/>
      <c r="CY25" s="8"/>
    </row>
    <row r="26" spans="1:103" ht="15.75" x14ac:dyDescent="0.25">
      <c r="A26" s="9" t="s">
        <v>33</v>
      </c>
      <c r="B26" s="9" t="s">
        <v>68</v>
      </c>
      <c r="C26" s="10">
        <v>11</v>
      </c>
      <c r="D26" s="9">
        <v>10</v>
      </c>
      <c r="E26" s="3">
        <v>8.3333333333333329E-2</v>
      </c>
      <c r="F26" s="4"/>
      <c r="G26" s="3"/>
      <c r="H26" s="5">
        <f>INDEX(Tableau1[Fin],MATCH(Tableau1[Phase antécédente],Tableau1[N° de tâche],0),1)</f>
        <v>43200.041666666635</v>
      </c>
      <c r="I26" s="11">
        <f>Tableau1[[#This Row],[Début]]+Tableau1[[#This Row],[Retard/Avance]]+Tableau1[[#This Row],[Temps de pause]]+Tableau1[[#This Row],[Temps de phase]]</f>
        <v>43200.124999999971</v>
      </c>
      <c r="K26" s="6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  <c r="CI26" s="7"/>
      <c r="CJ26" s="7"/>
      <c r="CK26" s="7"/>
      <c r="CL26" s="7"/>
      <c r="CM26" s="7"/>
      <c r="CN26" s="7"/>
      <c r="CO26" s="7"/>
      <c r="CP26" s="7"/>
      <c r="CQ26" s="7"/>
      <c r="CR26" s="7"/>
      <c r="CS26" s="7"/>
      <c r="CT26" s="7"/>
      <c r="CU26" s="7"/>
      <c r="CV26" s="7"/>
      <c r="CW26" s="7"/>
      <c r="CX26" s="7"/>
      <c r="CY26" s="8"/>
    </row>
    <row r="27" spans="1:103" ht="15.75" x14ac:dyDescent="0.25">
      <c r="A27" s="9" t="s">
        <v>34</v>
      </c>
      <c r="B27" s="9" t="s">
        <v>69</v>
      </c>
      <c r="C27" s="10">
        <v>16</v>
      </c>
      <c r="D27" s="9"/>
      <c r="E27" s="3">
        <v>6.25E-2</v>
      </c>
      <c r="F27" s="4"/>
      <c r="G27" s="3"/>
      <c r="H27" s="5">
        <v>43200.333333333198</v>
      </c>
      <c r="I27" s="11">
        <f>Tableau1[[#This Row],[Début]]+Tableau1[[#This Row],[Retard/Avance]]+Tableau1[[#This Row],[Temps de pause]]+Tableau1[[#This Row],[Temps de phase]]</f>
        <v>43200.395833333198</v>
      </c>
      <c r="K27" s="6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7"/>
      <c r="CI27" s="7"/>
      <c r="CJ27" s="7"/>
      <c r="CK27" s="7"/>
      <c r="CL27" s="7"/>
      <c r="CM27" s="7"/>
      <c r="CN27" s="7"/>
      <c r="CO27" s="7"/>
      <c r="CP27" s="7"/>
      <c r="CQ27" s="7"/>
      <c r="CR27" s="7"/>
      <c r="CS27" s="7"/>
      <c r="CT27" s="7"/>
      <c r="CU27" s="7"/>
      <c r="CV27" s="7"/>
      <c r="CW27" s="7"/>
      <c r="CX27" s="7"/>
      <c r="CY27" s="8"/>
    </row>
    <row r="28" spans="1:103" ht="15.75" x14ac:dyDescent="0.25">
      <c r="A28" s="9" t="s">
        <v>35</v>
      </c>
      <c r="B28" s="9" t="s">
        <v>70</v>
      </c>
      <c r="C28" s="10">
        <v>32</v>
      </c>
      <c r="D28" s="9">
        <v>31</v>
      </c>
      <c r="E28" s="3">
        <v>6.25E-2</v>
      </c>
      <c r="F28" s="4"/>
      <c r="G28" s="3"/>
      <c r="H28" s="5">
        <f>INDEX(Tableau1[Fin],MATCH(Tableau1[Phase antécédente],Tableau1[N° de tâche],0),1)</f>
        <v>43200.604166666533</v>
      </c>
      <c r="I28" s="11">
        <f>Tableau1[[#This Row],[Début]]+Tableau1[[#This Row],[Retard/Avance]]+Tableau1[[#This Row],[Temps de pause]]+Tableau1[[#This Row],[Temps de phase]]</f>
        <v>43200.666666666533</v>
      </c>
      <c r="K28" s="6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7"/>
      <c r="BW28" s="7"/>
      <c r="BX28" s="7"/>
      <c r="BY28" s="7"/>
      <c r="BZ28" s="7"/>
      <c r="CA28" s="7"/>
      <c r="CB28" s="7"/>
      <c r="CC28" s="7"/>
      <c r="CD28" s="7"/>
      <c r="CE28" s="7"/>
      <c r="CF28" s="7"/>
      <c r="CG28" s="7"/>
      <c r="CH28" s="7"/>
      <c r="CI28" s="7"/>
      <c r="CJ28" s="7"/>
      <c r="CK28" s="7"/>
      <c r="CL28" s="7"/>
      <c r="CM28" s="7"/>
      <c r="CN28" s="7"/>
      <c r="CO28" s="7"/>
      <c r="CP28" s="7"/>
      <c r="CQ28" s="7"/>
      <c r="CR28" s="7"/>
      <c r="CS28" s="7"/>
      <c r="CT28" s="7"/>
      <c r="CU28" s="7"/>
      <c r="CV28" s="7"/>
      <c r="CW28" s="7"/>
      <c r="CX28" s="7"/>
      <c r="CY28" s="8"/>
    </row>
    <row r="29" spans="1:103" ht="15.75" x14ac:dyDescent="0.25">
      <c r="A29" s="9" t="s">
        <v>36</v>
      </c>
      <c r="B29" s="9" t="s">
        <v>71</v>
      </c>
      <c r="C29" s="10">
        <v>31</v>
      </c>
      <c r="D29" s="9">
        <v>30</v>
      </c>
      <c r="E29" s="3">
        <v>8.3333333333333329E-2</v>
      </c>
      <c r="F29" s="4"/>
      <c r="G29" s="3"/>
      <c r="H29" s="5">
        <f>INDEX(Tableau1[Fin],MATCH(Tableau1[Phase antécédente],Tableau1[N° de tâche],0),1)</f>
        <v>43200.520833333198</v>
      </c>
      <c r="I29" s="11">
        <f>Tableau1[[#This Row],[Début]]+Tableau1[[#This Row],[Retard/Avance]]+Tableau1[[#This Row],[Temps de pause]]+Tableau1[[#This Row],[Temps de phase]]</f>
        <v>43200.604166666533</v>
      </c>
      <c r="K29" s="6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8"/>
    </row>
    <row r="30" spans="1:103" ht="15.75" x14ac:dyDescent="0.25">
      <c r="A30" s="9" t="s">
        <v>37</v>
      </c>
      <c r="B30" s="9" t="s">
        <v>72</v>
      </c>
      <c r="C30" s="10">
        <v>5</v>
      </c>
      <c r="D30" s="9">
        <v>4</v>
      </c>
      <c r="E30" s="3">
        <v>6.25E-2</v>
      </c>
      <c r="F30" s="4"/>
      <c r="G30" s="3"/>
      <c r="H30" s="5">
        <f>INDEX(Tableau1[Fin],MATCH(Tableau1[Phase antécédente],Tableau1[N° de tâche],0),1)</f>
        <v>43200.770833333161</v>
      </c>
      <c r="I30" s="11">
        <f>Tableau1[[#This Row],[Début]]+Tableau1[[#This Row],[Retard/Avance]]+Tableau1[[#This Row],[Temps de pause]]+Tableau1[[#This Row],[Temps de phase]]</f>
        <v>43200.833333333161</v>
      </c>
      <c r="K30" s="6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8"/>
    </row>
    <row r="31" spans="1:103" ht="15.75" x14ac:dyDescent="0.25">
      <c r="A31" s="9" t="s">
        <v>38</v>
      </c>
      <c r="B31" s="9" t="s">
        <v>73</v>
      </c>
      <c r="C31" s="10">
        <v>26</v>
      </c>
      <c r="D31" s="9">
        <v>25</v>
      </c>
      <c r="E31" s="3">
        <v>8.3333333333333329E-2</v>
      </c>
      <c r="F31" s="4"/>
      <c r="G31" s="3"/>
      <c r="H31" s="5">
        <f>INDEX(Tableau1[Fin],MATCH(Tableau1[Phase antécédente],Tableau1[N° de tâche],0),1)</f>
        <v>43200.041666666664</v>
      </c>
      <c r="I31" s="11">
        <f>Tableau1[[#This Row],[Début]]+Tableau1[[#This Row],[Retard/Avance]]+Tableau1[[#This Row],[Temps de pause]]+Tableau1[[#This Row],[Temps de phase]]</f>
        <v>43200.125</v>
      </c>
      <c r="K31" s="6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8"/>
    </row>
    <row r="32" spans="1:103" ht="15.75" x14ac:dyDescent="0.25">
      <c r="A32" s="9" t="s">
        <v>39</v>
      </c>
      <c r="B32" s="9" t="s">
        <v>74</v>
      </c>
      <c r="C32" s="10">
        <v>1</v>
      </c>
      <c r="D32" s="9"/>
      <c r="E32" s="3">
        <v>0.125</v>
      </c>
      <c r="F32" s="4"/>
      <c r="G32" s="3"/>
      <c r="H32" s="5">
        <v>43200.416666666497</v>
      </c>
      <c r="I32" s="11">
        <f>Tableau1[[#This Row],[Début]]+Tableau1[[#This Row],[Retard/Avance]]+Tableau1[[#This Row],[Temps de pause]]+Tableau1[[#This Row],[Temps de phase]]</f>
        <v>43200.541666666497</v>
      </c>
      <c r="K32" s="6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7"/>
      <c r="BW32" s="7"/>
      <c r="BX32" s="7"/>
      <c r="BY32" s="7"/>
      <c r="BZ32" s="7"/>
      <c r="CA32" s="7"/>
      <c r="CB32" s="7"/>
      <c r="CC32" s="7"/>
      <c r="CD32" s="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8"/>
    </row>
    <row r="33" spans="1:103" ht="15.75" x14ac:dyDescent="0.25">
      <c r="A33" s="9" t="s">
        <v>40</v>
      </c>
      <c r="B33" s="9" t="s">
        <v>75</v>
      </c>
      <c r="C33" s="10">
        <v>6</v>
      </c>
      <c r="D33" s="9"/>
      <c r="E33" s="3">
        <v>8.3333333333333329E-2</v>
      </c>
      <c r="F33" s="4"/>
      <c r="G33" s="3"/>
      <c r="H33" s="5">
        <v>43200.5</v>
      </c>
      <c r="I33" s="11">
        <f>Tableau1[[#This Row],[Début]]+Tableau1[[#This Row],[Retard/Avance]]+Tableau1[[#This Row],[Temps de pause]]+Tableau1[[#This Row],[Temps de phase]]</f>
        <v>43200.583333333336</v>
      </c>
      <c r="K33" s="6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8"/>
    </row>
    <row r="34" spans="1:103" ht="15.75" x14ac:dyDescent="0.25">
      <c r="A34" s="9" t="s">
        <v>41</v>
      </c>
      <c r="B34" s="9" t="s">
        <v>76</v>
      </c>
      <c r="C34" s="10">
        <v>9</v>
      </c>
      <c r="D34" s="9">
        <v>8</v>
      </c>
      <c r="E34" s="3">
        <v>8.3333333333333329E-2</v>
      </c>
      <c r="F34" s="4"/>
      <c r="G34" s="3"/>
      <c r="H34" s="5">
        <f>INDEX(Tableau1[Fin],MATCH(Tableau1[Phase antécédente],Tableau1[N° de tâche],0),1)</f>
        <v>43200.750000000007</v>
      </c>
      <c r="I34" s="11">
        <f>Tableau1[[#This Row],[Début]]+Tableau1[[#This Row],[Retard/Avance]]+Tableau1[[#This Row],[Temps de pause]]+Tableau1[[#This Row],[Temps de phase]]</f>
        <v>43200.833333333343</v>
      </c>
      <c r="K34" s="6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  <c r="BS34" s="7"/>
      <c r="BT34" s="7"/>
      <c r="BU34" s="7"/>
      <c r="BV34" s="7"/>
      <c r="BW34" s="7"/>
      <c r="BX34" s="7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  <c r="CM34" s="7"/>
      <c r="CN34" s="7"/>
      <c r="CO34" s="7"/>
      <c r="CP34" s="7"/>
      <c r="CQ34" s="7"/>
      <c r="CR34" s="7"/>
      <c r="CS34" s="7"/>
      <c r="CT34" s="7"/>
      <c r="CU34" s="7"/>
      <c r="CV34" s="7"/>
      <c r="CW34" s="7"/>
      <c r="CX34" s="7"/>
      <c r="CY34" s="8"/>
    </row>
    <row r="35" spans="1:103" ht="15.75" x14ac:dyDescent="0.25">
      <c r="A35" s="9" t="s">
        <v>42</v>
      </c>
      <c r="B35" s="9" t="s">
        <v>77</v>
      </c>
      <c r="C35" s="10">
        <v>10</v>
      </c>
      <c r="D35" s="9"/>
      <c r="E35" s="3">
        <v>8.3333333333333329E-2</v>
      </c>
      <c r="F35" s="4"/>
      <c r="G35" s="3"/>
      <c r="H35" s="5">
        <v>43199.958333333299</v>
      </c>
      <c r="I35" s="11">
        <f>Tableau1[[#This Row],[Début]]+Tableau1[[#This Row],[Retard/Avance]]+Tableau1[[#This Row],[Temps de pause]]+Tableau1[[#This Row],[Temps de phase]]</f>
        <v>43200.041666666635</v>
      </c>
      <c r="K35" s="6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  <c r="BR35" s="7"/>
      <c r="BS35" s="7"/>
      <c r="BT35" s="7"/>
      <c r="BU35" s="7"/>
      <c r="BV35" s="7"/>
      <c r="BW35" s="7"/>
      <c r="BX35" s="7"/>
      <c r="BY35" s="7"/>
      <c r="BZ35" s="7"/>
      <c r="CA35" s="7"/>
      <c r="CB35" s="7"/>
      <c r="CC35" s="7"/>
      <c r="CD35" s="7"/>
      <c r="CE35" s="7"/>
      <c r="CF35" s="7"/>
      <c r="CG35" s="7"/>
      <c r="CH35" s="7"/>
      <c r="CI35" s="7"/>
      <c r="CJ35" s="7"/>
      <c r="CK35" s="7"/>
      <c r="CL35" s="7"/>
      <c r="CM35" s="7"/>
      <c r="CN35" s="7"/>
      <c r="CO35" s="7"/>
      <c r="CP35" s="7"/>
      <c r="CQ35" s="7"/>
      <c r="CR35" s="7"/>
      <c r="CS35" s="7"/>
      <c r="CT35" s="7"/>
      <c r="CU35" s="7"/>
      <c r="CV35" s="7"/>
      <c r="CW35" s="7"/>
      <c r="CX35" s="7"/>
      <c r="CY35" s="8"/>
    </row>
    <row r="36" spans="1:103" ht="15.75" x14ac:dyDescent="0.25">
      <c r="A36" s="9" t="s">
        <v>43</v>
      </c>
      <c r="B36" s="9" t="s">
        <v>78</v>
      </c>
      <c r="C36" s="19">
        <v>25</v>
      </c>
      <c r="D36" s="20">
        <v>24</v>
      </c>
      <c r="E36" s="21">
        <v>4.1666666666666664E-2</v>
      </c>
      <c r="F36" s="22"/>
      <c r="G36" s="21"/>
      <c r="H36" s="5">
        <f>INDEX(Tableau1[Fin],MATCH(Tableau1[Phase antécédente],Tableau1[N° de tâche],0),1)</f>
        <v>43200</v>
      </c>
      <c r="I36" s="23">
        <f>Tableau1[[#This Row],[Début]]+Tableau1[[#This Row],[Retard/Avance]]+Tableau1[[#This Row],[Temps de pause]]+Tableau1[[#This Row],[Temps de phase]]</f>
        <v>43200.041666666664</v>
      </c>
      <c r="K36" s="6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  <c r="BR36" s="7"/>
      <c r="BS36" s="7"/>
      <c r="BT36" s="7"/>
      <c r="BU36" s="7"/>
      <c r="BV36" s="7"/>
      <c r="BW36" s="7"/>
      <c r="BX36" s="7"/>
      <c r="BY36" s="7"/>
      <c r="BZ36" s="7"/>
      <c r="CA36" s="7"/>
      <c r="CB36" s="7"/>
      <c r="CC36" s="7"/>
      <c r="CD36" s="7"/>
      <c r="CE36" s="7"/>
      <c r="CF36" s="7"/>
      <c r="CG36" s="7"/>
      <c r="CH36" s="7"/>
      <c r="CI36" s="7"/>
      <c r="CJ36" s="7"/>
      <c r="CK36" s="7"/>
      <c r="CL36" s="7"/>
      <c r="CM36" s="7"/>
      <c r="CN36" s="7"/>
      <c r="CO36" s="7"/>
      <c r="CP36" s="7"/>
      <c r="CQ36" s="7"/>
      <c r="CR36" s="7"/>
      <c r="CS36" s="7"/>
      <c r="CT36" s="7"/>
      <c r="CU36" s="7"/>
      <c r="CV36" s="7"/>
      <c r="CW36" s="7"/>
      <c r="CX36" s="7"/>
      <c r="CY36" s="8"/>
    </row>
  </sheetData>
  <conditionalFormatting sqref="K2:CY36">
    <cfRule type="expression" dxfId="0" priority="1">
      <formula>AND(K$1&gt;=$H2,K$1&lt;=$I2)</formula>
    </cfRule>
  </conditionalFormatting>
  <pageMargins left="0.7" right="0.7" top="0.75" bottom="0.75" header="0.3" footer="0.3"/>
  <pageSetup paperSize="9" orientation="portrait" verticalDpi="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errorStyle="information" allowBlank="1" showInputMessage="1" showErrorMessage="1" xr:uid="{00000000-0002-0000-0000-000000000000}">
          <x14:formula1>
            <xm:f>'C:\Users\sbaghdo\Desktop\[r1.xlsm]RH'!#REF!</xm:f>
          </x14:formula1>
          <xm:sqref>A2:B2 A18:B18 A30:B30 A32:B32 A34:B34 A36:B36 A4:B4 A6:B6 A8:B8 A10:B10 A12:B12 A14:B14 A16:B16 A20:B20 A22:B22 A24:B24 A26:B26 A28:B28 B3 B5 B7 B9 B11 B13 B15 B17 B19 B21 B23 B25 B27 B29 B31 B33 B35</xm:sqref>
        </x14:dataValidation>
        <x14:dataValidation type="list" errorStyle="information" allowBlank="1" showInputMessage="1" showErrorMessage="1" xr:uid="{00000000-0002-0000-0000-000001000000}">
          <x14:formula1>
            <xm:f>'C:\Users\sbaghdo\Desktop\[r1.xlsm]RH'!#REF!</xm:f>
          </x14:formula1>
          <xm:sqref>A9 A11 A23 A17 A19 A25 A27 A31 A29 A33 A35 A3 A5 A13 A15 A21 A7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2018-04-09T13:13:56Z</dcterms:modified>
</cp:coreProperties>
</file>