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4240" windowHeight="12075"/>
  </bookViews>
  <sheets>
    <sheet name="Bâtiment A" sheetId="1" r:id="rId1"/>
    <sheet name="Coeff Matériaux" sheetId="2" r:id="rId2"/>
  </sheets>
  <definedNames>
    <definedName name="Coef">'Coeff Matériaux'!$A$2:$B$3</definedName>
  </definedNames>
  <calcPr calcId="145621"/>
</workbook>
</file>

<file path=xl/calcChain.xml><?xml version="1.0" encoding="utf-8"?>
<calcChain xmlns="http://schemas.openxmlformats.org/spreadsheetml/2006/main">
  <c r="D3" i="1" l="1"/>
  <c r="E3" i="1" s="1"/>
  <c r="F3" i="1" s="1"/>
  <c r="G3" i="1" s="1"/>
  <c r="D2" i="1"/>
  <c r="E2" i="1" s="1"/>
  <c r="F2" i="1" s="1"/>
  <c r="G2" i="1" s="1"/>
  <c r="I2" i="1" s="1"/>
  <c r="J2" i="1" s="1"/>
</calcChain>
</file>

<file path=xl/sharedStrings.xml><?xml version="1.0" encoding="utf-8"?>
<sst xmlns="http://schemas.openxmlformats.org/spreadsheetml/2006/main" count="17" uniqueCount="14">
  <si>
    <t>Matériau</t>
  </si>
  <si>
    <t>λ (W/m.K)</t>
  </si>
  <si>
    <t>e/λ</t>
  </si>
  <si>
    <t>Laine de verre</t>
  </si>
  <si>
    <t>Placoplatre BA13</t>
  </si>
  <si>
    <t>Local</t>
  </si>
  <si>
    <t>Salle 1</t>
  </si>
  <si>
    <r>
      <t>Epaisseur</t>
    </r>
    <r>
      <rPr>
        <sz val="11"/>
        <color theme="1"/>
        <rFont val="Calibri"/>
        <family val="2"/>
        <scheme val="minor"/>
      </rPr>
      <t xml:space="preserve"> (mm)</t>
    </r>
  </si>
  <si>
    <r>
      <t xml:space="preserve">λ </t>
    </r>
    <r>
      <rPr>
        <sz val="11"/>
        <color theme="1"/>
        <rFont val="Calibri"/>
        <family val="2"/>
        <scheme val="minor"/>
      </rPr>
      <t>(W/m.K)</t>
    </r>
  </si>
  <si>
    <r>
      <t>Rth</t>
    </r>
    <r>
      <rPr>
        <sz val="11"/>
        <color theme="1"/>
        <rFont val="Calibri"/>
        <family val="2"/>
        <scheme val="minor"/>
      </rPr>
      <t xml:space="preserve"> (m².°C/W)</t>
    </r>
  </si>
  <si>
    <r>
      <t xml:space="preserve">U </t>
    </r>
    <r>
      <rPr>
        <sz val="11"/>
        <color theme="1"/>
        <rFont val="Calibri"/>
        <family val="2"/>
        <scheme val="minor"/>
      </rPr>
      <t>(1/Rth)</t>
    </r>
  </si>
  <si>
    <r>
      <t xml:space="preserve">Surface </t>
    </r>
    <r>
      <rPr>
        <sz val="11"/>
        <color theme="1"/>
        <rFont val="Calibri"/>
        <family val="2"/>
        <scheme val="minor"/>
      </rPr>
      <t>(m²)</t>
    </r>
  </si>
  <si>
    <r>
      <t>Flux Surfacique du Mur</t>
    </r>
    <r>
      <rPr>
        <sz val="11"/>
        <color theme="1"/>
        <rFont val="Calibri"/>
        <family val="2"/>
        <scheme val="minor"/>
      </rPr>
      <t xml:space="preserve"> (W/m²)</t>
    </r>
  </si>
  <si>
    <r>
      <t xml:space="preserve">Flux Mur </t>
    </r>
    <r>
      <rPr>
        <sz val="11"/>
        <color theme="1"/>
        <rFont val="Calibri"/>
        <family val="2"/>
        <scheme val="minor"/>
      </rPr>
      <t>(W)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</si>
</sst>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activeCell="D2" sqref="D2"/>
    </sheetView>
  </sheetViews>
  <sheetFormatPr baseColWidth="10" defaultRowHeight="15" x14ac:dyDescent="0.25"/>
  <cols>
    <col min="1" max="1" width="13.85546875" style="1" customWidth="1"/>
    <col min="2" max="2" width="15.85546875" style="1" bestFit="1" customWidth="1"/>
    <col min="3" max="3" width="14.7109375" style="1" bestFit="1" customWidth="1"/>
    <col min="4" max="5" width="10.5703125" style="1" bestFit="1" customWidth="1"/>
    <col min="6" max="6" width="13.42578125" style="1" bestFit="1" customWidth="1"/>
    <col min="7" max="7" width="10.5703125" style="1" bestFit="1" customWidth="1"/>
    <col min="8" max="8" width="11.85546875" style="1" bestFit="1" customWidth="1"/>
    <col min="9" max="9" width="28.85546875" style="1" bestFit="1" customWidth="1"/>
    <col min="10" max="10" width="12.5703125" style="1" bestFit="1" customWidth="1"/>
    <col min="11" max="16384" width="11.42578125" style="1"/>
  </cols>
  <sheetData>
    <row r="1" spans="1:10" ht="15.75" thickBot="1" x14ac:dyDescent="0.3">
      <c r="A1" s="6" t="s">
        <v>5</v>
      </c>
      <c r="B1" s="6" t="s">
        <v>0</v>
      </c>
      <c r="C1" s="6" t="s">
        <v>7</v>
      </c>
      <c r="D1" s="6" t="s">
        <v>8</v>
      </c>
      <c r="E1" s="6" t="s">
        <v>2</v>
      </c>
      <c r="F1" s="6" t="s">
        <v>9</v>
      </c>
      <c r="G1" s="6" t="s">
        <v>10</v>
      </c>
      <c r="H1" s="6" t="s">
        <v>11</v>
      </c>
      <c r="I1" s="6" t="s">
        <v>12</v>
      </c>
      <c r="J1" s="6" t="s">
        <v>13</v>
      </c>
    </row>
    <row r="2" spans="1:10" ht="15.75" thickBot="1" x14ac:dyDescent="0.3">
      <c r="A2" s="16" t="s">
        <v>6</v>
      </c>
      <c r="B2" s="10" t="s">
        <v>3</v>
      </c>
      <c r="C2" s="3">
        <v>5</v>
      </c>
      <c r="D2" s="5">
        <f>VLOOKUP(B2,Coef,2,0)</f>
        <v>0.04</v>
      </c>
      <c r="E2" s="7">
        <f>C2/D2</f>
        <v>125</v>
      </c>
      <c r="F2" s="5">
        <f>E2+0.17</f>
        <v>125.17</v>
      </c>
      <c r="G2" s="4">
        <f>1/F2</f>
        <v>7.9891347767036824E-3</v>
      </c>
      <c r="H2" s="7">
        <v>1</v>
      </c>
      <c r="I2" s="11">
        <f>G2*(19+11)</f>
        <v>0.23967404330111047</v>
      </c>
      <c r="J2" s="12">
        <f>H2*I2</f>
        <v>0.23967404330111047</v>
      </c>
    </row>
    <row r="3" spans="1:10" ht="15.75" thickBot="1" x14ac:dyDescent="0.3">
      <c r="A3" s="17"/>
      <c r="B3" s="13" t="s">
        <v>4</v>
      </c>
      <c r="C3" s="14">
        <v>5</v>
      </c>
      <c r="D3" s="5">
        <f>VLOOKUP(B3,Coef,2,0)</f>
        <v>0.33</v>
      </c>
      <c r="E3" s="14">
        <f>C3/D3</f>
        <v>15.15151515151515</v>
      </c>
      <c r="F3" s="14">
        <f t="shared" ref="F3" si="0">E3+0.17</f>
        <v>15.32151515151515</v>
      </c>
      <c r="G3" s="14">
        <f>1/F3</f>
        <v>6.5267696445877266E-2</v>
      </c>
      <c r="H3" s="14">
        <v>1</v>
      </c>
      <c r="I3" s="15"/>
      <c r="J3" s="12"/>
    </row>
  </sheetData>
  <mergeCells count="1">
    <mergeCell ref="A2:A3"/>
  </mergeCells>
  <pageMargins left="0.7" right="0.7" top="0.75" bottom="0.75" header="0.3" footer="0.3"/>
  <pageSetup paperSize="9" orientation="portrait" horizontalDpi="30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'Coeff Matériaux'!A2:A3</xm:f>
          </x14:formula1>
          <xm:sqref>B2:B3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2" sqref="A2"/>
    </sheetView>
  </sheetViews>
  <sheetFormatPr baseColWidth="10" defaultRowHeight="15" x14ac:dyDescent="0.25"/>
  <cols>
    <col min="1" max="1" width="15.85546875" bestFit="1" customWidth="1"/>
  </cols>
  <sheetData>
    <row r="1" spans="1:2" ht="15.75" thickBot="1" x14ac:dyDescent="0.3">
      <c r="A1" s="2" t="s">
        <v>0</v>
      </c>
      <c r="B1" s="8" t="s">
        <v>1</v>
      </c>
    </row>
    <row r="2" spans="1:2" x14ac:dyDescent="0.25">
      <c r="A2" s="9" t="s">
        <v>3</v>
      </c>
      <c r="B2" s="3">
        <v>0.04</v>
      </c>
    </row>
    <row r="3" spans="1:2" x14ac:dyDescent="0.25">
      <c r="A3" s="3" t="s">
        <v>4</v>
      </c>
      <c r="B3" s="3">
        <v>0.33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Bâtiment A</vt:lpstr>
      <vt:lpstr>Coeff Matériaux</vt:lpstr>
      <vt:lpstr>Coef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Ecko</dc:creator>
  <cp:lastModifiedBy>Roger M</cp:lastModifiedBy>
  <dcterms:created xsi:type="dcterms:W3CDTF">2013-02-06T17:35:56Z</dcterms:created>
  <dcterms:modified xsi:type="dcterms:W3CDTF">2013-02-12T19:41:08Z</dcterms:modified>
</cp:coreProperties>
</file>