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Calendrier" sheetId="1" r:id="rId1"/>
  </sheets>
  <functionGroups builtInGroupCount="17"/>
  <definedNames>
    <definedName name="An">Calendrier!$B$72</definedName>
    <definedName name="Ferie">Calendrier!$B$73:$B$84</definedName>
  </definedNames>
  <calcPr calcId="145621"/>
</workbook>
</file>

<file path=xl/calcChain.xml><?xml version="1.0" encoding="utf-8"?>
<calcChain xmlns="http://schemas.openxmlformats.org/spreadsheetml/2006/main">
  <c r="H5" i="1" l="1"/>
  <c r="A2" i="1"/>
  <c r="Q38" i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N38" i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K38" i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H38" i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E38" i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B38" i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N5" i="1"/>
  <c r="N6" i="1" s="1"/>
  <c r="N7" i="1" s="1"/>
  <c r="N8" i="1" s="1"/>
  <c r="N9" i="1" s="1"/>
  <c r="N10" i="1" s="1"/>
  <c r="N11" i="1" s="1"/>
  <c r="N12" i="1" s="1"/>
  <c r="Q5" i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E5" i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B5" i="1"/>
  <c r="C5" i="1" s="1"/>
  <c r="B74" i="1"/>
  <c r="B79" i="1" s="1"/>
  <c r="G5" i="1"/>
  <c r="A5" i="1"/>
  <c r="A4" i="1"/>
  <c r="J66" i="1"/>
  <c r="J64" i="1"/>
  <c r="J62" i="1"/>
  <c r="P61" i="1"/>
  <c r="J60" i="1"/>
  <c r="P59" i="1"/>
  <c r="J58" i="1"/>
  <c r="P57" i="1"/>
  <c r="J56" i="1"/>
  <c r="P55" i="1"/>
  <c r="J54" i="1"/>
  <c r="P53" i="1"/>
  <c r="J52" i="1"/>
  <c r="P51" i="1"/>
  <c r="D51" i="1"/>
  <c r="J50" i="1"/>
  <c r="P49" i="1"/>
  <c r="D49" i="1"/>
  <c r="J48" i="1"/>
  <c r="P47" i="1"/>
  <c r="D47" i="1"/>
  <c r="J46" i="1"/>
  <c r="P45" i="1"/>
  <c r="D45" i="1"/>
  <c r="J44" i="1"/>
  <c r="P43" i="1"/>
  <c r="D43" i="1"/>
  <c r="J42" i="1"/>
  <c r="P41" i="1"/>
  <c r="D41" i="1"/>
  <c r="J40" i="1"/>
  <c r="P39" i="1"/>
  <c r="D39" i="1"/>
  <c r="J38" i="1"/>
  <c r="P37" i="1"/>
  <c r="D37" i="1"/>
  <c r="J33" i="1"/>
  <c r="M12" i="1"/>
  <c r="M10" i="1"/>
  <c r="M8" i="1"/>
  <c r="M6" i="1"/>
  <c r="P4" i="1"/>
  <c r="D4" i="1"/>
  <c r="J10" i="1"/>
  <c r="D9" i="1"/>
  <c r="P7" i="1"/>
  <c r="J6" i="1"/>
  <c r="D5" i="1"/>
  <c r="J4" i="1"/>
  <c r="G65" i="1"/>
  <c r="G59" i="1"/>
  <c r="M48" i="1"/>
  <c r="M46" i="1"/>
  <c r="A44" i="1"/>
  <c r="A42" i="1"/>
  <c r="G39" i="1"/>
  <c r="G37" i="1"/>
  <c r="J31" i="1"/>
  <c r="J29" i="1"/>
  <c r="J68" i="1"/>
  <c r="G66" i="1"/>
  <c r="G64" i="1"/>
  <c r="G62" i="1"/>
  <c r="G60" i="1"/>
  <c r="G58" i="1"/>
  <c r="G56" i="1"/>
  <c r="G54" i="1"/>
  <c r="G52" i="1"/>
  <c r="A51" i="1"/>
  <c r="G50" i="1"/>
  <c r="A49" i="1"/>
  <c r="G48" i="1"/>
  <c r="M47" i="1"/>
  <c r="A47" i="1"/>
  <c r="G46" i="1"/>
  <c r="M45" i="1"/>
  <c r="A45" i="1"/>
  <c r="G44" i="1"/>
  <c r="M43" i="1"/>
  <c r="A43" i="1"/>
  <c r="G42" i="1"/>
  <c r="M41" i="1"/>
  <c r="A41" i="1"/>
  <c r="G40" i="1"/>
  <c r="M39" i="1"/>
  <c r="A39" i="1"/>
  <c r="G38" i="1"/>
  <c r="M37" i="1"/>
  <c r="A37" i="1"/>
  <c r="P34" i="1"/>
  <c r="J32" i="1"/>
  <c r="P31" i="1"/>
  <c r="D31" i="1"/>
  <c r="J30" i="1"/>
  <c r="P29" i="1"/>
  <c r="D29" i="1"/>
  <c r="J28" i="1"/>
  <c r="P27" i="1"/>
  <c r="D27" i="1"/>
  <c r="J26" i="1"/>
  <c r="P25" i="1"/>
  <c r="D25" i="1"/>
  <c r="J24" i="1"/>
  <c r="P23" i="1"/>
  <c r="D23" i="1"/>
  <c r="J22" i="1"/>
  <c r="P21" i="1"/>
  <c r="D21" i="1"/>
  <c r="J20" i="1"/>
  <c r="P19" i="1"/>
  <c r="D19" i="1"/>
  <c r="J18" i="1"/>
  <c r="P17" i="1"/>
  <c r="D17" i="1"/>
  <c r="J16" i="1"/>
  <c r="P15" i="1"/>
  <c r="D15" i="1"/>
  <c r="J14" i="1"/>
  <c r="P13" i="1"/>
  <c r="D13" i="1"/>
  <c r="J12" i="1"/>
  <c r="P11" i="1"/>
  <c r="D11" i="1"/>
  <c r="P9" i="1"/>
  <c r="J8" i="1"/>
  <c r="D7" i="1"/>
  <c r="P5" i="1"/>
  <c r="M4" i="1"/>
  <c r="M5" i="1"/>
  <c r="G67" i="1"/>
  <c r="G63" i="1"/>
  <c r="G61" i="1"/>
  <c r="G55" i="1"/>
  <c r="G53" i="1"/>
  <c r="G51" i="1"/>
  <c r="G49" i="1"/>
  <c r="G47" i="1"/>
  <c r="A46" i="1"/>
  <c r="M44" i="1"/>
  <c r="M42" i="1"/>
  <c r="M40" i="1"/>
  <c r="M38" i="1"/>
  <c r="P32" i="1"/>
  <c r="D30" i="1"/>
  <c r="D28" i="1"/>
  <c r="J67" i="1"/>
  <c r="J65" i="1"/>
  <c r="J63" i="1"/>
  <c r="P62" i="1"/>
  <c r="J61" i="1"/>
  <c r="P60" i="1"/>
  <c r="J59" i="1"/>
  <c r="P58" i="1"/>
  <c r="J57" i="1"/>
  <c r="P56" i="1"/>
  <c r="J55" i="1"/>
  <c r="P54" i="1"/>
  <c r="J53" i="1"/>
  <c r="P52" i="1"/>
  <c r="D52" i="1"/>
  <c r="J51" i="1"/>
  <c r="P50" i="1"/>
  <c r="D50" i="1"/>
  <c r="J49" i="1"/>
  <c r="P48" i="1"/>
  <c r="D48" i="1"/>
  <c r="J47" i="1"/>
  <c r="P46" i="1"/>
  <c r="D46" i="1"/>
  <c r="J45" i="1"/>
  <c r="P44" i="1"/>
  <c r="D44" i="1"/>
  <c r="J43" i="1"/>
  <c r="P42" i="1"/>
  <c r="D42" i="1"/>
  <c r="J41" i="1"/>
  <c r="P40" i="1"/>
  <c r="D40" i="1"/>
  <c r="J39" i="1"/>
  <c r="P38" i="1"/>
  <c r="D38" i="1"/>
  <c r="J37" i="1"/>
  <c r="P33" i="1"/>
  <c r="M11" i="1"/>
  <c r="M9" i="1"/>
  <c r="M7" i="1"/>
  <c r="G57" i="1"/>
  <c r="A50" i="1"/>
  <c r="A48" i="1"/>
  <c r="G45" i="1"/>
  <c r="G43" i="1"/>
  <c r="G41" i="1"/>
  <c r="A40" i="1"/>
  <c r="A38" i="1"/>
  <c r="J34" i="1"/>
  <c r="D32" i="1"/>
  <c r="P30" i="1"/>
  <c r="P28" i="1"/>
  <c r="P26" i="1"/>
  <c r="D24" i="1"/>
  <c r="J21" i="1"/>
  <c r="P18" i="1"/>
  <c r="D16" i="1"/>
  <c r="J13" i="1"/>
  <c r="P10" i="1"/>
  <c r="D8" i="1"/>
  <c r="J5" i="1"/>
  <c r="J19" i="1"/>
  <c r="D6" i="1"/>
  <c r="D26" i="1"/>
  <c r="J23" i="1"/>
  <c r="P20" i="1"/>
  <c r="D18" i="1"/>
  <c r="J15" i="1"/>
  <c r="P12" i="1"/>
  <c r="D10" i="1"/>
  <c r="J7" i="1"/>
  <c r="P24" i="1"/>
  <c r="D14" i="1"/>
  <c r="G4" i="1"/>
  <c r="A79" i="1"/>
  <c r="J25" i="1"/>
  <c r="P22" i="1"/>
  <c r="D20" i="1"/>
  <c r="J17" i="1"/>
  <c r="P14" i="1"/>
  <c r="D12" i="1"/>
  <c r="J9" i="1"/>
  <c r="P6" i="1"/>
  <c r="D22" i="1"/>
  <c r="P16" i="1"/>
  <c r="P8" i="1"/>
  <c r="J27" i="1"/>
  <c r="J11" i="1"/>
  <c r="A74" i="1"/>
  <c r="H6" i="1" l="1"/>
  <c r="E33" i="1"/>
  <c r="E53" i="1"/>
  <c r="B81" i="1"/>
  <c r="N49" i="1"/>
  <c r="B83" i="1"/>
  <c r="Q63" i="1"/>
  <c r="B84" i="1"/>
  <c r="B76" i="1"/>
  <c r="B82" i="1"/>
  <c r="B73" i="1"/>
  <c r="B6" i="1"/>
  <c r="B52" i="1"/>
  <c r="B80" i="1"/>
  <c r="B77" i="1"/>
  <c r="N13" i="1"/>
  <c r="B75" i="1"/>
  <c r="B78" i="1"/>
  <c r="D33" i="1"/>
  <c r="D53" i="1"/>
  <c r="P63" i="1"/>
  <c r="A73" i="1"/>
  <c r="M49" i="1"/>
  <c r="A82" i="1"/>
  <c r="A81" i="1"/>
  <c r="A84" i="1"/>
  <c r="A6" i="1"/>
  <c r="A76" i="1"/>
  <c r="A83" i="1"/>
  <c r="A52" i="1"/>
  <c r="A80" i="1"/>
  <c r="A77" i="1"/>
  <c r="M13" i="1"/>
  <c r="A75" i="1"/>
  <c r="A78" i="1"/>
  <c r="H7" i="1" l="1"/>
  <c r="B7" i="1"/>
  <c r="N50" i="1"/>
  <c r="Q64" i="1"/>
  <c r="E54" i="1"/>
  <c r="B53" i="1"/>
  <c r="N14" i="1"/>
  <c r="G6" i="1"/>
  <c r="A7" i="1"/>
  <c r="D54" i="1"/>
  <c r="M50" i="1"/>
  <c r="P64" i="1"/>
  <c r="A53" i="1"/>
  <c r="M14" i="1"/>
  <c r="H8" i="1" l="1"/>
  <c r="Q65" i="1"/>
  <c r="N51" i="1"/>
  <c r="E55" i="1"/>
  <c r="B8" i="1"/>
  <c r="B54" i="1"/>
  <c r="N15" i="1"/>
  <c r="G7" i="1"/>
  <c r="P65" i="1"/>
  <c r="D55" i="1"/>
  <c r="A8" i="1"/>
  <c r="M51" i="1"/>
  <c r="A54" i="1"/>
  <c r="M15" i="1"/>
  <c r="H9" i="1" l="1"/>
  <c r="N52" i="1"/>
  <c r="B9" i="1"/>
  <c r="E56" i="1"/>
  <c r="Q66" i="1"/>
  <c r="B55" i="1"/>
  <c r="N16" i="1"/>
  <c r="G8" i="1"/>
  <c r="M52" i="1"/>
  <c r="A9" i="1"/>
  <c r="D56" i="1"/>
  <c r="P66" i="1"/>
  <c r="A55" i="1"/>
  <c r="M16" i="1"/>
  <c r="H10" i="1" l="1"/>
  <c r="Q67" i="1"/>
  <c r="E57" i="1"/>
  <c r="B10" i="1"/>
  <c r="N53" i="1"/>
  <c r="B56" i="1"/>
  <c r="N17" i="1"/>
  <c r="G9" i="1"/>
  <c r="P67" i="1"/>
  <c r="M53" i="1"/>
  <c r="D57" i="1"/>
  <c r="A10" i="1"/>
  <c r="A56" i="1"/>
  <c r="M17" i="1"/>
  <c r="H11" i="1" l="1"/>
  <c r="B11" i="1"/>
  <c r="E58" i="1"/>
  <c r="N54" i="1"/>
  <c r="Q68" i="1"/>
  <c r="B57" i="1"/>
  <c r="N18" i="1"/>
  <c r="G10" i="1"/>
  <c r="A11" i="1"/>
  <c r="D58" i="1"/>
  <c r="P68" i="1"/>
  <c r="M54" i="1"/>
  <c r="A57" i="1"/>
  <c r="M18" i="1"/>
  <c r="H12" i="1" l="1"/>
  <c r="N55" i="1"/>
  <c r="E59" i="1"/>
  <c r="B12" i="1"/>
  <c r="B58" i="1"/>
  <c r="N19" i="1"/>
  <c r="G11" i="1"/>
  <c r="M55" i="1"/>
  <c r="A12" i="1"/>
  <c r="D59" i="1"/>
  <c r="A58" i="1"/>
  <c r="M19" i="1"/>
  <c r="H13" i="1" l="1"/>
  <c r="E60" i="1"/>
  <c r="B13" i="1"/>
  <c r="N56" i="1"/>
  <c r="B59" i="1"/>
  <c r="N20" i="1"/>
  <c r="G12" i="1"/>
  <c r="D60" i="1"/>
  <c r="M56" i="1"/>
  <c r="A13" i="1"/>
  <c r="A59" i="1"/>
  <c r="M20" i="1"/>
  <c r="H14" i="1" l="1"/>
  <c r="B14" i="1"/>
  <c r="N57" i="1"/>
  <c r="E61" i="1"/>
  <c r="B60" i="1"/>
  <c r="N21" i="1"/>
  <c r="G13" i="1"/>
  <c r="A14" i="1"/>
  <c r="M57" i="1"/>
  <c r="D61" i="1"/>
  <c r="A60" i="1"/>
  <c r="M21" i="1"/>
  <c r="H15" i="1" l="1"/>
  <c r="E62" i="1"/>
  <c r="N58" i="1"/>
  <c r="B15" i="1"/>
  <c r="B61" i="1"/>
  <c r="N22" i="1"/>
  <c r="G14" i="1"/>
  <c r="D62" i="1"/>
  <c r="M58" i="1"/>
  <c r="A15" i="1"/>
  <c r="A61" i="1"/>
  <c r="M22" i="1"/>
  <c r="H16" i="1" l="1"/>
  <c r="B16" i="1"/>
  <c r="N59" i="1"/>
  <c r="E63" i="1"/>
  <c r="B62" i="1"/>
  <c r="N23" i="1"/>
  <c r="G15" i="1"/>
  <c r="A16" i="1"/>
  <c r="D63" i="1"/>
  <c r="M59" i="1"/>
  <c r="A62" i="1"/>
  <c r="M23" i="1"/>
  <c r="H17" i="1" l="1"/>
  <c r="N60" i="1"/>
  <c r="E64" i="1"/>
  <c r="B17" i="1"/>
  <c r="B63" i="1"/>
  <c r="N24" i="1"/>
  <c r="G16" i="1"/>
  <c r="M60" i="1"/>
  <c r="D64" i="1"/>
  <c r="A17" i="1"/>
  <c r="A63" i="1"/>
  <c r="M24" i="1"/>
  <c r="H18" i="1" l="1"/>
  <c r="B18" i="1"/>
  <c r="E65" i="1"/>
  <c r="N61" i="1"/>
  <c r="B64" i="1"/>
  <c r="N25" i="1"/>
  <c r="G17" i="1"/>
  <c r="A18" i="1"/>
  <c r="M61" i="1"/>
  <c r="D65" i="1"/>
  <c r="A64" i="1"/>
  <c r="M25" i="1"/>
  <c r="H19" i="1" l="1"/>
  <c r="E66" i="1"/>
  <c r="N62" i="1"/>
  <c r="B19" i="1"/>
  <c r="B65" i="1"/>
  <c r="N26" i="1"/>
  <c r="G18" i="1"/>
  <c r="D66" i="1"/>
  <c r="M62" i="1"/>
  <c r="A19" i="1"/>
  <c r="A65" i="1"/>
  <c r="M26" i="1"/>
  <c r="H20" i="1" l="1"/>
  <c r="B20" i="1"/>
  <c r="N63" i="1"/>
  <c r="E67" i="1"/>
  <c r="B66" i="1"/>
  <c r="N27" i="1"/>
  <c r="G19" i="1"/>
  <c r="A20" i="1"/>
  <c r="D67" i="1"/>
  <c r="M63" i="1"/>
  <c r="A66" i="1"/>
  <c r="M27" i="1"/>
  <c r="H21" i="1" l="1"/>
  <c r="N64" i="1"/>
  <c r="E68" i="1"/>
  <c r="B21" i="1"/>
  <c r="B67" i="1"/>
  <c r="N28" i="1"/>
  <c r="G20" i="1"/>
  <c r="M64" i="1"/>
  <c r="A21" i="1"/>
  <c r="D68" i="1"/>
  <c r="A67" i="1"/>
  <c r="M28" i="1"/>
  <c r="H22" i="1" l="1"/>
  <c r="B22" i="1"/>
  <c r="N65" i="1"/>
  <c r="B68" i="1"/>
  <c r="N29" i="1"/>
  <c r="G21" i="1"/>
  <c r="A22" i="1"/>
  <c r="M65" i="1"/>
  <c r="A68" i="1"/>
  <c r="M29" i="1"/>
  <c r="H23" i="1" l="1"/>
  <c r="N66" i="1"/>
  <c r="B23" i="1"/>
  <c r="N30" i="1"/>
  <c r="G22" i="1"/>
  <c r="M66" i="1"/>
  <c r="A23" i="1"/>
  <c r="M30" i="1"/>
  <c r="H24" i="1" l="1"/>
  <c r="B24" i="1"/>
  <c r="N67" i="1"/>
  <c r="N31" i="1"/>
  <c r="G23" i="1"/>
  <c r="A24" i="1"/>
  <c r="M67" i="1"/>
  <c r="M31" i="1"/>
  <c r="H25" i="1" l="1"/>
  <c r="B25" i="1"/>
  <c r="N32" i="1"/>
  <c r="G24" i="1"/>
  <c r="A25" i="1"/>
  <c r="M32" i="1"/>
  <c r="H26" i="1" l="1"/>
  <c r="B26" i="1"/>
  <c r="N33" i="1"/>
  <c r="G25" i="1"/>
  <c r="A26" i="1"/>
  <c r="M33" i="1"/>
  <c r="H27" i="1" l="1"/>
  <c r="B27" i="1"/>
  <c r="N34" i="1"/>
  <c r="G26" i="1"/>
  <c r="A27" i="1"/>
  <c r="M34" i="1"/>
  <c r="H28" i="1" l="1"/>
  <c r="B28" i="1"/>
  <c r="N35" i="1"/>
  <c r="G27" i="1"/>
  <c r="A28" i="1"/>
  <c r="M35" i="1"/>
  <c r="H29" i="1" l="1"/>
  <c r="B29" i="1"/>
  <c r="G28" i="1"/>
  <c r="A29" i="1"/>
  <c r="H30" i="1" l="1"/>
  <c r="B30" i="1"/>
  <c r="G29" i="1"/>
  <c r="A30" i="1"/>
  <c r="H31" i="1" l="1"/>
  <c r="B31" i="1"/>
  <c r="G30" i="1"/>
  <c r="A31" i="1"/>
  <c r="H32" i="1" l="1"/>
  <c r="B32" i="1"/>
  <c r="G31" i="1"/>
  <c r="A32" i="1"/>
  <c r="H33" i="1" l="1"/>
  <c r="B33" i="1"/>
  <c r="G32" i="1"/>
  <c r="A33" i="1"/>
  <c r="H34" i="1" l="1"/>
  <c r="B34" i="1"/>
  <c r="G33" i="1"/>
  <c r="A34" i="1"/>
  <c r="H35" i="1" l="1"/>
  <c r="B35" i="1"/>
  <c r="G35" i="1"/>
  <c r="G34" i="1"/>
  <c r="A35" i="1"/>
</calcChain>
</file>

<file path=xl/sharedStrings.xml><?xml version="1.0" encoding="utf-8"?>
<sst xmlns="http://schemas.openxmlformats.org/spreadsheetml/2006/main" count="6" uniqueCount="6">
  <si>
    <t>Feriés</t>
  </si>
  <si>
    <t>Pâques</t>
  </si>
  <si>
    <t>Ascension</t>
  </si>
  <si>
    <t>Pentecote</t>
  </si>
  <si>
    <t>&lt;= Pour changer l'année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</si>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</sst>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[$-40C]mmmmm;@"/>
    <numFmt numFmtId="166" formatCode="d"/>
    <numFmt numFmtId="167" formatCode=";;"/>
    <numFmt numFmtId="168" formatCode="[$-40C]d\-mmm;@"/>
    <numFmt numFmtId="169" formatCode="d/m/yy;@"/>
  </numFmts>
  <fonts count="6" x14ac:knownFonts="1">
    <font>
      <sz val="10"/>
      <name val="Arial"/>
    </font>
    <font>
      <b/>
      <sz val="10"/>
      <name val="Arial"/>
      <family val="2"/>
    </font>
    <font>
      <b/>
      <sz val="10"/>
      <name val="Arial"/>
    </font>
    <font>
      <sz val="8"/>
      <name val="Arial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EF802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Continuous"/>
    </xf>
    <xf numFmtId="14" fontId="1" fillId="0" borderId="0" xfId="0" applyNumberFormat="1" applyFont="1" applyFill="1" applyAlignment="1">
      <alignment horizontal="centerContinuous"/>
    </xf>
    <xf numFmtId="164" fontId="2" fillId="0" borderId="1" xfId="0" applyNumberFormat="1" applyFont="1" applyFill="1" applyBorder="1" applyAlignment="1">
      <alignment horizontal="centerContinuous"/>
    </xf>
    <xf numFmtId="165" fontId="2" fillId="0" borderId="2" xfId="0" applyNumberFormat="1" applyFont="1" applyFill="1" applyBorder="1" applyAlignment="1">
      <alignment horizontal="centerContinuous"/>
    </xf>
    <xf numFmtId="0" fontId="2" fillId="0" borderId="2" xfId="0" applyFont="1" applyFill="1" applyBorder="1" applyAlignment="1">
      <alignment horizontal="centerContinuous"/>
    </xf>
    <xf numFmtId="164" fontId="2" fillId="0" borderId="2" xfId="0" applyNumberFormat="1" applyFont="1" applyFill="1" applyBorder="1" applyAlignment="1">
      <alignment horizontal="centerContinuous"/>
    </xf>
    <xf numFmtId="0" fontId="2" fillId="0" borderId="11" xfId="0" applyFont="1" applyFill="1" applyBorder="1" applyAlignment="1">
      <alignment horizontal="centerContinuous"/>
    </xf>
    <xf numFmtId="0" fontId="3" fillId="0" borderId="6" xfId="0" applyFont="1" applyFill="1" applyBorder="1"/>
    <xf numFmtId="166" fontId="0" fillId="0" borderId="7" xfId="0" applyNumberFormat="1" applyFill="1" applyBorder="1" applyAlignment="1">
      <alignment horizontal="center"/>
    </xf>
    <xf numFmtId="167" fontId="1" fillId="0" borderId="7" xfId="0" applyNumberFormat="1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3" fillId="0" borderId="3" xfId="0" applyFont="1" applyFill="1" applyBorder="1"/>
    <xf numFmtId="166" fontId="0" fillId="0" borderId="0" xfId="0" applyNumberFormat="1" applyFill="1" applyBorder="1" applyAlignment="1">
      <alignment horizontal="center"/>
    </xf>
    <xf numFmtId="0" fontId="1" fillId="0" borderId="0" xfId="0" applyFont="1" applyFill="1" applyBorder="1"/>
    <xf numFmtId="0" fontId="1" fillId="0" borderId="9" xfId="0" applyFont="1" applyFill="1" applyBorder="1"/>
    <xf numFmtId="0" fontId="0" fillId="0" borderId="0" xfId="0" applyFill="1" applyBorder="1"/>
    <xf numFmtId="0" fontId="3" fillId="0" borderId="4" xfId="0" applyFont="1" applyFill="1" applyBorder="1"/>
    <xf numFmtId="166" fontId="0" fillId="0" borderId="5" xfId="0" applyNumberFormat="1" applyFill="1" applyBorder="1" applyAlignment="1">
      <alignment horizontal="center"/>
    </xf>
    <xf numFmtId="0" fontId="1" fillId="0" borderId="5" xfId="0" applyFont="1" applyFill="1" applyBorder="1"/>
    <xf numFmtId="0" fontId="0" fillId="0" borderId="5" xfId="0" applyFill="1" applyBorder="1"/>
    <xf numFmtId="168" fontId="0" fillId="0" borderId="10" xfId="0" applyNumberFormat="1" applyFill="1" applyBorder="1"/>
    <xf numFmtId="0" fontId="1" fillId="0" borderId="10" xfId="0" applyFont="1" applyFill="1" applyBorder="1"/>
    <xf numFmtId="169" fontId="2" fillId="0" borderId="0" xfId="0" applyNumberFormat="1" applyFont="1" applyFill="1" applyBorder="1" applyAlignment="1">
      <alignment horizontal="centerContinuous"/>
    </xf>
    <xf numFmtId="0" fontId="2" fillId="0" borderId="0" xfId="0" applyFont="1" applyFill="1" applyAlignment="1">
      <alignment horizontal="centerContinuous"/>
    </xf>
    <xf numFmtId="169" fontId="0" fillId="0" borderId="0" xfId="0" applyNumberFormat="1" applyFill="1"/>
    <xf numFmtId="169" fontId="2" fillId="0" borderId="0" xfId="0" applyNumberFormat="1" applyFont="1" applyFill="1" applyAlignment="1">
      <alignment horizontal="centerContinuous"/>
    </xf>
    <xf numFmtId="0" fontId="0" fillId="0" borderId="4" xfId="0" applyFill="1" applyBorder="1"/>
    <xf numFmtId="0" fontId="0" fillId="0" borderId="10" xfId="0" applyFill="1" applyBorder="1"/>
    <xf numFmtId="168" fontId="0" fillId="0" borderId="9" xfId="0" applyNumberFormat="1" applyFill="1" applyBorder="1"/>
    <xf numFmtId="0" fontId="0" fillId="0" borderId="3" xfId="0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1" fillId="4" borderId="5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4" borderId="7" xfId="0" applyFont="1" applyFill="1" applyBorder="1"/>
    <xf numFmtId="169" fontId="2" fillId="0" borderId="0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34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0EF80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84"/>
  <sheetViews>
    <sheetView tabSelected="1" workbookViewId="0">
      <selection activeCell="U9" sqref="U9"/>
    </sheetView>
  </sheetViews>
  <sheetFormatPr baseColWidth="10" defaultRowHeight="12.75" x14ac:dyDescent="0.2"/>
  <cols>
    <col min="1" max="1" width="11" style="1" customWidth="1"/>
    <col min="2" max="2" width="4.85546875" style="1" customWidth="1"/>
    <col min="3" max="3" width="3.140625" style="1" customWidth="1"/>
    <col min="4" max="4" width="7.140625" style="1" customWidth="1"/>
    <col min="5" max="5" width="4.85546875" style="1" customWidth="1"/>
    <col min="6" max="6" width="3.140625" style="1" customWidth="1"/>
    <col min="7" max="7" width="7.140625" style="1" customWidth="1"/>
    <col min="8" max="8" width="4.85546875" style="1" customWidth="1"/>
    <col min="9" max="9" width="3.140625" style="1" customWidth="1"/>
    <col min="10" max="10" width="7.140625" style="1" customWidth="1"/>
    <col min="11" max="11" width="4.85546875" style="1" customWidth="1"/>
    <col min="12" max="12" width="3.140625" style="1" customWidth="1"/>
    <col min="13" max="13" width="7.140625" style="1" customWidth="1"/>
    <col min="14" max="14" width="4.85546875" style="1" customWidth="1"/>
    <col min="15" max="15" width="3.140625" style="1" customWidth="1"/>
    <col min="16" max="16" width="7.140625" style="1" customWidth="1"/>
    <col min="17" max="17" width="4.85546875" style="1" customWidth="1"/>
    <col min="18" max="18" width="3.140625" style="1" customWidth="1"/>
    <col min="19" max="26" width="11.7109375" style="1" customWidth="1"/>
    <col min="27" max="16384" width="11.42578125" style="1"/>
  </cols>
  <sheetData>
    <row r="1" spans="1:20" x14ac:dyDescent="0.2">
      <c r="C1" s="2"/>
      <c r="F1" s="2"/>
      <c r="I1" s="2"/>
      <c r="L1" s="2"/>
      <c r="R1" s="2"/>
    </row>
    <row r="2" spans="1:20" x14ac:dyDescent="0.2">
      <c r="A2" s="3" t="str">
        <f>"CALENDRIER " &amp; An</f>
        <v>CALENDRIER 2017</v>
      </c>
      <c r="B2" s="4"/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0" x14ac:dyDescent="0.2">
      <c r="C3" s="2"/>
      <c r="F3" s="2"/>
      <c r="I3" s="2"/>
      <c r="L3" s="2"/>
      <c r="R3" s="2"/>
    </row>
    <row r="4" spans="1:20" x14ac:dyDescent="0.2">
      <c r="A4" s="5" t="str">
        <f>MTH(MONTH(B5)-1)</f>
        <v>JANVIER</v>
      </c>
      <c r="B4" s="6"/>
      <c r="C4" s="7"/>
      <c r="D4" s="8" t="str">
        <f>MTH(MONTH(E5)-1)</f>
        <v>FEVRIER</v>
      </c>
      <c r="E4" s="6"/>
      <c r="F4" s="7"/>
      <c r="G4" s="8" t="str">
        <f>MTH(MONTH(H5)-1)</f>
        <v>MARS</v>
      </c>
      <c r="H4" s="6"/>
      <c r="I4" s="7"/>
      <c r="J4" s="8" t="str">
        <f>MTH(MONTH(K5)-1)</f>
        <v>AVRIL</v>
      </c>
      <c r="K4" s="6"/>
      <c r="L4" s="7"/>
      <c r="M4" s="8" t="str">
        <f>MTH(MONTH(N5)-1)</f>
        <v>MAI</v>
      </c>
      <c r="N4" s="6"/>
      <c r="O4" s="7"/>
      <c r="P4" s="8" t="str">
        <f>MTH(MONTH(Q5)-1)</f>
        <v>JUIN</v>
      </c>
      <c r="Q4" s="6"/>
      <c r="R4" s="9"/>
      <c r="T4" s="49" t="s">
        <v>5</v>
      </c>
    </row>
    <row r="5" spans="1:20" x14ac:dyDescent="0.2">
      <c r="A5" s="10" t="str">
        <f>WDL(WEEKDAY(B5,3))</f>
        <v>Dimanche</v>
      </c>
      <c r="B5" s="11">
        <f>DATE(An,1,1)</f>
        <v>42736</v>
      </c>
      <c r="C5" s="12">
        <f>MOD(DATEDIF($B$5-2,B5,"d"),28)</f>
        <v>2</v>
      </c>
      <c r="D5" s="10" t="str">
        <f t="shared" ref="D5:D32" si="0">WDL(WEEKDAY(E5,3))</f>
        <v>Mercredi</v>
      </c>
      <c r="E5" s="11">
        <f>DATE(An,2,1)</f>
        <v>42767</v>
      </c>
      <c r="F5" s="14"/>
      <c r="G5" s="10" t="str">
        <f>WDL(WEEKDAY(H5,3))</f>
        <v>Mercredi</v>
      </c>
      <c r="H5" s="11">
        <f>DATE(An,3,1)</f>
        <v>42795</v>
      </c>
      <c r="I5" s="13"/>
      <c r="J5" s="10" t="str">
        <f t="shared" ref="J5:J34" si="1">WDL(WEEKDAY(K5,3))</f>
        <v>Samedi</v>
      </c>
      <c r="K5" s="11">
        <f>DATE(An,4,1)</f>
        <v>42826</v>
      </c>
      <c r="L5" s="14"/>
      <c r="M5" s="10" t="str">
        <f t="shared" ref="M5:M35" si="2">WDL(WEEKDAY(N5,3))</f>
        <v>Lundi</v>
      </c>
      <c r="N5" s="11">
        <f>DATE(An,5,1)</f>
        <v>42856</v>
      </c>
      <c r="O5" s="41"/>
      <c r="P5" s="10" t="str">
        <f t="shared" ref="P5:P34" si="3">WDL(WEEKDAY(Q5,3))</f>
        <v>Jeudi</v>
      </c>
      <c r="Q5" s="11">
        <f>DATE(An,6,1)</f>
        <v>42887</v>
      </c>
      <c r="R5" s="39"/>
      <c r="T5" s="44">
        <v>250</v>
      </c>
    </row>
    <row r="6" spans="1:20" x14ac:dyDescent="0.2">
      <c r="A6" s="15" t="str">
        <f t="shared" ref="A6:A35" si="4">WDL(WEEKDAY(B6,3))</f>
        <v>Lundi</v>
      </c>
      <c r="B6" s="16">
        <f>B5+1</f>
        <v>42737</v>
      </c>
      <c r="C6" s="17"/>
      <c r="D6" s="15" t="str">
        <f t="shared" si="0"/>
        <v>Jeudi</v>
      </c>
      <c r="E6" s="16">
        <f>E5+1</f>
        <v>42768</v>
      </c>
      <c r="F6" s="18"/>
      <c r="G6" s="15" t="str">
        <f t="shared" ref="G6:G35" si="5">WDL(WEEKDAY(H6,3))</f>
        <v>Jeudi</v>
      </c>
      <c r="H6" s="16">
        <f>H5+1</f>
        <v>42796</v>
      </c>
      <c r="I6" s="17"/>
      <c r="J6" s="15" t="str">
        <f t="shared" si="1"/>
        <v>Dimanche</v>
      </c>
      <c r="K6" s="16">
        <f>K5+1</f>
        <v>42827</v>
      </c>
      <c r="L6" s="18"/>
      <c r="M6" s="15" t="str">
        <f t="shared" si="2"/>
        <v>Mardi</v>
      </c>
      <c r="N6" s="16">
        <f>N5+1</f>
        <v>42857</v>
      </c>
      <c r="O6" s="37"/>
      <c r="P6" s="15" t="str">
        <f t="shared" si="3"/>
        <v>Vendredi</v>
      </c>
      <c r="Q6" s="16">
        <f>Q5+1</f>
        <v>42888</v>
      </c>
      <c r="R6" s="40"/>
      <c r="T6" s="45"/>
    </row>
    <row r="7" spans="1:20" x14ac:dyDescent="0.2">
      <c r="A7" s="15" t="str">
        <f t="shared" si="4"/>
        <v>Mardi</v>
      </c>
      <c r="B7" s="16">
        <f t="shared" ref="B7:B35" si="6">B6+1</f>
        <v>42738</v>
      </c>
      <c r="C7" s="17"/>
      <c r="D7" s="15" t="str">
        <f t="shared" si="0"/>
        <v>Vendredi</v>
      </c>
      <c r="E7" s="16">
        <f t="shared" ref="E7:E32" si="7">E6+1</f>
        <v>42769</v>
      </c>
      <c r="F7" s="18"/>
      <c r="G7" s="15" t="str">
        <f t="shared" si="5"/>
        <v>Vendredi</v>
      </c>
      <c r="H7" s="16">
        <f t="shared" ref="H7:H35" si="8">H6+1</f>
        <v>42797</v>
      </c>
      <c r="I7" s="17"/>
      <c r="J7" s="15" t="str">
        <f t="shared" si="1"/>
        <v>Lundi</v>
      </c>
      <c r="K7" s="16">
        <f t="shared" ref="K7:K34" si="9">K6+1</f>
        <v>42828</v>
      </c>
      <c r="L7" s="18"/>
      <c r="M7" s="15" t="str">
        <f t="shared" si="2"/>
        <v>Mercredi</v>
      </c>
      <c r="N7" s="16">
        <f t="shared" ref="N7:N35" si="10">N6+1</f>
        <v>42858</v>
      </c>
      <c r="O7" s="37"/>
      <c r="P7" s="15" t="str">
        <f t="shared" si="3"/>
        <v>Samedi</v>
      </c>
      <c r="Q7" s="16">
        <f t="shared" ref="Q7:Q34" si="11">Q6+1</f>
        <v>42889</v>
      </c>
      <c r="R7" s="40"/>
      <c r="T7" s="46">
        <v>200</v>
      </c>
    </row>
    <row r="8" spans="1:20" x14ac:dyDescent="0.2">
      <c r="A8" s="15" t="str">
        <f t="shared" si="4"/>
        <v>Mercredi</v>
      </c>
      <c r="B8" s="16">
        <f t="shared" si="6"/>
        <v>42739</v>
      </c>
      <c r="C8" s="17"/>
      <c r="D8" s="15" t="str">
        <f t="shared" si="0"/>
        <v>Samedi</v>
      </c>
      <c r="E8" s="16">
        <f t="shared" si="7"/>
        <v>42770</v>
      </c>
      <c r="F8" s="18"/>
      <c r="G8" s="15" t="str">
        <f t="shared" si="5"/>
        <v>Samedi</v>
      </c>
      <c r="H8" s="16">
        <f t="shared" si="8"/>
        <v>42798</v>
      </c>
      <c r="I8" s="17"/>
      <c r="J8" s="15" t="str">
        <f t="shared" si="1"/>
        <v>Mardi</v>
      </c>
      <c r="K8" s="16">
        <f t="shared" si="9"/>
        <v>42829</v>
      </c>
      <c r="L8" s="18"/>
      <c r="M8" s="15" t="str">
        <f t="shared" si="2"/>
        <v>Jeudi</v>
      </c>
      <c r="N8" s="16">
        <f t="shared" si="10"/>
        <v>42859</v>
      </c>
      <c r="O8" s="37"/>
      <c r="P8" s="15" t="str">
        <f t="shared" si="3"/>
        <v>Dimanche</v>
      </c>
      <c r="Q8" s="16">
        <f t="shared" si="11"/>
        <v>42890</v>
      </c>
      <c r="R8" s="40"/>
      <c r="T8" s="46"/>
    </row>
    <row r="9" spans="1:20" x14ac:dyDescent="0.2">
      <c r="A9" s="15" t="str">
        <f t="shared" si="4"/>
        <v>Jeudi</v>
      </c>
      <c r="B9" s="16">
        <f t="shared" si="6"/>
        <v>42740</v>
      </c>
      <c r="C9" s="17"/>
      <c r="D9" s="15" t="str">
        <f t="shared" si="0"/>
        <v>Dimanche</v>
      </c>
      <c r="E9" s="16">
        <f t="shared" si="7"/>
        <v>42771</v>
      </c>
      <c r="F9" s="18"/>
      <c r="G9" s="15" t="str">
        <f t="shared" si="5"/>
        <v>Dimanche</v>
      </c>
      <c r="H9" s="16">
        <f t="shared" si="8"/>
        <v>42799</v>
      </c>
      <c r="I9" s="17"/>
      <c r="J9" s="15" t="str">
        <f t="shared" si="1"/>
        <v>Mercredi</v>
      </c>
      <c r="K9" s="16">
        <f t="shared" si="9"/>
        <v>42830</v>
      </c>
      <c r="L9" s="18"/>
      <c r="M9" s="15" t="str">
        <f t="shared" si="2"/>
        <v>Vendredi</v>
      </c>
      <c r="N9" s="16">
        <f t="shared" si="10"/>
        <v>42860</v>
      </c>
      <c r="O9" s="37"/>
      <c r="P9" s="15" t="str">
        <f t="shared" si="3"/>
        <v>Lundi</v>
      </c>
      <c r="Q9" s="16">
        <f t="shared" si="11"/>
        <v>42891</v>
      </c>
      <c r="R9" s="40"/>
      <c r="T9" s="47">
        <v>150</v>
      </c>
    </row>
    <row r="10" spans="1:20" x14ac:dyDescent="0.2">
      <c r="A10" s="15" t="str">
        <f t="shared" si="4"/>
        <v>Vendredi</v>
      </c>
      <c r="B10" s="16">
        <f t="shared" si="6"/>
        <v>42741</v>
      </c>
      <c r="C10" s="17"/>
      <c r="D10" s="15" t="str">
        <f t="shared" si="0"/>
        <v>Lundi</v>
      </c>
      <c r="E10" s="16">
        <f t="shared" si="7"/>
        <v>42772</v>
      </c>
      <c r="F10" s="18"/>
      <c r="G10" s="15" t="str">
        <f t="shared" si="5"/>
        <v>Lundi</v>
      </c>
      <c r="H10" s="16">
        <f t="shared" si="8"/>
        <v>42800</v>
      </c>
      <c r="I10" s="17"/>
      <c r="J10" s="15" t="str">
        <f t="shared" si="1"/>
        <v>Jeudi</v>
      </c>
      <c r="K10" s="16">
        <f t="shared" si="9"/>
        <v>42831</v>
      </c>
      <c r="L10" s="18"/>
      <c r="M10" s="15" t="str">
        <f t="shared" si="2"/>
        <v>Samedi</v>
      </c>
      <c r="N10" s="16">
        <f t="shared" si="10"/>
        <v>42861</v>
      </c>
      <c r="O10" s="37"/>
      <c r="P10" s="15" t="str">
        <f t="shared" si="3"/>
        <v>Mardi</v>
      </c>
      <c r="Q10" s="16">
        <f t="shared" si="11"/>
        <v>42892</v>
      </c>
      <c r="R10" s="40"/>
      <c r="T10" s="47"/>
    </row>
    <row r="11" spans="1:20" x14ac:dyDescent="0.2">
      <c r="A11" s="15" t="str">
        <f t="shared" si="4"/>
        <v>Samedi</v>
      </c>
      <c r="B11" s="16">
        <f t="shared" si="6"/>
        <v>42742</v>
      </c>
      <c r="C11" s="17"/>
      <c r="D11" s="15" t="str">
        <f t="shared" si="0"/>
        <v>Mardi</v>
      </c>
      <c r="E11" s="16">
        <f t="shared" si="7"/>
        <v>42773</v>
      </c>
      <c r="F11" s="18"/>
      <c r="G11" s="15" t="str">
        <f t="shared" si="5"/>
        <v>Mardi</v>
      </c>
      <c r="H11" s="16">
        <f t="shared" si="8"/>
        <v>42801</v>
      </c>
      <c r="I11" s="17"/>
      <c r="J11" s="15" t="str">
        <f t="shared" si="1"/>
        <v>Vendredi</v>
      </c>
      <c r="K11" s="16">
        <f t="shared" si="9"/>
        <v>42832</v>
      </c>
      <c r="L11" s="18"/>
      <c r="M11" s="15" t="str">
        <f t="shared" si="2"/>
        <v>Dimanche</v>
      </c>
      <c r="N11" s="16">
        <f t="shared" si="10"/>
        <v>42862</v>
      </c>
      <c r="O11" s="37"/>
      <c r="P11" s="15" t="str">
        <f t="shared" si="3"/>
        <v>Mercredi</v>
      </c>
      <c r="Q11" s="16">
        <f t="shared" si="11"/>
        <v>42893</v>
      </c>
      <c r="R11" s="40"/>
      <c r="T11" s="48">
        <v>120</v>
      </c>
    </row>
    <row r="12" spans="1:20" x14ac:dyDescent="0.2">
      <c r="A12" s="15" t="str">
        <f t="shared" si="4"/>
        <v>Dimanche</v>
      </c>
      <c r="B12" s="16">
        <f t="shared" si="6"/>
        <v>42743</v>
      </c>
      <c r="C12" s="17"/>
      <c r="D12" s="15" t="str">
        <f t="shared" si="0"/>
        <v>Mercredi</v>
      </c>
      <c r="E12" s="16">
        <f t="shared" si="7"/>
        <v>42774</v>
      </c>
      <c r="F12" s="18"/>
      <c r="G12" s="15" t="str">
        <f t="shared" si="5"/>
        <v>Mercredi</v>
      </c>
      <c r="H12" s="16">
        <f t="shared" si="8"/>
        <v>42802</v>
      </c>
      <c r="I12" s="17"/>
      <c r="J12" s="15" t="str">
        <f t="shared" si="1"/>
        <v>Samedi</v>
      </c>
      <c r="K12" s="16">
        <f t="shared" si="9"/>
        <v>42833</v>
      </c>
      <c r="L12" s="18"/>
      <c r="M12" s="15" t="str">
        <f t="shared" si="2"/>
        <v>Lundi</v>
      </c>
      <c r="N12" s="16">
        <f t="shared" si="10"/>
        <v>42863</v>
      </c>
      <c r="O12" s="37"/>
      <c r="P12" s="15" t="str">
        <f t="shared" si="3"/>
        <v>Jeudi</v>
      </c>
      <c r="Q12" s="16">
        <f t="shared" si="11"/>
        <v>42894</v>
      </c>
      <c r="R12" s="40"/>
      <c r="T12" s="48"/>
    </row>
    <row r="13" spans="1:20" x14ac:dyDescent="0.2">
      <c r="A13" s="15" t="str">
        <f t="shared" si="4"/>
        <v>Lundi</v>
      </c>
      <c r="B13" s="16">
        <f t="shared" si="6"/>
        <v>42744</v>
      </c>
      <c r="C13" s="17"/>
      <c r="D13" s="15" t="str">
        <f t="shared" si="0"/>
        <v>Jeudi</v>
      </c>
      <c r="E13" s="16">
        <f t="shared" si="7"/>
        <v>42775</v>
      </c>
      <c r="F13" s="18"/>
      <c r="G13" s="15" t="str">
        <f t="shared" si="5"/>
        <v>Jeudi</v>
      </c>
      <c r="H13" s="16">
        <f t="shared" si="8"/>
        <v>42803</v>
      </c>
      <c r="I13" s="17"/>
      <c r="J13" s="15" t="str">
        <f t="shared" si="1"/>
        <v>Dimanche</v>
      </c>
      <c r="K13" s="16">
        <f t="shared" si="9"/>
        <v>42834</v>
      </c>
      <c r="L13" s="18"/>
      <c r="M13" s="15" t="str">
        <f t="shared" si="2"/>
        <v>Mardi</v>
      </c>
      <c r="N13" s="16">
        <f t="shared" si="10"/>
        <v>42864</v>
      </c>
      <c r="O13" s="37"/>
      <c r="P13" s="15" t="str">
        <f t="shared" si="3"/>
        <v>Vendredi</v>
      </c>
      <c r="Q13" s="16">
        <f t="shared" si="11"/>
        <v>42895</v>
      </c>
      <c r="R13" s="40"/>
    </row>
    <row r="14" spans="1:20" x14ac:dyDescent="0.2">
      <c r="A14" s="15" t="str">
        <f t="shared" si="4"/>
        <v>Mardi</v>
      </c>
      <c r="B14" s="16">
        <f t="shared" si="6"/>
        <v>42745</v>
      </c>
      <c r="C14" s="17"/>
      <c r="D14" s="15" t="str">
        <f t="shared" si="0"/>
        <v>Vendredi</v>
      </c>
      <c r="E14" s="16">
        <f t="shared" si="7"/>
        <v>42776</v>
      </c>
      <c r="F14" s="18"/>
      <c r="G14" s="15" t="str">
        <f t="shared" si="5"/>
        <v>Vendredi</v>
      </c>
      <c r="H14" s="16">
        <f t="shared" si="8"/>
        <v>42804</v>
      </c>
      <c r="I14" s="17"/>
      <c r="J14" s="15" t="str">
        <f t="shared" si="1"/>
        <v>Lundi</v>
      </c>
      <c r="K14" s="16">
        <f t="shared" si="9"/>
        <v>42835</v>
      </c>
      <c r="L14" s="18"/>
      <c r="M14" s="15" t="str">
        <f t="shared" si="2"/>
        <v>Mercredi</v>
      </c>
      <c r="N14" s="16">
        <f t="shared" si="10"/>
        <v>42865</v>
      </c>
      <c r="O14" s="37"/>
      <c r="P14" s="15" t="str">
        <f t="shared" si="3"/>
        <v>Samedi</v>
      </c>
      <c r="Q14" s="16">
        <f t="shared" si="11"/>
        <v>42896</v>
      </c>
      <c r="R14" s="40"/>
    </row>
    <row r="15" spans="1:20" x14ac:dyDescent="0.2">
      <c r="A15" s="15" t="str">
        <f t="shared" si="4"/>
        <v>Mercredi</v>
      </c>
      <c r="B15" s="16">
        <f t="shared" si="6"/>
        <v>42746</v>
      </c>
      <c r="C15" s="17"/>
      <c r="D15" s="15" t="str">
        <f t="shared" si="0"/>
        <v>Samedi</v>
      </c>
      <c r="E15" s="16">
        <f t="shared" si="7"/>
        <v>42777</v>
      </c>
      <c r="F15" s="18"/>
      <c r="G15" s="15" t="str">
        <f t="shared" si="5"/>
        <v>Samedi</v>
      </c>
      <c r="H15" s="16">
        <f t="shared" si="8"/>
        <v>42805</v>
      </c>
      <c r="I15" s="17"/>
      <c r="J15" s="15" t="str">
        <f t="shared" si="1"/>
        <v>Mardi</v>
      </c>
      <c r="K15" s="16">
        <f t="shared" si="9"/>
        <v>42836</v>
      </c>
      <c r="L15" s="18"/>
      <c r="M15" s="15" t="str">
        <f t="shared" si="2"/>
        <v>Jeudi</v>
      </c>
      <c r="N15" s="16">
        <f t="shared" si="10"/>
        <v>42866</v>
      </c>
      <c r="O15" s="37"/>
      <c r="P15" s="15" t="str">
        <f t="shared" si="3"/>
        <v>Dimanche</v>
      </c>
      <c r="Q15" s="16">
        <f t="shared" si="11"/>
        <v>42897</v>
      </c>
      <c r="R15" s="40"/>
    </row>
    <row r="16" spans="1:20" x14ac:dyDescent="0.2">
      <c r="A16" s="15" t="str">
        <f t="shared" si="4"/>
        <v>Jeudi</v>
      </c>
      <c r="B16" s="16">
        <f t="shared" si="6"/>
        <v>42747</v>
      </c>
      <c r="C16" s="17"/>
      <c r="D16" s="15" t="str">
        <f t="shared" si="0"/>
        <v>Dimanche</v>
      </c>
      <c r="E16" s="16">
        <f t="shared" si="7"/>
        <v>42778</v>
      </c>
      <c r="F16" s="18"/>
      <c r="G16" s="15" t="str">
        <f t="shared" si="5"/>
        <v>Dimanche</v>
      </c>
      <c r="H16" s="16">
        <f t="shared" si="8"/>
        <v>42806</v>
      </c>
      <c r="I16" s="17"/>
      <c r="J16" s="15" t="str">
        <f t="shared" si="1"/>
        <v>Mercredi</v>
      </c>
      <c r="K16" s="16">
        <f t="shared" si="9"/>
        <v>42837</v>
      </c>
      <c r="L16" s="18"/>
      <c r="M16" s="15" t="str">
        <f t="shared" si="2"/>
        <v>Vendredi</v>
      </c>
      <c r="N16" s="16">
        <f t="shared" si="10"/>
        <v>42867</v>
      </c>
      <c r="O16" s="37"/>
      <c r="P16" s="15" t="str">
        <f t="shared" si="3"/>
        <v>Lundi</v>
      </c>
      <c r="Q16" s="16">
        <f t="shared" si="11"/>
        <v>42898</v>
      </c>
      <c r="R16" s="40"/>
    </row>
    <row r="17" spans="1:18" x14ac:dyDescent="0.2">
      <c r="A17" s="15" t="str">
        <f t="shared" si="4"/>
        <v>Vendredi</v>
      </c>
      <c r="B17" s="16">
        <f t="shared" si="6"/>
        <v>42748</v>
      </c>
      <c r="C17" s="17"/>
      <c r="D17" s="15" t="str">
        <f t="shared" si="0"/>
        <v>Lundi</v>
      </c>
      <c r="E17" s="16">
        <f t="shared" si="7"/>
        <v>42779</v>
      </c>
      <c r="F17" s="18"/>
      <c r="G17" s="15" t="str">
        <f t="shared" si="5"/>
        <v>Lundi</v>
      </c>
      <c r="H17" s="16">
        <f t="shared" si="8"/>
        <v>42807</v>
      </c>
      <c r="I17" s="17"/>
      <c r="J17" s="15" t="str">
        <f t="shared" si="1"/>
        <v>Jeudi</v>
      </c>
      <c r="K17" s="16">
        <f t="shared" si="9"/>
        <v>42838</v>
      </c>
      <c r="L17" s="18"/>
      <c r="M17" s="15" t="str">
        <f t="shared" si="2"/>
        <v>Samedi</v>
      </c>
      <c r="N17" s="16">
        <f t="shared" si="10"/>
        <v>42868</v>
      </c>
      <c r="O17" s="37"/>
      <c r="P17" s="15" t="str">
        <f t="shared" si="3"/>
        <v>Mardi</v>
      </c>
      <c r="Q17" s="16">
        <f t="shared" si="11"/>
        <v>42899</v>
      </c>
      <c r="R17" s="40"/>
    </row>
    <row r="18" spans="1:18" x14ac:dyDescent="0.2">
      <c r="A18" s="15" t="str">
        <f t="shared" si="4"/>
        <v>Samedi</v>
      </c>
      <c r="B18" s="16">
        <f t="shared" si="6"/>
        <v>42749</v>
      </c>
      <c r="C18" s="17"/>
      <c r="D18" s="15" t="str">
        <f t="shared" si="0"/>
        <v>Mardi</v>
      </c>
      <c r="E18" s="16">
        <f t="shared" si="7"/>
        <v>42780</v>
      </c>
      <c r="F18" s="18"/>
      <c r="G18" s="15" t="str">
        <f t="shared" si="5"/>
        <v>Mardi</v>
      </c>
      <c r="H18" s="16">
        <f t="shared" si="8"/>
        <v>42808</v>
      </c>
      <c r="I18" s="17"/>
      <c r="J18" s="15" t="str">
        <f t="shared" si="1"/>
        <v>Vendredi</v>
      </c>
      <c r="K18" s="16">
        <f t="shared" si="9"/>
        <v>42839</v>
      </c>
      <c r="L18" s="18"/>
      <c r="M18" s="15" t="str">
        <f t="shared" si="2"/>
        <v>Dimanche</v>
      </c>
      <c r="N18" s="16">
        <f t="shared" si="10"/>
        <v>42869</v>
      </c>
      <c r="O18" s="37"/>
      <c r="P18" s="15" t="str">
        <f t="shared" si="3"/>
        <v>Mercredi</v>
      </c>
      <c r="Q18" s="16">
        <f t="shared" si="11"/>
        <v>42900</v>
      </c>
      <c r="R18" s="40"/>
    </row>
    <row r="19" spans="1:18" x14ac:dyDescent="0.2">
      <c r="A19" s="15" t="str">
        <f t="shared" si="4"/>
        <v>Dimanche</v>
      </c>
      <c r="B19" s="16">
        <f t="shared" si="6"/>
        <v>42750</v>
      </c>
      <c r="C19" s="17"/>
      <c r="D19" s="15" t="str">
        <f t="shared" si="0"/>
        <v>Mercredi</v>
      </c>
      <c r="E19" s="16">
        <f t="shared" si="7"/>
        <v>42781</v>
      </c>
      <c r="F19" s="18"/>
      <c r="G19" s="15" t="str">
        <f t="shared" si="5"/>
        <v>Mercredi</v>
      </c>
      <c r="H19" s="16">
        <f t="shared" si="8"/>
        <v>42809</v>
      </c>
      <c r="I19" s="17"/>
      <c r="J19" s="15" t="str">
        <f t="shared" si="1"/>
        <v>Samedi</v>
      </c>
      <c r="K19" s="16">
        <f t="shared" si="9"/>
        <v>42840</v>
      </c>
      <c r="L19" s="18"/>
      <c r="M19" s="15" t="str">
        <f t="shared" si="2"/>
        <v>Lundi</v>
      </c>
      <c r="N19" s="16">
        <f t="shared" si="10"/>
        <v>42870</v>
      </c>
      <c r="O19" s="37"/>
      <c r="P19" s="15" t="str">
        <f t="shared" si="3"/>
        <v>Jeudi</v>
      </c>
      <c r="Q19" s="16">
        <f t="shared" si="11"/>
        <v>42901</v>
      </c>
      <c r="R19" s="40"/>
    </row>
    <row r="20" spans="1:18" x14ac:dyDescent="0.2">
      <c r="A20" s="15" t="str">
        <f t="shared" si="4"/>
        <v>Lundi</v>
      </c>
      <c r="B20" s="16">
        <f t="shared" si="6"/>
        <v>42751</v>
      </c>
      <c r="C20" s="17"/>
      <c r="D20" s="15" t="str">
        <f t="shared" si="0"/>
        <v>Jeudi</v>
      </c>
      <c r="E20" s="16">
        <f t="shared" si="7"/>
        <v>42782</v>
      </c>
      <c r="F20" s="18"/>
      <c r="G20" s="15" t="str">
        <f t="shared" si="5"/>
        <v>Jeudi</v>
      </c>
      <c r="H20" s="16">
        <f t="shared" si="8"/>
        <v>42810</v>
      </c>
      <c r="I20" s="17"/>
      <c r="J20" s="15" t="str">
        <f t="shared" si="1"/>
        <v>Dimanche</v>
      </c>
      <c r="K20" s="16">
        <f t="shared" si="9"/>
        <v>42841</v>
      </c>
      <c r="L20" s="18"/>
      <c r="M20" s="15" t="str">
        <f t="shared" si="2"/>
        <v>Mardi</v>
      </c>
      <c r="N20" s="16">
        <f t="shared" si="10"/>
        <v>42871</v>
      </c>
      <c r="O20" s="37"/>
      <c r="P20" s="15" t="str">
        <f t="shared" si="3"/>
        <v>Vendredi</v>
      </c>
      <c r="Q20" s="16">
        <f t="shared" si="11"/>
        <v>42902</v>
      </c>
      <c r="R20" s="40"/>
    </row>
    <row r="21" spans="1:18" x14ac:dyDescent="0.2">
      <c r="A21" s="15" t="str">
        <f t="shared" si="4"/>
        <v>Mardi</v>
      </c>
      <c r="B21" s="16">
        <f t="shared" si="6"/>
        <v>42752</v>
      </c>
      <c r="C21" s="17"/>
      <c r="D21" s="15" t="str">
        <f t="shared" si="0"/>
        <v>Vendredi</v>
      </c>
      <c r="E21" s="16">
        <f t="shared" si="7"/>
        <v>42783</v>
      </c>
      <c r="F21" s="18"/>
      <c r="G21" s="15" t="str">
        <f t="shared" si="5"/>
        <v>Vendredi</v>
      </c>
      <c r="H21" s="16">
        <f t="shared" si="8"/>
        <v>42811</v>
      </c>
      <c r="I21" s="17"/>
      <c r="J21" s="15" t="str">
        <f t="shared" si="1"/>
        <v>Lundi</v>
      </c>
      <c r="K21" s="16">
        <f t="shared" si="9"/>
        <v>42842</v>
      </c>
      <c r="L21" s="18"/>
      <c r="M21" s="15" t="str">
        <f t="shared" si="2"/>
        <v>Mercredi</v>
      </c>
      <c r="N21" s="16">
        <f t="shared" si="10"/>
        <v>42872</v>
      </c>
      <c r="O21" s="37"/>
      <c r="P21" s="15" t="str">
        <f t="shared" si="3"/>
        <v>Samedi</v>
      </c>
      <c r="Q21" s="16">
        <f t="shared" si="11"/>
        <v>42903</v>
      </c>
      <c r="R21" s="40"/>
    </row>
    <row r="22" spans="1:18" x14ac:dyDescent="0.2">
      <c r="A22" s="15" t="str">
        <f t="shared" si="4"/>
        <v>Mercredi</v>
      </c>
      <c r="B22" s="16">
        <f t="shared" si="6"/>
        <v>42753</v>
      </c>
      <c r="C22" s="17"/>
      <c r="D22" s="15" t="str">
        <f t="shared" si="0"/>
        <v>Samedi</v>
      </c>
      <c r="E22" s="16">
        <f t="shared" si="7"/>
        <v>42784</v>
      </c>
      <c r="F22" s="18"/>
      <c r="G22" s="15" t="str">
        <f t="shared" si="5"/>
        <v>Samedi</v>
      </c>
      <c r="H22" s="16">
        <f t="shared" si="8"/>
        <v>42812</v>
      </c>
      <c r="I22" s="17"/>
      <c r="J22" s="15" t="str">
        <f t="shared" si="1"/>
        <v>Mardi</v>
      </c>
      <c r="K22" s="16">
        <f t="shared" si="9"/>
        <v>42843</v>
      </c>
      <c r="L22" s="18"/>
      <c r="M22" s="15" t="str">
        <f t="shared" si="2"/>
        <v>Jeudi</v>
      </c>
      <c r="N22" s="16">
        <f t="shared" si="10"/>
        <v>42873</v>
      </c>
      <c r="O22" s="37"/>
      <c r="P22" s="15" t="str">
        <f t="shared" si="3"/>
        <v>Dimanche</v>
      </c>
      <c r="Q22" s="16">
        <f t="shared" si="11"/>
        <v>42904</v>
      </c>
      <c r="R22" s="40"/>
    </row>
    <row r="23" spans="1:18" x14ac:dyDescent="0.2">
      <c r="A23" s="15" t="str">
        <f t="shared" si="4"/>
        <v>Jeudi</v>
      </c>
      <c r="B23" s="16">
        <f t="shared" si="6"/>
        <v>42754</v>
      </c>
      <c r="C23" s="17"/>
      <c r="D23" s="15" t="str">
        <f t="shared" si="0"/>
        <v>Dimanche</v>
      </c>
      <c r="E23" s="16">
        <f t="shared" si="7"/>
        <v>42785</v>
      </c>
      <c r="F23" s="18"/>
      <c r="G23" s="15" t="str">
        <f t="shared" si="5"/>
        <v>Dimanche</v>
      </c>
      <c r="H23" s="16">
        <f t="shared" si="8"/>
        <v>42813</v>
      </c>
      <c r="I23" s="17"/>
      <c r="J23" s="15" t="str">
        <f t="shared" si="1"/>
        <v>Mercredi</v>
      </c>
      <c r="K23" s="16">
        <f t="shared" si="9"/>
        <v>42844</v>
      </c>
      <c r="L23" s="18"/>
      <c r="M23" s="15" t="str">
        <f t="shared" si="2"/>
        <v>Vendredi</v>
      </c>
      <c r="N23" s="16">
        <f t="shared" si="10"/>
        <v>42874</v>
      </c>
      <c r="O23" s="37"/>
      <c r="P23" s="15" t="str">
        <f t="shared" si="3"/>
        <v>Lundi</v>
      </c>
      <c r="Q23" s="16">
        <f t="shared" si="11"/>
        <v>42905</v>
      </c>
      <c r="R23" s="40"/>
    </row>
    <row r="24" spans="1:18" x14ac:dyDescent="0.2">
      <c r="A24" s="15" t="str">
        <f t="shared" si="4"/>
        <v>Vendredi</v>
      </c>
      <c r="B24" s="16">
        <f t="shared" si="6"/>
        <v>42755</v>
      </c>
      <c r="C24" s="17"/>
      <c r="D24" s="15" t="str">
        <f t="shared" si="0"/>
        <v>Lundi</v>
      </c>
      <c r="E24" s="16">
        <f t="shared" si="7"/>
        <v>42786</v>
      </c>
      <c r="F24" s="18"/>
      <c r="G24" s="15" t="str">
        <f t="shared" si="5"/>
        <v>Lundi</v>
      </c>
      <c r="H24" s="16">
        <f t="shared" si="8"/>
        <v>42814</v>
      </c>
      <c r="I24" s="17"/>
      <c r="J24" s="15" t="str">
        <f t="shared" si="1"/>
        <v>Jeudi</v>
      </c>
      <c r="K24" s="16">
        <f t="shared" si="9"/>
        <v>42845</v>
      </c>
      <c r="L24" s="18"/>
      <c r="M24" s="15" t="str">
        <f t="shared" si="2"/>
        <v>Samedi</v>
      </c>
      <c r="N24" s="16">
        <f t="shared" si="10"/>
        <v>42875</v>
      </c>
      <c r="O24" s="37"/>
      <c r="P24" s="15" t="str">
        <f t="shared" si="3"/>
        <v>Mardi</v>
      </c>
      <c r="Q24" s="16">
        <f t="shared" si="11"/>
        <v>42906</v>
      </c>
      <c r="R24" s="40"/>
    </row>
    <row r="25" spans="1:18" x14ac:dyDescent="0.2">
      <c r="A25" s="15" t="str">
        <f t="shared" si="4"/>
        <v>Samedi</v>
      </c>
      <c r="B25" s="16">
        <f t="shared" si="6"/>
        <v>42756</v>
      </c>
      <c r="C25" s="17"/>
      <c r="D25" s="15" t="str">
        <f t="shared" si="0"/>
        <v>Mardi</v>
      </c>
      <c r="E25" s="16">
        <f t="shared" si="7"/>
        <v>42787</v>
      </c>
      <c r="F25" s="18"/>
      <c r="G25" s="15" t="str">
        <f t="shared" si="5"/>
        <v>Mardi</v>
      </c>
      <c r="H25" s="16">
        <f t="shared" si="8"/>
        <v>42815</v>
      </c>
      <c r="I25" s="17"/>
      <c r="J25" s="15" t="str">
        <f t="shared" si="1"/>
        <v>Vendredi</v>
      </c>
      <c r="K25" s="16">
        <f t="shared" si="9"/>
        <v>42846</v>
      </c>
      <c r="L25" s="18"/>
      <c r="M25" s="15" t="str">
        <f t="shared" si="2"/>
        <v>Dimanche</v>
      </c>
      <c r="N25" s="16">
        <f t="shared" si="10"/>
        <v>42876</v>
      </c>
      <c r="O25" s="37"/>
      <c r="P25" s="15" t="str">
        <f t="shared" si="3"/>
        <v>Mercredi</v>
      </c>
      <c r="Q25" s="16">
        <f t="shared" si="11"/>
        <v>42907</v>
      </c>
      <c r="R25" s="40"/>
    </row>
    <row r="26" spans="1:18" x14ac:dyDescent="0.2">
      <c r="A26" s="15" t="str">
        <f t="shared" si="4"/>
        <v>Dimanche</v>
      </c>
      <c r="B26" s="16">
        <f t="shared" si="6"/>
        <v>42757</v>
      </c>
      <c r="C26" s="17"/>
      <c r="D26" s="15" t="str">
        <f t="shared" si="0"/>
        <v>Mercredi</v>
      </c>
      <c r="E26" s="16">
        <f t="shared" si="7"/>
        <v>42788</v>
      </c>
      <c r="F26" s="18"/>
      <c r="G26" s="15" t="str">
        <f t="shared" si="5"/>
        <v>Mercredi</v>
      </c>
      <c r="H26" s="16">
        <f t="shared" si="8"/>
        <v>42816</v>
      </c>
      <c r="I26" s="17"/>
      <c r="J26" s="15" t="str">
        <f t="shared" si="1"/>
        <v>Samedi</v>
      </c>
      <c r="K26" s="16">
        <f t="shared" si="9"/>
        <v>42847</v>
      </c>
      <c r="L26" s="18"/>
      <c r="M26" s="15" t="str">
        <f t="shared" si="2"/>
        <v>Lundi</v>
      </c>
      <c r="N26" s="16">
        <f t="shared" si="10"/>
        <v>42877</v>
      </c>
      <c r="O26" s="37"/>
      <c r="P26" s="15" t="str">
        <f t="shared" si="3"/>
        <v>Jeudi</v>
      </c>
      <c r="Q26" s="16">
        <f t="shared" si="11"/>
        <v>42908</v>
      </c>
      <c r="R26" s="40"/>
    </row>
    <row r="27" spans="1:18" x14ac:dyDescent="0.2">
      <c r="A27" s="15" t="str">
        <f t="shared" si="4"/>
        <v>Lundi</v>
      </c>
      <c r="B27" s="16">
        <f t="shared" si="6"/>
        <v>42758</v>
      </c>
      <c r="C27" s="17"/>
      <c r="D27" s="15" t="str">
        <f t="shared" si="0"/>
        <v>Jeudi</v>
      </c>
      <c r="E27" s="16">
        <f t="shared" si="7"/>
        <v>42789</v>
      </c>
      <c r="F27" s="18"/>
      <c r="G27" s="15" t="str">
        <f t="shared" si="5"/>
        <v>Jeudi</v>
      </c>
      <c r="H27" s="16">
        <f t="shared" si="8"/>
        <v>42817</v>
      </c>
      <c r="I27" s="17"/>
      <c r="J27" s="15" t="str">
        <f t="shared" si="1"/>
        <v>Dimanche</v>
      </c>
      <c r="K27" s="16">
        <f t="shared" si="9"/>
        <v>42848</v>
      </c>
      <c r="L27" s="18"/>
      <c r="M27" s="15" t="str">
        <f t="shared" si="2"/>
        <v>Mardi</v>
      </c>
      <c r="N27" s="16">
        <f t="shared" si="10"/>
        <v>42878</v>
      </c>
      <c r="O27" s="37"/>
      <c r="P27" s="15" t="str">
        <f t="shared" si="3"/>
        <v>Vendredi</v>
      </c>
      <c r="Q27" s="16">
        <f t="shared" si="11"/>
        <v>42909</v>
      </c>
      <c r="R27" s="40"/>
    </row>
    <row r="28" spans="1:18" x14ac:dyDescent="0.2">
      <c r="A28" s="15" t="str">
        <f t="shared" si="4"/>
        <v>Mardi</v>
      </c>
      <c r="B28" s="16">
        <f t="shared" si="6"/>
        <v>42759</v>
      </c>
      <c r="C28" s="17"/>
      <c r="D28" s="15" t="str">
        <f t="shared" si="0"/>
        <v>Vendredi</v>
      </c>
      <c r="E28" s="16">
        <f t="shared" si="7"/>
        <v>42790</v>
      </c>
      <c r="F28" s="18"/>
      <c r="G28" s="15" t="str">
        <f t="shared" si="5"/>
        <v>Vendredi</v>
      </c>
      <c r="H28" s="16">
        <f t="shared" si="8"/>
        <v>42818</v>
      </c>
      <c r="I28" s="17"/>
      <c r="J28" s="15" t="str">
        <f t="shared" si="1"/>
        <v>Lundi</v>
      </c>
      <c r="K28" s="16">
        <f t="shared" si="9"/>
        <v>42849</v>
      </c>
      <c r="L28" s="18"/>
      <c r="M28" s="15" t="str">
        <f t="shared" si="2"/>
        <v>Mercredi</v>
      </c>
      <c r="N28" s="16">
        <f t="shared" si="10"/>
        <v>42879</v>
      </c>
      <c r="O28" s="37"/>
      <c r="P28" s="15" t="str">
        <f t="shared" si="3"/>
        <v>Samedi</v>
      </c>
      <c r="Q28" s="16">
        <f t="shared" si="11"/>
        <v>42910</v>
      </c>
      <c r="R28" s="40"/>
    </row>
    <row r="29" spans="1:18" x14ac:dyDescent="0.2">
      <c r="A29" s="15" t="str">
        <f t="shared" si="4"/>
        <v>Mercredi</v>
      </c>
      <c r="B29" s="16">
        <f t="shared" si="6"/>
        <v>42760</v>
      </c>
      <c r="C29" s="17"/>
      <c r="D29" s="15" t="str">
        <f t="shared" si="0"/>
        <v>Samedi</v>
      </c>
      <c r="E29" s="16">
        <f t="shared" si="7"/>
        <v>42791</v>
      </c>
      <c r="F29" s="18"/>
      <c r="G29" s="15" t="str">
        <f t="shared" si="5"/>
        <v>Samedi</v>
      </c>
      <c r="H29" s="16">
        <f t="shared" si="8"/>
        <v>42819</v>
      </c>
      <c r="I29" s="17"/>
      <c r="J29" s="15" t="str">
        <f t="shared" si="1"/>
        <v>Mardi</v>
      </c>
      <c r="K29" s="16">
        <f t="shared" si="9"/>
        <v>42850</v>
      </c>
      <c r="L29" s="18"/>
      <c r="M29" s="15" t="str">
        <f t="shared" si="2"/>
        <v>Jeudi</v>
      </c>
      <c r="N29" s="16">
        <f t="shared" si="10"/>
        <v>42880</v>
      </c>
      <c r="O29" s="37"/>
      <c r="P29" s="15" t="str">
        <f t="shared" si="3"/>
        <v>Dimanche</v>
      </c>
      <c r="Q29" s="16">
        <f t="shared" si="11"/>
        <v>42911</v>
      </c>
      <c r="R29" s="40"/>
    </row>
    <row r="30" spans="1:18" x14ac:dyDescent="0.2">
      <c r="A30" s="15" t="str">
        <f t="shared" si="4"/>
        <v>Jeudi</v>
      </c>
      <c r="B30" s="16">
        <f t="shared" si="6"/>
        <v>42761</v>
      </c>
      <c r="C30" s="17"/>
      <c r="D30" s="15" t="str">
        <f t="shared" si="0"/>
        <v>Dimanche</v>
      </c>
      <c r="E30" s="16">
        <f t="shared" si="7"/>
        <v>42792</v>
      </c>
      <c r="F30" s="18"/>
      <c r="G30" s="15" t="str">
        <f t="shared" si="5"/>
        <v>Dimanche</v>
      </c>
      <c r="H30" s="16">
        <f t="shared" si="8"/>
        <v>42820</v>
      </c>
      <c r="I30" s="17"/>
      <c r="J30" s="15" t="str">
        <f t="shared" si="1"/>
        <v>Mercredi</v>
      </c>
      <c r="K30" s="16">
        <f t="shared" si="9"/>
        <v>42851</v>
      </c>
      <c r="L30" s="18"/>
      <c r="M30" s="15" t="str">
        <f t="shared" si="2"/>
        <v>Vendredi</v>
      </c>
      <c r="N30" s="16">
        <f t="shared" si="10"/>
        <v>42881</v>
      </c>
      <c r="O30" s="37"/>
      <c r="P30" s="15" t="str">
        <f t="shared" si="3"/>
        <v>Lundi</v>
      </c>
      <c r="Q30" s="16">
        <f t="shared" si="11"/>
        <v>42912</v>
      </c>
      <c r="R30" s="40"/>
    </row>
    <row r="31" spans="1:18" x14ac:dyDescent="0.2">
      <c r="A31" s="15" t="str">
        <f t="shared" si="4"/>
        <v>Vendredi</v>
      </c>
      <c r="B31" s="16">
        <f t="shared" si="6"/>
        <v>42762</v>
      </c>
      <c r="C31" s="17"/>
      <c r="D31" s="15" t="str">
        <f t="shared" si="0"/>
        <v>Lundi</v>
      </c>
      <c r="E31" s="16">
        <f t="shared" si="7"/>
        <v>42793</v>
      </c>
      <c r="F31" s="18"/>
      <c r="G31" s="15" t="str">
        <f t="shared" si="5"/>
        <v>Lundi</v>
      </c>
      <c r="H31" s="16">
        <f t="shared" si="8"/>
        <v>42821</v>
      </c>
      <c r="I31" s="17"/>
      <c r="J31" s="15" t="str">
        <f t="shared" si="1"/>
        <v>Jeudi</v>
      </c>
      <c r="K31" s="16">
        <f t="shared" si="9"/>
        <v>42852</v>
      </c>
      <c r="L31" s="18"/>
      <c r="M31" s="15" t="str">
        <f t="shared" si="2"/>
        <v>Samedi</v>
      </c>
      <c r="N31" s="16">
        <f t="shared" si="10"/>
        <v>42882</v>
      </c>
      <c r="O31" s="37"/>
      <c r="P31" s="15" t="str">
        <f t="shared" si="3"/>
        <v>Mardi</v>
      </c>
      <c r="Q31" s="16">
        <f t="shared" si="11"/>
        <v>42913</v>
      </c>
      <c r="R31" s="40"/>
    </row>
    <row r="32" spans="1:18" x14ac:dyDescent="0.2">
      <c r="A32" s="15" t="str">
        <f t="shared" si="4"/>
        <v>Samedi</v>
      </c>
      <c r="B32" s="16">
        <f t="shared" si="6"/>
        <v>42763</v>
      </c>
      <c r="C32" s="17"/>
      <c r="D32" s="15" t="str">
        <f t="shared" si="0"/>
        <v>Mardi</v>
      </c>
      <c r="E32" s="16">
        <f t="shared" si="7"/>
        <v>42794</v>
      </c>
      <c r="F32" s="18"/>
      <c r="G32" s="15" t="str">
        <f t="shared" si="5"/>
        <v>Mardi</v>
      </c>
      <c r="H32" s="16">
        <f t="shared" si="8"/>
        <v>42822</v>
      </c>
      <c r="I32" s="17"/>
      <c r="J32" s="15" t="str">
        <f t="shared" si="1"/>
        <v>Vendredi</v>
      </c>
      <c r="K32" s="16">
        <f t="shared" si="9"/>
        <v>42853</v>
      </c>
      <c r="L32" s="18"/>
      <c r="M32" s="15" t="str">
        <f t="shared" si="2"/>
        <v>Dimanche</v>
      </c>
      <c r="N32" s="16">
        <f t="shared" si="10"/>
        <v>42883</v>
      </c>
      <c r="O32" s="37"/>
      <c r="P32" s="15" t="str">
        <f t="shared" si="3"/>
        <v>Mercredi</v>
      </c>
      <c r="Q32" s="16">
        <f t="shared" si="11"/>
        <v>42914</v>
      </c>
      <c r="R32" s="40"/>
    </row>
    <row r="33" spans="1:18" x14ac:dyDescent="0.2">
      <c r="A33" s="15" t="str">
        <f t="shared" si="4"/>
        <v>Dimanche</v>
      </c>
      <c r="B33" s="16">
        <f t="shared" si="6"/>
        <v>42764</v>
      </c>
      <c r="C33" s="17"/>
      <c r="D33" s="15" t="str">
        <f>IF(E33&lt;&gt;"",WDL(WEEKDAY(E33,3)),"")</f>
        <v/>
      </c>
      <c r="E33" s="16" t="str">
        <f>IF(MONTH(E32+1)=MONTH(E32),E32+1,"")</f>
        <v/>
      </c>
      <c r="F33" s="32"/>
      <c r="G33" s="15" t="str">
        <f t="shared" si="5"/>
        <v>Mercredi</v>
      </c>
      <c r="H33" s="16">
        <f t="shared" si="8"/>
        <v>42823</v>
      </c>
      <c r="I33" s="17"/>
      <c r="J33" s="15" t="str">
        <f t="shared" si="1"/>
        <v>Samedi</v>
      </c>
      <c r="K33" s="16">
        <f t="shared" si="9"/>
        <v>42854</v>
      </c>
      <c r="L33" s="18"/>
      <c r="M33" s="15" t="str">
        <f t="shared" si="2"/>
        <v>Lundi</v>
      </c>
      <c r="N33" s="16">
        <f t="shared" si="10"/>
        <v>42884</v>
      </c>
      <c r="O33" s="37"/>
      <c r="P33" s="15" t="str">
        <f t="shared" si="3"/>
        <v>Jeudi</v>
      </c>
      <c r="Q33" s="16">
        <f t="shared" si="11"/>
        <v>42915</v>
      </c>
      <c r="R33" s="40"/>
    </row>
    <row r="34" spans="1:18" x14ac:dyDescent="0.2">
      <c r="A34" s="15" t="str">
        <f t="shared" si="4"/>
        <v>Lundi</v>
      </c>
      <c r="B34" s="16">
        <f t="shared" si="6"/>
        <v>42765</v>
      </c>
      <c r="C34" s="17"/>
      <c r="D34" s="33"/>
      <c r="E34" s="19"/>
      <c r="F34" s="32"/>
      <c r="G34" s="15" t="str">
        <f t="shared" si="5"/>
        <v>Jeudi</v>
      </c>
      <c r="H34" s="16">
        <f t="shared" si="8"/>
        <v>42824</v>
      </c>
      <c r="I34" s="17"/>
      <c r="J34" s="15" t="str">
        <f t="shared" si="1"/>
        <v>Dimanche</v>
      </c>
      <c r="K34" s="16">
        <f t="shared" si="9"/>
        <v>42855</v>
      </c>
      <c r="L34" s="18"/>
      <c r="M34" s="15" t="str">
        <f t="shared" si="2"/>
        <v>Mardi</v>
      </c>
      <c r="N34" s="16">
        <f t="shared" si="10"/>
        <v>42885</v>
      </c>
      <c r="O34" s="37"/>
      <c r="P34" s="15" t="str">
        <f t="shared" si="3"/>
        <v>Vendredi</v>
      </c>
      <c r="Q34" s="16">
        <f t="shared" si="11"/>
        <v>42916</v>
      </c>
      <c r="R34" s="40"/>
    </row>
    <row r="35" spans="1:18" x14ac:dyDescent="0.2">
      <c r="A35" s="20" t="str">
        <f t="shared" si="4"/>
        <v>Mardi</v>
      </c>
      <c r="B35" s="21">
        <f t="shared" si="6"/>
        <v>42766</v>
      </c>
      <c r="C35" s="22"/>
      <c r="D35" s="30"/>
      <c r="E35" s="23"/>
      <c r="F35" s="24"/>
      <c r="G35" s="20" t="str">
        <f t="shared" si="5"/>
        <v>Vendredi</v>
      </c>
      <c r="H35" s="21">
        <f t="shared" si="8"/>
        <v>42825</v>
      </c>
      <c r="I35" s="22"/>
      <c r="J35" s="30"/>
      <c r="K35" s="23"/>
      <c r="L35" s="31"/>
      <c r="M35" s="20" t="str">
        <f t="shared" si="2"/>
        <v>Mercredi</v>
      </c>
      <c r="N35" s="21">
        <f t="shared" si="10"/>
        <v>42886</v>
      </c>
      <c r="O35" s="38"/>
      <c r="P35" s="30"/>
      <c r="Q35" s="23"/>
      <c r="R35" s="24"/>
    </row>
    <row r="36" spans="1:18" x14ac:dyDescent="0.2">
      <c r="C36" s="2"/>
      <c r="F36" s="2"/>
      <c r="I36" s="2"/>
      <c r="L36" s="2"/>
      <c r="R36" s="2"/>
    </row>
    <row r="37" spans="1:18" x14ac:dyDescent="0.2">
      <c r="A37" s="5" t="str">
        <f>MTH(MONTH(B38)-1)</f>
        <v>JUILLET</v>
      </c>
      <c r="B37" s="6"/>
      <c r="C37" s="7"/>
      <c r="D37" s="8" t="str">
        <f>MTH(MONTH(E38)-1)</f>
        <v>AOUT</v>
      </c>
      <c r="E37" s="6"/>
      <c r="F37" s="7"/>
      <c r="G37" s="8" t="str">
        <f>MTH(MONTH(H38)-1)</f>
        <v>SEPTEMBRE</v>
      </c>
      <c r="H37" s="6"/>
      <c r="I37" s="7"/>
      <c r="J37" s="8" t="str">
        <f>MTH(MONTH(K38)-1)</f>
        <v>OCTOBRE</v>
      </c>
      <c r="K37" s="6"/>
      <c r="L37" s="7"/>
      <c r="M37" s="8" t="str">
        <f>MTH(MONTH(N38)-1)</f>
        <v>NOVEMBRE</v>
      </c>
      <c r="N37" s="6"/>
      <c r="O37" s="7"/>
      <c r="P37" s="8" t="str">
        <f>MTH(MONTH(Q38)-1)</f>
        <v>DECEMBRE</v>
      </c>
      <c r="Q37" s="6"/>
      <c r="R37" s="9"/>
    </row>
    <row r="38" spans="1:18" x14ac:dyDescent="0.2">
      <c r="A38" s="15" t="str">
        <f t="shared" ref="A38:A68" si="12">WDL(WEEKDAY(B38,3))</f>
        <v>Samedi</v>
      </c>
      <c r="B38" s="16">
        <f>DATE(An,7,1)</f>
        <v>42917</v>
      </c>
      <c r="C38" s="34"/>
      <c r="D38" s="15" t="str">
        <f t="shared" ref="D38:D68" si="13">WDL(WEEKDAY(E38,3))</f>
        <v>Mardi</v>
      </c>
      <c r="E38" s="16">
        <f>DATE(An,8,1)</f>
        <v>42948</v>
      </c>
      <c r="F38" s="34"/>
      <c r="G38" s="15" t="str">
        <f t="shared" ref="G38:G67" si="14">WDL(WEEKDAY(H38,3))</f>
        <v>Vendredi</v>
      </c>
      <c r="H38" s="16">
        <f>DATE(An,9,1)</f>
        <v>42979</v>
      </c>
      <c r="I38" s="36"/>
      <c r="J38" s="15" t="str">
        <f t="shared" ref="J38:J68" si="15">WDL(WEEKDAY(K38,3))</f>
        <v>Dimanche</v>
      </c>
      <c r="K38" s="16">
        <f>DATE(An,10,1)</f>
        <v>43009</v>
      </c>
      <c r="L38" s="37"/>
      <c r="M38" s="10" t="str">
        <f t="shared" ref="M38:M67" si="16">WDL(WEEKDAY(N38,3))</f>
        <v>Mercredi</v>
      </c>
      <c r="N38" s="11">
        <f>DATE(An,11,1)</f>
        <v>43040</v>
      </c>
      <c r="O38" s="14"/>
      <c r="P38" s="15" t="str">
        <f t="shared" ref="P38:P68" si="17">WDL(WEEKDAY(Q38,3))</f>
        <v>Vendredi</v>
      </c>
      <c r="Q38" s="16">
        <f>DATE(An,12,1)</f>
        <v>43070</v>
      </c>
      <c r="R38" s="18"/>
    </row>
    <row r="39" spans="1:18" x14ac:dyDescent="0.2">
      <c r="A39" s="15" t="str">
        <f t="shared" si="12"/>
        <v>Dimanche</v>
      </c>
      <c r="B39" s="16">
        <f>B38+1</f>
        <v>42918</v>
      </c>
      <c r="C39" s="34"/>
      <c r="D39" s="15" t="str">
        <f t="shared" si="13"/>
        <v>Mercredi</v>
      </c>
      <c r="E39" s="16">
        <f>E38+1</f>
        <v>42949</v>
      </c>
      <c r="F39" s="34"/>
      <c r="G39" s="15" t="str">
        <f t="shared" si="14"/>
        <v>Samedi</v>
      </c>
      <c r="H39" s="16">
        <f>H38+1</f>
        <v>42980</v>
      </c>
      <c r="I39" s="36"/>
      <c r="J39" s="15" t="str">
        <f t="shared" si="15"/>
        <v>Lundi</v>
      </c>
      <c r="K39" s="16">
        <f>K38+1</f>
        <v>43010</v>
      </c>
      <c r="L39" s="37"/>
      <c r="M39" s="15" t="str">
        <f t="shared" si="16"/>
        <v>Jeudi</v>
      </c>
      <c r="N39" s="16">
        <f>N38+1</f>
        <v>43041</v>
      </c>
      <c r="O39" s="18"/>
      <c r="P39" s="15" t="str">
        <f t="shared" si="17"/>
        <v>Samedi</v>
      </c>
      <c r="Q39" s="16">
        <f>Q38+1</f>
        <v>43071</v>
      </c>
      <c r="R39" s="18"/>
    </row>
    <row r="40" spans="1:18" x14ac:dyDescent="0.2">
      <c r="A40" s="15" t="str">
        <f t="shared" si="12"/>
        <v>Lundi</v>
      </c>
      <c r="B40" s="16">
        <f t="shared" ref="B40:B68" si="18">B39+1</f>
        <v>42919</v>
      </c>
      <c r="C40" s="34"/>
      <c r="D40" s="15" t="str">
        <f t="shared" si="13"/>
        <v>Jeudi</v>
      </c>
      <c r="E40" s="16">
        <f t="shared" ref="E40:E68" si="19">E39+1</f>
        <v>42950</v>
      </c>
      <c r="F40" s="34"/>
      <c r="G40" s="15" t="str">
        <f t="shared" si="14"/>
        <v>Dimanche</v>
      </c>
      <c r="H40" s="16">
        <f t="shared" ref="H40:H67" si="20">H39+1</f>
        <v>42981</v>
      </c>
      <c r="I40" s="36"/>
      <c r="J40" s="15" t="str">
        <f t="shared" si="15"/>
        <v>Mardi</v>
      </c>
      <c r="K40" s="16">
        <f t="shared" ref="K40:K68" si="21">K39+1</f>
        <v>43011</v>
      </c>
      <c r="L40" s="37"/>
      <c r="M40" s="15" t="str">
        <f t="shared" si="16"/>
        <v>Vendredi</v>
      </c>
      <c r="N40" s="16">
        <f t="shared" ref="N40:N67" si="22">N39+1</f>
        <v>43042</v>
      </c>
      <c r="O40" s="18"/>
      <c r="P40" s="15" t="str">
        <f t="shared" si="17"/>
        <v>Dimanche</v>
      </c>
      <c r="Q40" s="16">
        <f t="shared" ref="Q40:Q68" si="23">Q39+1</f>
        <v>43072</v>
      </c>
      <c r="R40" s="18"/>
    </row>
    <row r="41" spans="1:18" x14ac:dyDescent="0.2">
      <c r="A41" s="15" t="str">
        <f t="shared" si="12"/>
        <v>Mardi</v>
      </c>
      <c r="B41" s="16">
        <f t="shared" si="18"/>
        <v>42920</v>
      </c>
      <c r="C41" s="34"/>
      <c r="D41" s="15" t="str">
        <f t="shared" si="13"/>
        <v>Vendredi</v>
      </c>
      <c r="E41" s="16">
        <f t="shared" si="19"/>
        <v>42951</v>
      </c>
      <c r="F41" s="34"/>
      <c r="G41" s="15" t="str">
        <f t="shared" si="14"/>
        <v>Lundi</v>
      </c>
      <c r="H41" s="16">
        <f t="shared" si="20"/>
        <v>42982</v>
      </c>
      <c r="I41" s="36"/>
      <c r="J41" s="15" t="str">
        <f t="shared" si="15"/>
        <v>Mercredi</v>
      </c>
      <c r="K41" s="16">
        <f t="shared" si="21"/>
        <v>43012</v>
      </c>
      <c r="L41" s="37"/>
      <c r="M41" s="15" t="str">
        <f t="shared" si="16"/>
        <v>Samedi</v>
      </c>
      <c r="N41" s="16">
        <f t="shared" si="22"/>
        <v>43043</v>
      </c>
      <c r="O41" s="18"/>
      <c r="P41" s="15" t="str">
        <f t="shared" si="17"/>
        <v>Lundi</v>
      </c>
      <c r="Q41" s="16">
        <f t="shared" si="23"/>
        <v>43073</v>
      </c>
      <c r="R41" s="18"/>
    </row>
    <row r="42" spans="1:18" x14ac:dyDescent="0.2">
      <c r="A42" s="15" t="str">
        <f t="shared" si="12"/>
        <v>Mercredi</v>
      </c>
      <c r="B42" s="16">
        <f t="shared" si="18"/>
        <v>42921</v>
      </c>
      <c r="C42" s="34"/>
      <c r="D42" s="15" t="str">
        <f t="shared" si="13"/>
        <v>Samedi</v>
      </c>
      <c r="E42" s="16">
        <f t="shared" si="19"/>
        <v>42952</v>
      </c>
      <c r="F42" s="34"/>
      <c r="G42" s="15" t="str">
        <f t="shared" si="14"/>
        <v>Mardi</v>
      </c>
      <c r="H42" s="16">
        <f t="shared" si="20"/>
        <v>42983</v>
      </c>
      <c r="I42" s="36"/>
      <c r="J42" s="15" t="str">
        <f t="shared" si="15"/>
        <v>Jeudi</v>
      </c>
      <c r="K42" s="16">
        <f t="shared" si="21"/>
        <v>43013</v>
      </c>
      <c r="L42" s="37"/>
      <c r="M42" s="15" t="str">
        <f t="shared" si="16"/>
        <v>Dimanche</v>
      </c>
      <c r="N42" s="16">
        <f t="shared" si="22"/>
        <v>43044</v>
      </c>
      <c r="O42" s="18"/>
      <c r="P42" s="15" t="str">
        <f t="shared" si="17"/>
        <v>Mardi</v>
      </c>
      <c r="Q42" s="16">
        <f t="shared" si="23"/>
        <v>43074</v>
      </c>
      <c r="R42" s="18"/>
    </row>
    <row r="43" spans="1:18" x14ac:dyDescent="0.2">
      <c r="A43" s="15" t="str">
        <f t="shared" si="12"/>
        <v>Jeudi</v>
      </c>
      <c r="B43" s="16">
        <f t="shared" si="18"/>
        <v>42922</v>
      </c>
      <c r="C43" s="34"/>
      <c r="D43" s="15" t="str">
        <f t="shared" si="13"/>
        <v>Dimanche</v>
      </c>
      <c r="E43" s="16">
        <f t="shared" si="19"/>
        <v>42953</v>
      </c>
      <c r="F43" s="34"/>
      <c r="G43" s="15" t="str">
        <f t="shared" si="14"/>
        <v>Mercredi</v>
      </c>
      <c r="H43" s="16">
        <f t="shared" si="20"/>
        <v>42984</v>
      </c>
      <c r="I43" s="36"/>
      <c r="J43" s="15" t="str">
        <f t="shared" si="15"/>
        <v>Vendredi</v>
      </c>
      <c r="K43" s="16">
        <f t="shared" si="21"/>
        <v>43014</v>
      </c>
      <c r="L43" s="37"/>
      <c r="M43" s="15" t="str">
        <f t="shared" si="16"/>
        <v>Lundi</v>
      </c>
      <c r="N43" s="16">
        <f t="shared" si="22"/>
        <v>43045</v>
      </c>
      <c r="O43" s="18"/>
      <c r="P43" s="15" t="str">
        <f t="shared" si="17"/>
        <v>Mercredi</v>
      </c>
      <c r="Q43" s="16">
        <f t="shared" si="23"/>
        <v>43075</v>
      </c>
      <c r="R43" s="18"/>
    </row>
    <row r="44" spans="1:18" x14ac:dyDescent="0.2">
      <c r="A44" s="15" t="str">
        <f t="shared" si="12"/>
        <v>Vendredi</v>
      </c>
      <c r="B44" s="16">
        <f t="shared" si="18"/>
        <v>42923</v>
      </c>
      <c r="C44" s="34"/>
      <c r="D44" s="15" t="str">
        <f t="shared" si="13"/>
        <v>Lundi</v>
      </c>
      <c r="E44" s="16">
        <f t="shared" si="19"/>
        <v>42954</v>
      </c>
      <c r="F44" s="34"/>
      <c r="G44" s="15" t="str">
        <f t="shared" si="14"/>
        <v>Jeudi</v>
      </c>
      <c r="H44" s="16">
        <f t="shared" si="20"/>
        <v>42985</v>
      </c>
      <c r="I44" s="36"/>
      <c r="J44" s="15" t="str">
        <f t="shared" si="15"/>
        <v>Samedi</v>
      </c>
      <c r="K44" s="16">
        <f t="shared" si="21"/>
        <v>43015</v>
      </c>
      <c r="L44" s="37"/>
      <c r="M44" s="15" t="str">
        <f t="shared" si="16"/>
        <v>Mardi</v>
      </c>
      <c r="N44" s="16">
        <f t="shared" si="22"/>
        <v>43046</v>
      </c>
      <c r="O44" s="18"/>
      <c r="P44" s="15" t="str">
        <f t="shared" si="17"/>
        <v>Jeudi</v>
      </c>
      <c r="Q44" s="16">
        <f t="shared" si="23"/>
        <v>43076</v>
      </c>
      <c r="R44" s="18"/>
    </row>
    <row r="45" spans="1:18" x14ac:dyDescent="0.2">
      <c r="A45" s="15" t="str">
        <f t="shared" si="12"/>
        <v>Samedi</v>
      </c>
      <c r="B45" s="16">
        <f t="shared" si="18"/>
        <v>42924</v>
      </c>
      <c r="C45" s="34"/>
      <c r="D45" s="15" t="str">
        <f t="shared" si="13"/>
        <v>Mardi</v>
      </c>
      <c r="E45" s="16">
        <f t="shared" si="19"/>
        <v>42955</v>
      </c>
      <c r="F45" s="34"/>
      <c r="G45" s="15" t="str">
        <f t="shared" si="14"/>
        <v>Vendredi</v>
      </c>
      <c r="H45" s="16">
        <f t="shared" si="20"/>
        <v>42986</v>
      </c>
      <c r="I45" s="36"/>
      <c r="J45" s="15" t="str">
        <f t="shared" si="15"/>
        <v>Dimanche</v>
      </c>
      <c r="K45" s="16">
        <f t="shared" si="21"/>
        <v>43016</v>
      </c>
      <c r="L45" s="37"/>
      <c r="M45" s="15" t="str">
        <f t="shared" si="16"/>
        <v>Mercredi</v>
      </c>
      <c r="N45" s="16">
        <f t="shared" si="22"/>
        <v>43047</v>
      </c>
      <c r="O45" s="18"/>
      <c r="P45" s="15" t="str">
        <f t="shared" si="17"/>
        <v>Vendredi</v>
      </c>
      <c r="Q45" s="16">
        <f t="shared" si="23"/>
        <v>43077</v>
      </c>
      <c r="R45" s="18"/>
    </row>
    <row r="46" spans="1:18" x14ac:dyDescent="0.2">
      <c r="A46" s="15" t="str">
        <f t="shared" si="12"/>
        <v>Dimanche</v>
      </c>
      <c r="B46" s="16">
        <f t="shared" si="18"/>
        <v>42925</v>
      </c>
      <c r="C46" s="34"/>
      <c r="D46" s="15" t="str">
        <f t="shared" si="13"/>
        <v>Mercredi</v>
      </c>
      <c r="E46" s="16">
        <f t="shared" si="19"/>
        <v>42956</v>
      </c>
      <c r="F46" s="34"/>
      <c r="G46" s="15" t="str">
        <f t="shared" si="14"/>
        <v>Samedi</v>
      </c>
      <c r="H46" s="16">
        <f t="shared" si="20"/>
        <v>42987</v>
      </c>
      <c r="I46" s="36"/>
      <c r="J46" s="15" t="str">
        <f t="shared" si="15"/>
        <v>Lundi</v>
      </c>
      <c r="K46" s="16">
        <f t="shared" si="21"/>
        <v>43017</v>
      </c>
      <c r="L46" s="37"/>
      <c r="M46" s="15" t="str">
        <f t="shared" si="16"/>
        <v>Jeudi</v>
      </c>
      <c r="N46" s="16">
        <f t="shared" si="22"/>
        <v>43048</v>
      </c>
      <c r="O46" s="18"/>
      <c r="P46" s="15" t="str">
        <f t="shared" si="17"/>
        <v>Samedi</v>
      </c>
      <c r="Q46" s="16">
        <f t="shared" si="23"/>
        <v>43078</v>
      </c>
      <c r="R46" s="18"/>
    </row>
    <row r="47" spans="1:18" x14ac:dyDescent="0.2">
      <c r="A47" s="15" t="str">
        <f t="shared" si="12"/>
        <v>Lundi</v>
      </c>
      <c r="B47" s="16">
        <f t="shared" si="18"/>
        <v>42926</v>
      </c>
      <c r="C47" s="34"/>
      <c r="D47" s="15" t="str">
        <f t="shared" si="13"/>
        <v>Jeudi</v>
      </c>
      <c r="E47" s="16">
        <f t="shared" si="19"/>
        <v>42957</v>
      </c>
      <c r="F47" s="34"/>
      <c r="G47" s="15" t="str">
        <f t="shared" si="14"/>
        <v>Dimanche</v>
      </c>
      <c r="H47" s="16">
        <f t="shared" si="20"/>
        <v>42988</v>
      </c>
      <c r="I47" s="36"/>
      <c r="J47" s="15" t="str">
        <f t="shared" si="15"/>
        <v>Mardi</v>
      </c>
      <c r="K47" s="16">
        <f t="shared" si="21"/>
        <v>43018</v>
      </c>
      <c r="L47" s="37"/>
      <c r="M47" s="15" t="str">
        <f t="shared" si="16"/>
        <v>Vendredi</v>
      </c>
      <c r="N47" s="16">
        <f t="shared" si="22"/>
        <v>43049</v>
      </c>
      <c r="O47" s="18"/>
      <c r="P47" s="15" t="str">
        <f t="shared" si="17"/>
        <v>Dimanche</v>
      </c>
      <c r="Q47" s="16">
        <f t="shared" si="23"/>
        <v>43079</v>
      </c>
      <c r="R47" s="18"/>
    </row>
    <row r="48" spans="1:18" x14ac:dyDescent="0.2">
      <c r="A48" s="15" t="str">
        <f t="shared" si="12"/>
        <v>Mardi</v>
      </c>
      <c r="B48" s="16">
        <f t="shared" si="18"/>
        <v>42927</v>
      </c>
      <c r="C48" s="34"/>
      <c r="D48" s="15" t="str">
        <f t="shared" si="13"/>
        <v>Vendredi</v>
      </c>
      <c r="E48" s="16">
        <f t="shared" si="19"/>
        <v>42958</v>
      </c>
      <c r="F48" s="34"/>
      <c r="G48" s="15" t="str">
        <f t="shared" si="14"/>
        <v>Lundi</v>
      </c>
      <c r="H48" s="16">
        <f t="shared" si="20"/>
        <v>42989</v>
      </c>
      <c r="I48" s="36"/>
      <c r="J48" s="15" t="str">
        <f t="shared" si="15"/>
        <v>Mercredi</v>
      </c>
      <c r="K48" s="16">
        <f t="shared" si="21"/>
        <v>43019</v>
      </c>
      <c r="L48" s="37"/>
      <c r="M48" s="15" t="str">
        <f t="shared" si="16"/>
        <v>Samedi</v>
      </c>
      <c r="N48" s="16">
        <f t="shared" si="22"/>
        <v>43050</v>
      </c>
      <c r="O48" s="18"/>
      <c r="P48" s="15" t="str">
        <f t="shared" si="17"/>
        <v>Lundi</v>
      </c>
      <c r="Q48" s="16">
        <f t="shared" si="23"/>
        <v>43080</v>
      </c>
      <c r="R48" s="18"/>
    </row>
    <row r="49" spans="1:18" x14ac:dyDescent="0.2">
      <c r="A49" s="15" t="str">
        <f t="shared" si="12"/>
        <v>Mercredi</v>
      </c>
      <c r="B49" s="16">
        <f t="shared" si="18"/>
        <v>42928</v>
      </c>
      <c r="C49" s="34"/>
      <c r="D49" s="15" t="str">
        <f t="shared" si="13"/>
        <v>Samedi</v>
      </c>
      <c r="E49" s="16">
        <f t="shared" si="19"/>
        <v>42959</v>
      </c>
      <c r="F49" s="34"/>
      <c r="G49" s="15" t="str">
        <f t="shared" si="14"/>
        <v>Mardi</v>
      </c>
      <c r="H49" s="16">
        <f t="shared" si="20"/>
        <v>42990</v>
      </c>
      <c r="I49" s="36"/>
      <c r="J49" s="15" t="str">
        <f t="shared" si="15"/>
        <v>Jeudi</v>
      </c>
      <c r="K49" s="16">
        <f t="shared" si="21"/>
        <v>43020</v>
      </c>
      <c r="L49" s="37"/>
      <c r="M49" s="15" t="str">
        <f t="shared" si="16"/>
        <v>Dimanche</v>
      </c>
      <c r="N49" s="16">
        <f t="shared" si="22"/>
        <v>43051</v>
      </c>
      <c r="O49" s="18"/>
      <c r="P49" s="15" t="str">
        <f t="shared" si="17"/>
        <v>Mardi</v>
      </c>
      <c r="Q49" s="16">
        <f t="shared" si="23"/>
        <v>43081</v>
      </c>
      <c r="R49" s="18"/>
    </row>
    <row r="50" spans="1:18" x14ac:dyDescent="0.2">
      <c r="A50" s="15" t="str">
        <f t="shared" si="12"/>
        <v>Jeudi</v>
      </c>
      <c r="B50" s="16">
        <f t="shared" si="18"/>
        <v>42929</v>
      </c>
      <c r="C50" s="34"/>
      <c r="D50" s="15" t="str">
        <f t="shared" si="13"/>
        <v>Dimanche</v>
      </c>
      <c r="E50" s="16">
        <f t="shared" si="19"/>
        <v>42960</v>
      </c>
      <c r="F50" s="34"/>
      <c r="G50" s="15" t="str">
        <f t="shared" si="14"/>
        <v>Mercredi</v>
      </c>
      <c r="H50" s="16">
        <f t="shared" si="20"/>
        <v>42991</v>
      </c>
      <c r="I50" s="36"/>
      <c r="J50" s="15" t="str">
        <f t="shared" si="15"/>
        <v>Vendredi</v>
      </c>
      <c r="K50" s="16">
        <f t="shared" si="21"/>
        <v>43021</v>
      </c>
      <c r="L50" s="37"/>
      <c r="M50" s="15" t="str">
        <f t="shared" si="16"/>
        <v>Lundi</v>
      </c>
      <c r="N50" s="16">
        <f t="shared" si="22"/>
        <v>43052</v>
      </c>
      <c r="O50" s="18"/>
      <c r="P50" s="15" t="str">
        <f t="shared" si="17"/>
        <v>Mercredi</v>
      </c>
      <c r="Q50" s="16">
        <f t="shared" si="23"/>
        <v>43082</v>
      </c>
      <c r="R50" s="18"/>
    </row>
    <row r="51" spans="1:18" x14ac:dyDescent="0.2">
      <c r="A51" s="15" t="str">
        <f t="shared" si="12"/>
        <v>Vendredi</v>
      </c>
      <c r="B51" s="16">
        <f t="shared" si="18"/>
        <v>42930</v>
      </c>
      <c r="C51" s="34"/>
      <c r="D51" s="15" t="str">
        <f t="shared" si="13"/>
        <v>Lundi</v>
      </c>
      <c r="E51" s="16">
        <f t="shared" si="19"/>
        <v>42961</v>
      </c>
      <c r="F51" s="34"/>
      <c r="G51" s="15" t="str">
        <f t="shared" si="14"/>
        <v>Jeudi</v>
      </c>
      <c r="H51" s="16">
        <f t="shared" si="20"/>
        <v>42992</v>
      </c>
      <c r="I51" s="36"/>
      <c r="J51" s="15" t="str">
        <f t="shared" si="15"/>
        <v>Samedi</v>
      </c>
      <c r="K51" s="16">
        <f t="shared" si="21"/>
        <v>43022</v>
      </c>
      <c r="L51" s="37"/>
      <c r="M51" s="15" t="str">
        <f t="shared" si="16"/>
        <v>Mardi</v>
      </c>
      <c r="N51" s="16">
        <f t="shared" si="22"/>
        <v>43053</v>
      </c>
      <c r="O51" s="18"/>
      <c r="P51" s="15" t="str">
        <f t="shared" si="17"/>
        <v>Jeudi</v>
      </c>
      <c r="Q51" s="16">
        <f t="shared" si="23"/>
        <v>43083</v>
      </c>
      <c r="R51" s="18"/>
    </row>
    <row r="52" spans="1:18" x14ac:dyDescent="0.2">
      <c r="A52" s="15" t="str">
        <f t="shared" si="12"/>
        <v>Samedi</v>
      </c>
      <c r="B52" s="16">
        <f t="shared" si="18"/>
        <v>42931</v>
      </c>
      <c r="C52" s="34"/>
      <c r="D52" s="15" t="str">
        <f t="shared" si="13"/>
        <v>Mardi</v>
      </c>
      <c r="E52" s="16">
        <f t="shared" si="19"/>
        <v>42962</v>
      </c>
      <c r="F52" s="34"/>
      <c r="G52" s="15" t="str">
        <f t="shared" si="14"/>
        <v>Vendredi</v>
      </c>
      <c r="H52" s="16">
        <f t="shared" si="20"/>
        <v>42993</v>
      </c>
      <c r="I52" s="36"/>
      <c r="J52" s="15" t="str">
        <f t="shared" si="15"/>
        <v>Dimanche</v>
      </c>
      <c r="K52" s="16">
        <f t="shared" si="21"/>
        <v>43023</v>
      </c>
      <c r="L52" s="37"/>
      <c r="M52" s="15" t="str">
        <f t="shared" si="16"/>
        <v>Mercredi</v>
      </c>
      <c r="N52" s="16">
        <f t="shared" si="22"/>
        <v>43054</v>
      </c>
      <c r="O52" s="18"/>
      <c r="P52" s="15" t="str">
        <f t="shared" si="17"/>
        <v>Vendredi</v>
      </c>
      <c r="Q52" s="16">
        <f t="shared" si="23"/>
        <v>43084</v>
      </c>
      <c r="R52" s="18"/>
    </row>
    <row r="53" spans="1:18" x14ac:dyDescent="0.2">
      <c r="A53" s="15" t="str">
        <f t="shared" si="12"/>
        <v>Dimanche</v>
      </c>
      <c r="B53" s="16">
        <f t="shared" si="18"/>
        <v>42932</v>
      </c>
      <c r="C53" s="34"/>
      <c r="D53" s="15" t="str">
        <f t="shared" si="13"/>
        <v>Mercredi</v>
      </c>
      <c r="E53" s="16">
        <f t="shared" si="19"/>
        <v>42963</v>
      </c>
      <c r="F53" s="34"/>
      <c r="G53" s="15" t="str">
        <f t="shared" si="14"/>
        <v>Samedi</v>
      </c>
      <c r="H53" s="16">
        <f t="shared" si="20"/>
        <v>42994</v>
      </c>
      <c r="I53" s="36"/>
      <c r="J53" s="15" t="str">
        <f t="shared" si="15"/>
        <v>Lundi</v>
      </c>
      <c r="K53" s="16">
        <f t="shared" si="21"/>
        <v>43024</v>
      </c>
      <c r="L53" s="37"/>
      <c r="M53" s="15" t="str">
        <f t="shared" si="16"/>
        <v>Jeudi</v>
      </c>
      <c r="N53" s="16">
        <f t="shared" si="22"/>
        <v>43055</v>
      </c>
      <c r="O53" s="18"/>
      <c r="P53" s="15" t="str">
        <f t="shared" si="17"/>
        <v>Samedi</v>
      </c>
      <c r="Q53" s="16">
        <f t="shared" si="23"/>
        <v>43085</v>
      </c>
      <c r="R53" s="18"/>
    </row>
    <row r="54" spans="1:18" x14ac:dyDescent="0.2">
      <c r="A54" s="15" t="str">
        <f t="shared" si="12"/>
        <v>Lundi</v>
      </c>
      <c r="B54" s="16">
        <f t="shared" si="18"/>
        <v>42933</v>
      </c>
      <c r="C54" s="34"/>
      <c r="D54" s="15" t="str">
        <f t="shared" si="13"/>
        <v>Jeudi</v>
      </c>
      <c r="E54" s="16">
        <f t="shared" si="19"/>
        <v>42964</v>
      </c>
      <c r="F54" s="34"/>
      <c r="G54" s="15" t="str">
        <f t="shared" si="14"/>
        <v>Dimanche</v>
      </c>
      <c r="H54" s="16">
        <f t="shared" si="20"/>
        <v>42995</v>
      </c>
      <c r="I54" s="36"/>
      <c r="J54" s="15" t="str">
        <f t="shared" si="15"/>
        <v>Mardi</v>
      </c>
      <c r="K54" s="16">
        <f t="shared" si="21"/>
        <v>43025</v>
      </c>
      <c r="L54" s="37"/>
      <c r="M54" s="15" t="str">
        <f t="shared" si="16"/>
        <v>Vendredi</v>
      </c>
      <c r="N54" s="16">
        <f t="shared" si="22"/>
        <v>43056</v>
      </c>
      <c r="O54" s="18"/>
      <c r="P54" s="15" t="str">
        <f t="shared" si="17"/>
        <v>Dimanche</v>
      </c>
      <c r="Q54" s="16">
        <f t="shared" si="23"/>
        <v>43086</v>
      </c>
      <c r="R54" s="18"/>
    </row>
    <row r="55" spans="1:18" x14ac:dyDescent="0.2">
      <c r="A55" s="15" t="str">
        <f t="shared" si="12"/>
        <v>Mardi</v>
      </c>
      <c r="B55" s="16">
        <f t="shared" si="18"/>
        <v>42934</v>
      </c>
      <c r="C55" s="34"/>
      <c r="D55" s="15" t="str">
        <f t="shared" si="13"/>
        <v>Vendredi</v>
      </c>
      <c r="E55" s="16">
        <f t="shared" si="19"/>
        <v>42965</v>
      </c>
      <c r="F55" s="34"/>
      <c r="G55" s="15" t="str">
        <f t="shared" si="14"/>
        <v>Lundi</v>
      </c>
      <c r="H55" s="16">
        <f t="shared" si="20"/>
        <v>42996</v>
      </c>
      <c r="I55" s="36"/>
      <c r="J55" s="15" t="str">
        <f t="shared" si="15"/>
        <v>Mercredi</v>
      </c>
      <c r="K55" s="16">
        <f t="shared" si="21"/>
        <v>43026</v>
      </c>
      <c r="L55" s="37"/>
      <c r="M55" s="15" t="str">
        <f t="shared" si="16"/>
        <v>Samedi</v>
      </c>
      <c r="N55" s="16">
        <f t="shared" si="22"/>
        <v>43057</v>
      </c>
      <c r="O55" s="18"/>
      <c r="P55" s="15" t="str">
        <f t="shared" si="17"/>
        <v>Lundi</v>
      </c>
      <c r="Q55" s="16">
        <f t="shared" si="23"/>
        <v>43087</v>
      </c>
      <c r="R55" s="18"/>
    </row>
    <row r="56" spans="1:18" x14ac:dyDescent="0.2">
      <c r="A56" s="15" t="str">
        <f t="shared" si="12"/>
        <v>Mercredi</v>
      </c>
      <c r="B56" s="16">
        <f t="shared" si="18"/>
        <v>42935</v>
      </c>
      <c r="C56" s="34"/>
      <c r="D56" s="15" t="str">
        <f t="shared" si="13"/>
        <v>Samedi</v>
      </c>
      <c r="E56" s="16">
        <f t="shared" si="19"/>
        <v>42966</v>
      </c>
      <c r="F56" s="34"/>
      <c r="G56" s="15" t="str">
        <f t="shared" si="14"/>
        <v>Mardi</v>
      </c>
      <c r="H56" s="16">
        <f t="shared" si="20"/>
        <v>42997</v>
      </c>
      <c r="I56" s="36"/>
      <c r="J56" s="15" t="str">
        <f t="shared" si="15"/>
        <v>Jeudi</v>
      </c>
      <c r="K56" s="16">
        <f t="shared" si="21"/>
        <v>43027</v>
      </c>
      <c r="L56" s="37"/>
      <c r="M56" s="15" t="str">
        <f t="shared" si="16"/>
        <v>Dimanche</v>
      </c>
      <c r="N56" s="16">
        <f t="shared" si="22"/>
        <v>43058</v>
      </c>
      <c r="O56" s="18"/>
      <c r="P56" s="15" t="str">
        <f t="shared" si="17"/>
        <v>Mardi</v>
      </c>
      <c r="Q56" s="16">
        <f t="shared" si="23"/>
        <v>43088</v>
      </c>
      <c r="R56" s="18"/>
    </row>
    <row r="57" spans="1:18" x14ac:dyDescent="0.2">
      <c r="A57" s="15" t="str">
        <f t="shared" si="12"/>
        <v>Jeudi</v>
      </c>
      <c r="B57" s="16">
        <f t="shared" si="18"/>
        <v>42936</v>
      </c>
      <c r="C57" s="34"/>
      <c r="D57" s="15" t="str">
        <f t="shared" si="13"/>
        <v>Dimanche</v>
      </c>
      <c r="E57" s="16">
        <f t="shared" si="19"/>
        <v>42967</v>
      </c>
      <c r="F57" s="34"/>
      <c r="G57" s="15" t="str">
        <f t="shared" si="14"/>
        <v>Mercredi</v>
      </c>
      <c r="H57" s="16">
        <f t="shared" si="20"/>
        <v>42998</v>
      </c>
      <c r="I57" s="36"/>
      <c r="J57" s="15" t="str">
        <f t="shared" si="15"/>
        <v>Vendredi</v>
      </c>
      <c r="K57" s="16">
        <f t="shared" si="21"/>
        <v>43028</v>
      </c>
      <c r="L57" s="37"/>
      <c r="M57" s="15" t="str">
        <f t="shared" si="16"/>
        <v>Lundi</v>
      </c>
      <c r="N57" s="16">
        <f t="shared" si="22"/>
        <v>43059</v>
      </c>
      <c r="O57" s="18"/>
      <c r="P57" s="15" t="str">
        <f t="shared" si="17"/>
        <v>Mercredi</v>
      </c>
      <c r="Q57" s="16">
        <f t="shared" si="23"/>
        <v>43089</v>
      </c>
      <c r="R57" s="18"/>
    </row>
    <row r="58" spans="1:18" x14ac:dyDescent="0.2">
      <c r="A58" s="15" t="str">
        <f t="shared" si="12"/>
        <v>Vendredi</v>
      </c>
      <c r="B58" s="16">
        <f t="shared" si="18"/>
        <v>42937</v>
      </c>
      <c r="C58" s="34"/>
      <c r="D58" s="15" t="str">
        <f t="shared" si="13"/>
        <v>Lundi</v>
      </c>
      <c r="E58" s="16">
        <f t="shared" si="19"/>
        <v>42968</v>
      </c>
      <c r="F58" s="34"/>
      <c r="G58" s="15" t="str">
        <f t="shared" si="14"/>
        <v>Jeudi</v>
      </c>
      <c r="H58" s="16">
        <f t="shared" si="20"/>
        <v>42999</v>
      </c>
      <c r="I58" s="36"/>
      <c r="J58" s="15" t="str">
        <f t="shared" si="15"/>
        <v>Samedi</v>
      </c>
      <c r="K58" s="16">
        <f t="shared" si="21"/>
        <v>43029</v>
      </c>
      <c r="L58" s="37"/>
      <c r="M58" s="15" t="str">
        <f t="shared" si="16"/>
        <v>Mardi</v>
      </c>
      <c r="N58" s="16">
        <f t="shared" si="22"/>
        <v>43060</v>
      </c>
      <c r="O58" s="18"/>
      <c r="P58" s="15" t="str">
        <f t="shared" si="17"/>
        <v>Jeudi</v>
      </c>
      <c r="Q58" s="16">
        <f t="shared" si="23"/>
        <v>43090</v>
      </c>
      <c r="R58" s="18"/>
    </row>
    <row r="59" spans="1:18" x14ac:dyDescent="0.2">
      <c r="A59" s="15" t="str">
        <f t="shared" si="12"/>
        <v>Samedi</v>
      </c>
      <c r="B59" s="16">
        <f t="shared" si="18"/>
        <v>42938</v>
      </c>
      <c r="C59" s="34"/>
      <c r="D59" s="15" t="str">
        <f t="shared" si="13"/>
        <v>Mardi</v>
      </c>
      <c r="E59" s="16">
        <f t="shared" si="19"/>
        <v>42969</v>
      </c>
      <c r="F59" s="34"/>
      <c r="G59" s="15" t="str">
        <f t="shared" si="14"/>
        <v>Vendredi</v>
      </c>
      <c r="H59" s="16">
        <f t="shared" si="20"/>
        <v>43000</v>
      </c>
      <c r="I59" s="36"/>
      <c r="J59" s="15" t="str">
        <f t="shared" si="15"/>
        <v>Dimanche</v>
      </c>
      <c r="K59" s="16">
        <f t="shared" si="21"/>
        <v>43030</v>
      </c>
      <c r="L59" s="37"/>
      <c r="M59" s="15" t="str">
        <f t="shared" si="16"/>
        <v>Mercredi</v>
      </c>
      <c r="N59" s="16">
        <f t="shared" si="22"/>
        <v>43061</v>
      </c>
      <c r="O59" s="18"/>
      <c r="P59" s="15" t="str">
        <f t="shared" si="17"/>
        <v>Vendredi</v>
      </c>
      <c r="Q59" s="16">
        <f t="shared" si="23"/>
        <v>43091</v>
      </c>
      <c r="R59" s="18"/>
    </row>
    <row r="60" spans="1:18" x14ac:dyDescent="0.2">
      <c r="A60" s="15" t="str">
        <f t="shared" si="12"/>
        <v>Dimanche</v>
      </c>
      <c r="B60" s="16">
        <f t="shared" si="18"/>
        <v>42939</v>
      </c>
      <c r="C60" s="34"/>
      <c r="D60" s="15" t="str">
        <f t="shared" si="13"/>
        <v>Mercredi</v>
      </c>
      <c r="E60" s="16">
        <f t="shared" si="19"/>
        <v>42970</v>
      </c>
      <c r="F60" s="34"/>
      <c r="G60" s="15" t="str">
        <f t="shared" si="14"/>
        <v>Samedi</v>
      </c>
      <c r="H60" s="16">
        <f t="shared" si="20"/>
        <v>43001</v>
      </c>
      <c r="I60" s="36"/>
      <c r="J60" s="15" t="str">
        <f t="shared" si="15"/>
        <v>Lundi</v>
      </c>
      <c r="K60" s="16">
        <f t="shared" si="21"/>
        <v>43031</v>
      </c>
      <c r="L60" s="37"/>
      <c r="M60" s="15" t="str">
        <f t="shared" si="16"/>
        <v>Jeudi</v>
      </c>
      <c r="N60" s="16">
        <f t="shared" si="22"/>
        <v>43062</v>
      </c>
      <c r="O60" s="18"/>
      <c r="P60" s="15" t="str">
        <f t="shared" si="17"/>
        <v>Samedi</v>
      </c>
      <c r="Q60" s="16">
        <f t="shared" si="23"/>
        <v>43092</v>
      </c>
      <c r="R60" s="18"/>
    </row>
    <row r="61" spans="1:18" x14ac:dyDescent="0.2">
      <c r="A61" s="15" t="str">
        <f t="shared" si="12"/>
        <v>Lundi</v>
      </c>
      <c r="B61" s="16">
        <f t="shared" si="18"/>
        <v>42940</v>
      </c>
      <c r="C61" s="34"/>
      <c r="D61" s="15" t="str">
        <f t="shared" si="13"/>
        <v>Jeudi</v>
      </c>
      <c r="E61" s="16">
        <f t="shared" si="19"/>
        <v>42971</v>
      </c>
      <c r="F61" s="34"/>
      <c r="G61" s="15" t="str">
        <f t="shared" si="14"/>
        <v>Dimanche</v>
      </c>
      <c r="H61" s="16">
        <f t="shared" si="20"/>
        <v>43002</v>
      </c>
      <c r="I61" s="36"/>
      <c r="J61" s="15" t="str">
        <f t="shared" si="15"/>
        <v>Mardi</v>
      </c>
      <c r="K61" s="16">
        <f t="shared" si="21"/>
        <v>43032</v>
      </c>
      <c r="L61" s="37"/>
      <c r="M61" s="15" t="str">
        <f t="shared" si="16"/>
        <v>Vendredi</v>
      </c>
      <c r="N61" s="16">
        <f t="shared" si="22"/>
        <v>43063</v>
      </c>
      <c r="O61" s="18"/>
      <c r="P61" s="15" t="str">
        <f t="shared" si="17"/>
        <v>Dimanche</v>
      </c>
      <c r="Q61" s="16">
        <f t="shared" si="23"/>
        <v>43093</v>
      </c>
      <c r="R61" s="18"/>
    </row>
    <row r="62" spans="1:18" x14ac:dyDescent="0.2">
      <c r="A62" s="15" t="str">
        <f t="shared" si="12"/>
        <v>Mardi</v>
      </c>
      <c r="B62" s="16">
        <f t="shared" si="18"/>
        <v>42941</v>
      </c>
      <c r="C62" s="34"/>
      <c r="D62" s="15" t="str">
        <f t="shared" si="13"/>
        <v>Vendredi</v>
      </c>
      <c r="E62" s="16">
        <f t="shared" si="19"/>
        <v>42972</v>
      </c>
      <c r="F62" s="34"/>
      <c r="G62" s="15" t="str">
        <f t="shared" si="14"/>
        <v>Lundi</v>
      </c>
      <c r="H62" s="16">
        <f t="shared" si="20"/>
        <v>43003</v>
      </c>
      <c r="I62" s="36"/>
      <c r="J62" s="15" t="str">
        <f t="shared" si="15"/>
        <v>Mercredi</v>
      </c>
      <c r="K62" s="16">
        <f t="shared" si="21"/>
        <v>43033</v>
      </c>
      <c r="L62" s="37"/>
      <c r="M62" s="15" t="str">
        <f t="shared" si="16"/>
        <v>Samedi</v>
      </c>
      <c r="N62" s="16">
        <f t="shared" si="22"/>
        <v>43064</v>
      </c>
      <c r="O62" s="18"/>
      <c r="P62" s="15" t="str">
        <f t="shared" si="17"/>
        <v>Lundi</v>
      </c>
      <c r="Q62" s="16">
        <f t="shared" si="23"/>
        <v>43094</v>
      </c>
      <c r="R62" s="18"/>
    </row>
    <row r="63" spans="1:18" x14ac:dyDescent="0.2">
      <c r="A63" s="15" t="str">
        <f t="shared" si="12"/>
        <v>Mercredi</v>
      </c>
      <c r="B63" s="16">
        <f t="shared" si="18"/>
        <v>42942</v>
      </c>
      <c r="C63" s="34"/>
      <c r="D63" s="15" t="str">
        <f t="shared" si="13"/>
        <v>Samedi</v>
      </c>
      <c r="E63" s="16">
        <f t="shared" si="19"/>
        <v>42973</v>
      </c>
      <c r="F63" s="34"/>
      <c r="G63" s="15" t="str">
        <f t="shared" si="14"/>
        <v>Mardi</v>
      </c>
      <c r="H63" s="16">
        <f t="shared" si="20"/>
        <v>43004</v>
      </c>
      <c r="I63" s="36"/>
      <c r="J63" s="15" t="str">
        <f t="shared" si="15"/>
        <v>Jeudi</v>
      </c>
      <c r="K63" s="16">
        <f t="shared" si="21"/>
        <v>43034</v>
      </c>
      <c r="L63" s="37"/>
      <c r="M63" s="15" t="str">
        <f t="shared" si="16"/>
        <v>Dimanche</v>
      </c>
      <c r="N63" s="16">
        <f t="shared" si="22"/>
        <v>43065</v>
      </c>
      <c r="O63" s="18"/>
      <c r="P63" s="15" t="str">
        <f t="shared" si="17"/>
        <v>Mardi</v>
      </c>
      <c r="Q63" s="16">
        <f t="shared" si="23"/>
        <v>43095</v>
      </c>
      <c r="R63" s="18"/>
    </row>
    <row r="64" spans="1:18" x14ac:dyDescent="0.2">
      <c r="A64" s="15" t="str">
        <f t="shared" si="12"/>
        <v>Jeudi</v>
      </c>
      <c r="B64" s="16">
        <f t="shared" si="18"/>
        <v>42943</v>
      </c>
      <c r="C64" s="34"/>
      <c r="D64" s="15" t="str">
        <f t="shared" si="13"/>
        <v>Dimanche</v>
      </c>
      <c r="E64" s="16">
        <f t="shared" si="19"/>
        <v>42974</v>
      </c>
      <c r="F64" s="34"/>
      <c r="G64" s="15" t="str">
        <f t="shared" si="14"/>
        <v>Mercredi</v>
      </c>
      <c r="H64" s="16">
        <f t="shared" si="20"/>
        <v>43005</v>
      </c>
      <c r="I64" s="36"/>
      <c r="J64" s="15" t="str">
        <f t="shared" si="15"/>
        <v>Vendredi</v>
      </c>
      <c r="K64" s="16">
        <f t="shared" si="21"/>
        <v>43035</v>
      </c>
      <c r="L64" s="37"/>
      <c r="M64" s="15" t="str">
        <f t="shared" si="16"/>
        <v>Lundi</v>
      </c>
      <c r="N64" s="16">
        <f t="shared" si="22"/>
        <v>43066</v>
      </c>
      <c r="O64" s="18"/>
      <c r="P64" s="15" t="str">
        <f t="shared" si="17"/>
        <v>Mercredi</v>
      </c>
      <c r="Q64" s="16">
        <f t="shared" si="23"/>
        <v>43096</v>
      </c>
      <c r="R64" s="18"/>
    </row>
    <row r="65" spans="1:18" x14ac:dyDescent="0.2">
      <c r="A65" s="15" t="str">
        <f t="shared" si="12"/>
        <v>Vendredi</v>
      </c>
      <c r="B65" s="16">
        <f t="shared" si="18"/>
        <v>42944</v>
      </c>
      <c r="C65" s="34"/>
      <c r="D65" s="15" t="str">
        <f t="shared" si="13"/>
        <v>Lundi</v>
      </c>
      <c r="E65" s="16">
        <f t="shared" si="19"/>
        <v>42975</v>
      </c>
      <c r="F65" s="34"/>
      <c r="G65" s="15" t="str">
        <f t="shared" si="14"/>
        <v>Jeudi</v>
      </c>
      <c r="H65" s="16">
        <f t="shared" si="20"/>
        <v>43006</v>
      </c>
      <c r="I65" s="36"/>
      <c r="J65" s="15" t="str">
        <f t="shared" si="15"/>
        <v>Samedi</v>
      </c>
      <c r="K65" s="16">
        <f t="shared" si="21"/>
        <v>43036</v>
      </c>
      <c r="L65" s="37"/>
      <c r="M65" s="15" t="str">
        <f t="shared" si="16"/>
        <v>Mardi</v>
      </c>
      <c r="N65" s="16">
        <f t="shared" si="22"/>
        <v>43067</v>
      </c>
      <c r="O65" s="18"/>
      <c r="P65" s="15" t="str">
        <f t="shared" si="17"/>
        <v>Jeudi</v>
      </c>
      <c r="Q65" s="16">
        <f t="shared" si="23"/>
        <v>43097</v>
      </c>
      <c r="R65" s="18"/>
    </row>
    <row r="66" spans="1:18" x14ac:dyDescent="0.2">
      <c r="A66" s="15" t="str">
        <f t="shared" si="12"/>
        <v>Samedi</v>
      </c>
      <c r="B66" s="16">
        <f t="shared" si="18"/>
        <v>42945</v>
      </c>
      <c r="C66" s="34"/>
      <c r="D66" s="15" t="str">
        <f t="shared" si="13"/>
        <v>Mardi</v>
      </c>
      <c r="E66" s="16">
        <f t="shared" si="19"/>
        <v>42976</v>
      </c>
      <c r="F66" s="34"/>
      <c r="G66" s="15" t="str">
        <f t="shared" si="14"/>
        <v>Vendredi</v>
      </c>
      <c r="H66" s="16">
        <f t="shared" si="20"/>
        <v>43007</v>
      </c>
      <c r="I66" s="36"/>
      <c r="J66" s="15" t="str">
        <f t="shared" si="15"/>
        <v>Dimanche</v>
      </c>
      <c r="K66" s="16">
        <f t="shared" si="21"/>
        <v>43037</v>
      </c>
      <c r="L66" s="37"/>
      <c r="M66" s="15" t="str">
        <f t="shared" si="16"/>
        <v>Mercredi</v>
      </c>
      <c r="N66" s="16">
        <f t="shared" si="22"/>
        <v>43068</v>
      </c>
      <c r="O66" s="18"/>
      <c r="P66" s="15" t="str">
        <f t="shared" si="17"/>
        <v>Vendredi</v>
      </c>
      <c r="Q66" s="16">
        <f t="shared" si="23"/>
        <v>43098</v>
      </c>
      <c r="R66" s="18"/>
    </row>
    <row r="67" spans="1:18" x14ac:dyDescent="0.2">
      <c r="A67" s="15" t="str">
        <f t="shared" si="12"/>
        <v>Dimanche</v>
      </c>
      <c r="B67" s="16">
        <f t="shared" si="18"/>
        <v>42946</v>
      </c>
      <c r="C67" s="34"/>
      <c r="D67" s="15" t="str">
        <f t="shared" si="13"/>
        <v>Mercredi</v>
      </c>
      <c r="E67" s="16">
        <f t="shared" si="19"/>
        <v>42977</v>
      </c>
      <c r="F67" s="34"/>
      <c r="G67" s="15" t="str">
        <f t="shared" si="14"/>
        <v>Samedi</v>
      </c>
      <c r="H67" s="16">
        <f t="shared" si="20"/>
        <v>43008</v>
      </c>
      <c r="I67" s="36"/>
      <c r="J67" s="15" t="str">
        <f t="shared" si="15"/>
        <v>Lundi</v>
      </c>
      <c r="K67" s="16">
        <f t="shared" si="21"/>
        <v>43038</v>
      </c>
      <c r="L67" s="37"/>
      <c r="M67" s="15" t="str">
        <f t="shared" si="16"/>
        <v>Jeudi</v>
      </c>
      <c r="N67" s="16">
        <f t="shared" si="22"/>
        <v>43069</v>
      </c>
      <c r="O67" s="18"/>
      <c r="P67" s="15" t="str">
        <f t="shared" si="17"/>
        <v>Samedi</v>
      </c>
      <c r="Q67" s="16">
        <f t="shared" si="23"/>
        <v>43099</v>
      </c>
      <c r="R67" s="18"/>
    </row>
    <row r="68" spans="1:18" x14ac:dyDescent="0.2">
      <c r="A68" s="20" t="str">
        <f t="shared" si="12"/>
        <v>Lundi</v>
      </c>
      <c r="B68" s="21">
        <f t="shared" si="18"/>
        <v>42947</v>
      </c>
      <c r="C68" s="35"/>
      <c r="D68" s="20" t="str">
        <f t="shared" si="13"/>
        <v>Jeudi</v>
      </c>
      <c r="E68" s="21">
        <f t="shared" si="19"/>
        <v>42978</v>
      </c>
      <c r="F68" s="35"/>
      <c r="G68" s="20"/>
      <c r="H68" s="21"/>
      <c r="I68" s="23"/>
      <c r="J68" s="20" t="str">
        <f t="shared" si="15"/>
        <v>Mardi</v>
      </c>
      <c r="K68" s="21">
        <f t="shared" si="21"/>
        <v>43039</v>
      </c>
      <c r="L68" s="38"/>
      <c r="M68" s="30"/>
      <c r="N68" s="23"/>
      <c r="O68" s="31"/>
      <c r="P68" s="20" t="str">
        <f t="shared" si="17"/>
        <v>Dimanche</v>
      </c>
      <c r="Q68" s="21">
        <f t="shared" si="23"/>
        <v>43100</v>
      </c>
      <c r="R68" s="25"/>
    </row>
    <row r="72" spans="1:18" x14ac:dyDescent="0.2">
      <c r="A72" s="1" t="s">
        <v>0</v>
      </c>
      <c r="B72" s="43">
        <v>2017</v>
      </c>
      <c r="C72" s="43"/>
      <c r="D72" s="2" t="s">
        <v>4</v>
      </c>
    </row>
    <row r="73" spans="1:18" x14ac:dyDescent="0.2">
      <c r="A73" s="1" t="str">
        <f>WDL(WEEKDAY(B73,3))</f>
        <v>Dimanche</v>
      </c>
      <c r="B73" s="26">
        <f>B5</f>
        <v>42736</v>
      </c>
      <c r="C73" s="27"/>
      <c r="G73" s="28"/>
    </row>
    <row r="74" spans="1:18" x14ac:dyDescent="0.2">
      <c r="A74" s="1" t="str">
        <f>WDL(WEEKDAY(B74,3))</f>
        <v>Dimanche</v>
      </c>
      <c r="B74" s="29">
        <f>DOLLAR((DAY(MINUTE(B72/38)/2+55)&amp;"/4/"&amp;B72)/7,)*7-6</f>
        <v>42841</v>
      </c>
      <c r="C74" s="27"/>
      <c r="D74" s="1" t="s">
        <v>1</v>
      </c>
    </row>
    <row r="75" spans="1:18" x14ac:dyDescent="0.2">
      <c r="A75" s="1" t="str">
        <f>WDL(WEEKDAY(B75,3))</f>
        <v>Lundi</v>
      </c>
      <c r="B75" s="29">
        <f>B74+1</f>
        <v>42842</v>
      </c>
      <c r="C75" s="27"/>
    </row>
    <row r="76" spans="1:18" x14ac:dyDescent="0.2">
      <c r="A76" s="1" t="str">
        <f>WDL(WEEKDAY(B76,3))</f>
        <v>Lundi</v>
      </c>
      <c r="B76" s="26">
        <f>N5</f>
        <v>42856</v>
      </c>
      <c r="C76" s="27"/>
    </row>
    <row r="77" spans="1:18" x14ac:dyDescent="0.2">
      <c r="A77" s="1" t="str">
        <f>WDL(WEEKDAY(B77,3))</f>
        <v>Lundi</v>
      </c>
      <c r="B77" s="26">
        <f>N12</f>
        <v>42863</v>
      </c>
      <c r="C77" s="27"/>
    </row>
    <row r="78" spans="1:18" x14ac:dyDescent="0.2">
      <c r="A78" s="1" t="str">
        <f t="shared" ref="A78:A84" si="24">WDL(WEEKDAY(B78,3))</f>
        <v>Jeudi</v>
      </c>
      <c r="B78" s="29">
        <f>B74+39</f>
        <v>42880</v>
      </c>
      <c r="C78" s="27"/>
      <c r="D78" s="1" t="s">
        <v>2</v>
      </c>
    </row>
    <row r="79" spans="1:18" x14ac:dyDescent="0.2">
      <c r="A79" s="1" t="str">
        <f t="shared" si="24"/>
        <v>Lundi</v>
      </c>
      <c r="B79" s="29">
        <f>B74+50</f>
        <v>42891</v>
      </c>
      <c r="C79" s="27"/>
      <c r="D79" s="1" t="s">
        <v>3</v>
      </c>
    </row>
    <row r="80" spans="1:18" x14ac:dyDescent="0.2">
      <c r="A80" s="1" t="str">
        <f t="shared" si="24"/>
        <v>Vendredi</v>
      </c>
      <c r="B80" s="26">
        <f>B51</f>
        <v>42930</v>
      </c>
      <c r="C80" s="27"/>
    </row>
    <row r="81" spans="1:3" x14ac:dyDescent="0.2">
      <c r="A81" s="1" t="str">
        <f t="shared" si="24"/>
        <v>Mardi</v>
      </c>
      <c r="B81" s="26">
        <f>E52</f>
        <v>42962</v>
      </c>
      <c r="C81" s="27"/>
    </row>
    <row r="82" spans="1:3" x14ac:dyDescent="0.2">
      <c r="A82" s="1" t="str">
        <f t="shared" si="24"/>
        <v>Mercredi</v>
      </c>
      <c r="B82" s="26">
        <f>N38</f>
        <v>43040</v>
      </c>
      <c r="C82" s="27"/>
    </row>
    <row r="83" spans="1:3" x14ac:dyDescent="0.2">
      <c r="A83" s="1" t="str">
        <f t="shared" si="24"/>
        <v>Samedi</v>
      </c>
      <c r="B83" s="42">
        <f>N48</f>
        <v>43050</v>
      </c>
      <c r="C83" s="42"/>
    </row>
    <row r="84" spans="1:3" x14ac:dyDescent="0.2">
      <c r="A84" s="1" t="str">
        <f t="shared" si="24"/>
        <v>Lundi</v>
      </c>
      <c r="B84" s="42">
        <f>Q62</f>
        <v>43094</v>
      </c>
      <c r="C84" s="42"/>
    </row>
  </sheetData>
  <mergeCells count="3">
    <mergeCell ref="B83:C83"/>
    <mergeCell ref="B84:C84"/>
    <mergeCell ref="B72:C72"/>
  </mergeCells>
  <conditionalFormatting sqref="A5:A35">
    <cfRule type="expression" dxfId="33" priority="52">
      <formula>OR(WEEKDAY(B5,3)=5,WEEKDAY(B5,3)=6,VLOOKUP(B5,Ferie,1)=B5)</formula>
    </cfRule>
  </conditionalFormatting>
  <conditionalFormatting sqref="B5:B35">
    <cfRule type="expression" dxfId="32" priority="64">
      <formula>OR(WEEKDAY(B5,3)=5,WEEKDAY(B5,3)=6,,VLOOKUP(B5,Ferie,1)=B5)</formula>
    </cfRule>
  </conditionalFormatting>
  <conditionalFormatting sqref="E5">
    <cfRule type="expression" dxfId="31" priority="38">
      <formula>OR(WEEKDAY(E5,3)=5,WEEKDAY(E5,3)=6,,VLOOKUP(E5,Ferie,1)=E5)</formula>
    </cfRule>
  </conditionalFormatting>
  <conditionalFormatting sqref="N5">
    <cfRule type="expression" dxfId="30" priority="35" stopIfTrue="1">
      <formula>OR(WEEKDAY(N5,3)=5,WEEKDAY(N5,3)=6,,VLOOKUP(N5,Ferie,1)=N5)</formula>
    </cfRule>
  </conditionalFormatting>
  <conditionalFormatting sqref="K5">
    <cfRule type="expression" dxfId="29" priority="36" stopIfTrue="1">
      <formula>OR(WEEKDAY(K5,3)=5,WEEKDAY(K5,3)=6,,VLOOKUP(K5,Ferie,1)=K5)</formula>
    </cfRule>
  </conditionalFormatting>
  <conditionalFormatting sqref="Q5">
    <cfRule type="expression" dxfId="28" priority="34" stopIfTrue="1">
      <formula>OR(WEEKDAY(Q5,3)=5,WEEKDAY(Q5,3)=6,,VLOOKUP(Q5,Ferie,1)=Q5)</formula>
    </cfRule>
  </conditionalFormatting>
  <conditionalFormatting sqref="B38">
    <cfRule type="expression" dxfId="27" priority="33" stopIfTrue="1">
      <formula>OR(WEEKDAY(B38,3)=5,WEEKDAY(B38,3)=6,,VLOOKUP(B38,Ferie,1)=B38)</formula>
    </cfRule>
  </conditionalFormatting>
  <conditionalFormatting sqref="E38">
    <cfRule type="expression" dxfId="26" priority="32" stopIfTrue="1">
      <formula>OR(WEEKDAY(E38,3)=5,WEEKDAY(E38,3)=6,,VLOOKUP(E38,Ferie,1)=E38)</formula>
    </cfRule>
  </conditionalFormatting>
  <conditionalFormatting sqref="H38">
    <cfRule type="expression" dxfId="25" priority="31" stopIfTrue="1">
      <formula>OR(WEEKDAY(H38,3)=5,WEEKDAY(H38,3)=6,,VLOOKUP(H38,Ferie,1)=H38)</formula>
    </cfRule>
  </conditionalFormatting>
  <conditionalFormatting sqref="K38">
    <cfRule type="expression" dxfId="24" priority="30" stopIfTrue="1">
      <formula>OR(WEEKDAY(K38,3)=5,WEEKDAY(K38,3)=6,,VLOOKUP(K38,Ferie,1)=K38)</formula>
    </cfRule>
  </conditionalFormatting>
  <conditionalFormatting sqref="N38">
    <cfRule type="expression" dxfId="23" priority="29" stopIfTrue="1">
      <formula>OR(WEEKDAY(N38,3)=5,WEEKDAY(N38,3)=6,,VLOOKUP(N38,Ferie,1)=N38)</formula>
    </cfRule>
  </conditionalFormatting>
  <conditionalFormatting sqref="Q38">
    <cfRule type="expression" dxfId="22" priority="28" stopIfTrue="1">
      <formula>OR(WEEKDAY(Q38,3)=5,WEEKDAY(Q38,3)=6,,VLOOKUP(Q38,Ferie,1)=Q38)</formula>
    </cfRule>
  </conditionalFormatting>
  <conditionalFormatting sqref="E6:E33">
    <cfRule type="expression" dxfId="21" priority="27" stopIfTrue="1">
      <formula>OR(WEEKDAY(E6,3)=5,WEEKDAY(E6,3)=6,,VLOOKUP(E6,Ferie,1)=E6)</formula>
    </cfRule>
  </conditionalFormatting>
  <conditionalFormatting sqref="K6:K34">
    <cfRule type="expression" dxfId="20" priority="26">
      <formula>OR(WEEKDAY(K6,3)=5,WEEKDAY(K6,3)=6,,VLOOKUP(K6,Ferie,1)=K6)</formula>
    </cfRule>
  </conditionalFormatting>
  <conditionalFormatting sqref="N6:N35">
    <cfRule type="expression" dxfId="19" priority="25">
      <formula>OR(WEEKDAY(N6,3)=5,WEEKDAY(N6,3)=6,,VLOOKUP(N6,Ferie,1)=N6)</formula>
    </cfRule>
  </conditionalFormatting>
  <conditionalFormatting sqref="Q6:Q34">
    <cfRule type="expression" dxfId="18" priority="24">
      <formula>OR(WEEKDAY(Q6,3)=5,WEEKDAY(Q6,3)=6,,VLOOKUP(Q6,Ferie,1)=Q6)</formula>
    </cfRule>
  </conditionalFormatting>
  <conditionalFormatting sqref="B39:B68">
    <cfRule type="expression" dxfId="17" priority="23">
      <formula>OR(WEEKDAY(B39,3)=5,WEEKDAY(B39,3)=6,,VLOOKUP(B39,Ferie,1)=B39)</formula>
    </cfRule>
  </conditionalFormatting>
  <conditionalFormatting sqref="E39:E68">
    <cfRule type="expression" dxfId="16" priority="22">
      <formula>OR(WEEKDAY(E39,3)=5,WEEKDAY(E39,3)=6,,VLOOKUP(E39,Ferie,1)=E39)</formula>
    </cfRule>
  </conditionalFormatting>
  <conditionalFormatting sqref="H39:H67">
    <cfRule type="expression" dxfId="15" priority="21" stopIfTrue="1">
      <formula>OR(WEEKDAY(H39,3)=5,WEEKDAY(H39,3)=6,,VLOOKUP(H39,Ferie,1)=H39)</formula>
    </cfRule>
  </conditionalFormatting>
  <conditionalFormatting sqref="K39:K68">
    <cfRule type="expression" dxfId="14" priority="20">
      <formula>OR(WEEKDAY(K39,3)=5,WEEKDAY(K39,3)=6,,VLOOKUP(K39,Ferie,1)=K39)</formula>
    </cfRule>
  </conditionalFormatting>
  <conditionalFormatting sqref="N39:N67">
    <cfRule type="expression" dxfId="13" priority="19">
      <formula>OR(WEEKDAY(N39,3)=5,WEEKDAY(N39,3)=6,,VLOOKUP(N39,Ferie,1)=N39)</formula>
    </cfRule>
  </conditionalFormatting>
  <conditionalFormatting sqref="Q39:Q68">
    <cfRule type="expression" dxfId="12" priority="18">
      <formula>OR(WEEKDAY(Q39,3)=5,WEEKDAY(Q39,3)=6,,VLOOKUP(Q39,Ferie,1)=Q39)</formula>
    </cfRule>
  </conditionalFormatting>
  <conditionalFormatting sqref="D5:D33">
    <cfRule type="expression" dxfId="11" priority="17">
      <formula>OR(WEEKDAY(E5,3)=5,WEEKDAY(E5,3)=6,VLOOKUP(E5,Ferie,1)=E5)</formula>
    </cfRule>
  </conditionalFormatting>
  <conditionalFormatting sqref="J5:J34">
    <cfRule type="expression" dxfId="10" priority="15">
      <formula>OR(WEEKDAY(K5,3)=5,WEEKDAY(K5,3)=6,VLOOKUP(K5,Ferie,1)=K5)</formula>
    </cfRule>
  </conditionalFormatting>
  <conditionalFormatting sqref="M5:M35 G38:G67">
    <cfRule type="expression" dxfId="9" priority="14" stopIfTrue="1">
      <formula>OR(WEEKDAY(H5,3)=5,WEEKDAY(H5,3)=6,VLOOKUP(H5,Ferie,1)=H5)</formula>
    </cfRule>
  </conditionalFormatting>
  <conditionalFormatting sqref="P5:P34">
    <cfRule type="expression" dxfId="8" priority="13" stopIfTrue="1">
      <formula>OR(WEEKDAY(Q5,3)=5,WEEKDAY(Q5,3)=6,VLOOKUP(Q5,Ferie,1)=Q5)</formula>
    </cfRule>
  </conditionalFormatting>
  <conditionalFormatting sqref="A38:A68">
    <cfRule type="expression" dxfId="7" priority="12" stopIfTrue="1">
      <formula>OR(WEEKDAY(B38,3)=5,WEEKDAY(B38,3)=6,VLOOKUP(B38,Ferie,1)=B38)</formula>
    </cfRule>
  </conditionalFormatting>
  <conditionalFormatting sqref="D38:D68">
    <cfRule type="expression" dxfId="6" priority="11" stopIfTrue="1">
      <formula>OR(WEEKDAY(E38,3)=5,WEEKDAY(E38,3)=6,VLOOKUP(E38,Ferie,1)=E38)</formula>
    </cfRule>
  </conditionalFormatting>
  <conditionalFormatting sqref="J38:J68">
    <cfRule type="expression" dxfId="5" priority="9">
      <formula>OR(WEEKDAY(K38,3)=5,WEEKDAY(K38,3)=6,VLOOKUP(K38,Ferie,1)=K38)</formula>
    </cfRule>
  </conditionalFormatting>
  <conditionalFormatting sqref="M38:M67">
    <cfRule type="expression" dxfId="4" priority="8">
      <formula>OR(WEEKDAY(N38,3)=5,WEEKDAY(N38,3)=6,VLOOKUP(N38,Ferie,1)=N38)</formula>
    </cfRule>
  </conditionalFormatting>
  <conditionalFormatting sqref="P38:P68">
    <cfRule type="expression" dxfId="3" priority="7">
      <formula>OR(WEEKDAY(Q38,3)=5,WEEKDAY(Q38,3)=6,VLOOKUP(Q38,Ferie,1)=Q38)</formula>
    </cfRule>
  </conditionalFormatting>
  <conditionalFormatting sqref="G68">
    <cfRule type="expression" dxfId="2" priority="6">
      <formula>OR(WEEKDAY(H68,3)=5,WEEKDAY(H68,3)=6,VLOOKUP(H68,Ferie,1)=H68)</formula>
    </cfRule>
  </conditionalFormatting>
  <conditionalFormatting sqref="G5:G35">
    <cfRule type="expression" dxfId="1" priority="1">
      <formula>OR(WEEKDAY(H5,3)=5,WEEKDAY(H5,3)=6,VLOOKUP(H5,Ferie,1)=H5)</formula>
    </cfRule>
  </conditionalFormatting>
  <conditionalFormatting sqref="H5:H35">
    <cfRule type="expression" dxfId="0" priority="2">
      <formula>OR(WEEKDAY(H5,3)=5,WEEKDAY(H5,3)=6,,VLOOKUP(H5,Ferie,1)=H5)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Calendrier</vt:lpstr>
      <vt:lpstr>An</vt:lpstr>
      <vt:lpstr>Ferie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2016-12-19T15:14:52Z</dcterms:created>
  <dcterms:modified xsi:type="dcterms:W3CDTF">2016-12-19T16:10:21Z</dcterms:modified>
</cp:coreProperties>
</file>