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D4FA4048-0E75-4606-889A-7542D36217DA}" xr6:coauthVersionLast="45" xr6:coauthVersionMax="45" xr10:uidLastSave="{00000000-0000-0000-0000-000000000000}"/>
  <bookViews>
    <workbookView xWindow="0" yWindow="1170" windowWidth="24000" windowHeight="9480" tabRatio="848" xr2:uid="{00000000-000D-0000-FFFF-FFFF00000000}"/>
  </bookViews>
  <sheets>
    <sheet name="accueil" sheetId="36" r:id="rId1"/>
    <sheet name="BDD" sheetId="37" r:id="rId2"/>
    <sheet name="Param" sheetId="33" r:id="rId3"/>
  </sheets>
  <definedNames>
    <definedName name="ACTIVITES">Param!$A:$A</definedName>
    <definedName name="ANIMATEUR">Param!$K:$K</definedName>
    <definedName name="RELATION">Param!$I$1:$I$8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" i="37" l="1"/>
  <c r="M2" i="37"/>
  <c r="O2" i="37"/>
  <c r="P2" i="37"/>
  <c r="R2" i="37"/>
  <c r="S2" i="37"/>
  <c r="U2" i="37"/>
  <c r="V2" i="37"/>
  <c r="X2" i="37"/>
  <c r="Y2" i="37"/>
  <c r="AA2" i="37"/>
  <c r="AB2" i="37"/>
  <c r="AH2" i="37"/>
  <c r="AI2" i="37" l="1"/>
  <c r="AJ2" i="37" s="1"/>
</calcChain>
</file>

<file path=xl/sharedStrings.xml><?xml version="1.0" encoding="utf-8"?>
<sst xmlns="http://schemas.openxmlformats.org/spreadsheetml/2006/main" count="83" uniqueCount="73">
  <si>
    <t>calligraphie</t>
  </si>
  <si>
    <t>atelier aquarelle</t>
  </si>
  <si>
    <t>cartonnage</t>
  </si>
  <si>
    <t>céramique</t>
  </si>
  <si>
    <t>bowling</t>
  </si>
  <si>
    <t>autour d'un film</t>
  </si>
  <si>
    <t>atelier du rire</t>
  </si>
  <si>
    <t>F</t>
  </si>
  <si>
    <t>aquarelle</t>
  </si>
  <si>
    <t>cannage rempaillage</t>
  </si>
  <si>
    <t>ACTIVITES</t>
  </si>
  <si>
    <t>Activité N° 1</t>
  </si>
  <si>
    <t>Activité N° 2</t>
  </si>
  <si>
    <t>Activité N° 3</t>
  </si>
  <si>
    <t>Activité N° 4</t>
  </si>
  <si>
    <t>Activité N° 5</t>
  </si>
  <si>
    <t>Activité N° 6</t>
  </si>
  <si>
    <t>SEXE</t>
  </si>
  <si>
    <t>M</t>
  </si>
  <si>
    <t>Artistique - créatrice</t>
  </si>
  <si>
    <t>Culturelle</t>
  </si>
  <si>
    <t>Physique</t>
  </si>
  <si>
    <t>CATEGORIES</t>
  </si>
  <si>
    <t>CATEGORIES CLASSEES</t>
  </si>
  <si>
    <t>Prix Adhésion</t>
  </si>
  <si>
    <t>Prix Activites</t>
  </si>
  <si>
    <t>COUTS ACTIVITES</t>
  </si>
  <si>
    <t>Prix</t>
  </si>
  <si>
    <t>RELATION</t>
  </si>
  <si>
    <t>Conjoint</t>
  </si>
  <si>
    <t>Enfant</t>
  </si>
  <si>
    <t>Amis</t>
  </si>
  <si>
    <t>Autres</t>
  </si>
  <si>
    <t>Catégorie</t>
  </si>
  <si>
    <t>TOTAL 
Somme Dûe</t>
  </si>
  <si>
    <t>Observations</t>
  </si>
  <si>
    <t>NOM</t>
  </si>
  <si>
    <t>CODE POSTAL</t>
  </si>
  <si>
    <t>VILLE</t>
  </si>
  <si>
    <t>N° TEL FIXE</t>
  </si>
  <si>
    <t>ADRESSE</t>
  </si>
  <si>
    <t>N° TEL PORTABLE</t>
  </si>
  <si>
    <t>ANNEE NAISSANCE</t>
  </si>
  <si>
    <t>EMAIL</t>
  </si>
  <si>
    <t>N° ADHERENT</t>
  </si>
  <si>
    <t>JJ/MM de NAISSANCE</t>
  </si>
  <si>
    <t>Personne à contacter</t>
  </si>
  <si>
    <t>Lien parenté</t>
  </si>
  <si>
    <t>Coordonnées</t>
  </si>
  <si>
    <t>Vous etes sur la "Page d'Accueil" du Fichier d'inscriptions des Adhérents
Afin de lancer les "saisies" des adhérents, CLIQUEZ
sur le bouton ci-dessous</t>
  </si>
  <si>
    <t>ANIMATEUR</t>
  </si>
  <si>
    <t>Animateur</t>
  </si>
  <si>
    <t>Suppléant</t>
  </si>
  <si>
    <t>Fonction AAA</t>
  </si>
  <si>
    <t>Prix2</t>
  </si>
  <si>
    <t>Catégorie3</t>
  </si>
  <si>
    <t>Prix4</t>
  </si>
  <si>
    <t>Catégorie5</t>
  </si>
  <si>
    <t>Prix6</t>
  </si>
  <si>
    <t>Animateur  de l'activité ?</t>
  </si>
  <si>
    <t>Catégorie2</t>
  </si>
  <si>
    <t>Prix3</t>
  </si>
  <si>
    <t>Catégorie4</t>
  </si>
  <si>
    <t>Prix5</t>
  </si>
  <si>
    <t>Catégorie6</t>
  </si>
  <si>
    <t>Présent  A-1</t>
  </si>
  <si>
    <t>randonnée</t>
  </si>
  <si>
    <t>GALOPIN</t>
  </si>
  <si>
    <t>rue de la Gare</t>
  </si>
  <si>
    <t>BOURG EN BRESSE</t>
  </si>
  <si>
    <t>19 08</t>
  </si>
  <si>
    <t>galopin01@bidon.fr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</si>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</sst>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#,##0.00&quot; &quot;[$€-40C];[Red]&quot;-&quot;#,##0.00&quot; &quot;[$€-40C]"/>
    <numFmt numFmtId="165" formatCode="#,##0.00\ &quot;€&quot;"/>
    <numFmt numFmtId="166" formatCode="0#&quot; &quot;##&quot; &quot;##&quot; &quot;##&quot; &quot;##"/>
    <numFmt numFmtId="167" formatCode="00000"/>
  </numFmts>
  <fonts count="22">
    <font>
      <sz val="11"/>
      <color rgb="FF000000"/>
      <name val="Arial"/>
      <family val="2"/>
    </font>
    <font>
      <sz val="9"/>
      <color indexed="8"/>
      <name val="Comic Sans MS"/>
      <family val="4"/>
    </font>
    <font>
      <u/>
      <sz val="10"/>
      <color rgb="FF0000FF"/>
      <name val="Arial1"/>
    </font>
    <font>
      <b/>
      <i/>
      <sz val="16"/>
      <color rgb="FF000000"/>
      <name val="Arial"/>
      <family val="2"/>
    </font>
    <font>
      <u/>
      <sz val="11"/>
      <color rgb="FF0000FF"/>
      <name val="Arial"/>
      <family val="2"/>
    </font>
    <font>
      <b/>
      <i/>
      <u/>
      <sz val="11"/>
      <color rgb="FF000000"/>
      <name val="Arial"/>
      <family val="2"/>
    </font>
    <font>
      <sz val="12"/>
      <color rgb="FF000000"/>
      <name val="Arial"/>
      <family val="2"/>
    </font>
    <font>
      <sz val="9"/>
      <color rgb="FF000000"/>
      <name val="Arial"/>
      <family val="2"/>
    </font>
    <font>
      <b/>
      <sz val="8"/>
      <color rgb="FF000099"/>
      <name val="Comic Sans MS"/>
      <family val="4"/>
    </font>
    <font>
      <b/>
      <sz val="12"/>
      <color rgb="FF000099"/>
      <name val="Arial"/>
      <family val="2"/>
    </font>
    <font>
      <b/>
      <sz val="11"/>
      <color rgb="FFC00000"/>
      <name val="Arial"/>
      <family val="2"/>
    </font>
    <font>
      <b/>
      <sz val="8"/>
      <color theme="0"/>
      <name val="Comic Sans MS"/>
      <family val="4"/>
    </font>
    <font>
      <sz val="12"/>
      <color rgb="FF000000"/>
      <name val="Comic Sans MS"/>
      <family val="4"/>
    </font>
    <font>
      <sz val="10"/>
      <name val="Arial"/>
      <family val="2"/>
    </font>
    <font>
      <u/>
      <sz val="10"/>
      <color theme="10"/>
      <name val="Arial"/>
      <family val="2"/>
    </font>
    <font>
      <b/>
      <sz val="8"/>
      <color theme="0"/>
      <name val="Arial"/>
      <family val="2"/>
    </font>
    <font>
      <sz val="8"/>
      <color rgb="FF000000"/>
      <name val="Arial"/>
      <family val="2"/>
    </font>
    <font>
      <b/>
      <sz val="9"/>
      <color rgb="FF000099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9"/>
      <color indexed="8"/>
      <name val="Arial"/>
      <family val="2"/>
    </font>
    <font>
      <b/>
      <sz val="9"/>
      <color rgb="FF000099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009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0" fontId="2" fillId="0" borderId="0" applyNumberFormat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Fill="0" applyBorder="0" applyAlignment="0" applyProtection="0"/>
    <xf numFmtId="0" fontId="5" fillId="0" borderId="0" applyNumberFormat="0" applyBorder="0" applyProtection="0"/>
    <xf numFmtId="164" fontId="5" fillId="0" borderId="0" applyBorder="0" applyProtection="0"/>
    <xf numFmtId="0" fontId="13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11" fillId="5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167" fontId="8" fillId="3" borderId="10" xfId="0" applyNumberFormat="1" applyFont="1" applyFill="1" applyBorder="1" applyAlignment="1">
      <alignment horizontal="center" vertical="center" wrapText="1"/>
    </xf>
    <xf numFmtId="166" fontId="8" fillId="3" borderId="10" xfId="0" applyNumberFormat="1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165" fontId="18" fillId="0" borderId="0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19" fillId="0" borderId="0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/>
    </xf>
    <xf numFmtId="0" fontId="17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left" vertical="center"/>
    </xf>
    <xf numFmtId="0" fontId="19" fillId="4" borderId="0" xfId="0" applyFont="1" applyFill="1" applyBorder="1" applyAlignment="1">
      <alignment horizontal="left" vertical="center"/>
    </xf>
    <xf numFmtId="0" fontId="20" fillId="4" borderId="0" xfId="0" applyFont="1" applyFill="1" applyBorder="1" applyAlignment="1">
      <alignment horizontal="left" vertical="center"/>
    </xf>
    <xf numFmtId="0" fontId="21" fillId="4" borderId="0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6" fillId="0" borderId="9" xfId="0" applyFont="1" applyBorder="1"/>
    <xf numFmtId="0" fontId="1" fillId="0" borderId="9" xfId="0" applyFont="1" applyFill="1" applyBorder="1" applyAlignment="1"/>
    <xf numFmtId="167" fontId="1" fillId="0" borderId="9" xfId="0" applyNumberFormat="1" applyFont="1" applyFill="1" applyBorder="1" applyAlignment="1">
      <alignment horizontal="center"/>
    </xf>
    <xf numFmtId="1" fontId="1" fillId="0" borderId="9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/>
    </xf>
    <xf numFmtId="166" fontId="1" fillId="0" borderId="9" xfId="0" applyNumberFormat="1" applyFont="1" applyFill="1" applyBorder="1" applyAlignment="1">
      <alignment horizontal="center" vertical="center"/>
    </xf>
    <xf numFmtId="166" fontId="1" fillId="0" borderId="9" xfId="0" applyNumberFormat="1" applyFont="1" applyFill="1" applyBorder="1" applyAlignment="1">
      <alignment horizontal="center"/>
    </xf>
    <xf numFmtId="0" fontId="4" fillId="2" borderId="9" xfId="4" applyFill="1" applyBorder="1" applyAlignment="1">
      <alignment horizontal="left"/>
    </xf>
    <xf numFmtId="0" fontId="0" fillId="2" borderId="9" xfId="0" applyFill="1" applyBorder="1"/>
    <xf numFmtId="165" fontId="0" fillId="4" borderId="9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5" fontId="10" fillId="4" borderId="9" xfId="0" applyNumberFormat="1" applyFont="1" applyFill="1" applyBorder="1" applyAlignment="1">
      <alignment horizontal="center" vertical="center"/>
    </xf>
    <xf numFmtId="165" fontId="9" fillId="4" borderId="9" xfId="0" applyNumberFormat="1" applyFont="1" applyFill="1" applyBorder="1" applyAlignment="1">
      <alignment horizontal="center" vertical="center"/>
    </xf>
    <xf numFmtId="0" fontId="4" fillId="0" borderId="0" xfId="4"/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</cellXfs>
  <cellStyles count="9">
    <cellStyle name="Excel_BuiltIn_Hyperlink" xfId="1" xr:uid="{00000000-0005-0000-0000-000000000000}"/>
    <cellStyle name="Heading" xfId="2" xr:uid="{00000000-0005-0000-0000-000001000000}"/>
    <cellStyle name="Heading1" xfId="3" xr:uid="{00000000-0005-0000-0000-000002000000}"/>
    <cellStyle name="Lien hypertexte" xfId="4" builtinId="8"/>
    <cellStyle name="Lien hypertexte 2" xfId="8" xr:uid="{00000000-0005-0000-0000-000004000000}"/>
    <cellStyle name="Normal" xfId="0" builtinId="0" customBuiltin="1"/>
    <cellStyle name="Normal 2" xfId="7" xr:uid="{00000000-0005-0000-0000-000006000000}"/>
    <cellStyle name="Result" xfId="5" xr:uid="{00000000-0005-0000-0000-000007000000}"/>
    <cellStyle name="Result2" xfId="6" xr:uid="{00000000-0005-0000-0000-000008000000}"/>
  </cellStyles>
  <dxfs count="40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z val="12"/>
        <color rgb="FF000099"/>
      </font>
      <numFmt numFmtId="165" formatCode="#,##0.00\ &quot;€&quot;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color rgb="FFC00000"/>
      </font>
      <numFmt numFmtId="165" formatCode="#,##0.00\ &quot;€&quot;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color rgb="FFC00000"/>
      </font>
      <numFmt numFmtId="165" formatCode="#,##0.00\ &quot;€&quot;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9"/>
        <color indexed="8"/>
        <name val="Comic Sans MS"/>
        <family val="4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z val="9"/>
        <color indexed="8"/>
        <name val="Comic Sans MS"/>
        <family val="4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z val="9"/>
        <color indexed="8"/>
        <name val="Comic Sans MS"/>
        <family val="4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z val="9"/>
        <color indexed="8"/>
        <name val="Comic Sans MS"/>
        <family val="4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z val="9"/>
        <color indexed="8"/>
        <name val="Comic Sans MS"/>
        <family val="4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z val="9"/>
        <color indexed="8"/>
        <name val="Comic Sans MS"/>
        <family val="4"/>
      </font>
      <numFmt numFmtId="167" formatCode="0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z val="9"/>
        <color indexed="8"/>
        <name val="Comic Sans MS"/>
        <family val="4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z val="9"/>
        <color indexed="8"/>
        <name val="Comic Sans MS"/>
        <family val="4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z val="12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omic Sans MS"/>
        <scheme val="none"/>
      </font>
      <fill>
        <patternFill patternType="solid">
          <fgColor indexed="64"/>
          <bgColor rgb="FF000099"/>
        </patternFill>
      </fill>
      <alignment horizontal="center" vertical="center" textRotation="0" wrapText="1" indent="0" justifyLastLine="0" shrinkToFit="0" readingOrder="0"/>
    </dxf>
  </dxfs>
  <tableStyles count="1" defaultTableStyle="TableStyleMedium9" defaultPivotStyle="PivotStyleLight16">
    <tableStyle name="Style de tableau 1" pivot="0" count="0" xr9:uid="{00000000-0011-0000-FFFF-FFFF00000000}"/>
  </tableStyles>
  <colors>
    <mruColors>
      <color rgb="FF000099"/>
      <color rgb="FF66FF66"/>
      <color rgb="FFFFFF66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10</xdr:row>
          <xdr:rowOff>0</xdr:rowOff>
        </xdr:from>
        <xdr:to>
          <xdr:col>7</xdr:col>
          <xdr:colOff>514350</xdr:colOff>
          <xdr:row>18</xdr:row>
          <xdr:rowOff>57150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D" displayName="TBD" ref="A1:AL2" totalsRowShown="0" headerRowDxfId="39" tableBorderDxfId="38">
  <tableColumns count="38">
    <tableColumn id="10" xr3:uid="{00000000-0010-0000-0000-00000A000000}" name="N° ADHERENT" dataDxfId="37"/>
    <tableColumn id="1" xr3:uid="{00000000-0010-0000-0000-000001000000}" name="NOM" dataDxfId="36"/>
    <tableColumn id="2" xr3:uid="{00000000-0010-0000-0000-000002000000}" name="ADRESSE" dataDxfId="35"/>
    <tableColumn id="3" xr3:uid="{00000000-0010-0000-0000-000003000000}" name="CODE POSTAL" dataDxfId="34"/>
    <tableColumn id="4" xr3:uid="{00000000-0010-0000-0000-000004000000}" name="VILLE" dataDxfId="33"/>
    <tableColumn id="5" xr3:uid="{00000000-0010-0000-0000-000005000000}" name="JJ/MM de NAISSANCE" dataDxfId="32"/>
    <tableColumn id="6" xr3:uid="{00000000-0010-0000-0000-000006000000}" name="ANNEE NAISSANCE" dataDxfId="31"/>
    <tableColumn id="7" xr3:uid="{00000000-0010-0000-0000-000007000000}" name="N° TEL FIXE" dataDxfId="30"/>
    <tableColumn id="8" xr3:uid="{00000000-0010-0000-0000-000008000000}" name="N° TEL PORTABLE" dataDxfId="29"/>
    <tableColumn id="9" xr3:uid="{00000000-0010-0000-0000-000009000000}" name="EMAIL" dataDxfId="28" dataCellStyle="Lien hypertexte"/>
    <tableColumn id="11" xr3:uid="{00000000-0010-0000-0000-00000B000000}" name="Activité N° 1" dataDxfId="27"/>
    <tableColumn id="12" xr3:uid="{00000000-0010-0000-0000-00000C000000}" name="Prix" dataDxfId="26">
      <calculatedColumnFormula>IF(ISNA(VLOOKUP(K2,Param!$A$2:$E$12,3,FALSE)),"0",VLOOKUP(K2,Param!$A$2:$E$12,3,FALSE))</calculatedColumnFormula>
    </tableColumn>
    <tableColumn id="13" xr3:uid="{00000000-0010-0000-0000-00000D000000}" name="Catégorie" dataDxfId="25">
      <calculatedColumnFormula>VLOOKUP(K2,Param!$A:$C,2,FALSE)</calculatedColumnFormula>
    </tableColumn>
    <tableColumn id="14" xr3:uid="{00000000-0010-0000-0000-00000E000000}" name="Activité N° 2" dataDxfId="24"/>
    <tableColumn id="15" xr3:uid="{00000000-0010-0000-0000-00000F000000}" name="Prix2" dataDxfId="23">
      <calculatedColumnFormula>IF(ISNA(VLOOKUP(N2,Param!$A$2:$E$12,3,FALSE)),"0",VLOOKUP(N2,Param!$A$2:$E$12,3,FALSE))</calculatedColumnFormula>
    </tableColumn>
    <tableColumn id="16" xr3:uid="{00000000-0010-0000-0000-000010000000}" name="Catégorie2" dataDxfId="22">
      <calculatedColumnFormula>VLOOKUP(N2,Param!$A:$C,2,FALSE)</calculatedColumnFormula>
    </tableColumn>
    <tableColumn id="17" xr3:uid="{00000000-0010-0000-0000-000011000000}" name="Activité N° 3" dataDxfId="21"/>
    <tableColumn id="18" xr3:uid="{00000000-0010-0000-0000-000012000000}" name="Prix3" dataDxfId="20">
      <calculatedColumnFormula>IF(ISNA(VLOOKUP(Q2,Param!$A$2:$E$12,3,FALSE)),"0",VLOOKUP(Q2,Param!$A$2:$E$12,3,FALSE))</calculatedColumnFormula>
    </tableColumn>
    <tableColumn id="19" xr3:uid="{00000000-0010-0000-0000-000013000000}" name="Catégorie3" dataDxfId="19">
      <calculatedColumnFormula>VLOOKUP(Q2,Param!$A:$C,2,FALSE)</calculatedColumnFormula>
    </tableColumn>
    <tableColumn id="20" xr3:uid="{00000000-0010-0000-0000-000014000000}" name="Activité N° 4" dataDxfId="18"/>
    <tableColumn id="21" xr3:uid="{00000000-0010-0000-0000-000015000000}" name="Prix4" dataDxfId="17">
      <calculatedColumnFormula>IF(ISNA(VLOOKUP(T2,Param!$A$2:$E$12,3,FALSE)),"0",VLOOKUP(T2,Param!$A$2:$E$12,3,FALSE))</calculatedColumnFormula>
    </tableColumn>
    <tableColumn id="22" xr3:uid="{00000000-0010-0000-0000-000016000000}" name="Catégorie4" dataDxfId="16">
      <calculatedColumnFormula>VLOOKUP(T2,Param!$A:$C,2,FALSE)</calculatedColumnFormula>
    </tableColumn>
    <tableColumn id="23" xr3:uid="{00000000-0010-0000-0000-000017000000}" name="Activité N° 5" dataDxfId="15"/>
    <tableColumn id="24" xr3:uid="{00000000-0010-0000-0000-000018000000}" name="Prix5" dataDxfId="14">
      <calculatedColumnFormula>IF(ISNA(VLOOKUP(W2,Param!$A$2:$E$12,3,FALSE)),"0",VLOOKUP(W2,Param!$A$2:$E$12,3,FALSE))</calculatedColumnFormula>
    </tableColumn>
    <tableColumn id="25" xr3:uid="{00000000-0010-0000-0000-000019000000}" name="Catégorie5" dataDxfId="13">
      <calculatedColumnFormula>VLOOKUP(W2,Param!$A:$C,2,FALSE)</calculatedColumnFormula>
    </tableColumn>
    <tableColumn id="26" xr3:uid="{00000000-0010-0000-0000-00001A000000}" name="Activité N° 6" dataDxfId="12"/>
    <tableColumn id="27" xr3:uid="{00000000-0010-0000-0000-00001B000000}" name="Prix6" dataDxfId="11">
      <calculatedColumnFormula>IF(ISNA(VLOOKUP(Z2,Param!$A$2:$E$12,3,FALSE)),"0",VLOOKUP(Z2,Param!$A$2:$E$12,3,FALSE))</calculatedColumnFormula>
    </tableColumn>
    <tableColumn id="28" xr3:uid="{00000000-0010-0000-0000-00001C000000}" name="Catégorie6" dataDxfId="10">
      <calculatedColumnFormula>VLOOKUP(Z2,Param!$A:$C,2,FALSE)</calculatedColumnFormula>
    </tableColumn>
    <tableColumn id="29" xr3:uid="{00000000-0010-0000-0000-00001D000000}" name="Observations" dataDxfId="9"/>
    <tableColumn id="30" xr3:uid="{00000000-0010-0000-0000-00001E000000}" name="Personne à contacter" dataDxfId="8"/>
    <tableColumn id="31" xr3:uid="{00000000-0010-0000-0000-00001F000000}" name="Lien parenté" dataDxfId="7"/>
    <tableColumn id="32" xr3:uid="{00000000-0010-0000-0000-000020000000}" name="Coordonnées" dataDxfId="6"/>
    <tableColumn id="33" xr3:uid="{00000000-0010-0000-0000-000021000000}" name="Fonction AAA" dataDxfId="5"/>
    <tableColumn id="34" xr3:uid="{00000000-0010-0000-0000-000022000000}" name="Prix Adhésion" dataDxfId="4">
      <calculatedColumnFormula>IF(E2="ST SEBASTIEN",8,IF(AG2&lt;&gt;"",8,12))</calculatedColumnFormula>
    </tableColumn>
    <tableColumn id="35" xr3:uid="{00000000-0010-0000-0000-000023000000}" name="Prix Activites" dataDxfId="3">
      <calculatedColumnFormula>IFERROR(L2+O2+R2+U2+X2+AA2,"")</calculatedColumnFormula>
    </tableColumn>
    <tableColumn id="36" xr3:uid="{00000000-0010-0000-0000-000024000000}" name="TOTAL _x000a_Somme Dûe" dataDxfId="2">
      <calculatedColumnFormula>IFERROR(AI2+AH2,"")</calculatedColumnFormula>
    </tableColumn>
    <tableColumn id="37" xr3:uid="{00000000-0010-0000-0000-000025000000}" name="Présent  A-1" dataDxfId="1"/>
    <tableColumn id="38" xr3:uid="{00000000-0010-0000-0000-000026000000}" name="Animateur  de l'activité ?" dataDxfId="0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8444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galopin01@bidon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A"/>
  <dimension ref="A1:I9"/>
  <sheetViews>
    <sheetView tabSelected="1" workbookViewId="0">
      <selection activeCell="L12" sqref="L12"/>
    </sheetView>
  </sheetViews>
  <sheetFormatPr baseColWidth="10" defaultRowHeight="14.25"/>
  <sheetData>
    <row r="1" spans="1:9">
      <c r="A1" s="43" t="s">
        <v>72</v>
      </c>
    </row>
    <row r="3" spans="1:9" ht="15" thickBot="1"/>
    <row r="4" spans="1:9">
      <c r="B4" s="44" t="s">
        <v>49</v>
      </c>
      <c r="C4" s="45"/>
      <c r="D4" s="45"/>
      <c r="E4" s="45"/>
      <c r="F4" s="45"/>
      <c r="G4" s="45"/>
      <c r="H4" s="45"/>
      <c r="I4" s="46"/>
    </row>
    <row r="5" spans="1:9">
      <c r="B5" s="47"/>
      <c r="C5" s="48"/>
      <c r="D5" s="48"/>
      <c r="E5" s="48"/>
      <c r="F5" s="48"/>
      <c r="G5" s="48"/>
      <c r="H5" s="48"/>
      <c r="I5" s="49"/>
    </row>
    <row r="6" spans="1:9">
      <c r="B6" s="47"/>
      <c r="C6" s="48"/>
      <c r="D6" s="48"/>
      <c r="E6" s="48"/>
      <c r="F6" s="48"/>
      <c r="G6" s="48"/>
      <c r="H6" s="48"/>
      <c r="I6" s="49"/>
    </row>
    <row r="7" spans="1:9">
      <c r="B7" s="47"/>
      <c r="C7" s="48"/>
      <c r="D7" s="48"/>
      <c r="E7" s="48"/>
      <c r="F7" s="48"/>
      <c r="G7" s="48"/>
      <c r="H7" s="48"/>
      <c r="I7" s="49"/>
    </row>
    <row r="8" spans="1:9">
      <c r="B8" s="47"/>
      <c r="C8" s="48"/>
      <c r="D8" s="48"/>
      <c r="E8" s="48"/>
      <c r="F8" s="48"/>
      <c r="G8" s="48"/>
      <c r="H8" s="48"/>
      <c r="I8" s="49"/>
    </row>
    <row r="9" spans="1:9" ht="15" thickBot="1">
      <c r="B9" s="50"/>
      <c r="C9" s="51"/>
      <c r="D9" s="51"/>
      <c r="E9" s="51"/>
      <c r="F9" s="51"/>
      <c r="G9" s="51"/>
      <c r="H9" s="51"/>
      <c r="I9" s="52"/>
    </row>
  </sheetData>
  <mergeCells count="1">
    <mergeCell ref="B4:I9"/>
  </mergeCells>
  <hyperlinks>
    <hyperlink ref="A1" r:id="rId1" xr:uid="{9588E580-532E-4919-978B-89F1D5517B60}"/>
  </hyperlinks>
  <pageMargins left="0.7" right="0.7" top="0.75" bottom="0.75" header="0.3" footer="0.3"/>
  <pageSetup paperSize="9" orientation="portrait" horizontalDpi="0" verticalDpi="0" r:id="rId2"/>
  <drawing r:id="rId3"/>
  <legacyDrawing r:id="rId4"/>
  <controls>
    <mc:AlternateContent xmlns:mc="http://schemas.openxmlformats.org/markup-compatibility/2006">
      <mc:Choice Requires="x14">
        <control shapeId="5121" r:id="rId5" name="CommandButton1">
          <controlPr defaultSize="0" autoLine="0" r:id="rId6">
            <anchor moveWithCells="1">
              <from>
                <xdr:col>2</xdr:col>
                <xdr:colOff>171450</xdr:colOff>
                <xdr:row>10</xdr:row>
                <xdr:rowOff>0</xdr:rowOff>
              </from>
              <to>
                <xdr:col>7</xdr:col>
                <xdr:colOff>514350</xdr:colOff>
                <xdr:row>18</xdr:row>
                <xdr:rowOff>57150</xdr:rowOff>
              </to>
            </anchor>
          </controlPr>
        </control>
      </mc:Choice>
      <mc:Fallback>
        <control shapeId="5121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sB"/>
  <dimension ref="A1:AL2"/>
  <sheetViews>
    <sheetView workbookViewId="0">
      <selection activeCell="F11" sqref="F11"/>
    </sheetView>
  </sheetViews>
  <sheetFormatPr baseColWidth="10" defaultRowHeight="14.25"/>
  <cols>
    <col min="1" max="1" width="13.125" customWidth="1"/>
    <col min="2" max="2" width="17.875" customWidth="1"/>
    <col min="3" max="3" width="21.625" customWidth="1"/>
    <col min="4" max="4" width="12.875" customWidth="1"/>
    <col min="5" max="5" width="17.625" customWidth="1"/>
    <col min="6" max="6" width="19.5" customWidth="1"/>
    <col min="7" max="7" width="17.125" customWidth="1"/>
    <col min="8" max="8" width="12.125" customWidth="1"/>
    <col min="9" max="9" width="15.875" customWidth="1"/>
    <col min="10" max="10" width="19.875" style="27" customWidth="1"/>
    <col min="12" max="12" width="15.875" customWidth="1"/>
    <col min="13" max="13" width="5.375" customWidth="1"/>
    <col min="14" max="14" width="9" customWidth="1"/>
    <col min="15" max="15" width="15.25" customWidth="1"/>
    <col min="16" max="16" width="6.25" customWidth="1"/>
    <col min="17" max="17" width="9.875" customWidth="1"/>
    <col min="18" max="18" width="14.875" customWidth="1"/>
    <col min="19" max="19" width="6.25" customWidth="1"/>
    <col min="20" max="20" width="9.875" customWidth="1"/>
    <col min="21" max="21" width="16.375" customWidth="1"/>
    <col min="22" max="22" width="6.25" customWidth="1"/>
    <col min="23" max="23" width="13.5" customWidth="1"/>
    <col min="24" max="24" width="16.25" customWidth="1"/>
    <col min="25" max="25" width="6.25" customWidth="1"/>
    <col min="27" max="27" width="16.625" customWidth="1"/>
    <col min="28" max="28" width="6.25" customWidth="1"/>
    <col min="30" max="30" width="17.875" customWidth="1"/>
    <col min="31" max="31" width="16.875" customWidth="1"/>
    <col min="32" max="32" width="14.375" customWidth="1"/>
    <col min="33" max="33" width="14.75" customWidth="1"/>
    <col min="34" max="34" width="13.625" customWidth="1"/>
    <col min="35" max="36" width="11.75" customWidth="1"/>
    <col min="38" max="38" width="11.25" customWidth="1"/>
    <col min="39" max="39" width="19.75" customWidth="1"/>
  </cols>
  <sheetData>
    <row r="1" spans="1:38" s="7" customFormat="1" ht="28.5">
      <c r="A1" s="3" t="s">
        <v>44</v>
      </c>
      <c r="B1" s="8" t="s">
        <v>36</v>
      </c>
      <c r="C1" s="3" t="s">
        <v>40</v>
      </c>
      <c r="D1" s="4" t="s">
        <v>37</v>
      </c>
      <c r="E1" s="3" t="s">
        <v>38</v>
      </c>
      <c r="F1" s="3" t="s">
        <v>45</v>
      </c>
      <c r="G1" s="3" t="s">
        <v>42</v>
      </c>
      <c r="H1" s="5" t="s">
        <v>39</v>
      </c>
      <c r="I1" s="5" t="s">
        <v>41</v>
      </c>
      <c r="J1" s="3" t="s">
        <v>43</v>
      </c>
      <c r="K1" s="3" t="s">
        <v>11</v>
      </c>
      <c r="L1" s="3" t="s">
        <v>27</v>
      </c>
      <c r="M1" s="3" t="s">
        <v>33</v>
      </c>
      <c r="N1" s="3" t="s">
        <v>12</v>
      </c>
      <c r="O1" s="3" t="s">
        <v>54</v>
      </c>
      <c r="P1" s="3" t="s">
        <v>60</v>
      </c>
      <c r="Q1" s="3" t="s">
        <v>13</v>
      </c>
      <c r="R1" s="3" t="s">
        <v>61</v>
      </c>
      <c r="S1" s="3" t="s">
        <v>55</v>
      </c>
      <c r="T1" s="3" t="s">
        <v>14</v>
      </c>
      <c r="U1" s="3" t="s">
        <v>56</v>
      </c>
      <c r="V1" s="3" t="s">
        <v>62</v>
      </c>
      <c r="W1" s="3" t="s">
        <v>15</v>
      </c>
      <c r="X1" s="3" t="s">
        <v>63</v>
      </c>
      <c r="Y1" s="3" t="s">
        <v>57</v>
      </c>
      <c r="Z1" s="3" t="s">
        <v>16</v>
      </c>
      <c r="AA1" s="2" t="s">
        <v>58</v>
      </c>
      <c r="AB1" s="3" t="s">
        <v>64</v>
      </c>
      <c r="AC1" s="3" t="s">
        <v>35</v>
      </c>
      <c r="AD1" s="2" t="s">
        <v>46</v>
      </c>
      <c r="AE1" s="2" t="s">
        <v>47</v>
      </c>
      <c r="AF1" s="2" t="s">
        <v>48</v>
      </c>
      <c r="AG1" s="1" t="s">
        <v>53</v>
      </c>
      <c r="AH1" s="1" t="s">
        <v>24</v>
      </c>
      <c r="AI1" s="1" t="s">
        <v>25</v>
      </c>
      <c r="AJ1" s="1" t="s">
        <v>34</v>
      </c>
      <c r="AK1" s="6" t="s">
        <v>65</v>
      </c>
      <c r="AL1" s="6" t="s">
        <v>59</v>
      </c>
    </row>
    <row r="2" spans="1:38" ht="16.5">
      <c r="A2" s="28">
        <v>1</v>
      </c>
      <c r="B2" s="29" t="s">
        <v>67</v>
      </c>
      <c r="C2" s="29" t="s">
        <v>68</v>
      </c>
      <c r="D2" s="30">
        <v>1000</v>
      </c>
      <c r="E2" s="31" t="s">
        <v>69</v>
      </c>
      <c r="F2" s="32" t="s">
        <v>70</v>
      </c>
      <c r="G2" s="33">
        <v>1949</v>
      </c>
      <c r="H2" s="34">
        <v>123456789</v>
      </c>
      <c r="I2" s="35"/>
      <c r="J2" s="36" t="s">
        <v>71</v>
      </c>
      <c r="K2" s="37"/>
      <c r="L2" s="38" t="str">
        <f>IF(ISNA(VLOOKUP(K2,Param!$A$2:$E$12,3,FALSE)),"0",VLOOKUP(K2,Param!$A$2:$E$12,3,FALSE))</f>
        <v>0</v>
      </c>
      <c r="M2" s="38" t="e">
        <f>VLOOKUP(K2,Param!$A:$C,2,FALSE)</f>
        <v>#N/A</v>
      </c>
      <c r="N2" s="37"/>
      <c r="O2" s="38" t="str">
        <f>IF(ISNA(VLOOKUP(N2,Param!$A$2:$E$12,3,FALSE)),"0",VLOOKUP(N2,Param!$A$2:$E$12,3,FALSE))</f>
        <v>0</v>
      </c>
      <c r="P2" s="38" t="e">
        <f>VLOOKUP(N2,Param!$A:$C,2,FALSE)</f>
        <v>#N/A</v>
      </c>
      <c r="Q2" s="37"/>
      <c r="R2" s="38" t="str">
        <f>IF(ISNA(VLOOKUP(Q2,Param!$A$2:$E$12,3,FALSE)),"0",VLOOKUP(Q2,Param!$A$2:$E$12,3,FALSE))</f>
        <v>0</v>
      </c>
      <c r="S2" s="38" t="e">
        <f>VLOOKUP(Q2,Param!$A:$C,2,FALSE)</f>
        <v>#N/A</v>
      </c>
      <c r="T2" s="37"/>
      <c r="U2" s="38" t="str">
        <f>IF(ISNA(VLOOKUP(T2,Param!$A$2:$E$12,3,FALSE)),"0",VLOOKUP(T2,Param!$A$2:$E$12,3,FALSE))</f>
        <v>0</v>
      </c>
      <c r="V2" s="38" t="e">
        <f>VLOOKUP(T2,Param!$A:$C,2,FALSE)</f>
        <v>#N/A</v>
      </c>
      <c r="W2" s="39"/>
      <c r="X2" s="38" t="str">
        <f>IF(ISNA(VLOOKUP(W2,Param!$A$2:$E$12,3,FALSE)),"0",VLOOKUP(W2,Param!$A$2:$E$12,3,FALSE))</f>
        <v>0</v>
      </c>
      <c r="Y2" s="38" t="e">
        <f>VLOOKUP(W2,Param!$A:$C,2,FALSE)</f>
        <v>#N/A</v>
      </c>
      <c r="Z2" s="39"/>
      <c r="AA2" s="38" t="str">
        <f>IF(ISNA(VLOOKUP(Z2,Param!$A$2:$E$12,3,FALSE)),"0",VLOOKUP(Z2,Param!$A$2:$E$12,3,FALSE))</f>
        <v>0</v>
      </c>
      <c r="AB2" s="38" t="e">
        <f>VLOOKUP(Z2,Param!$A:$C,2,FALSE)</f>
        <v>#N/A</v>
      </c>
      <c r="AC2" s="40"/>
      <c r="AD2" s="40"/>
      <c r="AE2" s="39"/>
      <c r="AF2" s="39"/>
      <c r="AG2" s="39"/>
      <c r="AH2" s="41">
        <f>IF(E2="ST SEBASTIEN",8,IF(AG2&lt;&gt;"",8,12))</f>
        <v>12</v>
      </c>
      <c r="AI2" s="41">
        <f>IFERROR(L2+O2+R2+U2+X2+AA2,"")</f>
        <v>0</v>
      </c>
      <c r="AJ2" s="42">
        <f>IFERROR(AI2+AH2,"")</f>
        <v>12</v>
      </c>
      <c r="AK2" s="40"/>
      <c r="AL2" s="40"/>
    </row>
  </sheetData>
  <dataValidations count="1">
    <dataValidation type="list" allowBlank="1" showInputMessage="1" showErrorMessage="1" sqref="AC2" xr:uid="{FB03628D-BE0D-449B-9B76-C870D6D60B60}">
      <formula1>#REF!</formula1>
    </dataValidation>
  </dataValidations>
  <hyperlinks>
    <hyperlink ref="J2" r:id="rId1" xr:uid="{CB9CB698-B7D2-492C-BAD8-201B6E98EBF7}"/>
  </hyperlinks>
  <pageMargins left="0.7" right="0.7" top="0.75" bottom="0.75" header="0.3" footer="0.3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CD454C9-18B3-4A95-B4CB-08B1B90C4F38}">
          <x14:formula1>
            <xm:f>Param!$A$2:$A$13</xm:f>
          </x14:formula1>
          <xm:sqref>K2 Q2 T2 W2 Z2 N2</xm:sqref>
        </x14:dataValidation>
        <x14:dataValidation type="list" allowBlank="1" showInputMessage="1" showErrorMessage="1" xr:uid="{46E4E8DD-EF08-43D2-88FD-9CF6E0D24F9C}">
          <x14:formula1>
            <xm:f>Param!$K$2:$K$5</xm:f>
          </x14:formula1>
          <xm:sqref>AG2</xm:sqref>
        </x14:dataValidation>
        <x14:dataValidation type="list" allowBlank="1" showInputMessage="1" showErrorMessage="1" xr:uid="{BCDBC300-C845-456B-BB27-D3FED9735D37}">
          <x14:formula1>
            <xm:f>Param!$I$2:$I$5</xm:f>
          </x14:formula1>
          <xm:sqref>AD2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P"/>
  <dimension ref="A1:N14"/>
  <sheetViews>
    <sheetView workbookViewId="0">
      <selection activeCell="P12" sqref="P12"/>
    </sheetView>
  </sheetViews>
  <sheetFormatPr baseColWidth="10" defaultRowHeight="12"/>
  <cols>
    <col min="1" max="1" width="28.875" style="20" bestFit="1" customWidth="1"/>
    <col min="2" max="2" width="1.625" style="20" customWidth="1"/>
    <col min="3" max="3" width="23.875" style="20" bestFit="1" customWidth="1"/>
    <col min="4" max="4" width="1.625" style="20" customWidth="1"/>
    <col min="5" max="5" width="17.875" style="20" bestFit="1" customWidth="1"/>
    <col min="6" max="6" width="1.625" style="16" customWidth="1"/>
    <col min="7" max="7" width="17" style="15" bestFit="1" customWidth="1"/>
    <col min="8" max="8" width="1.625" style="15" customWidth="1"/>
    <col min="9" max="9" width="11" style="15"/>
    <col min="10" max="10" width="1.375" style="15" customWidth="1"/>
    <col min="11" max="11" width="11.875" style="15" bestFit="1" customWidth="1"/>
    <col min="12" max="12" width="1.625" style="20" customWidth="1"/>
    <col min="13" max="13" width="11" style="16"/>
    <col min="14" max="14" width="1.25" style="15" customWidth="1"/>
    <col min="15" max="16384" width="11" style="15"/>
  </cols>
  <sheetData>
    <row r="1" spans="1:14" s="10" customFormat="1">
      <c r="A1" s="9" t="s">
        <v>10</v>
      </c>
      <c r="B1" s="21"/>
      <c r="C1" s="10" t="s">
        <v>23</v>
      </c>
      <c r="D1" s="21"/>
      <c r="E1" s="10" t="s">
        <v>26</v>
      </c>
      <c r="F1" s="21"/>
      <c r="G1" s="10" t="s">
        <v>22</v>
      </c>
      <c r="H1" s="21"/>
      <c r="I1" s="10" t="s">
        <v>28</v>
      </c>
      <c r="J1" s="21"/>
      <c r="K1" s="10" t="s">
        <v>50</v>
      </c>
      <c r="L1" s="21"/>
      <c r="M1" s="10" t="s">
        <v>17</v>
      </c>
      <c r="N1" s="21"/>
    </row>
    <row r="2" spans="1:14">
      <c r="A2" s="11" t="s">
        <v>8</v>
      </c>
      <c r="B2" s="22"/>
      <c r="C2" s="11" t="s">
        <v>19</v>
      </c>
      <c r="D2" s="22"/>
      <c r="E2" s="12">
        <v>15</v>
      </c>
      <c r="F2" s="22"/>
      <c r="G2" s="11" t="s">
        <v>19</v>
      </c>
      <c r="H2" s="22"/>
      <c r="I2" s="14" t="s">
        <v>29</v>
      </c>
      <c r="J2" s="22"/>
      <c r="K2" s="15" t="s">
        <v>51</v>
      </c>
      <c r="L2" s="22"/>
      <c r="M2" s="13" t="s">
        <v>7</v>
      </c>
      <c r="N2" s="22"/>
    </row>
    <row r="3" spans="1:14">
      <c r="A3" s="11" t="s">
        <v>1</v>
      </c>
      <c r="B3" s="22"/>
      <c r="C3" s="11" t="s">
        <v>19</v>
      </c>
      <c r="D3" s="22"/>
      <c r="E3" s="12">
        <v>15</v>
      </c>
      <c r="F3" s="22"/>
      <c r="G3" s="11" t="s">
        <v>20</v>
      </c>
      <c r="H3" s="22"/>
      <c r="I3" s="14" t="s">
        <v>30</v>
      </c>
      <c r="J3" s="22"/>
      <c r="K3" s="15" t="s">
        <v>52</v>
      </c>
      <c r="L3" s="22"/>
      <c r="M3" s="13" t="s">
        <v>18</v>
      </c>
      <c r="N3" s="22"/>
    </row>
    <row r="4" spans="1:14">
      <c r="A4" s="11" t="s">
        <v>6</v>
      </c>
      <c r="B4" s="22"/>
      <c r="C4" s="11" t="s">
        <v>21</v>
      </c>
      <c r="D4" s="22"/>
      <c r="E4" s="12">
        <v>15</v>
      </c>
      <c r="F4" s="22"/>
      <c r="G4" s="11" t="s">
        <v>21</v>
      </c>
      <c r="H4" s="22"/>
      <c r="I4" s="14" t="s">
        <v>31</v>
      </c>
      <c r="J4" s="22"/>
      <c r="L4" s="22"/>
      <c r="N4" s="22"/>
    </row>
    <row r="5" spans="1:14">
      <c r="A5" s="11" t="s">
        <v>5</v>
      </c>
      <c r="B5" s="22"/>
      <c r="C5" s="11" t="s">
        <v>20</v>
      </c>
      <c r="D5" s="22"/>
      <c r="E5" s="12">
        <v>10</v>
      </c>
      <c r="F5" s="22"/>
      <c r="H5" s="22"/>
      <c r="I5" s="14" t="s">
        <v>32</v>
      </c>
      <c r="J5" s="22"/>
      <c r="L5" s="22"/>
      <c r="N5" s="22"/>
    </row>
    <row r="6" spans="1:14">
      <c r="A6" s="17" t="s">
        <v>66</v>
      </c>
      <c r="B6" s="23"/>
      <c r="C6" s="11" t="s">
        <v>21</v>
      </c>
      <c r="D6" s="23"/>
      <c r="E6" s="12">
        <v>25</v>
      </c>
      <c r="F6" s="23"/>
      <c r="H6" s="23"/>
      <c r="I6" s="14"/>
      <c r="J6" s="23"/>
      <c r="L6" s="23"/>
      <c r="N6" s="23"/>
    </row>
    <row r="7" spans="1:14">
      <c r="A7" s="17" t="s">
        <v>4</v>
      </c>
      <c r="B7" s="23"/>
      <c r="C7" s="11" t="s">
        <v>21</v>
      </c>
      <c r="D7" s="23"/>
      <c r="E7" s="12">
        <v>15</v>
      </c>
      <c r="F7" s="23"/>
      <c r="H7" s="23"/>
      <c r="J7" s="23"/>
      <c r="L7" s="23"/>
      <c r="N7" s="23"/>
    </row>
    <row r="8" spans="1:14">
      <c r="A8" s="11" t="s">
        <v>0</v>
      </c>
      <c r="B8" s="22"/>
      <c r="C8" s="11" t="s">
        <v>19</v>
      </c>
      <c r="D8" s="22"/>
      <c r="E8" s="12">
        <v>10</v>
      </c>
      <c r="F8" s="22"/>
      <c r="H8" s="22"/>
      <c r="J8" s="22"/>
      <c r="L8" s="22"/>
      <c r="N8" s="22"/>
    </row>
    <row r="9" spans="1:14">
      <c r="A9" s="18" t="s">
        <v>9</v>
      </c>
      <c r="B9" s="24"/>
      <c r="C9" s="11" t="s">
        <v>19</v>
      </c>
      <c r="D9" s="24"/>
      <c r="E9" s="12">
        <v>15</v>
      </c>
      <c r="F9" s="24"/>
      <c r="H9" s="24"/>
      <c r="J9" s="24"/>
      <c r="L9" s="24"/>
      <c r="N9" s="24"/>
    </row>
    <row r="10" spans="1:14">
      <c r="A10" s="11" t="s">
        <v>2</v>
      </c>
      <c r="B10" s="22"/>
      <c r="C10" s="11" t="s">
        <v>19</v>
      </c>
      <c r="D10" s="22"/>
      <c r="E10" s="12">
        <v>15</v>
      </c>
      <c r="F10" s="22"/>
      <c r="H10" s="22"/>
      <c r="J10" s="22"/>
      <c r="L10" s="22"/>
      <c r="N10" s="22"/>
    </row>
    <row r="11" spans="1:14">
      <c r="A11" s="11" t="s">
        <v>3</v>
      </c>
      <c r="B11" s="22"/>
      <c r="C11" s="11" t="s">
        <v>19</v>
      </c>
      <c r="D11" s="22"/>
      <c r="E11" s="12">
        <v>25</v>
      </c>
      <c r="F11" s="22"/>
      <c r="H11" s="22"/>
      <c r="J11" s="22"/>
      <c r="L11" s="22"/>
      <c r="N11" s="22"/>
    </row>
    <row r="12" spans="1:14" ht="13.5">
      <c r="A12" s="19"/>
      <c r="B12" s="25"/>
      <c r="C12" s="19"/>
      <c r="D12" s="25"/>
      <c r="E12" s="19"/>
      <c r="F12" s="25"/>
      <c r="H12" s="25"/>
      <c r="J12" s="25"/>
      <c r="L12" s="25"/>
      <c r="N12" s="25"/>
    </row>
    <row r="13" spans="1:14">
      <c r="B13" s="26"/>
      <c r="D13" s="26"/>
      <c r="F13" s="26"/>
      <c r="H13" s="26"/>
      <c r="J13" s="26"/>
      <c r="L13" s="26"/>
      <c r="N13" s="26"/>
    </row>
    <row r="14" spans="1:14">
      <c r="B14" s="26"/>
      <c r="D14" s="26"/>
      <c r="F14" s="26"/>
      <c r="H14" s="26"/>
      <c r="J14" s="26"/>
      <c r="L14" s="26"/>
      <c r="N14" s="26"/>
    </row>
  </sheetData>
  <sortState xmlns:xlrd2="http://schemas.microsoft.com/office/spreadsheetml/2017/richdata2" ref="A2:A74">
    <sortCondition ref="A2"/>
  </sortState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3161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accueil</vt:lpstr>
      <vt:lpstr>BDD</vt:lpstr>
      <vt:lpstr>Param</vt:lpstr>
      <vt:lpstr>ACTIVITES</vt:lpstr>
      <vt:lpstr>ANIMATEUR</vt:lpstr>
      <vt:lpstr>RELATION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 3 A</dc:creator>
  <cp:lastModifiedBy>Roger</cp:lastModifiedBy>
  <cp:revision>95</cp:revision>
  <cp:lastPrinted>2020-02-18T14:28:52Z</cp:lastPrinted>
  <dcterms:created xsi:type="dcterms:W3CDTF">2011-09-12T10:35:53Z</dcterms:created>
  <dcterms:modified xsi:type="dcterms:W3CDTF">2020-03-21T17:39:24Z</dcterms:modified>
</cp:coreProperties>
</file>