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imelineCaches/timelineCache1.xml" ContentType="application/vnd.ms-excel.timelineCache+xml"/>
  <Override PartName="/xl/timelineCaches/timelineCache2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timelines/timeline2.xml" ContentType="application/vnd.ms-excel.timelin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4A5DC8FE-9DEA-4422-B911-1B595BC688C0}" xr6:coauthVersionLast="45" xr6:coauthVersionMax="45" xr10:uidLastSave="{00000000-0000-0000-0000-000000000000}"/>
  <bookViews>
    <workbookView xWindow="0" yWindow="105" windowWidth="24000" windowHeight="12945" xr2:uid="{00000000-000D-0000-FFFF-FFFF00000000}"/>
  </bookViews>
  <sheets>
    <sheet name="Suivi de formation" sheetId="5" r:id="rId1"/>
    <sheet name="listes" sheetId="2" r:id="rId2"/>
    <sheet name="RH" sheetId="3" r:id="rId3"/>
    <sheet name="Prestataires" sheetId="4" r:id="rId4"/>
    <sheet name="Agents" sheetId="7" r:id="rId5"/>
  </sheets>
  <functionGroups builtInGroupCount="19"/>
  <definedNames>
    <definedName name="ChronologieNative_date">#N/A</definedName>
    <definedName name="ChronologieNative_date1">#N/A</definedName>
    <definedName name="Segment_état">#N/A</definedName>
    <definedName name="Segment_formation">#N/A</definedName>
    <definedName name="Segment_formation1">#N/A</definedName>
    <definedName name="Segment_Nom">#N/A</definedName>
    <definedName name="Segment_prestataire">#N/A</definedName>
    <definedName name="Segment_prestataire1">#N/A</definedName>
    <definedName name="Segment_Service">#N/A</definedName>
  </definedNames>
  <calcPr calcId="181029"/>
  <pivotCaches>
    <pivotCache cacheId="10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14"/>
        <x15:timelineCacheRef r:id="rId1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2" i="5" l="1"/>
  <c r="D62" i="5"/>
  <c r="C61" i="5" l="1"/>
  <c r="D61" i="5"/>
  <c r="B35" i="5" l="1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B22" i="5" l="1"/>
  <c r="C22" i="5"/>
  <c r="D22" i="5"/>
  <c r="B23" i="5"/>
  <c r="C23" i="5"/>
  <c r="D23" i="5"/>
  <c r="B24" i="5"/>
  <c r="C24" i="5"/>
  <c r="D24" i="5"/>
  <c r="B25" i="5"/>
  <c r="C25" i="5"/>
  <c r="D25" i="5"/>
  <c r="B26" i="5"/>
  <c r="C26" i="5"/>
  <c r="D26" i="5"/>
  <c r="B27" i="5"/>
  <c r="C27" i="5"/>
  <c r="D27" i="5"/>
  <c r="B28" i="5"/>
  <c r="C28" i="5"/>
  <c r="D28" i="5"/>
  <c r="B29" i="5"/>
  <c r="C29" i="5"/>
  <c r="D29" i="5"/>
  <c r="B30" i="5"/>
  <c r="C30" i="5"/>
  <c r="D30" i="5"/>
  <c r="B31" i="5"/>
  <c r="C31" i="5"/>
  <c r="D31" i="5"/>
  <c r="B32" i="5"/>
  <c r="C32" i="5"/>
  <c r="D32" i="5"/>
  <c r="B33" i="5"/>
  <c r="C33" i="5"/>
  <c r="D33" i="5"/>
  <c r="B34" i="5"/>
  <c r="C34" i="5"/>
  <c r="D34" i="5"/>
  <c r="L3" i="3"/>
  <c r="D21" i="5" l="1"/>
  <c r="C21" i="5"/>
  <c r="B21" i="5"/>
  <c r="B20" i="5" l="1"/>
  <c r="C20" i="5"/>
  <c r="D20" i="5"/>
  <c r="B19" i="5" l="1"/>
  <c r="C19" i="5"/>
  <c r="D19" i="5"/>
  <c r="B18" i="5"/>
  <c r="C18" i="5"/>
  <c r="D18" i="5"/>
  <c r="B4" i="5" l="1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B3" i="5"/>
  <c r="C3" i="5"/>
  <c r="D3" i="5"/>
  <c r="B2" i="5"/>
  <c r="D2" i="5"/>
  <c r="C2" i="5"/>
</calcChain>
</file>

<file path=xl/sharedStrings.xml><?xml version="1.0" encoding="utf-8"?>
<sst xmlns="http://schemas.openxmlformats.org/spreadsheetml/2006/main" count="830" uniqueCount="306">
  <si>
    <t>état</t>
  </si>
  <si>
    <t>prévue</t>
  </si>
  <si>
    <t>annulée</t>
  </si>
  <si>
    <t>non validé</t>
  </si>
  <si>
    <t>validé</t>
  </si>
  <si>
    <t>refusé</t>
  </si>
  <si>
    <t>prestataire</t>
  </si>
  <si>
    <t>CFS</t>
  </si>
  <si>
    <t>OCTOPUS Formation</t>
  </si>
  <si>
    <t>France Formation Bâtons Défense</t>
  </si>
  <si>
    <t>Black</t>
  </si>
  <si>
    <t>Pink</t>
  </si>
  <si>
    <t>Orange</t>
  </si>
  <si>
    <t>Grey</t>
  </si>
  <si>
    <t>Yellow</t>
  </si>
  <si>
    <t>nouveau 4</t>
  </si>
  <si>
    <t>nouveau 5</t>
  </si>
  <si>
    <t>nouveau 6</t>
  </si>
  <si>
    <t>nouveau 7</t>
  </si>
  <si>
    <t>nouveau 8</t>
  </si>
  <si>
    <t>nouveau 9</t>
  </si>
  <si>
    <t>nouveau 10</t>
  </si>
  <si>
    <t>nouveau 11</t>
  </si>
  <si>
    <t>nouveau 12</t>
  </si>
  <si>
    <t>nouveau 13</t>
  </si>
  <si>
    <t>nouveau 14</t>
  </si>
  <si>
    <t>nouveau 15</t>
  </si>
  <si>
    <t>formation</t>
  </si>
  <si>
    <t>SSIAP 1</t>
  </si>
  <si>
    <t>SSIAP 2</t>
  </si>
  <si>
    <t>SSIAP 3</t>
  </si>
  <si>
    <t>PSE 1</t>
  </si>
  <si>
    <t>PSE 2</t>
  </si>
  <si>
    <t>PIC F</t>
  </si>
  <si>
    <t>Matricule</t>
  </si>
  <si>
    <t>Nom</t>
  </si>
  <si>
    <t>Prénom</t>
  </si>
  <si>
    <t>service</t>
  </si>
  <si>
    <t>prenom 54</t>
  </si>
  <si>
    <t>Service</t>
  </si>
  <si>
    <t>prenom 55</t>
  </si>
  <si>
    <t>prenom 56</t>
  </si>
  <si>
    <t>prenom 57</t>
  </si>
  <si>
    <t>prenom 58</t>
  </si>
  <si>
    <t>prenom 59</t>
  </si>
  <si>
    <t>prenom 60</t>
  </si>
  <si>
    <t>prenom 61</t>
  </si>
  <si>
    <t>prenom 62</t>
  </si>
  <si>
    <t>prenom 63</t>
  </si>
  <si>
    <t>prenom 64</t>
  </si>
  <si>
    <t>prenom 65</t>
  </si>
  <si>
    <t>prenom 66</t>
  </si>
  <si>
    <t>prenom 67</t>
  </si>
  <si>
    <t>prenom 68</t>
  </si>
  <si>
    <t>prenom 69</t>
  </si>
  <si>
    <t>prenom 78</t>
  </si>
  <si>
    <t>prenom 79</t>
  </si>
  <si>
    <t>prenom 80</t>
  </si>
  <si>
    <t>prenom 81</t>
  </si>
  <si>
    <t>prenom 82</t>
  </si>
  <si>
    <t>prenom 83</t>
  </si>
  <si>
    <t>prenom 84</t>
  </si>
  <si>
    <t>prenom 85</t>
  </si>
  <si>
    <t>prenom 86</t>
  </si>
  <si>
    <t>prenom 87</t>
  </si>
  <si>
    <t>prenom 88</t>
  </si>
  <si>
    <t>prenom 89</t>
  </si>
  <si>
    <t>durée en h</t>
  </si>
  <si>
    <t>note /5</t>
  </si>
  <si>
    <t>Étiquettes de lignes</t>
  </si>
  <si>
    <t>Total général</t>
  </si>
  <si>
    <t>Somme de durée en h</t>
  </si>
  <si>
    <t>Moyenne de note /5</t>
  </si>
  <si>
    <t>Durée en heures</t>
  </si>
  <si>
    <t>note</t>
  </si>
  <si>
    <t>(Tous)</t>
  </si>
  <si>
    <t>APAVE</t>
  </si>
  <si>
    <t>DOLFI</t>
  </si>
  <si>
    <t>prenom 35</t>
  </si>
  <si>
    <t>prenom 36</t>
  </si>
  <si>
    <t>prenom 37</t>
  </si>
  <si>
    <t>prenom 38</t>
  </si>
  <si>
    <t>prenom 49</t>
  </si>
  <si>
    <t>prenom 50</t>
  </si>
  <si>
    <t>prenom 51</t>
  </si>
  <si>
    <t>prenom 52</t>
  </si>
  <si>
    <t>prenom 53</t>
  </si>
  <si>
    <t>Tableau de bord  des prestataires</t>
  </si>
  <si>
    <t>NOM 35</t>
  </si>
  <si>
    <t>NOM 36</t>
  </si>
  <si>
    <t>NOM 37</t>
  </si>
  <si>
    <t>NOM 38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</si>
  <si>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</si>
  <si>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</si>
  <si>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</si>
  <si>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</si>
  <si>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</si>
  <si>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</si>
  <si>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</si>
  <si>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</si>
  <si>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</si>
  <si>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</si>
  <si>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</si>
  <si>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</si>
  <si>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</si>
  <si>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</si>
  <si>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</si>
  <si>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</si>
  <si>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</si>
  <si>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</si>
  <si>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</si>
  <si>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</si>
  <si>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</si>
  <si>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84</t>
  </si>
  <si>
    <t>NOM 85</t>
  </si>
  <si>
    <t>NOM 86</t>
  </si>
  <si>
    <t>NOM 87</t>
  </si>
  <si>
    <t>NOM 88</t>
  </si>
  <si>
    <t>NOM 89</t>
  </si>
  <si>
    <t>NOM 25</t>
  </si>
  <si>
    <t>prenom 25</t>
  </si>
  <si>
    <t>NOM 26</t>
  </si>
  <si>
    <t>prenom 26</t>
  </si>
  <si>
    <t>NOM 27</t>
  </si>
  <si>
    <t>prenom 27</t>
  </si>
  <si>
    <t>NOM 28</t>
  </si>
  <si>
    <t>prenom 28</t>
  </si>
  <si>
    <t>NOM 29</t>
  </si>
  <si>
    <t>prenom 29</t>
  </si>
  <si>
    <t>NOM 30</t>
  </si>
  <si>
    <t>prenom 30</t>
  </si>
  <si>
    <t>NOM 31</t>
  </si>
  <si>
    <t>prenom 31</t>
  </si>
  <si>
    <t>NOM 32</t>
  </si>
  <si>
    <t>prenom 32</t>
  </si>
  <si>
    <t>NOM 33</t>
  </si>
  <si>
    <t>prenom 33</t>
  </si>
  <si>
    <t>NOM 34</t>
  </si>
  <si>
    <t>prenom 34</t>
  </si>
  <si>
    <t>NOM 78</t>
  </si>
  <si>
    <t>NOM 79</t>
  </si>
  <si>
    <t>NOM 80</t>
  </si>
  <si>
    <t>NOM 81</t>
  </si>
  <si>
    <t>NOM 82</t>
  </si>
  <si>
    <t>NOM 83</t>
  </si>
  <si>
    <t>nouveau</t>
  </si>
  <si>
    <t>Avant</t>
  </si>
  <si>
    <t>après</t>
  </si>
  <si>
    <t>date</t>
  </si>
  <si>
    <t>Total APAVE</t>
  </si>
  <si>
    <t>Total Black</t>
  </si>
  <si>
    <t>Total CFS</t>
  </si>
  <si>
    <t>Total DOLFI</t>
  </si>
  <si>
    <t>Total France Formation Bâtons Défense</t>
  </si>
  <si>
    <t>Total Grey</t>
  </si>
  <si>
    <t>Total OCTOPUS Formation</t>
  </si>
  <si>
    <t>Total Orange</t>
  </si>
  <si>
    <t>Total Pink</t>
  </si>
  <si>
    <t>Total Yellow</t>
  </si>
  <si>
    <t>Total des heures</t>
  </si>
  <si>
    <t>Moyenne de durée en h</t>
  </si>
  <si>
    <t>Nombre de formation</t>
  </si>
  <si>
    <t>Tableau de bord des agents</t>
  </si>
  <si>
    <t>Nombre d'heures</t>
  </si>
  <si>
    <t>Plan de prévention</t>
  </si>
  <si>
    <t>Encadrer des travaux en hauteur</t>
  </si>
  <si>
    <t>Vidéo</t>
  </si>
  <si>
    <t>Sensibilisation MAC APS</t>
  </si>
  <si>
    <t>Sensibilisation CQP APS</t>
  </si>
  <si>
    <t>Evacuation des personnes en ascenseur</t>
  </si>
  <si>
    <t>Accessibilité ERP IGH</t>
  </si>
  <si>
    <t>Conception et Encadrement d’une Action de Formation</t>
  </si>
  <si>
    <t>CQP APS</t>
  </si>
  <si>
    <t>MAC CQP APS</t>
  </si>
  <si>
    <t>Bâton télescopique + Menottage</t>
  </si>
  <si>
    <t>Autocad 2D initiation</t>
  </si>
  <si>
    <t>Autocad 2D intermédiaire</t>
  </si>
  <si>
    <t>BS-BE et HE formation électrique</t>
  </si>
  <si>
    <t>BO-HO-HOV formation électrique</t>
  </si>
  <si>
    <t>Autocad 2D perfectionnement</t>
  </si>
  <si>
    <t>Ethique</t>
  </si>
  <si>
    <t>repporté</t>
  </si>
  <si>
    <t xml:space="preserve">PSC 1 Gestes de premiers secours </t>
  </si>
  <si>
    <t>PAE F PS (formateur Premier secours)</t>
  </si>
  <si>
    <t>PAE F PSC (Formateur en prévention et secours civiques)</t>
  </si>
  <si>
    <t>FC FOFO (formation continue)</t>
  </si>
  <si>
    <t>FC PAE F PSC (formation continue)</t>
  </si>
  <si>
    <t>FC PAE F PS (formaiton continue)</t>
  </si>
  <si>
    <t>FC PSE 1 et 2 (formation continue)</t>
  </si>
  <si>
    <t>FC PSC1 (formation continue)</t>
  </si>
  <si>
    <t>FOFO (Formateur de formateur)</t>
  </si>
  <si>
    <t>RAN SSIAP 3 (remise à niveau)</t>
  </si>
  <si>
    <t>FC SSIAP 3 (formation continue)</t>
  </si>
  <si>
    <t>RAN SSIAP 2 (remise à niveau)</t>
  </si>
  <si>
    <t>FC SSIAP 2 (formation continue)</t>
  </si>
  <si>
    <t>RAN SSIAP 1 (remise à niveau)</t>
  </si>
  <si>
    <t>FC SSIAP 1 (formation continue)</t>
  </si>
  <si>
    <t>Gestes de survie</t>
  </si>
  <si>
    <t>NOM 10</t>
  </si>
  <si>
    <t>prenom 10</t>
  </si>
  <si>
    <t>NOM 9</t>
  </si>
  <si>
    <t>prenom 9</t>
  </si>
  <si>
    <t>NOM 8</t>
  </si>
  <si>
    <t>prenom 8</t>
  </si>
  <si>
    <t>NOM 7</t>
  </si>
  <si>
    <t>prenom 7</t>
  </si>
  <si>
    <t>NOM 6</t>
  </si>
  <si>
    <t>prenom 6</t>
  </si>
  <si>
    <t>NOM 5</t>
  </si>
  <si>
    <t>prenom 5</t>
  </si>
  <si>
    <t>NOM 4</t>
  </si>
  <si>
    <t>prenom 4</t>
  </si>
  <si>
    <t>NOM 3</t>
  </si>
  <si>
    <t>prenom 3</t>
  </si>
  <si>
    <t>NOM 2</t>
  </si>
  <si>
    <t>prenom 2</t>
  </si>
  <si>
    <t>NOM 1</t>
  </si>
  <si>
    <t>prenom 1</t>
  </si>
  <si>
    <t>NOM 0</t>
  </si>
  <si>
    <t>prenom 0</t>
  </si>
  <si>
    <t>NOM 11</t>
  </si>
  <si>
    <t>prenom 11</t>
  </si>
  <si>
    <t>NOM 12</t>
  </si>
  <si>
    <t>prenom 12</t>
  </si>
  <si>
    <t>NOM 13</t>
  </si>
  <si>
    <t>prenom 13</t>
  </si>
  <si>
    <t>NOM 14</t>
  </si>
  <si>
    <t>prenom 14</t>
  </si>
  <si>
    <t>NOM 15</t>
  </si>
  <si>
    <t>prenom 15</t>
  </si>
  <si>
    <t>NOM 16</t>
  </si>
  <si>
    <t>prenom 16</t>
  </si>
  <si>
    <t>NOM 17</t>
  </si>
  <si>
    <t>prenom 17</t>
  </si>
  <si>
    <t>NOM 18</t>
  </si>
  <si>
    <t>prenom 18</t>
  </si>
  <si>
    <t>NOM 19</t>
  </si>
  <si>
    <t>prenom 19</t>
  </si>
  <si>
    <t>NOM 20</t>
  </si>
  <si>
    <t>prenom 20</t>
  </si>
  <si>
    <t>NOM 21</t>
  </si>
  <si>
    <t>prenom 21</t>
  </si>
  <si>
    <t>NOM 22</t>
  </si>
  <si>
    <t>prenom 22</t>
  </si>
  <si>
    <t>NOM 23</t>
  </si>
  <si>
    <t>prenom 23</t>
  </si>
  <si>
    <t>NOM 24</t>
  </si>
  <si>
    <t>prenom 24</t>
  </si>
  <si>
    <t>NOM 39</t>
  </si>
  <si>
    <t>prenom 39</t>
  </si>
  <si>
    <t>NOM 40</t>
  </si>
  <si>
    <t>prenom 40</t>
  </si>
  <si>
    <t>NOM 41</t>
  </si>
  <si>
    <t>prenom 41</t>
  </si>
  <si>
    <t>NOM 42</t>
  </si>
  <si>
    <t>prenom 42</t>
  </si>
  <si>
    <t>NOM 43</t>
  </si>
  <si>
    <t>prenom 43</t>
  </si>
  <si>
    <t>NOM 44</t>
  </si>
  <si>
    <t>prenom 44</t>
  </si>
  <si>
    <t>NOM 45</t>
  </si>
  <si>
    <t>prenom 45</t>
  </si>
  <si>
    <t>NOM 46</t>
  </si>
  <si>
    <t>prenom 46</t>
  </si>
  <si>
    <t>NOM 47</t>
  </si>
  <si>
    <t>prenom 47</t>
  </si>
  <si>
    <t>NOM 48</t>
  </si>
  <si>
    <t>prenom 48</t>
  </si>
  <si>
    <t>NOM 70</t>
  </si>
  <si>
    <t>prenom 70</t>
  </si>
  <si>
    <t>NOM 71</t>
  </si>
  <si>
    <t>prenom 71</t>
  </si>
  <si>
    <t>NOM 72</t>
  </si>
  <si>
    <t>prenom 72</t>
  </si>
  <si>
    <t>NOM 73</t>
  </si>
  <si>
    <t>prenom 73</t>
  </si>
  <si>
    <t>NOM 74</t>
  </si>
  <si>
    <t>prenom 74</t>
  </si>
  <si>
    <t>NOM 75</t>
  </si>
  <si>
    <t>prenom 75</t>
  </si>
  <si>
    <t>NOM 76</t>
  </si>
  <si>
    <t>prenom 76</t>
  </si>
  <si>
    <t>NOM 77</t>
  </si>
  <si>
    <t>prenom 77</t>
  </si>
  <si>
    <t>NOM 90</t>
  </si>
  <si>
    <t>prenom 90</t>
  </si>
  <si>
    <t>NOM 91</t>
  </si>
  <si>
    <t>prenom 91</t>
  </si>
  <si>
    <t>NOM 92</t>
  </si>
  <si>
    <t>prenom 92</t>
  </si>
  <si>
    <t>NOM 93</t>
  </si>
  <si>
    <t>prenom 93</t>
  </si>
  <si>
    <t>NOM 94</t>
  </si>
  <si>
    <t>prenom 94</t>
  </si>
  <si>
    <t>NOM 95</t>
  </si>
  <si>
    <t>prenom 95</t>
  </si>
  <si>
    <t>NOM 96</t>
  </si>
  <si>
    <t>prenom 96</t>
  </si>
  <si>
    <t>NOM 97</t>
  </si>
  <si>
    <t>prenom 97</t>
  </si>
  <si>
    <t>NOM 98</t>
  </si>
  <si>
    <t>prenom 98</t>
  </si>
  <si>
    <t>NOM 99</t>
  </si>
  <si>
    <t>prenom 99</t>
  </si>
  <si>
    <t>NOM 100</t>
  </si>
  <si>
    <t>prenom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</si>
</sst>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24"/>
      <color theme="4" tint="-0.249977111117893"/>
      <name val="Cooper Black"/>
      <family val="1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b/>
      <i/>
      <sz val="24"/>
      <color rgb="FF00B050"/>
      <name val="Cooper Black"/>
      <family val="1"/>
    </font>
    <font>
      <b/>
      <i/>
      <sz val="24"/>
      <color rgb="FF00B0F0"/>
      <name val="Cooper Black"/>
      <family val="1"/>
    </font>
    <font>
      <b/>
      <sz val="16"/>
      <color theme="1"/>
      <name val="Calibri"/>
      <family val="2"/>
      <scheme val="minor"/>
    </font>
    <font>
      <b/>
      <i/>
      <sz val="16"/>
      <name val="Cooper Black"/>
      <family val="1"/>
    </font>
    <font>
      <b/>
      <i/>
      <sz val="24"/>
      <name val="Cooper Black"/>
      <family val="1"/>
    </font>
    <font>
      <sz val="12"/>
      <color theme="2" tint="-0.749992370372631"/>
      <name val="Calibri Light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2F2F2"/>
      </patternFill>
    </fill>
    <fill>
      <patternFill patternType="solid">
        <fgColor rgb="FF00B0F0"/>
        <bgColor indexed="64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/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Font="1" applyFill="1"/>
    <xf numFmtId="0" fontId="0" fillId="2" borderId="0" xfId="0" applyFill="1" applyBorder="1"/>
    <xf numFmtId="0" fontId="0" fillId="3" borderId="0" xfId="0" applyFill="1" applyBorder="1"/>
    <xf numFmtId="0" fontId="5" fillId="0" borderId="0" xfId="0" applyFont="1"/>
    <xf numFmtId="0" fontId="4" fillId="4" borderId="1" xfId="0" applyNumberFormat="1" applyFont="1" applyFill="1" applyBorder="1" applyAlignment="1" applyProtection="1"/>
    <xf numFmtId="0" fontId="3" fillId="0" borderId="0" xfId="0" applyFont="1" applyAlignment="1">
      <alignment vertical="center"/>
    </xf>
    <xf numFmtId="1" fontId="0" fillId="0" borderId="0" xfId="0" applyNumberFormat="1"/>
    <xf numFmtId="0" fontId="6" fillId="0" borderId="0" xfId="0" applyNumberFormat="1" applyFont="1"/>
    <xf numFmtId="0" fontId="6" fillId="0" borderId="0" xfId="0" applyFont="1"/>
    <xf numFmtId="0" fontId="0" fillId="0" borderId="0" xfId="0" applyFill="1"/>
    <xf numFmtId="0" fontId="9" fillId="5" borderId="0" xfId="0" applyFont="1" applyFill="1"/>
    <xf numFmtId="0" fontId="9" fillId="5" borderId="0" xfId="0" applyNumberFormat="1" applyFont="1" applyFill="1"/>
    <xf numFmtId="0" fontId="7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vertical="center"/>
    </xf>
    <xf numFmtId="0" fontId="7" fillId="5" borderId="0" xfId="0" applyFont="1" applyFill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12" fillId="6" borderId="0" xfId="0" applyFont="1" applyFill="1"/>
    <xf numFmtId="0" fontId="12" fillId="6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0" fillId="0" borderId="0" xfId="0" applyNumberFormat="1" applyFill="1"/>
    <xf numFmtId="0" fontId="9" fillId="0" borderId="0" xfId="0" applyNumberFormat="1" applyFont="1" applyFill="1"/>
    <xf numFmtId="0" fontId="12" fillId="0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pivotButton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0" fontId="13" fillId="0" borderId="0" xfId="0" applyFont="1" applyFill="1" applyAlignment="1">
      <alignment vertical="center"/>
    </xf>
    <xf numFmtId="0" fontId="14" fillId="0" borderId="0" xfId="0" applyFont="1" applyFill="1" applyAlignment="1">
      <alignment vertical="center"/>
    </xf>
    <xf numFmtId="0" fontId="15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</cellXfs>
  <cellStyles count="1">
    <cellStyle name="Normal" xfId="0" builtinId="0"/>
  </cellStyles>
  <dxfs count="102">
    <dxf>
      <alignment horizontal="right" vertical="bottom" textRotation="0" wrapText="0" indent="0" justifyLastLine="0" shrinkToFit="0" readingOrder="0"/>
    </dxf>
    <dxf>
      <font>
        <b/>
        <i val="0"/>
        <color rgb="FFFF0000"/>
      </font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alignment wrapText="1"/>
    </dxf>
    <dxf>
      <alignment vertical="center"/>
    </dxf>
    <dxf>
      <alignment horizontal="center"/>
    </dxf>
    <dxf>
      <alignment vertical="center"/>
    </dxf>
    <dxf>
      <alignment horizontal="center"/>
    </dxf>
    <dxf>
      <alignment wrapText="1"/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z val="16"/>
      </font>
    </dxf>
    <dxf>
      <alignment horizontal="center"/>
    </dxf>
    <dxf>
      <alignment vertical="center"/>
    </dxf>
    <dxf>
      <font>
        <sz val="12"/>
      </font>
    </dxf>
    <dxf>
      <font>
        <b/>
      </font>
    </dxf>
    <dxf>
      <fill>
        <patternFill patternType="solid">
          <bgColor rgb="FF66FFFF"/>
        </patternFill>
      </fill>
    </dxf>
    <dxf>
      <alignment horizontal="center"/>
    </dxf>
    <dxf>
      <alignment vertical="center"/>
    </dxf>
    <dxf>
      <alignment vertical="center"/>
    </dxf>
    <dxf>
      <alignment vertical="center"/>
    </dxf>
    <dxf>
      <alignment wrapText="1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sz val="14"/>
      </font>
    </dxf>
    <dxf>
      <font>
        <sz val="14"/>
      </font>
    </dxf>
    <dxf>
      <font>
        <sz val="14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color theme="2" tint="-0.749992370372631"/>
      </font>
    </dxf>
    <dxf>
      <fill>
        <patternFill patternType="solid">
          <bgColor rgb="FF00B0F0"/>
        </patternFill>
      </fill>
    </dxf>
    <dxf>
      <font>
        <sz val="12"/>
      </font>
    </dxf>
    <dxf>
      <font>
        <name val="Times New Roman"/>
        <family val="1"/>
        <scheme val="none"/>
      </font>
    </dxf>
    <dxf>
      <font>
        <b val="0"/>
      </font>
    </dxf>
    <dxf>
      <font>
        <name val="Calibri Light"/>
        <scheme val="major"/>
      </font>
    </dxf>
    <dxf>
      <font>
        <b val="0"/>
      </font>
    </dxf>
    <dxf>
      <font>
        <sz val="12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wrapText="1"/>
    </dxf>
    <dxf>
      <font>
        <sz val="16"/>
      </font>
    </dxf>
    <dxf>
      <font>
        <color rgb="FFFF0000"/>
      </font>
    </dxf>
    <dxf>
      <font>
        <sz val="16"/>
      </font>
    </dxf>
    <dxf>
      <font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A7D00"/>
        <name val="Calibri"/>
        <family val="2"/>
        <scheme val="minor"/>
      </font>
      <fill>
        <patternFill patternType="solid">
          <fgColor indexed="65"/>
          <bgColor rgb="FFF2F2F2"/>
        </patternFill>
      </fill>
      <border diagonalUp="0" diagonalDown="0" outline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theme="0"/>
      </font>
    </dxf>
    <dxf>
      <alignment horizontal="center" readingOrder="0"/>
    </dxf>
    <dxf>
      <alignment horizont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horizontal="right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.0"/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66FFFF"/>
        </patternFill>
      </fill>
      <border>
        <left style="double">
          <color auto="1"/>
        </left>
        <top style="double">
          <color auto="1"/>
        </top>
        <bottom style="double">
          <color auto="1"/>
        </bottom>
      </border>
    </dxf>
    <dxf>
      <border>
        <top style="thin">
          <color auto="1"/>
        </top>
        <bottom style="thin">
          <color auto="1"/>
        </bottom>
        <horizontal style="thin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/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  <horizontal style="double">
          <color auto="1"/>
        </horizontal>
      </border>
    </dxf>
    <dxf>
      <border>
        <top style="double">
          <color auto="1"/>
        </top>
        <bottom style="double">
          <color auto="1"/>
        </bottom>
      </border>
    </dxf>
  </dxfs>
  <tableStyles count="6" defaultTableStyle="TableStyleMedium2" defaultPivotStyle="Style de tableau croisé dynamique 4">
    <tableStyle name="Style de tableau croisé dynamique 1" table="0" count="1" xr9:uid="{AAFB8E7C-3BBB-484A-B686-7CD6869483AC}">
      <tableStyleElement type="firstSubtotalColumn" dxfId="101"/>
    </tableStyle>
    <tableStyle name="Style de tableau croisé dynamique 2" table="0" count="1" xr9:uid="{5130F21B-CA12-4AC9-A0B5-1CC3B7056D2A}">
      <tableStyleElement type="firstSubtotalRow" dxfId="100"/>
    </tableStyle>
    <tableStyle name="Style de tableau croisé dynamique 3" table="0" count="1" xr9:uid="{6F9528A7-2E45-43CE-8D65-500DBF10EA17}">
      <tableStyleElement type="totalRow" dxfId="99"/>
    </tableStyle>
    <tableStyle name="Style de tableau croisé dynamique 4" table="0" count="4" xr9:uid="{AA0E2A79-6C71-47A7-98BA-0CE3547A1C93}">
      <tableStyleElement type="totalRow" dxfId="98"/>
      <tableStyleElement type="firstHeaderCell" dxfId="97"/>
      <tableStyleElement type="firstSubtotalColumn" dxfId="96"/>
      <tableStyleElement type="firstColumnSubheading" dxfId="95"/>
    </tableStyle>
    <tableStyle name="Style de tableau croisé dynamique 5" table="0" count="1" xr9:uid="{FCE2787C-86BF-4646-82E2-589F599C3CEE}">
      <tableStyleElement type="pageFieldValues" dxfId="94"/>
    </tableStyle>
    <tableStyle name="Style de tableau croisé dynamique 6" table="0" count="3" xr9:uid="{79546794-0BD5-49BD-96C4-9EFDF5107B08}">
      <tableStyleElement type="headerRow" dxfId="93"/>
      <tableStyleElement type="firstSubtotalRow" dxfId="92"/>
      <tableStyleElement type="firstColumnSubheading" dxfId="91"/>
    </tableStyle>
  </tableStyles>
  <colors>
    <mruColors>
      <color rgb="FF66FF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11/relationships/timelineCache" Target="timelineCaches/timelineCache2.xml"/><Relationship Id="rId10" Type="http://schemas.microsoft.com/office/2007/relationships/slicerCache" Target="slicerCaches/slicerCache4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11/relationships/timelineCache" Target="timelineCaches/timelineCach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pivotSource>
    <c:name>[Suivi des formations 2020  VG.xlsm]Prestataires!TCD_presta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1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>
                <a:latin typeface="Cooper Black" panose="0208090404030B020404" pitchFamily="18" charset="0"/>
              </a:rPr>
              <a:t>NOTE</a:t>
            </a:r>
            <a:r>
              <a:rPr lang="en-US" sz="1800" b="0" i="1" baseline="0">
                <a:latin typeface="Cooper Black" panose="0208090404030B020404" pitchFamily="18" charset="0"/>
              </a:rPr>
              <a:t>S SUR</a:t>
            </a:r>
            <a:r>
              <a:rPr lang="en-US" sz="1800" b="0" i="1">
                <a:latin typeface="Cooper Black" panose="0208090404030B020404" pitchFamily="18" charset="0"/>
              </a:rPr>
              <a:t> 5 DES RESTATAIRES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1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</c:pivotFmt>
      <c:pivotFmt>
        <c:idx val="3"/>
        <c:spPr>
          <a:gradFill rotWithShape="1">
            <a:gsLst>
              <a:gs pos="0">
                <a:schemeClr val="accent6">
                  <a:satMod val="103000"/>
                  <a:lumMod val="102000"/>
                  <a:tint val="94000"/>
                </a:schemeClr>
              </a:gs>
              <a:gs pos="50000">
                <a:schemeClr val="accent6">
                  <a:satMod val="110000"/>
                  <a:lumMod val="100000"/>
                  <a:shade val="100000"/>
                </a:schemeClr>
              </a:gs>
              <a:gs pos="100000">
                <a:schemeClr val="accent6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Prestataires!$AA$3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Prestataires!$Z$4:$Z$14</c:f>
              <c:strCache>
                <c:ptCount val="10"/>
                <c:pt idx="0">
                  <c:v>APAVE</c:v>
                </c:pt>
                <c:pt idx="1">
                  <c:v>Black</c:v>
                </c:pt>
                <c:pt idx="2">
                  <c:v>DOLFI</c:v>
                </c:pt>
                <c:pt idx="3">
                  <c:v>OCTOPUS Formation</c:v>
                </c:pt>
                <c:pt idx="4">
                  <c:v>CFS</c:v>
                </c:pt>
                <c:pt idx="5">
                  <c:v>Grey</c:v>
                </c:pt>
                <c:pt idx="6">
                  <c:v>Pink</c:v>
                </c:pt>
                <c:pt idx="7">
                  <c:v>Orange</c:v>
                </c:pt>
                <c:pt idx="8">
                  <c:v>France Formation Bâtons Défense</c:v>
                </c:pt>
                <c:pt idx="9">
                  <c:v>Yellow</c:v>
                </c:pt>
              </c:strCache>
            </c:strRef>
          </c:cat>
          <c:val>
            <c:numRef>
              <c:f>Prestataires!$AA$4:$AA$14</c:f>
              <c:numCache>
                <c:formatCode>0.0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2.125</c:v>
                </c:pt>
                <c:pt idx="4">
                  <c:v>2.5833333333333335</c:v>
                </c:pt>
                <c:pt idx="5">
                  <c:v>3.25</c:v>
                </c:pt>
                <c:pt idx="6">
                  <c:v>3.5714285714285716</c:v>
                </c:pt>
                <c:pt idx="7">
                  <c:v>3.6666666666666665</c:v>
                </c:pt>
                <c:pt idx="8">
                  <c:v>3.7142857142857144</c:v>
                </c:pt>
                <c:pt idx="9">
                  <c:v>4.25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55-4DB6-BAA5-52FCF8C497D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15"/>
        <c:overlap val="-20"/>
        <c:axId val="384844744"/>
        <c:axId val="842081640"/>
      </c:barChart>
      <c:catAx>
        <c:axId val="38484474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081640"/>
        <c:crosses val="autoZero"/>
        <c:auto val="1"/>
        <c:lblAlgn val="ctr"/>
        <c:lblOffset val="100"/>
        <c:noMultiLvlLbl val="0"/>
      </c:catAx>
      <c:valAx>
        <c:axId val="842081640"/>
        <c:scaling>
          <c:orientation val="minMax"/>
        </c:scaling>
        <c:delete val="1"/>
        <c:axPos val="b"/>
        <c:numFmt formatCode="0.0" sourceLinked="1"/>
        <c:majorTickMark val="out"/>
        <c:minorTickMark val="none"/>
        <c:tickLblPos val="nextTo"/>
        <c:crossAx val="384844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2020  VG.xlsm]Prestataires!Tableau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0" i="1" u="none" strike="noStrike" kern="1200" cap="all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defRPr>
            </a:pPr>
            <a:r>
              <a:rPr lang="en-US" sz="1800" b="0" i="1" u="none" strike="noStrike" kern="1200" spc="100" baseline="0">
                <a:solidFill>
                  <a:sysClr val="window" lastClr="FFFFFF">
                    <a:lumMod val="95000"/>
                  </a:sys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Cooper Black" panose="0208090404030B020404" pitchFamily="18" charset="0"/>
                <a:ea typeface="+mn-ea"/>
                <a:cs typeface="+mn-cs"/>
              </a:rPr>
              <a:t>Total HEURES par formation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0" i="1" u="none" strike="noStrike" kern="1200" cap="all" spc="100" baseline="0">
              <a:solidFill>
                <a:sysClr val="window" lastClr="FFFFFF">
                  <a:lumMod val="95000"/>
                </a:sys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Cooper Black" panose="0208090404030B020404" pitchFamily="18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6">
              <a:alpha val="88000"/>
            </a:schemeClr>
          </a:solidFill>
          <a:ln>
            <a:solidFill>
              <a:schemeClr val="accent6">
                <a:lumMod val="50000"/>
              </a:schemeClr>
            </a:solidFill>
          </a:ln>
          <a:effectLst/>
          <a:scene3d>
            <a:camera prst="orthographicFront"/>
            <a:lightRig rig="threePt" dir="t"/>
          </a:scene3d>
          <a:sp3d prstMaterial="flat">
            <a:contourClr>
              <a:schemeClr val="accent6">
                <a:lumMod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rgbClr val="70AD47">
                <a:alpha val="30000"/>
              </a:srgbClr>
            </a:solidFill>
            <a:ln>
              <a:solidFill>
                <a:sysClr val="window" lastClr="FFFFFF">
                  <a:alpha val="50000"/>
                </a:sysClr>
              </a:solidFill>
              <a:round/>
            </a:ln>
            <a:effectLst>
              <a:outerShdw blurRad="63500" dist="889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Prestataires!$W$2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invertIfNegative val="0"/>
          <c:dLbls>
            <c:spPr>
              <a:solidFill>
                <a:srgbClr val="70AD47">
                  <a:alpha val="30000"/>
                </a:srgbClr>
              </a:solidFill>
              <a:ln>
                <a:solidFill>
                  <a:sysClr val="window" lastClr="FFFFFF">
                    <a:alpha val="50000"/>
                  </a:sys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Prestataires!$V$3:$V$36</c:f>
              <c:strCache>
                <c:ptCount val="33"/>
                <c:pt idx="0">
                  <c:v>Encadrer des travaux en hauteur</c:v>
                </c:pt>
                <c:pt idx="1">
                  <c:v>BS-BE et HE formation électrique</c:v>
                </c:pt>
                <c:pt idx="2">
                  <c:v>BO-HO-HOV formation électrique</c:v>
                </c:pt>
                <c:pt idx="3">
                  <c:v>Vidéo</c:v>
                </c:pt>
                <c:pt idx="4">
                  <c:v>Sensibilisation CQP APS</c:v>
                </c:pt>
                <c:pt idx="5">
                  <c:v>FC SSIAP 1 (formation continue)</c:v>
                </c:pt>
                <c:pt idx="6">
                  <c:v>Ethique</c:v>
                </c:pt>
                <c:pt idx="7">
                  <c:v>Sensibilisation MAC APS</c:v>
                </c:pt>
                <c:pt idx="8">
                  <c:v>FC FOFO (formation continue)</c:v>
                </c:pt>
                <c:pt idx="9">
                  <c:v>FC PAE F PSC (formation continue)</c:v>
                </c:pt>
                <c:pt idx="10">
                  <c:v>Conception et Encadrement d’une Action de Formation</c:v>
                </c:pt>
                <c:pt idx="11">
                  <c:v>PAE F PS (formateur Premier secours)</c:v>
                </c:pt>
                <c:pt idx="12">
                  <c:v>Accessibilité ERP IGH</c:v>
                </c:pt>
                <c:pt idx="13">
                  <c:v>FC PAE F PS (formaiton continue)</c:v>
                </c:pt>
                <c:pt idx="14">
                  <c:v>Evacuation des personnes en ascenseur</c:v>
                </c:pt>
                <c:pt idx="15">
                  <c:v>FOFO (Formateur de formateur)</c:v>
                </c:pt>
                <c:pt idx="16">
                  <c:v>RAN SSIAP 1 (remise à niveau)</c:v>
                </c:pt>
                <c:pt idx="17">
                  <c:v>SSIAP 2</c:v>
                </c:pt>
                <c:pt idx="18">
                  <c:v>PAE F PSC (Formateur en prévention et secours civiques)</c:v>
                </c:pt>
                <c:pt idx="19">
                  <c:v>Plan de prévention</c:v>
                </c:pt>
                <c:pt idx="20">
                  <c:v>FC SSIAP 2 (formation continue)</c:v>
                </c:pt>
                <c:pt idx="21">
                  <c:v>SSIAP 1</c:v>
                </c:pt>
                <c:pt idx="22">
                  <c:v>RAN SSIAP 2 (remise à niveau)</c:v>
                </c:pt>
                <c:pt idx="23">
                  <c:v>SSIAP 3</c:v>
                </c:pt>
                <c:pt idx="24">
                  <c:v>FC SSIAP 3 (formation continue)</c:v>
                </c:pt>
                <c:pt idx="25">
                  <c:v>RAN SSIAP 3 (remise à niveau)</c:v>
                </c:pt>
                <c:pt idx="26">
                  <c:v>PSE 2</c:v>
                </c:pt>
                <c:pt idx="27">
                  <c:v>PSE 1</c:v>
                </c:pt>
                <c:pt idx="28">
                  <c:v>FC PSE 1 et 2 (formation continue)</c:v>
                </c:pt>
                <c:pt idx="29">
                  <c:v>PSC 1 Gestes de premiers secours </c:v>
                </c:pt>
                <c:pt idx="30">
                  <c:v>FC PSC1 (formation continue)</c:v>
                </c:pt>
                <c:pt idx="31">
                  <c:v>Gestes de survie</c:v>
                </c:pt>
                <c:pt idx="32">
                  <c:v>PIC F</c:v>
                </c:pt>
              </c:strCache>
            </c:strRef>
          </c:cat>
          <c:val>
            <c:numRef>
              <c:f>Prestataires!$W$3:$W$36</c:f>
              <c:numCache>
                <c:formatCode>0</c:formatCode>
                <c:ptCount val="33"/>
                <c:pt idx="0">
                  <c:v>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18</c:v>
                </c:pt>
                <c:pt idx="5">
                  <c:v>20</c:v>
                </c:pt>
                <c:pt idx="6">
                  <c:v>20</c:v>
                </c:pt>
                <c:pt idx="7">
                  <c:v>20</c:v>
                </c:pt>
                <c:pt idx="8">
                  <c:v>30</c:v>
                </c:pt>
                <c:pt idx="9">
                  <c:v>30</c:v>
                </c:pt>
                <c:pt idx="10">
                  <c:v>30</c:v>
                </c:pt>
                <c:pt idx="11">
                  <c:v>30</c:v>
                </c:pt>
                <c:pt idx="12">
                  <c:v>30</c:v>
                </c:pt>
                <c:pt idx="13">
                  <c:v>30</c:v>
                </c:pt>
                <c:pt idx="14">
                  <c:v>30</c:v>
                </c:pt>
                <c:pt idx="15">
                  <c:v>30</c:v>
                </c:pt>
                <c:pt idx="16">
                  <c:v>30</c:v>
                </c:pt>
                <c:pt idx="17">
                  <c:v>40</c:v>
                </c:pt>
                <c:pt idx="18">
                  <c:v>45</c:v>
                </c:pt>
                <c:pt idx="19">
                  <c:v>45</c:v>
                </c:pt>
                <c:pt idx="20">
                  <c:v>50</c:v>
                </c:pt>
                <c:pt idx="21">
                  <c:v>53</c:v>
                </c:pt>
                <c:pt idx="22">
                  <c:v>60</c:v>
                </c:pt>
                <c:pt idx="23">
                  <c:v>70</c:v>
                </c:pt>
                <c:pt idx="24">
                  <c:v>80</c:v>
                </c:pt>
                <c:pt idx="25">
                  <c:v>90</c:v>
                </c:pt>
                <c:pt idx="26">
                  <c:v>100</c:v>
                </c:pt>
                <c:pt idx="27">
                  <c:v>110</c:v>
                </c:pt>
                <c:pt idx="28">
                  <c:v>120</c:v>
                </c:pt>
                <c:pt idx="29">
                  <c:v>140</c:v>
                </c:pt>
                <c:pt idx="30">
                  <c:v>300</c:v>
                </c:pt>
                <c:pt idx="31">
                  <c:v>480</c:v>
                </c:pt>
                <c:pt idx="32">
                  <c:v>510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959-45D0-B708-DC59DB5A05DA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838804144"/>
        <c:axId val="1838511072"/>
        <c:axId val="0"/>
      </c:bar3DChart>
      <c:catAx>
        <c:axId val="1838804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8511072"/>
        <c:crosses val="autoZero"/>
        <c:auto val="1"/>
        <c:lblAlgn val="ctr"/>
        <c:lblOffset val="100"/>
        <c:noMultiLvlLbl val="0"/>
      </c:catAx>
      <c:valAx>
        <c:axId val="1838511072"/>
        <c:scaling>
          <c:orientation val="minMax"/>
        </c:scaling>
        <c:delete val="1"/>
        <c:axPos val="l"/>
        <c:numFmt formatCode="0" sourceLinked="1"/>
        <c:majorTickMark val="out"/>
        <c:minorTickMark val="none"/>
        <c:tickLblPos val="nextTo"/>
        <c:crossAx val="1838804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des formations 2020  VG.xlsm]Agents!Tableau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Moyenne d'heures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5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6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7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8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9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  <c:pivotFmt>
        <c:idx val="1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</c:pivotFmt>
    </c:pivotFmts>
    <c:plotArea>
      <c:layout/>
      <c:pieChart>
        <c:varyColors val="1"/>
        <c:ser>
          <c:idx val="0"/>
          <c:order val="0"/>
          <c:tx>
            <c:strRef>
              <c:f>Agents!$T$3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7EA-480D-874B-E0CA26DF764F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7EA-480D-874B-E0CA26DF764F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7EA-480D-874B-E0CA26DF764F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7EA-480D-874B-E0CA26DF764F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175-4BE9-8BEC-10F3902A62AF}"/>
              </c:ext>
            </c:extLst>
          </c:dPt>
          <c:dPt>
            <c:idx val="5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175-4BE9-8BEC-10F3902A62AF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Agents!$S$4:$S$5</c:f>
              <c:strCache>
                <c:ptCount val="1"/>
                <c:pt idx="0">
                  <c:v>Service</c:v>
                </c:pt>
              </c:strCache>
            </c:strRef>
          </c:cat>
          <c:val>
            <c:numRef>
              <c:f>Agents!$T$4:$T$5</c:f>
              <c:numCache>
                <c:formatCode>0</c:formatCode>
                <c:ptCount val="1"/>
                <c:pt idx="0">
                  <c:v>44.85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94-410E-B020-A6C8138A0D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withinLinear" id="19">
  <a:schemeClr val="accent6"/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0</xdr:rowOff>
        </xdr:from>
        <xdr:to>
          <xdr:col>3</xdr:col>
          <xdr:colOff>190500</xdr:colOff>
          <xdr:row>0</xdr:row>
          <xdr:rowOff>361950</xdr:rowOff>
        </xdr:to>
        <xdr:sp macro="" textlink="">
          <xdr:nvSpPr>
            <xdr:cNvPr id="2050" name="CommandButton4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371475</xdr:colOff>
      <xdr:row>0</xdr:row>
      <xdr:rowOff>28575</xdr:rowOff>
    </xdr:from>
    <xdr:to>
      <xdr:col>5</xdr:col>
      <xdr:colOff>2531475</xdr:colOff>
      <xdr:row>0</xdr:row>
      <xdr:rowOff>400050</xdr:rowOff>
    </xdr:to>
    <xdr:sp macro="[0]!Bouton1_Cliquer" textlink="">
      <xdr:nvSpPr>
        <xdr:cNvPr id="2" name="Rectangle : avec coins arrondis en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981575" y="28575"/>
          <a:ext cx="2160000" cy="371475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6</xdr:col>
      <xdr:colOff>447675</xdr:colOff>
      <xdr:row>0</xdr:row>
      <xdr:rowOff>47625</xdr:rowOff>
    </xdr:from>
    <xdr:to>
      <xdr:col>7</xdr:col>
      <xdr:colOff>531225</xdr:colOff>
      <xdr:row>0</xdr:row>
      <xdr:rowOff>419100</xdr:rowOff>
    </xdr:to>
    <xdr:sp macro="[0]!bouton2_Cliquer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772400" y="47625"/>
          <a:ext cx="2160000" cy="371475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Stagiaires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1</xdr:row>
      <xdr:rowOff>0</xdr:rowOff>
    </xdr:from>
    <xdr:to>
      <xdr:col>5</xdr:col>
      <xdr:colOff>0</xdr:colOff>
      <xdr:row>51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ormation">
              <a:extLst>
                <a:ext uri="{FF2B5EF4-FFF2-40B4-BE49-F238E27FC236}">
                  <a16:creationId xmlns:a16="http://schemas.microsoft.com/office/drawing/2014/main" id="{00000000-0008-0000-03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5" y="571500"/>
              <a:ext cx="3743325" cy="874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0</xdr:row>
      <xdr:rowOff>0</xdr:rowOff>
    </xdr:from>
    <xdr:to>
      <xdr:col>2</xdr:col>
      <xdr:colOff>969375</xdr:colOff>
      <xdr:row>0</xdr:row>
      <xdr:rowOff>400050</xdr:rowOff>
    </xdr:to>
    <xdr:sp macro="[0]!bouton3_Cliquer" textlink="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0" y="0"/>
          <a:ext cx="2160000" cy="40005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6</xdr:col>
      <xdr:colOff>0</xdr:colOff>
      <xdr:row>1</xdr:row>
      <xdr:rowOff>1</xdr:rowOff>
    </xdr:from>
    <xdr:to>
      <xdr:col>12</xdr:col>
      <xdr:colOff>0</xdr:colOff>
      <xdr:row>6</xdr:row>
      <xdr:rowOff>85725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4" name="date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571501"/>
              <a:ext cx="9086850" cy="1228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5</xdr:col>
      <xdr:colOff>0</xdr:colOff>
      <xdr:row>14</xdr:row>
      <xdr:rowOff>0</xdr:rowOff>
    </xdr:from>
    <xdr:to>
      <xdr:col>13</xdr:col>
      <xdr:colOff>0</xdr:colOff>
      <xdr:row>30</xdr:row>
      <xdr:rowOff>171451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31</xdr:row>
      <xdr:rowOff>0</xdr:rowOff>
    </xdr:from>
    <xdr:to>
      <xdr:col>13</xdr:col>
      <xdr:colOff>0</xdr:colOff>
      <xdr:row>52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0</xdr:colOff>
      <xdr:row>6</xdr:row>
      <xdr:rowOff>0</xdr:rowOff>
    </xdr:from>
    <xdr:to>
      <xdr:col>12</xdr:col>
      <xdr:colOff>1</xdr:colOff>
      <xdr:row>14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estataire">
              <a:extLst>
                <a:ext uri="{FF2B5EF4-FFF2-40B4-BE49-F238E27FC236}">
                  <a16:creationId xmlns:a16="http://schemas.microsoft.com/office/drawing/2014/main" id="{00000000-0008-0000-03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67425" y="1714500"/>
              <a:ext cx="9086851" cy="1524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0</xdr:colOff>
      <xdr:row>0</xdr:row>
      <xdr:rowOff>9525</xdr:rowOff>
    </xdr:from>
    <xdr:to>
      <xdr:col>5</xdr:col>
      <xdr:colOff>102600</xdr:colOff>
      <xdr:row>0</xdr:row>
      <xdr:rowOff>409575</xdr:rowOff>
    </xdr:to>
    <xdr:sp macro="[0]!bouton2_Cliquer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2181225" y="9525"/>
          <a:ext cx="2474325" cy="400050"/>
        </a:xfrm>
        <a:prstGeom prst="round2SameRect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Stagiaires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15</xdr:row>
      <xdr:rowOff>80961</xdr:rowOff>
    </xdr:from>
    <xdr:to>
      <xdr:col>9</xdr:col>
      <xdr:colOff>0</xdr:colOff>
      <xdr:row>40</xdr:row>
      <xdr:rowOff>76200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0</xdr:colOff>
      <xdr:row>1</xdr:row>
      <xdr:rowOff>0</xdr:rowOff>
    </xdr:from>
    <xdr:to>
      <xdr:col>17</xdr:col>
      <xdr:colOff>981075</xdr:colOff>
      <xdr:row>49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Nom">
              <a:extLst>
                <a:ext uri="{FF2B5EF4-FFF2-40B4-BE49-F238E27FC236}">
                  <a16:creationId xmlns:a16="http://schemas.microsoft.com/office/drawing/2014/main" id="{00000000-0008-0000-04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516600" y="571500"/>
              <a:ext cx="4038600" cy="99917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342900</xdr:colOff>
      <xdr:row>7</xdr:row>
      <xdr:rowOff>66675</xdr:rowOff>
    </xdr:from>
    <xdr:to>
      <xdr:col>9</xdr:col>
      <xdr:colOff>0</xdr:colOff>
      <xdr:row>13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état">
              <a:extLst>
                <a:ext uri="{FF2B5EF4-FFF2-40B4-BE49-F238E27FC236}">
                  <a16:creationId xmlns:a16="http://schemas.microsoft.com/office/drawing/2014/main" id="{00000000-0008-0000-0400-00000B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éta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91300" y="2152650"/>
              <a:ext cx="7181850" cy="1133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0</xdr:colOff>
      <xdr:row>1</xdr:row>
      <xdr:rowOff>333375</xdr:rowOff>
    </xdr:from>
    <xdr:to>
      <xdr:col>9</xdr:col>
      <xdr:colOff>0</xdr:colOff>
      <xdr:row>7</xdr:row>
      <xdr:rowOff>76200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13" name="date 1">
              <a:extLst>
                <a:ext uri="{FF2B5EF4-FFF2-40B4-BE49-F238E27FC236}">
                  <a16:creationId xmlns:a16="http://schemas.microsoft.com/office/drawing/2014/main" id="{00000000-0008-0000-0400-00000D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29400" y="904875"/>
              <a:ext cx="7143750" cy="12573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</xdr:colOff>
      <xdr:row>1</xdr:row>
      <xdr:rowOff>247650</xdr:rowOff>
    </xdr:from>
    <xdr:to>
      <xdr:col>3</xdr:col>
      <xdr:colOff>0</xdr:colOff>
      <xdr:row>10</xdr:row>
      <xdr:rowOff>28576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prestataire 1">
              <a:extLst>
                <a:ext uri="{FF2B5EF4-FFF2-40B4-BE49-F238E27FC236}">
                  <a16:creationId xmlns:a16="http://schemas.microsoft.com/office/drawing/2014/main" id="{00000000-0008-0000-0400-00000C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" y="819150"/>
              <a:ext cx="6248399" cy="1895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0</xdr:colOff>
      <xdr:row>16</xdr:row>
      <xdr:rowOff>0</xdr:rowOff>
    </xdr:from>
    <xdr:to>
      <xdr:col>3</xdr:col>
      <xdr:colOff>0</xdr:colOff>
      <xdr:row>47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formation 1">
              <a:extLst>
                <a:ext uri="{FF2B5EF4-FFF2-40B4-BE49-F238E27FC236}">
                  <a16:creationId xmlns:a16="http://schemas.microsoft.com/office/drawing/2014/main" id="{00000000-0008-0000-04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3886200"/>
              <a:ext cx="6248400" cy="6200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2202450</xdr:colOff>
      <xdr:row>0</xdr:row>
      <xdr:rowOff>0</xdr:rowOff>
    </xdr:from>
    <xdr:to>
      <xdr:col>1</xdr:col>
      <xdr:colOff>314325</xdr:colOff>
      <xdr:row>0</xdr:row>
      <xdr:rowOff>400050</xdr:rowOff>
    </xdr:to>
    <xdr:sp macro="[0]!Bouton1_Cliquer" textlink="">
      <xdr:nvSpPr>
        <xdr:cNvPr id="4" name="Rectangle : avec coins arrondis en hau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202450" y="0"/>
          <a:ext cx="2160000" cy="400050"/>
        </a:xfrm>
        <a:prstGeom prst="round2SameRect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Prestataires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2160000</xdr:colOff>
      <xdr:row>0</xdr:row>
      <xdr:rowOff>396000</xdr:rowOff>
    </xdr:to>
    <xdr:sp macro="[0]!bouton3_Cliquer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0" y="0"/>
          <a:ext cx="2160000" cy="396000"/>
        </a:xfrm>
        <a:prstGeom prst="round2SameRect">
          <a:avLst/>
        </a:prstGeom>
        <a:solidFill>
          <a:srgbClr val="0070C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chemeClr val="bg1"/>
              </a:solidFill>
            </a:rPr>
            <a:t>Suivi</a:t>
          </a:r>
          <a:r>
            <a:rPr lang="fr-FR" sz="1600" b="1" baseline="0">
              <a:solidFill>
                <a:schemeClr val="bg1"/>
              </a:solidFill>
            </a:rPr>
            <a:t> de formation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3</xdr:col>
      <xdr:colOff>0</xdr:colOff>
      <xdr:row>16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Service">
              <a:extLst>
                <a:ext uri="{FF2B5EF4-FFF2-40B4-BE49-F238E27FC236}">
                  <a16:creationId xmlns:a16="http://schemas.microsoft.com/office/drawing/2014/main" id="{00000000-0008-0000-04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686050"/>
              <a:ext cx="62484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3914.87850810185" createdVersion="6" refreshedVersion="6" minRefreshableVersion="3" recordCount="60" xr:uid="{00000000-000A-0000-FFFF-FFFF00000000}">
  <cacheSource type="worksheet">
    <worksheetSource name="recap"/>
  </cacheSource>
  <cacheFields count="10">
    <cacheField name="Matricule" numFmtId="0">
      <sharedItems containsSemiMixedTypes="0" containsString="0" containsNumber="1" containsInteger="1" minValue="1" maxValue="158" count="8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35" u="1"/>
        <n v="57" u="1"/>
        <n v="59" u="1"/>
        <n v="130" u="1"/>
        <n v="146" u="1"/>
        <n v="133" u="1"/>
        <n v="128" u="1"/>
        <n v="50" u="1"/>
        <n v="136" u="1"/>
        <n v="52" u="1"/>
        <n v="54" u="1"/>
        <n v="152" u="1"/>
        <n v="131" u="1"/>
        <n v="56" u="1"/>
        <n v="58" u="1"/>
        <n v="127" u="1"/>
        <n v="134" u="1"/>
        <n v="129" u="1"/>
        <n v="158" u="1"/>
        <n v="137" u="1"/>
        <n v="145" u="1"/>
        <n v="126" u="1"/>
        <n v="132" u="1"/>
        <n v="51" u="1"/>
        <n v="53" u="1"/>
        <n v="55" u="1"/>
        <n v="156" u="1"/>
      </sharedItems>
    </cacheField>
    <cacheField name="Nom" numFmtId="0">
      <sharedItems count="109">
        <s v="NOM 10"/>
        <s v="NOM 9"/>
        <s v="NOM 8"/>
        <s v="NOM 7"/>
        <s v="NOM 6"/>
        <s v="NOM 5"/>
        <s v="NOM 4"/>
        <s v="NOM 3"/>
        <s v="NOM 2"/>
        <s v="NOM 1"/>
        <s v="NOM 0"/>
        <s v="NOM 11"/>
        <s v="NOM 12"/>
        <s v="NOM 13"/>
        <s v="NOM 14"/>
        <s v="NOM 15"/>
        <s v="NOM 16"/>
        <s v="NOM 17"/>
        <s v="NOM 18"/>
        <s v="NOM 19"/>
        <s v="NOM 20"/>
        <s v="NOM 21"/>
        <s v="NOM 22"/>
        <s v="NOM 70"/>
        <s v="NOM 71"/>
        <s v="NOM 72"/>
        <s v="NOM 73"/>
        <s v="NOM 74"/>
        <s v="NOM 75"/>
        <s v="NOM 76"/>
        <s v="NOM 77"/>
        <s v="NOM 78"/>
        <s v="NOM 79"/>
        <s v="NOM 80"/>
        <s v="NOM 81"/>
        <s v="NOM 82"/>
        <s v="NOM 83"/>
        <s v="NOM 84"/>
        <s v="NOM 85"/>
        <s v="NOM 86"/>
        <s v="NOM 87"/>
        <s v="NOM 88"/>
        <s v="NOM 89"/>
        <s v="NOM 90"/>
        <s v="NOM 91"/>
        <s v="NOM 92"/>
        <s v="NOM 93"/>
        <s v="NOM 94"/>
        <s v="NOM 95"/>
        <s v="BELLANCE" u="1"/>
        <s v="CASTANO" u="1"/>
        <s v="PARADE" u="1"/>
        <s v="ZEROUALI" u="1"/>
        <s v="DAMERY" u="1"/>
        <s v="BRIAND" u="1"/>
        <s v="Maftah" u="1"/>
        <s v="WONG" u="1"/>
        <s v="GRIMA" u="1"/>
        <s v="MORRIS" u="1"/>
        <s v="DINE" u="1"/>
        <s v="SYLVESTRE" u="1"/>
        <s v="Siby" u="1"/>
        <s v="SANTOT" u="1"/>
        <s v="BUSARELLO" u="1"/>
        <s v="POPESCU" u="1"/>
        <s v="NJEPENDA" u="1"/>
        <s v="KHAY" u="1"/>
        <s v="DOUMBIA" u="1"/>
        <s v="RACHEV" u="1"/>
        <s v="ANDRIOL" u="1"/>
        <s v="GUÉNICHE" u="1"/>
        <s v="STAMENOVIC" u="1"/>
        <s v="EL ALAMI " u="1"/>
        <s v="ZEMLYANOÏ" u="1"/>
        <s v="FOUANON" u="1"/>
        <s v="BEGAT" u="1"/>
        <s v="CHERO" u="1"/>
        <s v="BOUCHACHI" u="1"/>
        <s v="BALOGO" u="1"/>
        <s v="HASCOET" u="1"/>
        <s v="SAINT HAMONT" u="1"/>
        <s v="MARCHETTI" u="1"/>
        <e v="#N/A" u="1"/>
        <s v="TANUE KOMGUEP" u="1"/>
        <s v="NIAMKE" u="1"/>
        <s v="Gueniche" u="1"/>
        <s v="KIREV L" u="1"/>
        <s v="ROUVET" u="1"/>
        <s v="CAPET" u="1"/>
        <s v="IKONOMI" u="1"/>
        <s v="BONVALLET" u="1"/>
        <s v="NDAW" u="1"/>
        <s v="HUOT" u="1"/>
        <s v="ORAIN" u="1"/>
        <s v="BODIN" u="1"/>
        <s v="KIREV N" u="1"/>
        <s v="PIC" u="1"/>
        <s v="BOTTEREAU" u="1"/>
        <s v="PANTANELLA" u="1"/>
        <s v="GARNIER" u="1"/>
        <s v="INACIO" u="1"/>
        <s v="DULOUT" u="1"/>
        <s v="BROSSARD" u="1"/>
        <s v="CROATTO" u="1"/>
        <s v="Briand " u="1"/>
        <s v="SALVADO" u="1"/>
        <s v="SI FODIL" u="1"/>
        <s v="DESCHAMPS" u="1"/>
        <s v="HENRY-ROMANET" u="1"/>
      </sharedItems>
    </cacheField>
    <cacheField name="Prénom" numFmtId="0">
      <sharedItems containsBlank="1" count="107">
        <s v="prenom 10"/>
        <s v="prenom 9"/>
        <s v="prenom 8"/>
        <s v="prenom 7"/>
        <s v="prenom 6"/>
        <s v="prenom 5"/>
        <s v="prenom 4"/>
        <s v="prenom 3"/>
        <s v="prenom 2"/>
        <s v="prenom 1"/>
        <s v="prenom 0"/>
        <s v="prenom 11"/>
        <s v="prenom 12"/>
        <s v="prenom 13"/>
        <s v="prenom 14"/>
        <s v="prenom 15"/>
        <s v="prenom 16"/>
        <s v="prenom 17"/>
        <s v="prenom 18"/>
        <s v="prenom 19"/>
        <s v="prenom 20"/>
        <s v="prenom 21"/>
        <s v="prenom 22"/>
        <s v="prenom 70"/>
        <s v="prenom 71"/>
        <s v="prenom 72"/>
        <s v="prenom 73"/>
        <s v="prenom 74"/>
        <s v="prenom 75"/>
        <s v="prenom 76"/>
        <s v="prenom 77"/>
        <s v="prenom 78"/>
        <s v="prenom 79"/>
        <s v="prenom 80"/>
        <s v="prenom 81"/>
        <s v="prenom 82"/>
        <s v="prenom 83"/>
        <s v="prenom 84"/>
        <s v="prenom 85"/>
        <s v="prenom 86"/>
        <s v="prenom 87"/>
        <s v="prenom 88"/>
        <s v="prenom 89"/>
        <s v="prenom 90"/>
        <s v="prenom 91"/>
        <s v="prenom 92"/>
        <s v="prenom 93"/>
        <s v="prenom 94"/>
        <s v="prenom 95"/>
        <m u="1"/>
        <s v="Salim" u="1"/>
        <s v="Thierry" u="1"/>
        <s v="Bruno" u="1"/>
        <s v="Thomas" u="1"/>
        <s v="Constantin" u="1"/>
        <s v="Pierrick" u="1"/>
        <s v="Edouardo" u="1"/>
        <s v="Mohamed" u="1"/>
        <s v="Martial" u="1"/>
        <s v="Lionel" u="1"/>
        <s v="Sidy" u="1"/>
        <s v="Franck" u="1"/>
        <s v="William" u="1"/>
        <s v="Quentin" u="1"/>
        <s v="Didier" u="1"/>
        <s v="Lubomir" u="1"/>
        <s v="Biné" u="1"/>
        <s v="Nikola" u="1"/>
        <s v="Karl" u="1"/>
        <s v="Ciprian" u="1"/>
        <s v="Ismael" u="1"/>
        <s v="Souliman" u="1"/>
        <s v="Jean-Marie" u="1"/>
        <s v="Marin" u="1"/>
        <s v="Adian" u="1"/>
        <s v="Driss" u="1"/>
        <s v="Anthony" u="1"/>
        <s v="Emmanuel" u="1"/>
        <s v="Karima" u="1"/>
        <e v="#N/A" u="1"/>
        <s v="Rodrigue" u="1"/>
        <s v="Rosario" u="1"/>
        <s v="Alain" u="1"/>
        <s v="Adrien" u="1"/>
        <s v="Jude" u="1"/>
        <s v="Fabrice" u="1"/>
        <s v="Laurent" u="1"/>
        <s v="Valentina" u="1"/>
        <s v="Kabirou" u="1"/>
        <s v="Fernando" u="1"/>
        <s v="Abou" u="1"/>
        <s v="Eddy" u="1"/>
        <s v="Patrick" u="1"/>
        <s v="Jean Michel" u="1"/>
        <s v="Armand" u="1"/>
        <s v="Nicolas" u="1"/>
        <s v="Mamadou" u="1"/>
        <s v="Abdelkrim" u="1"/>
        <s v="André" u="1"/>
        <s v="Yoann" u="1"/>
        <s v="Yobot" u="1"/>
        <s v="Joel" u="1"/>
        <s v="Cyprien" u="1"/>
        <s v="Tri Tong" u="1"/>
        <s v="Michel" u="1"/>
        <s v="Philippe" u="1"/>
        <s v="Christophe" u="1"/>
      </sharedItems>
    </cacheField>
    <cacheField name="Service" numFmtId="0">
      <sharedItems count="6">
        <s v="Service"/>
        <s v="Sûreté" u="1"/>
        <s v="Sûreté Temporaire" u="1"/>
        <s v="Pompier" u="1"/>
        <s v="Pompier Surnu" u="1"/>
        <s v="Sûreté Surnu" u="1"/>
      </sharedItems>
    </cacheField>
    <cacheField name="état" numFmtId="0">
      <sharedItems count="7">
        <s v="prévue"/>
        <s v="validé"/>
        <s v="annulée"/>
        <s v="non validé"/>
        <s v="refusé"/>
        <s v="repporté" u="1"/>
        <s v="réalisée" u="1"/>
      </sharedItems>
    </cacheField>
    <cacheField name="formation" numFmtId="0">
      <sharedItems containsBlank="1" count="56">
        <s v="SSIAP 1"/>
        <s v="FC SSIAP 1 (formation continue)"/>
        <s v="RAN SSIAP 1 (remise à niveau)"/>
        <s v="SSIAP 2"/>
        <s v="FC SSIAP 2 (formation continue)"/>
        <s v="RAN SSIAP 2 (remise à niveau)"/>
        <s v="SSIAP 3"/>
        <s v="FC SSIAP 3 (formation continue)"/>
        <s v="RAN SSIAP 3 (remise à niveau)"/>
        <s v="PSE 2"/>
        <s v="PSE 1"/>
        <s v="FC PSE 1 et 2 (formation continue)"/>
        <s v="PSC 1 Gestes de premiers secours "/>
        <s v="FC PSC1 (formation continue)"/>
        <s v="Gestes de survie"/>
        <s v="PIC F"/>
        <s v="PAE F PSC (Formateur en prévention et secours civiques)"/>
        <s v="FC PAE F PSC (formation continue)"/>
        <s v="PAE F PS (formateur Premier secours)"/>
        <s v="FC PAE F PS (formaiton continue)"/>
        <s v="FOFO (Formateur de formateur)"/>
        <s v="FC FOFO (formation continue)"/>
        <s v="Conception et Encadrement d’une Action de Formation"/>
        <s v="Evacuation des personnes en ascenseur"/>
        <s v="Plan de prévention"/>
        <s v="Accessibilité ERP IGH"/>
        <s v="Encadrer des travaux en hauteur"/>
        <s v="BS-BE et HE formation électrique"/>
        <s v="BO-HO-HOV formation électrique"/>
        <s v="Ethique"/>
        <s v="Vidéo"/>
        <s v="Sensibilisation MAC APS"/>
        <s v="Sensibilisation CQP APS"/>
        <m u="1"/>
        <s v="Formation continue SSIAP 3" u="1"/>
        <s v="Autocad 2D intermédiaire" u="1"/>
        <s v="Formation continue formateur de formateur" u="1"/>
        <s v="Formation Autocad 2D prefectionnnement" u="1"/>
        <s v="Excel" u="1"/>
        <s v="Bâton télescopique + Menottage" u="1"/>
        <s v="Formation menottage" u="1"/>
        <s v="dsqfsdfq" u="1"/>
        <s v="Formation bâton télescopique" u="1"/>
        <s v="Formation continue formateur PS" u="1"/>
        <s v="MAC CQP APS" u="1"/>
        <s v="Autocad 2D initiation" u="1"/>
        <s v="nouvelle formation" u="1"/>
        <s v="CQP APS" u="1"/>
        <s v="Formation Plan de prévention" u="1"/>
        <s v="Formation vidéo" u="1"/>
        <s v="Formation BS-BE et HE" u="1"/>
        <s v="Autocad 2D perfectionnement" u="1"/>
        <s v="Formation continue SSIAP 1" u="1"/>
        <s v="Gestes de premiers secours PSC 1" u="1"/>
        <s v="Formation continue formateur PSC1" u="1"/>
        <s v="Formation continue SSIAP 2" u="1"/>
      </sharedItems>
    </cacheField>
    <cacheField name="prestataire" numFmtId="0">
      <sharedItems containsBlank="1" count="13">
        <s v="CFS"/>
        <s v="Pink"/>
        <s v="OCTOPUS Formation"/>
        <s v="France Formation Bâtons Défense"/>
        <s v="Black"/>
        <s v="Orange"/>
        <s v="Grey"/>
        <s v="Yellow"/>
        <s v="APAVE"/>
        <s v="DOLFI"/>
        <m u="1"/>
        <s v="dfqsfsdf" u="1"/>
        <s v="nouveau 10" u="1"/>
      </sharedItems>
    </cacheField>
    <cacheField name="durée en h" numFmtId="164">
      <sharedItems containsSemiMixedTypes="0" containsString="0" containsNumber="1" containsInteger="1" minValue="5" maxValue="170"/>
    </cacheField>
    <cacheField name="date" numFmtId="14">
      <sharedItems containsSemiMixedTypes="0" containsNonDate="0" containsDate="1" containsString="0" minDate="1900-01-14T00:00:00" maxDate="2022-03-11T00:00:00" count="9">
        <d v="2019-03-10T00:00:00"/>
        <d v="2020-03-10T00:00:00"/>
        <d v="2021-03-10T00:00:00"/>
        <d v="2022-03-10T00:00:00"/>
        <d v="2020-02-02T00:00:00"/>
        <d v="2020-03-20T00:00:00"/>
        <d v="2021-03-24T00:00:00"/>
        <d v="2020-04-15T00:00:00"/>
        <d v="1900-01-14T00:00:00"/>
      </sharedItems>
    </cacheField>
    <cacheField name="note /5" numFmtId="0">
      <sharedItems containsString="0" containsBlank="1" containsNumber="1" containsInteger="1" minValue="1" maxValue="5" count="6">
        <n v="1"/>
        <n v="5"/>
        <n v="2"/>
        <n v="3"/>
        <n v="4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">
  <r>
    <x v="0"/>
    <x v="0"/>
    <x v="0"/>
    <x v="0"/>
    <x v="0"/>
    <x v="0"/>
    <x v="0"/>
    <n v="10"/>
    <x v="0"/>
    <x v="0"/>
  </r>
  <r>
    <x v="1"/>
    <x v="1"/>
    <x v="1"/>
    <x v="0"/>
    <x v="1"/>
    <x v="1"/>
    <x v="1"/>
    <n v="20"/>
    <x v="1"/>
    <x v="1"/>
  </r>
  <r>
    <x v="2"/>
    <x v="2"/>
    <x v="2"/>
    <x v="0"/>
    <x v="2"/>
    <x v="2"/>
    <x v="2"/>
    <n v="30"/>
    <x v="2"/>
    <x v="0"/>
  </r>
  <r>
    <x v="3"/>
    <x v="3"/>
    <x v="3"/>
    <x v="0"/>
    <x v="3"/>
    <x v="3"/>
    <x v="3"/>
    <n v="40"/>
    <x v="3"/>
    <x v="2"/>
  </r>
  <r>
    <x v="4"/>
    <x v="4"/>
    <x v="4"/>
    <x v="0"/>
    <x v="1"/>
    <x v="4"/>
    <x v="4"/>
    <n v="50"/>
    <x v="0"/>
    <x v="3"/>
  </r>
  <r>
    <x v="5"/>
    <x v="5"/>
    <x v="5"/>
    <x v="0"/>
    <x v="4"/>
    <x v="5"/>
    <x v="1"/>
    <n v="60"/>
    <x v="1"/>
    <x v="4"/>
  </r>
  <r>
    <x v="6"/>
    <x v="6"/>
    <x v="6"/>
    <x v="0"/>
    <x v="0"/>
    <x v="6"/>
    <x v="5"/>
    <n v="70"/>
    <x v="2"/>
    <x v="1"/>
  </r>
  <r>
    <x v="7"/>
    <x v="7"/>
    <x v="7"/>
    <x v="0"/>
    <x v="1"/>
    <x v="7"/>
    <x v="6"/>
    <n v="80"/>
    <x v="3"/>
    <x v="0"/>
  </r>
  <r>
    <x v="8"/>
    <x v="8"/>
    <x v="8"/>
    <x v="0"/>
    <x v="2"/>
    <x v="8"/>
    <x v="7"/>
    <n v="90"/>
    <x v="0"/>
    <x v="2"/>
  </r>
  <r>
    <x v="9"/>
    <x v="9"/>
    <x v="9"/>
    <x v="0"/>
    <x v="3"/>
    <x v="9"/>
    <x v="3"/>
    <n v="100"/>
    <x v="1"/>
    <x v="3"/>
  </r>
  <r>
    <x v="10"/>
    <x v="10"/>
    <x v="10"/>
    <x v="0"/>
    <x v="1"/>
    <x v="10"/>
    <x v="2"/>
    <n v="110"/>
    <x v="2"/>
    <x v="4"/>
  </r>
  <r>
    <x v="11"/>
    <x v="9"/>
    <x v="9"/>
    <x v="0"/>
    <x v="4"/>
    <x v="11"/>
    <x v="3"/>
    <n v="120"/>
    <x v="3"/>
    <x v="1"/>
  </r>
  <r>
    <x v="12"/>
    <x v="8"/>
    <x v="8"/>
    <x v="0"/>
    <x v="1"/>
    <x v="12"/>
    <x v="1"/>
    <n v="140"/>
    <x v="0"/>
    <x v="2"/>
  </r>
  <r>
    <x v="13"/>
    <x v="7"/>
    <x v="7"/>
    <x v="0"/>
    <x v="2"/>
    <x v="13"/>
    <x v="5"/>
    <n v="150"/>
    <x v="1"/>
    <x v="3"/>
  </r>
  <r>
    <x v="14"/>
    <x v="6"/>
    <x v="6"/>
    <x v="0"/>
    <x v="3"/>
    <x v="14"/>
    <x v="6"/>
    <n v="160"/>
    <x v="2"/>
    <x v="4"/>
  </r>
  <r>
    <x v="15"/>
    <x v="5"/>
    <x v="5"/>
    <x v="0"/>
    <x v="1"/>
    <x v="15"/>
    <x v="7"/>
    <n v="170"/>
    <x v="3"/>
    <x v="1"/>
  </r>
  <r>
    <x v="16"/>
    <x v="4"/>
    <x v="4"/>
    <x v="0"/>
    <x v="0"/>
    <x v="16"/>
    <x v="0"/>
    <n v="15"/>
    <x v="0"/>
    <x v="3"/>
  </r>
  <r>
    <x v="17"/>
    <x v="3"/>
    <x v="3"/>
    <x v="0"/>
    <x v="1"/>
    <x v="17"/>
    <x v="2"/>
    <n v="10"/>
    <x v="1"/>
    <x v="0"/>
  </r>
  <r>
    <x v="18"/>
    <x v="2"/>
    <x v="2"/>
    <x v="0"/>
    <x v="0"/>
    <x v="18"/>
    <x v="0"/>
    <n v="10"/>
    <x v="2"/>
    <x v="2"/>
  </r>
  <r>
    <x v="19"/>
    <x v="1"/>
    <x v="1"/>
    <x v="0"/>
    <x v="0"/>
    <x v="19"/>
    <x v="0"/>
    <n v="10"/>
    <x v="3"/>
    <x v="2"/>
  </r>
  <r>
    <x v="20"/>
    <x v="0"/>
    <x v="0"/>
    <x v="0"/>
    <x v="2"/>
    <x v="20"/>
    <x v="4"/>
    <n v="10"/>
    <x v="0"/>
    <x v="0"/>
  </r>
  <r>
    <x v="21"/>
    <x v="11"/>
    <x v="11"/>
    <x v="0"/>
    <x v="3"/>
    <x v="21"/>
    <x v="4"/>
    <n v="10"/>
    <x v="1"/>
    <x v="2"/>
  </r>
  <r>
    <x v="22"/>
    <x v="12"/>
    <x v="12"/>
    <x v="0"/>
    <x v="2"/>
    <x v="22"/>
    <x v="2"/>
    <n v="10"/>
    <x v="2"/>
    <x v="3"/>
  </r>
  <r>
    <x v="23"/>
    <x v="13"/>
    <x v="13"/>
    <x v="0"/>
    <x v="2"/>
    <x v="23"/>
    <x v="3"/>
    <n v="10"/>
    <x v="3"/>
    <x v="4"/>
  </r>
  <r>
    <x v="24"/>
    <x v="14"/>
    <x v="14"/>
    <x v="0"/>
    <x v="2"/>
    <x v="24"/>
    <x v="1"/>
    <n v="15"/>
    <x v="0"/>
    <x v="3"/>
  </r>
  <r>
    <x v="25"/>
    <x v="15"/>
    <x v="15"/>
    <x v="0"/>
    <x v="2"/>
    <x v="25"/>
    <x v="4"/>
    <n v="10"/>
    <x v="1"/>
    <x v="3"/>
  </r>
  <r>
    <x v="26"/>
    <x v="16"/>
    <x v="16"/>
    <x v="0"/>
    <x v="1"/>
    <x v="26"/>
    <x v="4"/>
    <n v="5"/>
    <x v="2"/>
    <x v="0"/>
  </r>
  <r>
    <x v="27"/>
    <x v="17"/>
    <x v="17"/>
    <x v="0"/>
    <x v="3"/>
    <x v="27"/>
    <x v="3"/>
    <n v="15"/>
    <x v="3"/>
    <x v="4"/>
  </r>
  <r>
    <x v="28"/>
    <x v="18"/>
    <x v="18"/>
    <x v="0"/>
    <x v="2"/>
    <x v="28"/>
    <x v="1"/>
    <n v="15"/>
    <x v="0"/>
    <x v="1"/>
  </r>
  <r>
    <x v="29"/>
    <x v="19"/>
    <x v="19"/>
    <x v="0"/>
    <x v="1"/>
    <x v="29"/>
    <x v="0"/>
    <n v="20"/>
    <x v="1"/>
    <x v="1"/>
  </r>
  <r>
    <x v="30"/>
    <x v="20"/>
    <x v="20"/>
    <x v="0"/>
    <x v="0"/>
    <x v="30"/>
    <x v="0"/>
    <n v="15"/>
    <x v="4"/>
    <x v="4"/>
  </r>
  <r>
    <x v="31"/>
    <x v="21"/>
    <x v="21"/>
    <x v="0"/>
    <x v="2"/>
    <x v="31"/>
    <x v="8"/>
    <n v="20"/>
    <x v="5"/>
    <x v="0"/>
  </r>
  <r>
    <x v="32"/>
    <x v="22"/>
    <x v="22"/>
    <x v="0"/>
    <x v="0"/>
    <x v="32"/>
    <x v="9"/>
    <n v="18"/>
    <x v="5"/>
    <x v="2"/>
  </r>
  <r>
    <x v="33"/>
    <x v="23"/>
    <x v="23"/>
    <x v="0"/>
    <x v="3"/>
    <x v="14"/>
    <x v="6"/>
    <n v="160"/>
    <x v="2"/>
    <x v="4"/>
  </r>
  <r>
    <x v="34"/>
    <x v="24"/>
    <x v="24"/>
    <x v="0"/>
    <x v="1"/>
    <x v="15"/>
    <x v="7"/>
    <n v="170"/>
    <x v="3"/>
    <x v="1"/>
  </r>
  <r>
    <x v="35"/>
    <x v="25"/>
    <x v="25"/>
    <x v="0"/>
    <x v="0"/>
    <x v="16"/>
    <x v="0"/>
    <n v="15"/>
    <x v="0"/>
    <x v="3"/>
  </r>
  <r>
    <x v="36"/>
    <x v="26"/>
    <x v="26"/>
    <x v="0"/>
    <x v="1"/>
    <x v="17"/>
    <x v="2"/>
    <n v="10"/>
    <x v="1"/>
    <x v="0"/>
  </r>
  <r>
    <x v="37"/>
    <x v="27"/>
    <x v="27"/>
    <x v="0"/>
    <x v="0"/>
    <x v="18"/>
    <x v="0"/>
    <n v="10"/>
    <x v="2"/>
    <x v="2"/>
  </r>
  <r>
    <x v="38"/>
    <x v="28"/>
    <x v="28"/>
    <x v="0"/>
    <x v="0"/>
    <x v="19"/>
    <x v="0"/>
    <n v="10"/>
    <x v="3"/>
    <x v="2"/>
  </r>
  <r>
    <x v="39"/>
    <x v="29"/>
    <x v="29"/>
    <x v="0"/>
    <x v="2"/>
    <x v="20"/>
    <x v="4"/>
    <n v="10"/>
    <x v="0"/>
    <x v="0"/>
  </r>
  <r>
    <x v="40"/>
    <x v="30"/>
    <x v="30"/>
    <x v="0"/>
    <x v="3"/>
    <x v="21"/>
    <x v="4"/>
    <n v="10"/>
    <x v="1"/>
    <x v="2"/>
  </r>
  <r>
    <x v="41"/>
    <x v="31"/>
    <x v="31"/>
    <x v="0"/>
    <x v="2"/>
    <x v="22"/>
    <x v="2"/>
    <n v="10"/>
    <x v="2"/>
    <x v="3"/>
  </r>
  <r>
    <x v="42"/>
    <x v="32"/>
    <x v="32"/>
    <x v="0"/>
    <x v="2"/>
    <x v="23"/>
    <x v="3"/>
    <n v="10"/>
    <x v="3"/>
    <x v="4"/>
  </r>
  <r>
    <x v="43"/>
    <x v="33"/>
    <x v="33"/>
    <x v="0"/>
    <x v="2"/>
    <x v="24"/>
    <x v="1"/>
    <n v="15"/>
    <x v="0"/>
    <x v="3"/>
  </r>
  <r>
    <x v="44"/>
    <x v="34"/>
    <x v="34"/>
    <x v="0"/>
    <x v="2"/>
    <x v="25"/>
    <x v="4"/>
    <n v="10"/>
    <x v="1"/>
    <x v="3"/>
  </r>
  <r>
    <x v="45"/>
    <x v="35"/>
    <x v="35"/>
    <x v="0"/>
    <x v="2"/>
    <x v="13"/>
    <x v="5"/>
    <n v="150"/>
    <x v="1"/>
    <x v="3"/>
  </r>
  <r>
    <x v="46"/>
    <x v="36"/>
    <x v="36"/>
    <x v="0"/>
    <x v="3"/>
    <x v="14"/>
    <x v="6"/>
    <n v="160"/>
    <x v="2"/>
    <x v="4"/>
  </r>
  <r>
    <x v="47"/>
    <x v="37"/>
    <x v="37"/>
    <x v="0"/>
    <x v="1"/>
    <x v="15"/>
    <x v="7"/>
    <n v="170"/>
    <x v="3"/>
    <x v="1"/>
  </r>
  <r>
    <x v="48"/>
    <x v="38"/>
    <x v="38"/>
    <x v="0"/>
    <x v="0"/>
    <x v="16"/>
    <x v="0"/>
    <n v="15"/>
    <x v="0"/>
    <x v="3"/>
  </r>
  <r>
    <x v="49"/>
    <x v="39"/>
    <x v="39"/>
    <x v="0"/>
    <x v="1"/>
    <x v="17"/>
    <x v="2"/>
    <n v="10"/>
    <x v="1"/>
    <x v="0"/>
  </r>
  <r>
    <x v="50"/>
    <x v="40"/>
    <x v="40"/>
    <x v="0"/>
    <x v="0"/>
    <x v="18"/>
    <x v="0"/>
    <n v="10"/>
    <x v="2"/>
    <x v="2"/>
  </r>
  <r>
    <x v="51"/>
    <x v="41"/>
    <x v="41"/>
    <x v="0"/>
    <x v="0"/>
    <x v="19"/>
    <x v="0"/>
    <n v="10"/>
    <x v="3"/>
    <x v="2"/>
  </r>
  <r>
    <x v="52"/>
    <x v="42"/>
    <x v="42"/>
    <x v="0"/>
    <x v="2"/>
    <x v="20"/>
    <x v="4"/>
    <n v="10"/>
    <x v="0"/>
    <x v="0"/>
  </r>
  <r>
    <x v="53"/>
    <x v="43"/>
    <x v="43"/>
    <x v="0"/>
    <x v="3"/>
    <x v="21"/>
    <x v="4"/>
    <n v="10"/>
    <x v="1"/>
    <x v="2"/>
  </r>
  <r>
    <x v="54"/>
    <x v="44"/>
    <x v="44"/>
    <x v="0"/>
    <x v="2"/>
    <x v="22"/>
    <x v="2"/>
    <n v="10"/>
    <x v="2"/>
    <x v="3"/>
  </r>
  <r>
    <x v="55"/>
    <x v="45"/>
    <x v="45"/>
    <x v="0"/>
    <x v="2"/>
    <x v="23"/>
    <x v="3"/>
    <n v="10"/>
    <x v="3"/>
    <x v="4"/>
  </r>
  <r>
    <x v="56"/>
    <x v="46"/>
    <x v="46"/>
    <x v="0"/>
    <x v="2"/>
    <x v="24"/>
    <x v="1"/>
    <n v="15"/>
    <x v="0"/>
    <x v="3"/>
  </r>
  <r>
    <x v="57"/>
    <x v="47"/>
    <x v="47"/>
    <x v="0"/>
    <x v="2"/>
    <x v="25"/>
    <x v="4"/>
    <n v="10"/>
    <x v="6"/>
    <x v="3"/>
  </r>
  <r>
    <x v="58"/>
    <x v="48"/>
    <x v="48"/>
    <x v="0"/>
    <x v="0"/>
    <x v="0"/>
    <x v="8"/>
    <n v="28"/>
    <x v="7"/>
    <x v="0"/>
  </r>
  <r>
    <x v="33"/>
    <x v="23"/>
    <x v="23"/>
    <x v="0"/>
    <x v="1"/>
    <x v="0"/>
    <x v="8"/>
    <n v="15"/>
    <x v="8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CD_presta" cacheId="10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Z3:AA14" firstHeaderRow="1" firstDataRow="1" firstDataCol="1" rowPageCount="1" colPageCount="1"/>
  <pivotFields count="10">
    <pivotField showAll="0"/>
    <pivotField showAll="0"/>
    <pivotField showAll="0"/>
    <pivotField showAll="0"/>
    <pivotField showAll="0"/>
    <pivotField showAll="0">
      <items count="57">
        <item x="25"/>
        <item m="1" x="45"/>
        <item m="1" x="35"/>
        <item m="1" x="51"/>
        <item m="1" x="39"/>
        <item x="28"/>
        <item x="27"/>
        <item x="22"/>
        <item m="1" x="47"/>
        <item m="1" x="41"/>
        <item x="26"/>
        <item x="29"/>
        <item x="23"/>
        <item m="1" x="38"/>
        <item x="21"/>
        <item x="19"/>
        <item x="17"/>
        <item x="13"/>
        <item x="11"/>
        <item x="1"/>
        <item x="4"/>
        <item x="7"/>
        <item x="20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49"/>
        <item m="1" x="53"/>
        <item x="14"/>
        <item m="1" x="44"/>
        <item m="1" x="46"/>
        <item x="18"/>
        <item x="16"/>
        <item x="15"/>
        <item x="24"/>
        <item x="12"/>
        <item x="10"/>
        <item x="9"/>
        <item x="2"/>
        <item x="5"/>
        <item x="8"/>
        <item x="32"/>
        <item x="31"/>
        <item x="0"/>
        <item x="3"/>
        <item x="6"/>
        <item x="30"/>
        <item m="1" x="33"/>
        <item t="default"/>
      </items>
    </pivotField>
    <pivotField axis="axisRow" showAll="0" sortType="ascending">
      <items count="14">
        <item x="0"/>
        <item x="1"/>
        <item m="1" x="10"/>
        <item x="2"/>
        <item x="3"/>
        <item x="4"/>
        <item x="5"/>
        <item x="6"/>
        <item x="7"/>
        <item m="1" x="11"/>
        <item x="8"/>
        <item x="9"/>
        <item m="1"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numFmtId="14" showAll="0"/>
    <pivotField axis="axisPage" dataField="1" showAll="0">
      <items count="7">
        <item x="0"/>
        <item x="2"/>
        <item x="3"/>
        <item x="4"/>
        <item x="1"/>
        <item x="5"/>
        <item t="default"/>
      </items>
    </pivotField>
  </pivotFields>
  <rowFields count="1">
    <field x="6"/>
  </rowFields>
  <rowItems count="11">
    <i>
      <x v="10"/>
    </i>
    <i>
      <x v="5"/>
    </i>
    <i>
      <x v="11"/>
    </i>
    <i>
      <x v="3"/>
    </i>
    <i>
      <x/>
    </i>
    <i>
      <x v="7"/>
    </i>
    <i>
      <x v="1"/>
    </i>
    <i>
      <x v="6"/>
    </i>
    <i>
      <x v="4"/>
    </i>
    <i>
      <x v="8"/>
    </i>
    <i t="grand">
      <x/>
    </i>
  </rowItems>
  <colItems count="1">
    <i/>
  </colItems>
  <pageFields count="1">
    <pageField fld="9" hier="-1"/>
  </pageFields>
  <dataFields count="1">
    <dataField name="Moyenne de note /5" fld="9" subtotal="average" baseField="6" baseItem="3" numFmtId="164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CD_durée" cacheId="10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compact="0" compactData="0" multipleFieldFilters="0">
  <location ref="N2:P47" firstHeaderRow="1" firstDataRow="1" firstDataCol="2"/>
  <pivotFields count="10">
    <pivotField compact="0" outline="0" subtotalTop="0" showAll="0" sortType="ascending">
      <items count="87">
        <item m="1" x="70"/>
        <item m="1" x="85"/>
        <item x="53"/>
        <item x="54"/>
        <item x="55"/>
        <item x="56"/>
        <item x="57"/>
        <item x="58"/>
        <item m="1" x="80"/>
        <item m="1" x="74"/>
        <item m="1" x="65"/>
        <item m="1" x="76"/>
        <item m="1" x="62"/>
        <item m="1" x="71"/>
        <item m="1" x="81"/>
        <item m="1" x="64"/>
        <item m="1" x="75"/>
        <item m="1" x="59"/>
        <item m="1" x="67"/>
        <item m="1" x="79"/>
        <item m="1" x="63"/>
        <item m="1" x="78"/>
        <item x="40"/>
        <item x="37"/>
        <item x="36"/>
        <item x="38"/>
        <item x="39"/>
        <item x="33"/>
        <item x="41"/>
        <item m="1" x="77"/>
        <item x="1"/>
        <item x="4"/>
        <item x="7"/>
        <item x="8"/>
        <item x="14"/>
        <item x="19"/>
        <item m="1" x="66"/>
        <item m="1" x="82"/>
        <item x="29"/>
        <item x="20"/>
        <item x="31"/>
        <item x="34"/>
        <item x="42"/>
        <item x="48"/>
        <item x="24"/>
        <item x="45"/>
        <item x="25"/>
        <item x="0"/>
        <item x="2"/>
        <item x="3"/>
        <item x="5"/>
        <item x="6"/>
        <item x="9"/>
        <item x="10"/>
        <item x="11"/>
        <item x="12"/>
        <item x="13"/>
        <item x="15"/>
        <item x="16"/>
        <item x="17"/>
        <item x="18"/>
        <item x="21"/>
        <item x="22"/>
        <item x="23"/>
        <item x="26"/>
        <item x="27"/>
        <item x="28"/>
        <item x="30"/>
        <item x="32"/>
        <item m="1" x="68"/>
        <item m="1" x="83"/>
        <item m="1" x="69"/>
        <item m="1" x="84"/>
        <item m="1" x="72"/>
        <item m="1" x="60"/>
        <item m="1" x="73"/>
        <item m="1" x="61"/>
        <item x="35"/>
        <item x="43"/>
        <item x="44"/>
        <item x="46"/>
        <item x="47"/>
        <item x="49"/>
        <item x="50"/>
        <item x="51"/>
        <item x="5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sortType="descending">
      <items count="110">
        <item m="1" x="108"/>
        <item m="1" x="92"/>
        <item m="1" x="76"/>
        <item m="1" x="103"/>
        <item m="1" x="89"/>
        <item m="1" x="66"/>
        <item m="1" x="58"/>
        <item m="1" x="65"/>
        <item m="1" x="93"/>
        <item m="1" x="68"/>
        <item m="1" x="56"/>
        <item m="1" x="73"/>
        <item m="1" x="51"/>
        <item m="1" x="87"/>
        <item m="1" x="63"/>
        <item m="1" x="85"/>
        <item m="1" x="55"/>
        <item m="1" x="83"/>
        <item m="1" x="61"/>
        <item m="1" x="107"/>
        <item m="1" x="102"/>
        <item m="1" x="78"/>
        <item m="1" x="70"/>
        <item m="1" x="104"/>
        <item m="1" x="72"/>
        <item m="1" x="50"/>
        <item m="1" x="67"/>
        <item m="1" x="98"/>
        <item m="1" x="86"/>
        <item m="1" x="94"/>
        <item m="1" x="54"/>
        <item m="1" x="57"/>
        <item m="1" x="77"/>
        <item m="1" x="52"/>
        <item m="1" x="69"/>
        <item m="1" x="75"/>
        <item x="33"/>
        <item m="1" x="79"/>
        <item m="1" x="82"/>
        <item m="1" x="88"/>
        <item m="1" x="99"/>
        <item m="1" x="97"/>
        <item m="1" x="101"/>
        <item m="1" x="80"/>
        <item m="1" x="62"/>
        <item m="1" x="105"/>
        <item m="1" x="49"/>
        <item m="1" x="95"/>
        <item m="1" x="81"/>
        <item m="1" x="91"/>
        <item m="1" x="84"/>
        <item m="1" x="64"/>
        <item m="1" x="106"/>
        <item m="1" x="71"/>
        <item m="1" x="60"/>
        <item m="1" x="90"/>
        <item m="1" x="100"/>
        <item m="1" x="96"/>
        <item x="31"/>
        <item x="32"/>
        <item x="34"/>
        <item x="35"/>
        <item x="36"/>
        <item x="37"/>
        <item m="1" x="53"/>
        <item m="1" x="59"/>
        <item m="1" x="7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items count="108">
        <item m="1" x="58"/>
        <item m="1" x="53"/>
        <item m="1" x="56"/>
        <item m="1" x="99"/>
        <item m="1" x="87"/>
        <item m="1" x="57"/>
        <item m="1" x="74"/>
        <item m="1" x="100"/>
        <item m="1" x="94"/>
        <item m="1" x="73"/>
        <item m="1" x="105"/>
        <item m="1" x="54"/>
        <item m="1" x="93"/>
        <item m="1" x="68"/>
        <item m="1" x="70"/>
        <item m="1" x="78"/>
        <item m="1" x="77"/>
        <item m="1" x="66"/>
        <item m="1" x="52"/>
        <item m="1" x="106"/>
        <item m="1" x="88"/>
        <item m="1" x="101"/>
        <item m="1" x="75"/>
        <item m="1" x="85"/>
        <item m="1" x="71"/>
        <item m="1" x="49"/>
        <item m="1" x="59"/>
        <item m="1" x="92"/>
        <item m="1" x="50"/>
        <item m="1" x="72"/>
        <item m="1" x="95"/>
        <item x="33"/>
        <item m="1" x="63"/>
        <item m="1" x="79"/>
        <item m="1" x="102"/>
        <item m="1" x="76"/>
        <item m="1" x="86"/>
        <item m="1" x="64"/>
        <item m="1" x="104"/>
        <item m="1" x="98"/>
        <item m="1" x="82"/>
        <item m="1" x="65"/>
        <item m="1" x="67"/>
        <item m="1" x="91"/>
        <item m="1" x="60"/>
        <item m="1" x="62"/>
        <item m="1" x="69"/>
        <item m="1" x="97"/>
        <item m="1" x="81"/>
        <item m="1" x="84"/>
        <item m="1" x="51"/>
        <item m="1" x="61"/>
        <item m="1" x="80"/>
        <item m="1" x="103"/>
        <item m="1" x="90"/>
        <item m="1" x="96"/>
        <item m="1" x="55"/>
        <item m="1" x="89"/>
        <item m="1" x="83"/>
        <item x="31"/>
        <item x="32"/>
        <item x="34"/>
        <item x="35"/>
        <item x="36"/>
        <item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57">
        <item m="1" x="41"/>
        <item m="1" x="38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53"/>
        <item m="1" x="46"/>
        <item x="15"/>
        <item x="10"/>
        <item x="9"/>
        <item x="0"/>
        <item x="3"/>
        <item x="6"/>
        <item m="1" x="33"/>
        <item m="1" x="49"/>
        <item x="1"/>
        <item x="2"/>
        <item x="4"/>
        <item x="5"/>
        <item x="7"/>
        <item x="8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m="1" x="44"/>
        <item m="1" x="47"/>
        <item m="1" x="39"/>
        <item m="1" x="51"/>
        <item m="1" x="35"/>
        <item m="1" x="4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sortType="descending">
      <items count="14">
        <item x="8"/>
        <item x="4"/>
        <item x="0"/>
        <item m="1" x="11"/>
        <item x="9"/>
        <item x="3"/>
        <item x="6"/>
        <item x="2"/>
        <item x="5"/>
        <item x="1"/>
        <item x="7"/>
        <item m="1" x="10"/>
        <item m="1" x="1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164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ubtotalTop="0" showAll="0">
      <items count="10">
        <item x="8"/>
        <item x="0"/>
        <item x="4"/>
        <item x="1"/>
        <item x="5"/>
        <item x="7"/>
        <item x="2"/>
        <item x="6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45">
    <i>
      <x v="10"/>
      <x v="15"/>
    </i>
    <i r="1">
      <x v="28"/>
    </i>
    <i t="default">
      <x v="10"/>
    </i>
    <i>
      <x v="6"/>
      <x v="27"/>
    </i>
    <i r="1">
      <x v="32"/>
    </i>
    <i t="default">
      <x v="6"/>
    </i>
    <i>
      <x v="8"/>
      <x v="20"/>
    </i>
    <i r="1">
      <x v="31"/>
    </i>
    <i t="default">
      <x v="8"/>
    </i>
    <i>
      <x v="5"/>
      <x v="17"/>
    </i>
    <i r="1">
      <x v="19"/>
    </i>
    <i r="1">
      <x v="29"/>
    </i>
    <i r="1">
      <x v="40"/>
    </i>
    <i r="1">
      <x v="44"/>
    </i>
    <i t="default">
      <x v="5"/>
    </i>
    <i>
      <x v="9"/>
      <x v="23"/>
    </i>
    <i r="1">
      <x v="26"/>
    </i>
    <i r="1">
      <x v="30"/>
    </i>
    <i r="1">
      <x v="41"/>
    </i>
    <i r="1">
      <x v="45"/>
    </i>
    <i t="default">
      <x v="9"/>
    </i>
    <i>
      <x v="7"/>
      <x v="16"/>
    </i>
    <i r="1">
      <x v="24"/>
    </i>
    <i r="1">
      <x v="34"/>
    </i>
    <i r="1">
      <x v="39"/>
    </i>
    <i t="default">
      <x v="7"/>
    </i>
    <i>
      <x v="2"/>
      <x v="18"/>
    </i>
    <i r="1">
      <x v="33"/>
    </i>
    <i r="1">
      <x v="35"/>
    </i>
    <i r="1">
      <x v="36"/>
    </i>
    <i r="1">
      <x v="46"/>
    </i>
    <i r="1">
      <x v="47"/>
    </i>
    <i t="default">
      <x v="2"/>
    </i>
    <i>
      <x v="1"/>
      <x v="25"/>
    </i>
    <i r="1">
      <x v="37"/>
    </i>
    <i r="1">
      <x v="38"/>
    </i>
    <i r="1">
      <x v="42"/>
    </i>
    <i r="1">
      <x v="43"/>
    </i>
    <i t="default">
      <x v="1"/>
    </i>
    <i>
      <x/>
      <x v="18"/>
    </i>
    <i r="1">
      <x v="48"/>
    </i>
    <i t="default">
      <x/>
    </i>
    <i>
      <x v="4"/>
      <x v="49"/>
    </i>
    <i t="default">
      <x v="4"/>
    </i>
    <i t="grand">
      <x/>
    </i>
  </rowItems>
  <colItems count="1">
    <i/>
  </colItems>
  <dataFields count="1">
    <dataField name="Durée en heures" fld="7" baseField="0" baseItem="0"/>
  </dataFields>
  <formats count="27">
    <format dxfId="75">
      <pivotArea dataOnly="0" outline="0" axis="axisValues" fieldPosition="0"/>
    </format>
    <format dxfId="74">
      <pivotArea dataOnly="0" outline="0" axis="axisValues" fieldPosition="0"/>
    </format>
    <format dxfId="73">
      <pivotArea dataOnly="0" outline="0" axis="axisValues" fieldPosition="0"/>
    </format>
    <format dxfId="72">
      <pivotArea field="2" type="button" dataOnly="0" labelOnly="1" outline="0"/>
    </format>
    <format dxfId="71">
      <pivotArea field="2" type="button" dataOnly="0" labelOnly="1" outline="0"/>
    </format>
    <format dxfId="70">
      <pivotArea field="2" type="button" dataOnly="0" labelOnly="1" outline="0"/>
    </format>
    <format dxfId="69">
      <pivotArea dataOnly="0" labelOnly="1" outline="0" axis="axisValues" fieldPosition="0"/>
    </format>
    <format dxfId="68">
      <pivotArea dataOnly="0" labelOnly="1" outline="0" axis="axisValues" fieldPosition="0"/>
    </format>
    <format dxfId="67">
      <pivotArea field="1" type="button" dataOnly="0" labelOnly="1" outline="0"/>
    </format>
    <format dxfId="66">
      <pivotArea field="1" type="button" dataOnly="0" labelOnly="1" outline="0"/>
    </format>
    <format dxfId="65">
      <pivotArea field="0" type="button" dataOnly="0" labelOnly="1" outline="0"/>
    </format>
    <format dxfId="64">
      <pivotArea field="0" type="button" dataOnly="0" labelOnly="1" outline="0"/>
    </format>
    <format dxfId="63">
      <pivotArea dataOnly="0" labelOnly="1" outline="0" axis="axisValues" fieldPosition="0"/>
    </format>
    <format dxfId="62">
      <pivotArea dataOnly="0" labelOnly="1" outline="0" axis="axisValues" fieldPosition="0"/>
    </format>
    <format dxfId="61">
      <pivotArea dataOnly="0" labelOnly="1" outline="0" fieldPosition="0">
        <references count="1">
          <reference field="6" count="1" defaultSubtotal="1">
            <x v="0"/>
          </reference>
        </references>
      </pivotArea>
    </format>
    <format dxfId="60">
      <pivotArea dataOnly="0" labelOnly="1" outline="0" fieldPosition="0">
        <references count="1">
          <reference field="6" count="0"/>
        </references>
      </pivotArea>
    </format>
    <format dxfId="59">
      <pivotArea dataOnly="0" labelOnly="1" outline="0" fieldPosition="0">
        <references count="1">
          <reference field="6" count="0"/>
        </references>
      </pivotArea>
    </format>
    <format dxfId="58">
      <pivotArea dataOnly="0" labelOnly="1" outline="0" fieldPosition="0">
        <references count="1">
          <reference field="6" count="0"/>
        </references>
      </pivotArea>
    </format>
    <format dxfId="57">
      <pivotArea grandRow="1" outline="0" collapsedLevelsAreSubtotals="1" fieldPosition="0"/>
    </format>
    <format dxfId="56">
      <pivotArea grandRow="1" outline="0" collapsedLevelsAreSubtotals="1" fieldPosition="0"/>
    </format>
    <format dxfId="55">
      <pivotArea dataOnly="0" labelOnly="1" grandRow="1" outline="0" fieldPosition="0"/>
    </format>
    <format dxfId="54">
      <pivotArea dataOnly="0" labelOnly="1" grandRow="1" outline="0" fieldPosition="0"/>
    </format>
    <format dxfId="53">
      <pivotArea dataOnly="0" labelOnly="1" outline="0" axis="axisValues" fieldPosition="0"/>
    </format>
    <format dxfId="52">
      <pivotArea field="5" type="button" dataOnly="0" labelOnly="1" outline="0" axis="axisRow" fieldPosition="1"/>
    </format>
    <format dxfId="51">
      <pivotArea field="5" type="button" dataOnly="0" labelOnly="1" outline="0" axis="axisRow" fieldPosition="1"/>
    </format>
    <format dxfId="50">
      <pivotArea field="6" type="button" dataOnly="0" labelOnly="1" outline="0" axis="axisRow" fieldPosition="0"/>
    </format>
    <format dxfId="49">
      <pivotArea field="6" type="button" dataOnly="0" labelOnly="1" outline="0" axis="axisRow" fieldPosition="0"/>
    </format>
  </format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A9C875-9DE8-4597-830A-9DADB2D7AA44}" name="Tableau croisé dynamique1" cacheId="10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V2:W36" firstHeaderRow="1" firstDataRow="1" firstDataCol="1"/>
  <pivotFields count="10">
    <pivotField showAll="0"/>
    <pivotField showAll="0"/>
    <pivotField showAll="0"/>
    <pivotField showAll="0"/>
    <pivotField showAll="0"/>
    <pivotField axis="axisRow" showAll="0" sortType="ascending">
      <items count="57">
        <item m="1" x="41"/>
        <item m="1" x="38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53"/>
        <item m="1" x="46"/>
        <item x="15"/>
        <item x="10"/>
        <item x="9"/>
        <item x="0"/>
        <item x="3"/>
        <item x="6"/>
        <item m="1" x="33"/>
        <item m="1" x="49"/>
        <item x="1"/>
        <item x="2"/>
        <item x="4"/>
        <item x="5"/>
        <item x="7"/>
        <item x="8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m="1" x="44"/>
        <item m="1" x="47"/>
        <item m="1" x="39"/>
        <item m="1" x="51"/>
        <item m="1" x="35"/>
        <item m="1" x="4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sortType="descending">
      <items count="14">
        <item x="8"/>
        <item x="4"/>
        <item x="0"/>
        <item m="1" x="11"/>
        <item x="9"/>
        <item x="3"/>
        <item x="6"/>
        <item m="1" x="12"/>
        <item x="2"/>
        <item x="5"/>
        <item x="1"/>
        <item x="7"/>
        <item m="1" x="1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/>
    <pivotField numFmtId="14" showAll="0"/>
    <pivotField showAll="0"/>
  </pivotFields>
  <rowFields count="1">
    <field x="5"/>
  </rowFields>
  <rowItems count="34">
    <i>
      <x v="43"/>
    </i>
    <i>
      <x v="44"/>
    </i>
    <i>
      <x v="45"/>
    </i>
    <i>
      <x v="47"/>
    </i>
    <i>
      <x v="49"/>
    </i>
    <i>
      <x v="23"/>
    </i>
    <i>
      <x v="46"/>
    </i>
    <i>
      <x v="48"/>
    </i>
    <i>
      <x v="38"/>
    </i>
    <i>
      <x v="34"/>
    </i>
    <i>
      <x v="39"/>
    </i>
    <i>
      <x v="35"/>
    </i>
    <i>
      <x v="42"/>
    </i>
    <i>
      <x v="36"/>
    </i>
    <i>
      <x v="40"/>
    </i>
    <i>
      <x v="37"/>
    </i>
    <i>
      <x v="24"/>
    </i>
    <i>
      <x v="19"/>
    </i>
    <i>
      <x v="33"/>
    </i>
    <i>
      <x v="41"/>
    </i>
    <i>
      <x v="25"/>
    </i>
    <i>
      <x v="18"/>
    </i>
    <i>
      <x v="26"/>
    </i>
    <i>
      <x v="20"/>
    </i>
    <i>
      <x v="27"/>
    </i>
    <i>
      <x v="28"/>
    </i>
    <i>
      <x v="17"/>
    </i>
    <i>
      <x v="16"/>
    </i>
    <i>
      <x v="29"/>
    </i>
    <i>
      <x v="30"/>
    </i>
    <i>
      <x v="31"/>
    </i>
    <i>
      <x v="32"/>
    </i>
    <i>
      <x v="15"/>
    </i>
    <i t="grand">
      <x/>
    </i>
  </rowItems>
  <colItems count="1">
    <i/>
  </colItems>
  <dataFields count="1">
    <dataField name="Somme de durée en h" fld="7" baseField="0" baseItem="9" numFmtId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EE42E2-D95D-453F-A535-8A5F26A34552}" name="Tableau croisé dynamique1" cacheId="100" applyNumberFormats="0" applyBorderFormats="0" applyFontFormats="0" applyPatternFormats="0" applyAlignmentFormats="0" applyWidthHeightFormats="1" dataCaption="Valeurs" updatedVersion="6" minRefreshableVersion="5" showDrill="0" useAutoFormatting="1" itemPrintTitles="1" createdVersion="6" indent="0" compact="0" compactData="0" multipleFieldFilters="0" chartFormat="1">
  <location ref="K2:N72" firstHeaderRow="0" firstDataRow="1" firstDataCol="2"/>
  <pivotFields count="10">
    <pivotField compact="0" outline="0" subtotalTop="0" showAll="0"/>
    <pivotField axis="axisRow" compact="0" outline="0" subtotalTop="0" showAll="0">
      <items count="110">
        <item m="1" x="69"/>
        <item m="1" x="78"/>
        <item m="1" x="75"/>
        <item m="1" x="94"/>
        <item m="1" x="97"/>
        <item m="1" x="77"/>
        <item m="1" x="54"/>
        <item m="1" x="104"/>
        <item m="1" x="102"/>
        <item m="1" x="63"/>
        <item m="1" x="88"/>
        <item m="1" x="50"/>
        <item m="1" x="76"/>
        <item m="1" x="103"/>
        <item m="1" x="107"/>
        <item m="1" x="67"/>
        <item m="1" x="101"/>
        <item m="1" x="72"/>
        <item m="1" x="99"/>
        <item m="1" x="57"/>
        <item m="1" x="85"/>
        <item m="1" x="70"/>
        <item m="1" x="79"/>
        <item m="1" x="108"/>
        <item m="1" x="92"/>
        <item m="1" x="89"/>
        <item m="1" x="66"/>
        <item m="1" x="86"/>
        <item m="1" x="55"/>
        <item m="1" x="58"/>
        <item m="1" x="65"/>
        <item x="33"/>
        <item m="1" x="93"/>
        <item m="1" x="98"/>
        <item m="1" x="51"/>
        <item m="1" x="68"/>
        <item m="1" x="87"/>
        <item m="1" x="80"/>
        <item m="1" x="62"/>
        <item m="1" x="61"/>
        <item m="1" x="83"/>
        <item m="1" x="56"/>
        <item m="1" x="73"/>
        <item m="1" x="52"/>
        <item m="1" x="82"/>
        <item m="1" x="105"/>
        <item m="1" x="49"/>
        <item m="1" x="95"/>
        <item m="1" x="81"/>
        <item m="1" x="91"/>
        <item m="1" x="84"/>
        <item m="1" x="64"/>
        <item m="1" x="106"/>
        <item m="1" x="71"/>
        <item m="1" x="60"/>
        <item m="1" x="90"/>
        <item m="1" x="100"/>
        <item m="1" x="96"/>
        <item x="31"/>
        <item x="32"/>
        <item x="34"/>
        <item x="35"/>
        <item x="36"/>
        <item x="37"/>
        <item m="1" x="53"/>
        <item m="1" x="59"/>
        <item m="1" x="7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compact="0" outline="0" subtotalTop="0" showAll="0" sortType="ascending">
      <items count="108">
        <item m="1" x="49"/>
        <item m="1" x="79"/>
        <item m="1" x="100"/>
        <item m="1" x="99"/>
        <item m="1" x="87"/>
        <item m="1" x="53"/>
        <item m="1" x="71"/>
        <item m="1" x="50"/>
        <item m="1" x="63"/>
        <item x="33"/>
        <item m="1" x="105"/>
        <item m="1" x="92"/>
        <item m="1" x="95"/>
        <item m="1" x="57"/>
        <item m="1" x="104"/>
        <item m="1" x="58"/>
        <item m="1" x="73"/>
        <item m="1" x="59"/>
        <item m="1" x="86"/>
        <item m="1" x="68"/>
        <item m="1" x="78"/>
        <item m="1" x="88"/>
        <item m="1" x="101"/>
        <item m="1" x="72"/>
        <item m="1" x="93"/>
        <item m="1" x="70"/>
        <item m="1" x="85"/>
        <item m="1" x="77"/>
        <item m="1" x="56"/>
        <item m="1" x="75"/>
        <item m="1" x="64"/>
        <item m="1" x="102"/>
        <item m="1" x="54"/>
        <item m="1" x="106"/>
        <item m="1" x="52"/>
        <item m="1" x="66"/>
        <item m="1" x="94"/>
        <item m="1" x="76"/>
        <item m="1" x="74"/>
        <item m="1" x="98"/>
        <item m="1" x="82"/>
        <item m="1" x="65"/>
        <item m="1" x="67"/>
        <item m="1" x="91"/>
        <item m="1" x="60"/>
        <item m="1" x="62"/>
        <item m="1" x="69"/>
        <item m="1" x="97"/>
        <item m="1" x="81"/>
        <item m="1" x="84"/>
        <item m="1" x="51"/>
        <item m="1" x="61"/>
        <item m="1" x="80"/>
        <item m="1" x="103"/>
        <item m="1" x="90"/>
        <item m="1" x="96"/>
        <item m="1" x="55"/>
        <item m="1" x="89"/>
        <item m="1" x="83"/>
        <item x="31"/>
        <item x="32"/>
        <item x="34"/>
        <item x="35"/>
        <item x="36"/>
        <item x="37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>
      <items count="7">
        <item m="1" x="3"/>
        <item m="1" x="4"/>
        <item x="0"/>
        <item m="1" x="1"/>
        <item m="1" x="5"/>
        <item m="1" x="2"/>
        <item t="default"/>
      </items>
    </pivotField>
    <pivotField compact="0" outline="0" subtotalTop="0" showAll="0">
      <items count="8">
        <item x="2"/>
        <item x="3"/>
        <item x="0"/>
        <item m="1" x="6"/>
        <item x="4"/>
        <item m="1" x="5"/>
        <item x="1"/>
        <item t="default"/>
      </items>
    </pivotField>
    <pivotField dataField="1" compact="0" outline="0" subtotalTop="0" showAll="0" sortType="ascending">
      <items count="57">
        <item x="25"/>
        <item m="1" x="45"/>
        <item m="1" x="35"/>
        <item m="1" x="51"/>
        <item m="1" x="39"/>
        <item x="28"/>
        <item x="27"/>
        <item x="22"/>
        <item m="1" x="47"/>
        <item m="1" x="41"/>
        <item x="26"/>
        <item x="29"/>
        <item x="23"/>
        <item m="1" x="38"/>
        <item x="21"/>
        <item x="19"/>
        <item x="17"/>
        <item x="13"/>
        <item x="11"/>
        <item x="1"/>
        <item x="4"/>
        <item x="7"/>
        <item x="20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49"/>
        <item m="1" x="53"/>
        <item x="14"/>
        <item m="1" x="44"/>
        <item m="1" x="46"/>
        <item x="18"/>
        <item x="16"/>
        <item x="15"/>
        <item x="24"/>
        <item x="12"/>
        <item x="10"/>
        <item x="9"/>
        <item x="2"/>
        <item x="5"/>
        <item x="8"/>
        <item x="32"/>
        <item x="31"/>
        <item x="0"/>
        <item x="3"/>
        <item x="6"/>
        <item x="30"/>
        <item m="1" x="33"/>
        <item t="default"/>
      </items>
    </pivotField>
    <pivotField axis="axisRow" compact="0" outline="0" subtotalTop="0" showAll="0">
      <items count="14">
        <item x="8"/>
        <item x="4"/>
        <item x="0"/>
        <item m="1" x="11"/>
        <item x="9"/>
        <item x="3"/>
        <item x="6"/>
        <item m="1" x="12"/>
        <item x="2"/>
        <item x="5"/>
        <item x="1"/>
        <item x="7"/>
        <item m="1" x="10"/>
        <item t="default"/>
      </items>
    </pivotField>
    <pivotField dataField="1" compact="0" numFmtId="164" outline="0" subtotalTop="0" showAll="0"/>
    <pivotField compact="0" numFmtId="14" outline="0" subtotalTop="0" showAll="0">
      <items count="10">
        <item x="8"/>
        <item x="0"/>
        <item x="4"/>
        <item x="1"/>
        <item x="5"/>
        <item x="7"/>
        <item x="2"/>
        <item x="6"/>
        <item x="3"/>
        <item t="default"/>
      </items>
    </pivotField>
    <pivotField compact="0" outline="0" subtotalTop="0" showAll="0"/>
  </pivotFields>
  <rowFields count="2">
    <field x="6"/>
    <field x="1"/>
  </rowFields>
  <rowItems count="70">
    <i>
      <x/>
      <x v="88"/>
    </i>
    <i r="1">
      <x v="90"/>
    </i>
    <i r="1">
      <x v="108"/>
    </i>
    <i t="default">
      <x/>
    </i>
    <i>
      <x v="1"/>
      <x v="60"/>
    </i>
    <i r="1">
      <x v="67"/>
    </i>
    <i r="1">
      <x v="71"/>
    </i>
    <i r="1">
      <x v="78"/>
    </i>
    <i r="1">
      <x v="82"/>
    </i>
    <i r="1">
      <x v="83"/>
    </i>
    <i r="1">
      <x v="96"/>
    </i>
    <i r="1">
      <x v="97"/>
    </i>
    <i r="1">
      <x v="102"/>
    </i>
    <i r="1">
      <x v="103"/>
    </i>
    <i r="1">
      <x v="107"/>
    </i>
    <i t="default">
      <x v="1"/>
    </i>
    <i>
      <x v="2"/>
      <x v="67"/>
    </i>
    <i r="1">
      <x v="68"/>
    </i>
    <i r="1">
      <x v="69"/>
    </i>
    <i r="1">
      <x v="71"/>
    </i>
    <i r="1">
      <x v="86"/>
    </i>
    <i r="1">
      <x v="87"/>
    </i>
    <i r="1">
      <x v="92"/>
    </i>
    <i r="1">
      <x v="94"/>
    </i>
    <i r="1">
      <x v="95"/>
    </i>
    <i r="1">
      <x v="98"/>
    </i>
    <i r="1">
      <x v="100"/>
    </i>
    <i r="1">
      <x v="101"/>
    </i>
    <i t="default">
      <x v="2"/>
    </i>
    <i>
      <x v="4"/>
      <x v="89"/>
    </i>
    <i t="default">
      <x v="4"/>
    </i>
    <i>
      <x v="5"/>
      <x v="59"/>
    </i>
    <i r="1">
      <x v="70"/>
    </i>
    <i r="1">
      <x v="76"/>
    </i>
    <i r="1">
      <x v="80"/>
    </i>
    <i r="1">
      <x v="84"/>
    </i>
    <i r="1">
      <x v="105"/>
    </i>
    <i t="default">
      <x v="5"/>
    </i>
    <i>
      <x v="6"/>
      <x v="62"/>
    </i>
    <i r="1">
      <x v="73"/>
    </i>
    <i r="1">
      <x v="74"/>
    </i>
    <i r="1">
      <x v="90"/>
    </i>
    <i t="default">
      <x v="6"/>
    </i>
    <i>
      <x v="8"/>
      <x v="58"/>
    </i>
    <i r="1">
      <x v="69"/>
    </i>
    <i r="1">
      <x v="70"/>
    </i>
    <i r="1">
      <x v="77"/>
    </i>
    <i r="1">
      <x v="79"/>
    </i>
    <i r="1">
      <x v="93"/>
    </i>
    <i r="1">
      <x v="99"/>
    </i>
    <i r="1">
      <x v="104"/>
    </i>
    <i t="default">
      <x v="8"/>
    </i>
    <i>
      <x v="9"/>
      <x v="61"/>
    </i>
    <i r="1">
      <x v="73"/>
    </i>
    <i r="1">
      <x v="74"/>
    </i>
    <i t="default">
      <x v="9"/>
    </i>
    <i>
      <x v="10"/>
      <x v="31"/>
    </i>
    <i r="1">
      <x v="68"/>
    </i>
    <i r="1">
      <x v="72"/>
    </i>
    <i r="1">
      <x v="75"/>
    </i>
    <i r="1">
      <x v="81"/>
    </i>
    <i r="1">
      <x v="85"/>
    </i>
    <i r="1">
      <x v="106"/>
    </i>
    <i t="default">
      <x v="10"/>
    </i>
    <i>
      <x v="11"/>
      <x v="63"/>
    </i>
    <i r="1">
      <x v="72"/>
    </i>
    <i r="1">
      <x v="75"/>
    </i>
    <i r="1">
      <x v="91"/>
    </i>
    <i t="default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'heures" fld="7" baseField="0" baseItem="0"/>
    <dataField name="Nombre de formation" fld="5" subtotal="count" baseField="0" baseItem="0"/>
  </dataFields>
  <formats count="42">
    <format dxfId="48">
      <pivotArea field="5" type="button" dataOnly="0" labelOnly="1" outline="0"/>
    </format>
    <format dxfId="47">
      <pivotArea field="5" type="button" dataOnly="0" labelOnly="1" outline="0"/>
    </format>
    <format dxfId="46">
      <pivotArea field="2" type="button" dataOnly="0" labelOnly="1" outline="0"/>
    </format>
    <format dxfId="45">
      <pivotArea dataOnly="0" labelOnly="1" outline="0" fieldPosition="0">
        <references count="1">
          <reference field="6" count="0"/>
        </references>
      </pivotArea>
    </format>
    <format dxfId="44">
      <pivotArea dataOnly="0" labelOnly="1" outline="0" fieldPosition="0">
        <references count="1">
          <reference field="6" count="0"/>
        </references>
      </pivotArea>
    </format>
    <format dxfId="43">
      <pivotArea dataOnly="0" labelOnly="1" outline="0" fieldPosition="0">
        <references count="1">
          <reference field="6" count="0"/>
        </references>
      </pivotArea>
    </format>
    <format dxfId="42">
      <pivotArea dataOnly="0" outline="0" fieldPosition="0">
        <references count="1">
          <reference field="6" count="0" defaultSubtotal="1"/>
        </references>
      </pivotArea>
    </format>
    <format dxfId="41">
      <pivotArea dataOnly="0" outline="0" fieldPosition="0">
        <references count="1">
          <reference field="6" count="0" defaultSubtotal="1"/>
        </references>
      </pivotArea>
    </format>
    <format dxfId="40">
      <pivotArea dataOnly="0" outline="0" fieldPosition="0">
        <references count="1">
          <reference field="6" count="0" defaultSubtotal="1"/>
        </references>
      </pivotArea>
    </format>
    <format dxfId="39">
      <pivotArea dataOnly="0" outline="0" fieldPosition="0">
        <references count="1">
          <reference field="6" count="0" defaultSubtotal="1"/>
        </references>
      </pivotArea>
    </format>
    <format dxfId="38">
      <pivotArea dataOnly="0" labelOnly="1" outline="0" fieldPosition="0">
        <references count="1">
          <reference field="6" count="0"/>
        </references>
      </pivotArea>
    </format>
    <format dxfId="37">
      <pivotArea field="6" type="button" dataOnly="0" labelOnly="1" outline="0" axis="axisRow" fieldPosition="0"/>
    </format>
    <format dxfId="36">
      <pivotArea field="1" type="button" dataOnly="0" labelOnly="1" outline="0" axis="axisRow" fieldPosition="1"/>
    </format>
    <format dxfId="35">
      <pivotArea dataOnly="0" labelOnly="1" outline="0" axis="axisValues" fieldPosition="0"/>
    </format>
    <format dxfId="34">
      <pivotArea field="6" type="button" dataOnly="0" labelOnly="1" outline="0" axis="axisRow" fieldPosition="0"/>
    </format>
    <format dxfId="33">
      <pivotArea field="1" type="button" dataOnly="0" labelOnly="1" outline="0" axis="axisRow" fieldPosition="1"/>
    </format>
    <format dxfId="32">
      <pivotArea dataOnly="0" labelOnly="1" outline="0" axis="axisValues" fieldPosition="0"/>
    </format>
    <format dxfId="31">
      <pivotArea field="6" type="button" dataOnly="0" labelOnly="1" outline="0" axis="axisRow" fieldPosition="0"/>
    </format>
    <format dxfId="30">
      <pivotArea field="1" type="button" dataOnly="0" labelOnly="1" outline="0" axis="axisRow" fieldPosition="1"/>
    </format>
    <format dxfId="29">
      <pivotArea dataOnly="0" labelOnly="1" outline="0" axis="axisValues" fieldPosition="0"/>
    </format>
    <format dxfId="28">
      <pivotArea field="6" type="button" dataOnly="0" labelOnly="1" outline="0" axis="axisRow" fieldPosition="0"/>
    </format>
    <format dxfId="27">
      <pivotArea dataOnly="0" labelOnly="1" outline="0" axis="axisValues" fieldPosition="0"/>
    </format>
    <format dxfId="26">
      <pivotArea field="6" type="button" dataOnly="0" labelOnly="1" outline="0" axis="axisRow" fieldPosition="0"/>
    </format>
    <format dxfId="25">
      <pivotArea field="1" type="button" dataOnly="0" labelOnly="1" outline="0" axis="axisRow" fieldPosition="1"/>
    </format>
    <format dxfId="24">
      <pivotArea dataOnly="0" labelOnly="1" outline="0" axis="axisValues" fieldPosition="0"/>
    </format>
    <format dxfId="23">
      <pivotArea dataOnly="0" labelOnly="1" outline="0" axis="axisValues" fieldPosition="0"/>
    </format>
    <format dxfId="22">
      <pivotArea dataOnly="0" grandRow="1" outline="0" fieldPosition="0"/>
    </format>
    <format dxfId="21">
      <pivotArea dataOnly="0" grandRow="1" outline="0" fieldPosition="0"/>
    </format>
    <format dxfId="20">
      <pivotArea dataOnly="0" grandRow="1" outline="0" fieldPosition="0"/>
    </format>
    <format dxfId="19">
      <pivotArea grandRow="1" outline="0" collapsedLevelsAreSubtotals="1" fieldPosition="0"/>
    </format>
    <format dxfId="18">
      <pivotArea grandRow="1" outline="0" collapsedLevelsAreSubtotals="1" fieldPosition="0"/>
    </format>
    <format dxfId="17">
      <pivotArea dataOnly="0" grandRow="1" outline="0" fieldPosition="0"/>
    </format>
    <format dxfId="1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8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78A8087-22E8-42E0-A113-0D80B262A44A}" name="Tableau croisé dynamique2" cacheId="100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2">
  <location ref="S3:T5" firstHeaderRow="1" firstDataRow="1" firstDataCol="1"/>
  <pivotFields count="10">
    <pivotField showAll="0"/>
    <pivotField showAll="0">
      <items count="110">
        <item m="1" x="69"/>
        <item m="1" x="78"/>
        <item m="1" x="75"/>
        <item m="1" x="49"/>
        <item m="1" x="94"/>
        <item m="1" x="90"/>
        <item m="1" x="97"/>
        <item m="1" x="77"/>
        <item m="1" x="54"/>
        <item m="1" x="104"/>
        <item m="1" x="102"/>
        <item m="1" x="63"/>
        <item m="1" x="88"/>
        <item m="1" x="50"/>
        <item m="1" x="76"/>
        <item m="1" x="103"/>
        <item m="1" x="53"/>
        <item m="1" x="107"/>
        <item m="1" x="59"/>
        <item m="1" x="67"/>
        <item m="1" x="101"/>
        <item m="1" x="72"/>
        <item m="1" x="74"/>
        <item m="1" x="99"/>
        <item m="1" x="57"/>
        <item m="1" x="85"/>
        <item m="1" x="70"/>
        <item m="1" x="79"/>
        <item m="1" x="108"/>
        <item m="1" x="92"/>
        <item m="1" x="89"/>
        <item m="1" x="100"/>
        <item m="1" x="66"/>
        <item m="1" x="86"/>
        <item m="1" x="95"/>
        <item m="1" x="55"/>
        <item m="1" x="81"/>
        <item m="1" x="58"/>
        <item m="1" x="91"/>
        <item m="1" x="84"/>
        <item m="1" x="65"/>
        <item x="10"/>
        <item x="9"/>
        <item x="0"/>
        <item x="11"/>
        <item x="12"/>
        <item x="13"/>
        <item x="14"/>
        <item x="15"/>
        <item x="16"/>
        <item x="17"/>
        <item x="18"/>
        <item x="19"/>
        <item x="8"/>
        <item x="20"/>
        <item x="21"/>
        <item x="22"/>
        <item x="7"/>
        <item x="6"/>
        <item x="5"/>
        <item x="4"/>
        <item x="3"/>
        <item x="23"/>
        <item x="24"/>
        <item x="25"/>
        <item x="26"/>
        <item x="27"/>
        <item x="28"/>
        <item x="29"/>
        <item x="30"/>
        <item x="31"/>
        <item x="32"/>
        <item x="2"/>
        <item x="33"/>
        <item x="34"/>
        <item x="35"/>
        <item x="36"/>
        <item x="37"/>
        <item x="38"/>
        <item x="39"/>
        <item x="40"/>
        <item x="41"/>
        <item x="42"/>
        <item x="1"/>
        <item x="43"/>
        <item x="44"/>
        <item x="45"/>
        <item x="46"/>
        <item x="47"/>
        <item x="48"/>
        <item m="1" x="93"/>
        <item m="1" x="98"/>
        <item m="1" x="51"/>
        <item m="1" x="96"/>
        <item m="1" x="64"/>
        <item m="1" x="68"/>
        <item m="1" x="87"/>
        <item m="1" x="80"/>
        <item m="1" x="105"/>
        <item m="1" x="62"/>
        <item m="1" x="106"/>
        <item m="1" x="61"/>
        <item m="1" x="71"/>
        <item m="1" x="60"/>
        <item m="1" x="83"/>
        <item m="1" x="56"/>
        <item m="1" x="73"/>
        <item m="1" x="52"/>
        <item m="1" x="82"/>
        <item t="default"/>
      </items>
    </pivotField>
    <pivotField showAll="0"/>
    <pivotField axis="axisRow" showAll="0">
      <items count="7">
        <item m="1" x="3"/>
        <item m="1" x="4"/>
        <item m="1" x="1"/>
        <item m="1" x="5"/>
        <item m="1" x="2"/>
        <item x="0"/>
        <item t="default"/>
      </items>
    </pivotField>
    <pivotField showAll="0">
      <items count="8">
        <item x="2"/>
        <item x="3"/>
        <item x="0"/>
        <item m="1" x="6"/>
        <item x="4"/>
        <item m="1" x="5"/>
        <item x="1"/>
        <item t="default"/>
      </items>
    </pivotField>
    <pivotField showAll="0">
      <items count="57">
        <item x="25"/>
        <item m="1" x="45"/>
        <item m="1" x="35"/>
        <item m="1" x="51"/>
        <item m="1" x="39"/>
        <item x="28"/>
        <item x="27"/>
        <item x="22"/>
        <item m="1" x="47"/>
        <item m="1" x="41"/>
        <item x="26"/>
        <item x="29"/>
        <item x="23"/>
        <item m="1" x="38"/>
        <item x="21"/>
        <item x="19"/>
        <item x="17"/>
        <item x="13"/>
        <item x="11"/>
        <item x="1"/>
        <item x="4"/>
        <item x="7"/>
        <item x="20"/>
        <item m="1" x="37"/>
        <item m="1" x="42"/>
        <item m="1" x="50"/>
        <item m="1" x="36"/>
        <item m="1" x="43"/>
        <item m="1" x="54"/>
        <item m="1" x="52"/>
        <item m="1" x="55"/>
        <item m="1" x="34"/>
        <item m="1" x="40"/>
        <item m="1" x="48"/>
        <item m="1" x="49"/>
        <item m="1" x="53"/>
        <item x="14"/>
        <item m="1" x="44"/>
        <item m="1" x="46"/>
        <item x="18"/>
        <item x="16"/>
        <item x="15"/>
        <item x="24"/>
        <item x="12"/>
        <item x="10"/>
        <item x="9"/>
        <item x="2"/>
        <item x="5"/>
        <item x="8"/>
        <item x="32"/>
        <item x="31"/>
        <item x="0"/>
        <item x="3"/>
        <item x="6"/>
        <item x="30"/>
        <item m="1" x="33"/>
        <item t="default"/>
      </items>
    </pivotField>
    <pivotField showAll="0">
      <items count="14">
        <item x="8"/>
        <item x="4"/>
        <item x="0"/>
        <item m="1" x="11"/>
        <item x="9"/>
        <item x="3"/>
        <item x="6"/>
        <item m="1" x="12"/>
        <item x="2"/>
        <item x="5"/>
        <item x="1"/>
        <item x="7"/>
        <item m="1" x="10"/>
        <item t="default"/>
      </items>
    </pivotField>
    <pivotField dataField="1" numFmtId="164" showAll="0"/>
    <pivotField numFmtId="14" showAll="0">
      <items count="10">
        <item x="8"/>
        <item x="0"/>
        <item x="4"/>
        <item x="1"/>
        <item x="5"/>
        <item x="7"/>
        <item x="2"/>
        <item x="6"/>
        <item x="3"/>
        <item t="default"/>
      </items>
    </pivotField>
    <pivotField showAll="0"/>
  </pivotFields>
  <rowFields count="1">
    <field x="3"/>
  </rowFields>
  <rowItems count="2">
    <i>
      <x v="5"/>
    </i>
    <i t="grand">
      <x/>
    </i>
  </rowItems>
  <colItems count="1">
    <i/>
  </colItems>
  <dataFields count="1">
    <dataField name="Moyenne de durée en h" fld="7" subtotal="average" baseField="3" baseItem="0" numFmtId="1"/>
  </dataFields>
  <chartFormats count="11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Medium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" xr10:uid="{00000000-0013-0000-FFFF-FFFF02000000}" sourceName="formation">
  <pivotTables>
    <pivotTable tabId="4" name="TCD_durée"/>
    <pivotTable tabId="4" name="TCD_presta"/>
    <pivotTable tabId="4" name="Tableau croisé dynamique1"/>
  </pivotTables>
  <data>
    <tabular pivotCacheId="1" sortOrder="descending">
      <items count="56">
        <i x="30" s="1"/>
        <i x="6" s="1"/>
        <i x="3" s="1"/>
        <i x="0" s="1"/>
        <i x="31" s="1"/>
        <i x="32" s="1"/>
        <i x="8" s="1"/>
        <i x="5" s="1"/>
        <i x="2" s="1"/>
        <i x="9" s="1"/>
        <i x="10" s="1"/>
        <i x="12" s="1"/>
        <i x="24" s="1"/>
        <i x="15" s="1"/>
        <i x="16" s="1"/>
        <i x="18" s="1"/>
        <i x="14" s="1"/>
        <i x="20" s="1"/>
        <i x="7" s="1"/>
        <i x="4" s="1"/>
        <i x="1" s="1"/>
        <i x="11" s="1"/>
        <i x="13" s="1"/>
        <i x="17" s="1"/>
        <i x="19" s="1"/>
        <i x="21" s="1"/>
        <i x="23" s="1"/>
        <i x="29" s="1"/>
        <i x="26" s="1"/>
        <i x="22" s="1"/>
        <i x="27" s="1"/>
        <i x="28" s="1"/>
        <i x="25" s="1"/>
        <i x="33" s="1" nd="1"/>
        <i x="46" s="1" nd="1"/>
        <i x="44" s="1" nd="1"/>
        <i x="53" s="1" nd="1"/>
        <i x="49" s="1" nd="1"/>
        <i x="48" s="1" nd="1"/>
        <i x="40" s="1" nd="1"/>
        <i x="34" s="1" nd="1"/>
        <i x="55" s="1" nd="1"/>
        <i x="52" s="1" nd="1"/>
        <i x="54" s="1" nd="1"/>
        <i x="43" s="1" nd="1"/>
        <i x="36" s="1" nd="1"/>
        <i x="50" s="1" nd="1"/>
        <i x="42" s="1" nd="1"/>
        <i x="37" s="1" nd="1"/>
        <i x="38" s="1" nd="1"/>
        <i x="41" s="1" nd="1"/>
        <i x="47" s="1" nd="1"/>
        <i x="39" s="1" nd="1"/>
        <i x="51" s="1" nd="1"/>
        <i x="35" s="1" nd="1"/>
        <i x="4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" xr10:uid="{D077D1F0-158D-488A-9E45-A7D194812877}" sourceName="prestataire">
  <pivotTables>
    <pivotTable tabId="4" name="TCD_durée"/>
    <pivotTable tabId="4" name="TCD_presta"/>
    <pivotTable tabId="4" name="Tableau croisé dynamique1"/>
  </pivotTables>
  <data>
    <tabular pivotCacheId="1">
      <items count="13">
        <i x="8" s="1"/>
        <i x="4" s="1"/>
        <i x="0" s="1"/>
        <i x="9" s="1"/>
        <i x="3" s="1"/>
        <i x="6" s="1"/>
        <i x="2" s="1"/>
        <i x="5" s="1"/>
        <i x="1" s="1"/>
        <i x="7" s="1"/>
        <i x="11" s="1" nd="1"/>
        <i x="12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2CB7EB30-96DB-47C9-8481-FE673E2C885F}" sourceName="Nom">
  <pivotTables>
    <pivotTable tabId="7" name="Tableau croisé dynamique1"/>
    <pivotTable tabId="7" name="Tableau croisé dynamique2"/>
  </pivotTables>
  <data>
    <tabular pivotCacheId="1">
      <items count="109">
        <i x="10" s="1"/>
        <i x="9" s="1"/>
        <i x="0" s="1"/>
        <i x="11" s="1"/>
        <i x="12" s="1"/>
        <i x="13" s="1"/>
        <i x="14" s="1"/>
        <i x="15" s="1"/>
        <i x="16" s="1"/>
        <i x="17" s="1"/>
        <i x="18" s="1"/>
        <i x="19" s="1"/>
        <i x="8" s="1"/>
        <i x="20" s="1"/>
        <i x="21" s="1"/>
        <i x="22" s="1"/>
        <i x="7" s="1"/>
        <i x="6" s="1"/>
        <i x="5" s="1"/>
        <i x="4" s="1"/>
        <i x="3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2" s="1"/>
        <i x="33" s="1"/>
        <i x="34" s="1"/>
        <i x="35" s="1"/>
        <i x="36" s="1"/>
        <i x="37" s="1"/>
        <i x="38" s="1"/>
        <i x="39" s="1"/>
        <i x="40" s="1"/>
        <i x="41" s="1"/>
        <i x="42" s="1"/>
        <i x="1" s="1"/>
        <i x="43" s="1"/>
        <i x="44" s="1"/>
        <i x="45" s="1"/>
        <i x="46" s="1"/>
        <i x="47" s="1"/>
        <i x="48" s="1"/>
        <i x="69" s="1" nd="1"/>
        <i x="78" s="1" nd="1"/>
        <i x="75" s="1" nd="1"/>
        <i x="49" s="1" nd="1"/>
        <i x="94" s="1" nd="1"/>
        <i x="90" s="1" nd="1"/>
        <i x="97" s="1" nd="1"/>
        <i x="77" s="1" nd="1"/>
        <i x="54" s="1" nd="1"/>
        <i x="104" s="1" nd="1"/>
        <i x="102" s="1" nd="1"/>
        <i x="63" s="1" nd="1"/>
        <i x="88" s="1" nd="1"/>
        <i x="50" s="1" nd="1"/>
        <i x="76" s="1" nd="1"/>
        <i x="103" s="1" nd="1"/>
        <i x="53" s="1" nd="1"/>
        <i x="107" s="1" nd="1"/>
        <i x="59" s="1" nd="1"/>
        <i x="67" s="1" nd="1"/>
        <i x="101" s="1" nd="1"/>
        <i x="72" s="1" nd="1"/>
        <i x="74" s="1" nd="1"/>
        <i x="99" s="1" nd="1"/>
        <i x="57" s="1" nd="1"/>
        <i x="85" s="1" nd="1"/>
        <i x="70" s="1" nd="1"/>
        <i x="79" s="1" nd="1"/>
        <i x="108" s="1" nd="1"/>
        <i x="92" s="1" nd="1"/>
        <i x="89" s="1" nd="1"/>
        <i x="100" s="1" nd="1"/>
        <i x="66" s="1" nd="1"/>
        <i x="86" s="1" nd="1"/>
        <i x="95" s="1" nd="1"/>
        <i x="55" s="1" nd="1"/>
        <i x="81" s="1" nd="1"/>
        <i x="58" s="1" nd="1"/>
        <i x="91" s="1" nd="1"/>
        <i x="84" s="1" nd="1"/>
        <i x="65" s="1" nd="1"/>
        <i x="93" s="1" nd="1"/>
        <i x="98" s="1" nd="1"/>
        <i x="51" s="1" nd="1"/>
        <i x="96" s="1" nd="1"/>
        <i x="64" s="1" nd="1"/>
        <i x="68" s="1" nd="1"/>
        <i x="87" s="1" nd="1"/>
        <i x="80" s="1" nd="1"/>
        <i x="105" s="1" nd="1"/>
        <i x="62" s="1" nd="1"/>
        <i x="106" s="1" nd="1"/>
        <i x="61" s="1" nd="1"/>
        <i x="71" s="1" nd="1"/>
        <i x="60" s="1" nd="1"/>
        <i x="83" s="1" nd="1"/>
        <i x="56" s="1" nd="1"/>
        <i x="73" s="1" nd="1"/>
        <i x="52" s="1" nd="1"/>
        <i x="8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0F5C56CE-A51F-4AC9-AF64-FD731E0068D7}" sourceName="Service">
  <pivotTables>
    <pivotTable tabId="7" name="Tableau croisé dynamique1"/>
    <pivotTable tabId="7" name="Tableau croisé dynamique2"/>
  </pivotTables>
  <data>
    <tabular pivotCacheId="1">
      <items count="6">
        <i x="0" s="1"/>
        <i x="3" s="1" nd="1"/>
        <i x="4" s="1" nd="1"/>
        <i x="1" s="1" nd="1"/>
        <i x="5" s="1" nd="1"/>
        <i x="2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état" xr10:uid="{026A84E6-A078-4B1D-BCBA-2CAD0575DF50}" sourceName="état">
  <pivotTables>
    <pivotTable tabId="7" name="Tableau croisé dynamique1"/>
    <pivotTable tabId="7" name="Tableau croisé dynamique2"/>
  </pivotTables>
  <data>
    <tabular pivotCacheId="1">
      <items count="7">
        <i x="2" s="1"/>
        <i x="3" s="1"/>
        <i x="0" s="1"/>
        <i x="4" s="1"/>
        <i x="1" s="1"/>
        <i x="6" s="1" nd="1"/>
        <i x="5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1" xr10:uid="{E7AAF1C3-CBF8-4580-A236-B880F9116E56}" sourceName="prestataire">
  <pivotTables>
    <pivotTable tabId="7" name="Tableau croisé dynamique1"/>
    <pivotTable tabId="7" name="Tableau croisé dynamique2"/>
  </pivotTables>
  <data>
    <tabular pivotCacheId="1">
      <items count="13">
        <i x="8" s="1"/>
        <i x="4" s="1"/>
        <i x="0" s="1"/>
        <i x="9" s="1"/>
        <i x="3" s="1"/>
        <i x="6" s="1"/>
        <i x="2" s="1"/>
        <i x="5" s="1"/>
        <i x="1" s="1"/>
        <i x="7" s="1"/>
        <i x="11" s="1" nd="1"/>
        <i x="12" s="1" nd="1"/>
        <i x="10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rmation1" xr10:uid="{325249E0-F674-453A-A16F-2041EEDADCFD}" sourceName="formation">
  <pivotTables>
    <pivotTable tabId="7" name="Tableau croisé dynamique1"/>
    <pivotTable tabId="7" name="Tableau croisé dynamique2"/>
  </pivotTables>
  <data>
    <tabular pivotCacheId="1">
      <items count="56">
        <i x="25" s="1"/>
        <i x="28" s="1"/>
        <i x="27" s="1"/>
        <i x="22" s="1"/>
        <i x="26" s="1"/>
        <i x="29" s="1"/>
        <i x="23" s="1"/>
        <i x="21" s="1"/>
        <i x="19" s="1"/>
        <i x="17" s="1"/>
        <i x="13" s="1"/>
        <i x="11" s="1"/>
        <i x="1" s="1"/>
        <i x="4" s="1"/>
        <i x="7" s="1"/>
        <i x="20" s="1"/>
        <i x="14" s="1"/>
        <i x="18" s="1"/>
        <i x="16" s="1"/>
        <i x="15" s="1"/>
        <i x="24" s="1"/>
        <i x="12" s="1"/>
        <i x="10" s="1"/>
        <i x="9" s="1"/>
        <i x="2" s="1"/>
        <i x="5" s="1"/>
        <i x="8" s="1"/>
        <i x="32" s="1"/>
        <i x="31" s="1"/>
        <i x="0" s="1"/>
        <i x="3" s="1"/>
        <i x="6" s="1"/>
        <i x="30" s="1"/>
        <i x="45" s="1" nd="1"/>
        <i x="35" s="1" nd="1"/>
        <i x="51" s="1" nd="1"/>
        <i x="39" s="1" nd="1"/>
        <i x="47" s="1" nd="1"/>
        <i x="41" s="1" nd="1"/>
        <i x="38" s="1" nd="1"/>
        <i x="37" s="1" nd="1"/>
        <i x="42" s="1" nd="1"/>
        <i x="50" s="1" nd="1"/>
        <i x="36" s="1" nd="1"/>
        <i x="43" s="1" nd="1"/>
        <i x="54" s="1" nd="1"/>
        <i x="52" s="1" nd="1"/>
        <i x="55" s="1" nd="1"/>
        <i x="34" s="1" nd="1"/>
        <i x="40" s="1" nd="1"/>
        <i x="48" s="1" nd="1"/>
        <i x="49" s="1" nd="1"/>
        <i x="53" s="1" nd="1"/>
        <i x="44" s="1" nd="1"/>
        <i x="46" s="1" nd="1"/>
        <i x="3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rmation" xr10:uid="{00000000-0014-0000-FFFF-FFFF02000000}" cache="Segment_formation" caption="Recherche par formation" style="SlicerStyleDark6" rowHeight="241300"/>
  <slicer name="prestataire" xr10:uid="{7B089567-E830-4AF0-9CC9-10ED82372F73}" cache="Segment_prestataire" caption="Recherche par prestataire" columnCount="4" style="SlicerStyleDark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8BC1D7E6-EBCA-41AA-94BD-6828B9288120}" cache="Segment_Nom" caption="Recherche par Nom" columnCount="2" rowHeight="241300"/>
  <slicer name="Service" xr10:uid="{1D1BED31-3990-42A0-953A-8986B12CD162}" cache="Segment_Service" caption="Recherche par service" columnCount="2" rowHeight="241300"/>
  <slicer name="état" xr10:uid="{9D16A74B-3421-45E6-974F-D82CE108A508}" cache="Segment_état" caption="Recherche par état" columnCount="3" rowHeight="241300"/>
  <slicer name="prestataire 1" xr10:uid="{7DA3FB7D-9F60-4B58-8CFD-3FD74336B28E}" cache="Segment_prestataire1" caption="Recherche par prestataire" columnCount="3" rowHeight="241300"/>
  <slicer name="formation 1" xr10:uid="{DDA7B109-5B48-4111-AA97-7AAF6308244F}" cache="Segment_formation1" caption="Recherche par formation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recap" displayName="recap" ref="A1:J62" headerRowDxfId="0">
  <autoFilter ref="A1:J62" xr:uid="{00000000-0009-0000-0100-000005000000}"/>
  <tableColumns count="10">
    <tableColumn id="1" xr3:uid="{00000000-0010-0000-0000-000001000000}" name="Matricule" totalsRowLabel="Total"/>
    <tableColumn id="2" xr3:uid="{00000000-0010-0000-0000-000002000000}" name="Nom">
      <calculatedColumnFormula>VLOOKUP(recap[[#This Row],[Matricule]],agent[],2,FALSE)</calculatedColumnFormula>
    </tableColumn>
    <tableColumn id="3" xr3:uid="{00000000-0010-0000-0000-000003000000}" name="Prénom">
      <calculatedColumnFormula>VLOOKUP(recap[[#This Row],[Matricule]],agent[],3,FALSE)</calculatedColumnFormula>
    </tableColumn>
    <tableColumn id="4" xr3:uid="{00000000-0010-0000-0000-000004000000}" name="Service">
      <calculatedColumnFormula>VLOOKUP(recap[[#This Row],[Matricule]],agent[],4,FALSE)</calculatedColumnFormula>
    </tableColumn>
    <tableColumn id="5" xr3:uid="{00000000-0010-0000-0000-000005000000}" name="état"/>
    <tableColumn id="6" xr3:uid="{00000000-0010-0000-0000-000006000000}" name="formation"/>
    <tableColumn id="7" xr3:uid="{00000000-0010-0000-0000-000007000000}" name="prestataire"/>
    <tableColumn id="8" xr3:uid="{00000000-0010-0000-0000-000008000000}" name="durée en h" dataDxfId="90"/>
    <tableColumn id="9" xr3:uid="{00000000-0010-0000-0000-000009000000}" name="date" dataDxfId="89"/>
    <tableColumn id="10" xr3:uid="{00000000-0010-0000-0000-00000A000000}" name="note /5" totalsRowFunction="sum"/>
  </tableColumns>
  <tableStyleInfo name="TableStyleLight9" showFirstColumn="1" showLastColumn="1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etat" displayName="etat" ref="A1:A7" totalsRowShown="0" headerRowDxfId="88" dataDxfId="87">
  <autoFilter ref="A1:A7" xr:uid="{00000000-0009-0000-0100-000002000000}"/>
  <sortState xmlns:xlrd2="http://schemas.microsoft.com/office/spreadsheetml/2017/richdata2" ref="A2:A7">
    <sortCondition ref="A5"/>
  </sortState>
  <tableColumns count="1">
    <tableColumn id="1" xr3:uid="{00000000-0010-0000-0100-000001000000}" name="état" dataDxfId="86"/>
  </tableColumns>
  <tableStyleInfo name="TableStyleMedium2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presta" displayName="presta" ref="C1:C23" totalsRowShown="0" headerRowDxfId="85">
  <autoFilter ref="C1:C23" xr:uid="{00000000-0009-0000-0100-000003000000}"/>
  <sortState xmlns:xlrd2="http://schemas.microsoft.com/office/spreadsheetml/2017/richdata2" ref="C2:C23">
    <sortCondition ref="C2"/>
  </sortState>
  <tableColumns count="1">
    <tableColumn id="1" xr3:uid="{00000000-0010-0000-0200-000001000000}" name="prestataire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forma" displayName="forma" ref="E1:E40" totalsRowShown="0" headerRowDxfId="84" dataDxfId="83">
  <autoFilter ref="E1:E40" xr:uid="{00000000-0009-0000-0100-000004000000}"/>
  <sortState xmlns:xlrd2="http://schemas.microsoft.com/office/spreadsheetml/2017/richdata2" ref="E2:E40">
    <sortCondition descending="1" ref="E1:E40"/>
  </sortState>
  <tableColumns count="1">
    <tableColumn id="1" xr3:uid="{00000000-0010-0000-0300-000001000000}" name="formation" dataDxfId="82"/>
  </tableColumns>
  <tableStyleInfo name="TableStyleMedium2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B3A8683-120E-410C-B7C8-008DF6BE0175}" name="note" displayName="note" ref="G1:G6" totalsRowShown="0">
  <autoFilter ref="G1:G6" xr:uid="{79A3D8FE-E3F2-426F-BB8E-814A503EC534}"/>
  <tableColumns count="1">
    <tableColumn id="1" xr3:uid="{BDF77730-5C12-48F9-8896-BAE30AC33ECD}" name="note"/>
  </tableColumns>
  <tableStyleInfo name="TableStyleMedium2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4000000}" name="agent" displayName="agent" ref="A1:D112" totalsRowShown="0" headerRowDxfId="81" dataDxfId="80">
  <autoFilter ref="A1:D112" xr:uid="{00000000-0009-0000-0100-000001000000}"/>
  <sortState xmlns:xlrd2="http://schemas.microsoft.com/office/spreadsheetml/2017/richdata2" ref="A2:D114">
    <sortCondition ref="A1:A114"/>
  </sortState>
  <tableColumns count="4">
    <tableColumn id="1" xr3:uid="{00000000-0010-0000-0400-000001000000}" name="Matricule" dataDxfId="79"/>
    <tableColumn id="2" xr3:uid="{00000000-0010-0000-0400-000002000000}" name="Nom" dataDxfId="78"/>
    <tableColumn id="3" xr3:uid="{00000000-0010-0000-0400-000003000000}" name="Prénom" dataDxfId="77"/>
    <tableColumn id="4" xr3:uid="{00000000-0010-0000-0400-000004000000}" name="service" dataDxfId="76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60A8D4B5-A946-4AB2-93C0-4DBB36AC3C35}" sourceName="date">
  <pivotTables>
    <pivotTable tabId="4" name="TCD_durée"/>
  </pivotTables>
  <state minimalRefreshVersion="6" lastRefreshVersion="6" pivotCacheId="1" filterType="unknown">
    <bounds startDate="1899-12-31T00:00:00" endDate="2023-01-01T00:00:00"/>
  </state>
</timelineCacheDefinition>
</file>

<file path=xl/timelineCaches/timelineCache2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DDB4DF8-232C-411A-8507-2B16A0935DF7}" sourceName="date">
  <pivotTables>
    <pivotTable tabId="7" name="Tableau croisé dynamique1"/>
    <pivotTable tabId="7" name="Tableau croisé dynamique2"/>
  </pivotTables>
  <state minimalRefreshVersion="6" lastRefreshVersion="6" pivotCacheId="1" filterType="unknown">
    <bounds startDate="1899-12-3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3DF948A6-F475-47EC-B5CB-352A1BD563AD}" cache="ChronologieNative_date" caption="Recherche par date" level="1" selectionLevel="1" scrollPosition="2019-01-01T00:00:00" style="TimeSlicerStyleLight6"/>
</timelines>
</file>

<file path=xl/timelines/timeline2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F205CFF7-9AA4-4A8D-BECD-EFEAA9E94499}" cache="ChronologieNative_date1" caption="recherche par date" level="1" selectionLevel="1" scrollPosition="2019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microsoft.com/office/2011/relationships/timeline" Target="../timelines/timelin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microsoft.com/office/2011/relationships/timeline" Target="../timelines/timeline2.xml"/><Relationship Id="rId5" Type="http://schemas.microsoft.com/office/2007/relationships/slicer" Target="../slicers/slicer2.xm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N62"/>
  <sheetViews>
    <sheetView showGridLines="0" tabSelected="1" zoomScaleNormal="100" workbookViewId="0">
      <pane ySplit="1" topLeftCell="A45" activePane="bottomLeft" state="frozen"/>
      <selection pane="bottomLeft" activeCell="L49" sqref="L49"/>
    </sheetView>
  </sheetViews>
  <sheetFormatPr baseColWidth="10" defaultRowHeight="15" x14ac:dyDescent="0.25"/>
  <cols>
    <col min="1" max="1" width="11.5703125" customWidth="1"/>
    <col min="2" max="2" width="16.7109375" bestFit="1" customWidth="1"/>
    <col min="3" max="3" width="12.85546875" customWidth="1"/>
    <col min="4" max="4" width="17.7109375" bestFit="1" customWidth="1"/>
    <col min="5" max="5" width="10.28515625" bestFit="1" customWidth="1"/>
    <col min="6" max="6" width="40.7109375" bestFit="1" customWidth="1"/>
    <col min="7" max="7" width="31.140625" bestFit="1" customWidth="1"/>
    <col min="8" max="8" width="12.7109375" style="5" customWidth="1"/>
    <col min="9" max="9" width="11.42578125" customWidth="1"/>
    <col min="10" max="10" width="9.5703125" customWidth="1"/>
    <col min="11" max="11" width="3.28515625" customWidth="1"/>
  </cols>
  <sheetData>
    <row r="1" spans="1:14" s="44" customFormat="1" ht="55.5" customHeight="1" x14ac:dyDescent="0.25">
      <c r="A1" s="44" t="s">
        <v>34</v>
      </c>
      <c r="B1" s="44" t="s">
        <v>35</v>
      </c>
      <c r="C1" s="44" t="s">
        <v>36</v>
      </c>
      <c r="D1" s="44" t="s">
        <v>39</v>
      </c>
      <c r="E1" s="44" t="s">
        <v>0</v>
      </c>
      <c r="F1" s="44" t="s">
        <v>27</v>
      </c>
      <c r="G1" s="44" t="s">
        <v>6</v>
      </c>
      <c r="H1" s="45" t="s">
        <v>67</v>
      </c>
      <c r="I1" s="44" t="s">
        <v>148</v>
      </c>
      <c r="J1" s="44" t="s">
        <v>68</v>
      </c>
    </row>
    <row r="2" spans="1:14" x14ac:dyDescent="0.25">
      <c r="A2">
        <v>1</v>
      </c>
      <c r="B2" t="str">
        <f>VLOOKUP(recap[[#This Row],[Matricule]],agent[],2,FALSE)</f>
        <v>NOM 10</v>
      </c>
      <c r="C2" t="str">
        <f>VLOOKUP(recap[[#This Row],[Matricule]],agent[],3,FALSE)</f>
        <v>prenom 10</v>
      </c>
      <c r="D2" t="str">
        <f>VLOOKUP(recap[[#This Row],[Matricule]],agent[],4,FALSE)</f>
        <v>Service</v>
      </c>
      <c r="E2" t="s">
        <v>1</v>
      </c>
      <c r="F2" t="s">
        <v>28</v>
      </c>
      <c r="G2" t="s">
        <v>7</v>
      </c>
      <c r="H2" s="5">
        <v>10</v>
      </c>
      <c r="I2" s="4">
        <v>43534</v>
      </c>
      <c r="J2">
        <v>1</v>
      </c>
    </row>
    <row r="3" spans="1:14" x14ac:dyDescent="0.25">
      <c r="A3">
        <v>2</v>
      </c>
      <c r="B3" t="str">
        <f>VLOOKUP(recap[[#This Row],[Matricule]],agent[],2,FALSE)</f>
        <v>NOM 9</v>
      </c>
      <c r="C3" t="str">
        <f>VLOOKUP(recap[[#This Row],[Matricule]],agent[],3,FALSE)</f>
        <v>prenom 9</v>
      </c>
      <c r="D3" t="str">
        <f>VLOOKUP(recap[[#This Row],[Matricule]],agent[],4,FALSE)</f>
        <v>Service</v>
      </c>
      <c r="E3" t="s">
        <v>4</v>
      </c>
      <c r="F3" t="s">
        <v>196</v>
      </c>
      <c r="G3" t="s">
        <v>11</v>
      </c>
      <c r="H3" s="5">
        <v>20</v>
      </c>
      <c r="I3" s="4">
        <v>43900</v>
      </c>
      <c r="J3">
        <v>5</v>
      </c>
    </row>
    <row r="4" spans="1:14" x14ac:dyDescent="0.25">
      <c r="A4">
        <v>3</v>
      </c>
      <c r="B4" t="str">
        <f>VLOOKUP(recap[[#This Row],[Matricule]],agent[],2,FALSE)</f>
        <v>NOM 8</v>
      </c>
      <c r="C4" t="str">
        <f>VLOOKUP(recap[[#This Row],[Matricule]],agent[],3,FALSE)</f>
        <v>prenom 8</v>
      </c>
      <c r="D4" t="str">
        <f>VLOOKUP(recap[[#This Row],[Matricule]],agent[],4,FALSE)</f>
        <v>Service</v>
      </c>
      <c r="E4" t="s">
        <v>2</v>
      </c>
      <c r="F4" t="s">
        <v>195</v>
      </c>
      <c r="G4" t="s">
        <v>8</v>
      </c>
      <c r="H4" s="5">
        <v>30</v>
      </c>
      <c r="I4" s="4">
        <v>44265</v>
      </c>
      <c r="J4">
        <v>1</v>
      </c>
    </row>
    <row r="5" spans="1:14" x14ac:dyDescent="0.25">
      <c r="A5">
        <v>4</v>
      </c>
      <c r="B5" t="str">
        <f>VLOOKUP(recap[[#This Row],[Matricule]],agent[],2,FALSE)</f>
        <v>NOM 7</v>
      </c>
      <c r="C5" t="str">
        <f>VLOOKUP(recap[[#This Row],[Matricule]],agent[],3,FALSE)</f>
        <v>prenom 7</v>
      </c>
      <c r="D5" t="str">
        <f>VLOOKUP(recap[[#This Row],[Matricule]],agent[],4,FALSE)</f>
        <v>Service</v>
      </c>
      <c r="E5" t="s">
        <v>3</v>
      </c>
      <c r="F5" t="s">
        <v>29</v>
      </c>
      <c r="G5" t="s">
        <v>9</v>
      </c>
      <c r="H5" s="5">
        <v>40</v>
      </c>
      <c r="I5" s="4">
        <v>44630</v>
      </c>
      <c r="J5">
        <v>2</v>
      </c>
    </row>
    <row r="6" spans="1:14" x14ac:dyDescent="0.25">
      <c r="A6">
        <v>5</v>
      </c>
      <c r="B6" t="str">
        <f>VLOOKUP(recap[[#This Row],[Matricule]],agent[],2,FALSE)</f>
        <v>NOM 6</v>
      </c>
      <c r="C6" t="str">
        <f>VLOOKUP(recap[[#This Row],[Matricule]],agent[],3,FALSE)</f>
        <v>prenom 6</v>
      </c>
      <c r="D6" t="str">
        <f>VLOOKUP(recap[[#This Row],[Matricule]],agent[],4,FALSE)</f>
        <v>Service</v>
      </c>
      <c r="E6" t="s">
        <v>4</v>
      </c>
      <c r="F6" t="s">
        <v>194</v>
      </c>
      <c r="G6" t="s">
        <v>10</v>
      </c>
      <c r="H6" s="5">
        <v>50</v>
      </c>
      <c r="I6" s="4">
        <v>43534</v>
      </c>
      <c r="J6">
        <v>3</v>
      </c>
    </row>
    <row r="7" spans="1:14" x14ac:dyDescent="0.25">
      <c r="A7">
        <v>6</v>
      </c>
      <c r="B7" t="str">
        <f>VLOOKUP(recap[[#This Row],[Matricule]],agent[],2,FALSE)</f>
        <v>NOM 5</v>
      </c>
      <c r="C7" t="str">
        <f>VLOOKUP(recap[[#This Row],[Matricule]],agent[],3,FALSE)</f>
        <v>prenom 5</v>
      </c>
      <c r="D7" t="str">
        <f>VLOOKUP(recap[[#This Row],[Matricule]],agent[],4,FALSE)</f>
        <v>Service</v>
      </c>
      <c r="E7" t="s">
        <v>5</v>
      </c>
      <c r="F7" t="s">
        <v>193</v>
      </c>
      <c r="G7" t="s">
        <v>11</v>
      </c>
      <c r="H7" s="5">
        <v>60</v>
      </c>
      <c r="I7" s="4">
        <v>43900</v>
      </c>
      <c r="J7">
        <v>4</v>
      </c>
    </row>
    <row r="8" spans="1:14" x14ac:dyDescent="0.25">
      <c r="A8">
        <v>7</v>
      </c>
      <c r="B8" t="str">
        <f>VLOOKUP(recap[[#This Row],[Matricule]],agent[],2,FALSE)</f>
        <v>NOM 4</v>
      </c>
      <c r="C8" t="str">
        <f>VLOOKUP(recap[[#This Row],[Matricule]],agent[],3,FALSE)</f>
        <v>prenom 4</v>
      </c>
      <c r="D8" t="str">
        <f>VLOOKUP(recap[[#This Row],[Matricule]],agent[],4,FALSE)</f>
        <v>Service</v>
      </c>
      <c r="E8" t="s">
        <v>1</v>
      </c>
      <c r="F8" t="s">
        <v>30</v>
      </c>
      <c r="G8" t="s">
        <v>12</v>
      </c>
      <c r="H8" s="5">
        <v>70</v>
      </c>
      <c r="I8" s="4">
        <v>44265</v>
      </c>
      <c r="J8">
        <v>5</v>
      </c>
    </row>
    <row r="9" spans="1:14" x14ac:dyDescent="0.25">
      <c r="A9">
        <v>8</v>
      </c>
      <c r="B9" t="str">
        <f>VLOOKUP(recap[[#This Row],[Matricule]],agent[],2,FALSE)</f>
        <v>NOM 3</v>
      </c>
      <c r="C9" t="str">
        <f>VLOOKUP(recap[[#This Row],[Matricule]],agent[],3,FALSE)</f>
        <v>prenom 3</v>
      </c>
      <c r="D9" t="str">
        <f>VLOOKUP(recap[[#This Row],[Matricule]],agent[],4,FALSE)</f>
        <v>Service</v>
      </c>
      <c r="E9" t="s">
        <v>4</v>
      </c>
      <c r="F9" t="s">
        <v>192</v>
      </c>
      <c r="G9" t="s">
        <v>13</v>
      </c>
      <c r="H9" s="5">
        <v>80</v>
      </c>
      <c r="I9" s="4">
        <v>44630</v>
      </c>
      <c r="J9">
        <v>1</v>
      </c>
    </row>
    <row r="10" spans="1:14" x14ac:dyDescent="0.25">
      <c r="A10">
        <v>9</v>
      </c>
      <c r="B10" t="str">
        <f>VLOOKUP(recap[[#This Row],[Matricule]],agent[],2,FALSE)</f>
        <v>NOM 2</v>
      </c>
      <c r="C10" t="str">
        <f>VLOOKUP(recap[[#This Row],[Matricule]],agent[],3,FALSE)</f>
        <v>prenom 2</v>
      </c>
      <c r="D10" t="str">
        <f>VLOOKUP(recap[[#This Row],[Matricule]],agent[],4,FALSE)</f>
        <v>Service</v>
      </c>
      <c r="E10" t="s">
        <v>2</v>
      </c>
      <c r="F10" t="s">
        <v>191</v>
      </c>
      <c r="G10" t="s">
        <v>14</v>
      </c>
      <c r="H10" s="5">
        <v>90</v>
      </c>
      <c r="I10" s="4">
        <v>43534</v>
      </c>
      <c r="J10">
        <v>2</v>
      </c>
      <c r="N10" s="4"/>
    </row>
    <row r="11" spans="1:14" x14ac:dyDescent="0.25">
      <c r="A11">
        <v>10</v>
      </c>
      <c r="B11" t="str">
        <f>VLOOKUP(recap[[#This Row],[Matricule]],agent[],2,FALSE)</f>
        <v>NOM 1</v>
      </c>
      <c r="C11" t="str">
        <f>VLOOKUP(recap[[#This Row],[Matricule]],agent[],3,FALSE)</f>
        <v>prenom 1</v>
      </c>
      <c r="D11" t="str">
        <f>VLOOKUP(recap[[#This Row],[Matricule]],agent[],4,FALSE)</f>
        <v>Service</v>
      </c>
      <c r="E11" t="s">
        <v>3</v>
      </c>
      <c r="F11" t="s">
        <v>32</v>
      </c>
      <c r="G11" t="s">
        <v>9</v>
      </c>
      <c r="H11" s="5">
        <v>100</v>
      </c>
      <c r="I11" s="4">
        <v>43900</v>
      </c>
      <c r="J11">
        <v>3</v>
      </c>
    </row>
    <row r="12" spans="1:14" x14ac:dyDescent="0.25">
      <c r="A12">
        <v>11</v>
      </c>
      <c r="B12" t="str">
        <f>VLOOKUP(recap[[#This Row],[Matricule]],agent[],2,FALSE)</f>
        <v>NOM 0</v>
      </c>
      <c r="C12" t="str">
        <f>VLOOKUP(recap[[#This Row],[Matricule]],agent[],3,FALSE)</f>
        <v>prenom 0</v>
      </c>
      <c r="D12" t="str">
        <f>VLOOKUP(recap[[#This Row],[Matricule]],agent[],4,FALSE)</f>
        <v>Service</v>
      </c>
      <c r="E12" t="s">
        <v>4</v>
      </c>
      <c r="F12" t="s">
        <v>31</v>
      </c>
      <c r="G12" t="s">
        <v>8</v>
      </c>
      <c r="H12" s="5">
        <v>110</v>
      </c>
      <c r="I12" s="4">
        <v>44265</v>
      </c>
      <c r="J12">
        <v>4</v>
      </c>
    </row>
    <row r="13" spans="1:14" x14ac:dyDescent="0.25">
      <c r="A13">
        <v>12</v>
      </c>
      <c r="B13" t="str">
        <f>VLOOKUP(recap[[#This Row],[Matricule]],agent[],2,FALSE)</f>
        <v>NOM 1</v>
      </c>
      <c r="C13" t="str">
        <f>VLOOKUP(recap[[#This Row],[Matricule]],agent[],3,FALSE)</f>
        <v>prenom 1</v>
      </c>
      <c r="D13" t="str">
        <f>VLOOKUP(recap[[#This Row],[Matricule]],agent[],4,FALSE)</f>
        <v>Service</v>
      </c>
      <c r="E13" t="s">
        <v>5</v>
      </c>
      <c r="F13" t="s">
        <v>188</v>
      </c>
      <c r="G13" t="s">
        <v>9</v>
      </c>
      <c r="H13" s="5">
        <v>120</v>
      </c>
      <c r="I13" s="4">
        <v>44630</v>
      </c>
      <c r="J13">
        <v>5</v>
      </c>
    </row>
    <row r="14" spans="1:14" x14ac:dyDescent="0.25">
      <c r="A14">
        <v>13</v>
      </c>
      <c r="B14" t="str">
        <f>VLOOKUP(recap[[#This Row],[Matricule]],agent[],2,FALSE)</f>
        <v>NOM 2</v>
      </c>
      <c r="C14" t="str">
        <f>VLOOKUP(recap[[#This Row],[Matricule]],agent[],3,FALSE)</f>
        <v>prenom 2</v>
      </c>
      <c r="D14" t="str">
        <f>VLOOKUP(recap[[#This Row],[Matricule]],agent[],4,FALSE)</f>
        <v>Service</v>
      </c>
      <c r="E14" t="s">
        <v>4</v>
      </c>
      <c r="F14" t="s">
        <v>182</v>
      </c>
      <c r="G14" t="s">
        <v>11</v>
      </c>
      <c r="H14" s="5">
        <v>140</v>
      </c>
      <c r="I14" s="4">
        <v>43534</v>
      </c>
      <c r="J14">
        <v>2</v>
      </c>
    </row>
    <row r="15" spans="1:14" x14ac:dyDescent="0.25">
      <c r="A15">
        <v>14</v>
      </c>
      <c r="B15" t="str">
        <f>VLOOKUP(recap[[#This Row],[Matricule]],agent[],2,FALSE)</f>
        <v>NOM 3</v>
      </c>
      <c r="C15" t="str">
        <f>VLOOKUP(recap[[#This Row],[Matricule]],agent[],3,FALSE)</f>
        <v>prenom 3</v>
      </c>
      <c r="D15" t="str">
        <f>VLOOKUP(recap[[#This Row],[Matricule]],agent[],4,FALSE)</f>
        <v>Service</v>
      </c>
      <c r="E15" t="s">
        <v>2</v>
      </c>
      <c r="F15" t="s">
        <v>189</v>
      </c>
      <c r="G15" t="s">
        <v>12</v>
      </c>
      <c r="H15" s="5">
        <v>150</v>
      </c>
      <c r="I15" s="4">
        <v>43900</v>
      </c>
      <c r="J15">
        <v>3</v>
      </c>
    </row>
    <row r="16" spans="1:14" x14ac:dyDescent="0.25">
      <c r="A16">
        <v>15</v>
      </c>
      <c r="B16" t="str">
        <f>VLOOKUP(recap[[#This Row],[Matricule]],agent[],2,FALSE)</f>
        <v>NOM 4</v>
      </c>
      <c r="C16" t="str">
        <f>VLOOKUP(recap[[#This Row],[Matricule]],agent[],3,FALSE)</f>
        <v>prenom 4</v>
      </c>
      <c r="D16" t="str">
        <f>VLOOKUP(recap[[#This Row],[Matricule]],agent[],4,FALSE)</f>
        <v>Service</v>
      </c>
      <c r="E16" t="s">
        <v>3</v>
      </c>
      <c r="F16" t="s">
        <v>197</v>
      </c>
      <c r="G16" t="s">
        <v>13</v>
      </c>
      <c r="H16" s="5">
        <v>160</v>
      </c>
      <c r="I16" s="4">
        <v>44265</v>
      </c>
      <c r="J16">
        <v>4</v>
      </c>
    </row>
    <row r="17" spans="1:10" x14ac:dyDescent="0.25">
      <c r="A17">
        <v>16</v>
      </c>
      <c r="B17" t="str">
        <f>VLOOKUP(recap[[#This Row],[Matricule]],agent[],2,FALSE)</f>
        <v>NOM 5</v>
      </c>
      <c r="C17" t="str">
        <f>VLOOKUP(recap[[#This Row],[Matricule]],agent[],3,FALSE)</f>
        <v>prenom 5</v>
      </c>
      <c r="D17" t="str">
        <f>VLOOKUP(recap[[#This Row],[Matricule]],agent[],4,FALSE)</f>
        <v>Service</v>
      </c>
      <c r="E17" t="s">
        <v>4</v>
      </c>
      <c r="F17" t="s">
        <v>33</v>
      </c>
      <c r="G17" t="s">
        <v>14</v>
      </c>
      <c r="H17" s="5">
        <v>170</v>
      </c>
      <c r="I17" s="4">
        <v>44630</v>
      </c>
      <c r="J17">
        <v>5</v>
      </c>
    </row>
    <row r="18" spans="1:10" x14ac:dyDescent="0.25">
      <c r="A18">
        <v>17</v>
      </c>
      <c r="B18" t="str">
        <f>VLOOKUP(recap[[#This Row],[Matricule]],agent[],2,FALSE)</f>
        <v>NOM 6</v>
      </c>
      <c r="C18" t="str">
        <f>VLOOKUP(recap[[#This Row],[Matricule]],agent[],3,FALSE)</f>
        <v>prenom 6</v>
      </c>
      <c r="D18" t="str">
        <f>VLOOKUP(recap[[#This Row],[Matricule]],agent[],4,FALSE)</f>
        <v>Service</v>
      </c>
      <c r="E18" t="s">
        <v>1</v>
      </c>
      <c r="F18" t="s">
        <v>184</v>
      </c>
      <c r="G18" t="s">
        <v>7</v>
      </c>
      <c r="H18" s="5">
        <v>15</v>
      </c>
      <c r="I18" s="4">
        <v>43534</v>
      </c>
      <c r="J18">
        <v>3</v>
      </c>
    </row>
    <row r="19" spans="1:10" x14ac:dyDescent="0.25">
      <c r="A19">
        <v>18</v>
      </c>
      <c r="B19" t="str">
        <f>VLOOKUP(recap[[#This Row],[Matricule]],agent[],2,FALSE)</f>
        <v>NOM 7</v>
      </c>
      <c r="C19" t="str">
        <f>VLOOKUP(recap[[#This Row],[Matricule]],agent[],3,FALSE)</f>
        <v>prenom 7</v>
      </c>
      <c r="D19" t="str">
        <f>VLOOKUP(recap[[#This Row],[Matricule]],agent[],4,FALSE)</f>
        <v>Service</v>
      </c>
      <c r="E19" t="s">
        <v>4</v>
      </c>
      <c r="F19" t="s">
        <v>186</v>
      </c>
      <c r="G19" t="s">
        <v>8</v>
      </c>
      <c r="H19" s="5">
        <v>10</v>
      </c>
      <c r="I19" s="4">
        <v>43900</v>
      </c>
      <c r="J19">
        <v>1</v>
      </c>
    </row>
    <row r="20" spans="1:10" x14ac:dyDescent="0.25">
      <c r="A20">
        <v>19</v>
      </c>
      <c r="B20" t="str">
        <f>VLOOKUP(recap[[#This Row],[Matricule]],agent[],2,FALSE)</f>
        <v>NOM 8</v>
      </c>
      <c r="C20" t="str">
        <f>VLOOKUP(recap[[#This Row],[Matricule]],agent[],3,FALSE)</f>
        <v>prenom 8</v>
      </c>
      <c r="D20" t="str">
        <f>VLOOKUP(recap[[#This Row],[Matricule]],agent[],4,FALSE)</f>
        <v>Service</v>
      </c>
      <c r="E20" t="s">
        <v>1</v>
      </c>
      <c r="F20" t="s">
        <v>183</v>
      </c>
      <c r="G20" t="s">
        <v>7</v>
      </c>
      <c r="H20" s="5">
        <v>10</v>
      </c>
      <c r="I20" s="4">
        <v>44265</v>
      </c>
      <c r="J20">
        <v>2</v>
      </c>
    </row>
    <row r="21" spans="1:10" x14ac:dyDescent="0.25">
      <c r="A21">
        <v>20</v>
      </c>
      <c r="B21" t="str">
        <f>VLOOKUP(recap[[#This Row],[Matricule]],agent[],2,FALSE)</f>
        <v>NOM 9</v>
      </c>
      <c r="C21" t="str">
        <f>VLOOKUP(recap[[#This Row],[Matricule]],agent[],3,FALSE)</f>
        <v>prenom 9</v>
      </c>
      <c r="D21" t="str">
        <f>VLOOKUP(recap[[#This Row],[Matricule]],agent[],4,FALSE)</f>
        <v>Service</v>
      </c>
      <c r="E21" t="s">
        <v>1</v>
      </c>
      <c r="F21" t="s">
        <v>187</v>
      </c>
      <c r="G21" t="s">
        <v>7</v>
      </c>
      <c r="H21" s="5">
        <v>10</v>
      </c>
      <c r="I21" s="4">
        <v>44630</v>
      </c>
      <c r="J21">
        <v>2</v>
      </c>
    </row>
    <row r="22" spans="1:10" x14ac:dyDescent="0.25">
      <c r="A22">
        <v>21</v>
      </c>
      <c r="B22" t="str">
        <f>VLOOKUP(recap[[#This Row],[Matricule]],agent[],2,FALSE)</f>
        <v>NOM 10</v>
      </c>
      <c r="C22" t="str">
        <f>VLOOKUP(recap[[#This Row],[Matricule]],agent[],3,FALSE)</f>
        <v>prenom 10</v>
      </c>
      <c r="D22" t="str">
        <f>VLOOKUP(recap[[#This Row],[Matricule]],agent[],4,FALSE)</f>
        <v>Service</v>
      </c>
      <c r="E22" t="s">
        <v>2</v>
      </c>
      <c r="F22" t="s">
        <v>190</v>
      </c>
      <c r="G22" t="s">
        <v>10</v>
      </c>
      <c r="H22" s="5">
        <v>10</v>
      </c>
      <c r="I22" s="4">
        <v>43534</v>
      </c>
      <c r="J22">
        <v>1</v>
      </c>
    </row>
    <row r="23" spans="1:10" x14ac:dyDescent="0.25">
      <c r="A23">
        <v>22</v>
      </c>
      <c r="B23" t="str">
        <f>VLOOKUP(recap[[#This Row],[Matricule]],agent[],2,FALSE)</f>
        <v>NOM 11</v>
      </c>
      <c r="C23" t="str">
        <f>VLOOKUP(recap[[#This Row],[Matricule]],agent[],3,FALSE)</f>
        <v>prenom 11</v>
      </c>
      <c r="D23" t="str">
        <f>VLOOKUP(recap[[#This Row],[Matricule]],agent[],4,FALSE)</f>
        <v>Service</v>
      </c>
      <c r="E23" t="s">
        <v>3</v>
      </c>
      <c r="F23" t="s">
        <v>185</v>
      </c>
      <c r="G23" t="s">
        <v>10</v>
      </c>
      <c r="H23" s="5">
        <v>10</v>
      </c>
      <c r="I23" s="4">
        <v>43900</v>
      </c>
      <c r="J23">
        <v>2</v>
      </c>
    </row>
    <row r="24" spans="1:10" x14ac:dyDescent="0.25">
      <c r="A24">
        <v>23</v>
      </c>
      <c r="B24" t="str">
        <f>VLOOKUP(recap[[#This Row],[Matricule]],agent[],2,FALSE)</f>
        <v>NOM 12</v>
      </c>
      <c r="C24" t="str">
        <f>VLOOKUP(recap[[#This Row],[Matricule]],agent[],3,FALSE)</f>
        <v>prenom 12</v>
      </c>
      <c r="D24" t="str">
        <f>VLOOKUP(recap[[#This Row],[Matricule]],agent[],4,FALSE)</f>
        <v>Service</v>
      </c>
      <c r="E24" t="s">
        <v>2</v>
      </c>
      <c r="F24" t="s">
        <v>171</v>
      </c>
      <c r="G24" t="s">
        <v>8</v>
      </c>
      <c r="H24" s="5">
        <v>10</v>
      </c>
      <c r="I24" s="4">
        <v>44265</v>
      </c>
      <c r="J24">
        <v>3</v>
      </c>
    </row>
    <row r="25" spans="1:10" x14ac:dyDescent="0.25">
      <c r="A25">
        <v>24</v>
      </c>
      <c r="B25" t="str">
        <f>VLOOKUP(recap[[#This Row],[Matricule]],agent[],2,FALSE)</f>
        <v>NOM 13</v>
      </c>
      <c r="C25" t="str">
        <f>VLOOKUP(recap[[#This Row],[Matricule]],agent[],3,FALSE)</f>
        <v>prenom 13</v>
      </c>
      <c r="D25" t="str">
        <f>VLOOKUP(recap[[#This Row],[Matricule]],agent[],4,FALSE)</f>
        <v>Service</v>
      </c>
      <c r="E25" t="s">
        <v>2</v>
      </c>
      <c r="F25" t="s">
        <v>169</v>
      </c>
      <c r="G25" t="s">
        <v>9</v>
      </c>
      <c r="H25" s="5">
        <v>10</v>
      </c>
      <c r="I25" s="4">
        <v>44630</v>
      </c>
      <c r="J25">
        <v>4</v>
      </c>
    </row>
    <row r="26" spans="1:10" x14ac:dyDescent="0.25">
      <c r="A26">
        <v>25</v>
      </c>
      <c r="B26" t="str">
        <f>VLOOKUP(recap[[#This Row],[Matricule]],agent[],2,FALSE)</f>
        <v>NOM 14</v>
      </c>
      <c r="C26" t="str">
        <f>VLOOKUP(recap[[#This Row],[Matricule]],agent[],3,FALSE)</f>
        <v>prenom 14</v>
      </c>
      <c r="D26" t="str">
        <f>VLOOKUP(recap[[#This Row],[Matricule]],agent[],4,FALSE)</f>
        <v>Service</v>
      </c>
      <c r="E26" t="s">
        <v>2</v>
      </c>
      <c r="F26" t="s">
        <v>164</v>
      </c>
      <c r="G26" t="s">
        <v>11</v>
      </c>
      <c r="H26" s="5">
        <v>15</v>
      </c>
      <c r="I26" s="4">
        <v>43534</v>
      </c>
      <c r="J26">
        <v>3</v>
      </c>
    </row>
    <row r="27" spans="1:10" x14ac:dyDescent="0.25">
      <c r="A27">
        <v>26</v>
      </c>
      <c r="B27" t="str">
        <f>VLOOKUP(recap[[#This Row],[Matricule]],agent[],2,FALSE)</f>
        <v>NOM 15</v>
      </c>
      <c r="C27" t="str">
        <f>VLOOKUP(recap[[#This Row],[Matricule]],agent[],3,FALSE)</f>
        <v>prenom 15</v>
      </c>
      <c r="D27" t="str">
        <f>VLOOKUP(recap[[#This Row],[Matricule]],agent[],4,FALSE)</f>
        <v>Service</v>
      </c>
      <c r="E27" t="s">
        <v>2</v>
      </c>
      <c r="F27" t="s">
        <v>170</v>
      </c>
      <c r="G27" t="s">
        <v>10</v>
      </c>
      <c r="H27" s="5">
        <v>10</v>
      </c>
      <c r="I27" s="4">
        <v>43900</v>
      </c>
      <c r="J27">
        <v>3</v>
      </c>
    </row>
    <row r="28" spans="1:10" x14ac:dyDescent="0.25">
      <c r="A28">
        <v>27</v>
      </c>
      <c r="B28" t="str">
        <f>VLOOKUP(recap[[#This Row],[Matricule]],agent[],2,FALSE)</f>
        <v>NOM 16</v>
      </c>
      <c r="C28" t="str">
        <f>VLOOKUP(recap[[#This Row],[Matricule]],agent[],3,FALSE)</f>
        <v>prenom 16</v>
      </c>
      <c r="D28" t="str">
        <f>VLOOKUP(recap[[#This Row],[Matricule]],agent[],4,FALSE)</f>
        <v>Service</v>
      </c>
      <c r="E28" t="s">
        <v>4</v>
      </c>
      <c r="F28" t="s">
        <v>165</v>
      </c>
      <c r="G28" t="s">
        <v>10</v>
      </c>
      <c r="H28" s="5">
        <v>5</v>
      </c>
      <c r="I28" s="4">
        <v>44265</v>
      </c>
      <c r="J28">
        <v>1</v>
      </c>
    </row>
    <row r="29" spans="1:10" x14ac:dyDescent="0.25">
      <c r="A29">
        <v>28</v>
      </c>
      <c r="B29" t="str">
        <f>VLOOKUP(recap[[#This Row],[Matricule]],agent[],2,FALSE)</f>
        <v>NOM 17</v>
      </c>
      <c r="C29" t="str">
        <f>VLOOKUP(recap[[#This Row],[Matricule]],agent[],3,FALSE)</f>
        <v>prenom 17</v>
      </c>
      <c r="D29" t="str">
        <f>VLOOKUP(recap[[#This Row],[Matricule]],agent[],4,FALSE)</f>
        <v>Service</v>
      </c>
      <c r="E29" t="s">
        <v>3</v>
      </c>
      <c r="F29" t="s">
        <v>177</v>
      </c>
      <c r="G29" t="s">
        <v>9</v>
      </c>
      <c r="H29" s="5">
        <v>15</v>
      </c>
      <c r="I29" s="4">
        <v>44630</v>
      </c>
      <c r="J29">
        <v>4</v>
      </c>
    </row>
    <row r="30" spans="1:10" x14ac:dyDescent="0.25">
      <c r="A30">
        <v>29</v>
      </c>
      <c r="B30" t="str">
        <f>VLOOKUP(recap[[#This Row],[Matricule]],agent[],2,FALSE)</f>
        <v>NOM 18</v>
      </c>
      <c r="C30" t="str">
        <f>VLOOKUP(recap[[#This Row],[Matricule]],agent[],3,FALSE)</f>
        <v>prenom 18</v>
      </c>
      <c r="D30" t="str">
        <f>VLOOKUP(recap[[#This Row],[Matricule]],agent[],4,FALSE)</f>
        <v>Service</v>
      </c>
      <c r="E30" t="s">
        <v>2</v>
      </c>
      <c r="F30" t="s">
        <v>178</v>
      </c>
      <c r="G30" t="s">
        <v>11</v>
      </c>
      <c r="H30" s="5">
        <v>15</v>
      </c>
      <c r="I30" s="4">
        <v>43534</v>
      </c>
      <c r="J30">
        <v>5</v>
      </c>
    </row>
    <row r="31" spans="1:10" x14ac:dyDescent="0.25">
      <c r="A31">
        <v>30</v>
      </c>
      <c r="B31" t="str">
        <f>VLOOKUP(recap[[#This Row],[Matricule]],agent[],2,FALSE)</f>
        <v>NOM 19</v>
      </c>
      <c r="C31" t="str">
        <f>VLOOKUP(recap[[#This Row],[Matricule]],agent[],3,FALSE)</f>
        <v>prenom 19</v>
      </c>
      <c r="D31" t="str">
        <f>VLOOKUP(recap[[#This Row],[Matricule]],agent[],4,FALSE)</f>
        <v>Service</v>
      </c>
      <c r="E31" t="s">
        <v>4</v>
      </c>
      <c r="F31" t="s">
        <v>180</v>
      </c>
      <c r="G31" t="s">
        <v>7</v>
      </c>
      <c r="H31" s="5">
        <v>20</v>
      </c>
      <c r="I31" s="4">
        <v>43900</v>
      </c>
      <c r="J31">
        <v>5</v>
      </c>
    </row>
    <row r="32" spans="1:10" x14ac:dyDescent="0.25">
      <c r="A32">
        <v>31</v>
      </c>
      <c r="B32" t="str">
        <f>VLOOKUP(recap[[#This Row],[Matricule]],agent[],2,FALSE)</f>
        <v>NOM 20</v>
      </c>
      <c r="C32" t="str">
        <f>VLOOKUP(recap[[#This Row],[Matricule]],agent[],3,FALSE)</f>
        <v>prenom 20</v>
      </c>
      <c r="D32" t="str">
        <f>VLOOKUP(recap[[#This Row],[Matricule]],agent[],4,FALSE)</f>
        <v>Service</v>
      </c>
      <c r="E32" t="s">
        <v>1</v>
      </c>
      <c r="F32" t="s">
        <v>166</v>
      </c>
      <c r="G32" t="s">
        <v>7</v>
      </c>
      <c r="H32" s="5">
        <v>15</v>
      </c>
      <c r="I32" s="4">
        <v>43863</v>
      </c>
      <c r="J32">
        <v>4</v>
      </c>
    </row>
    <row r="33" spans="1:10" x14ac:dyDescent="0.25">
      <c r="A33">
        <v>32</v>
      </c>
      <c r="B33" t="str">
        <f>VLOOKUP(recap[[#This Row],[Matricule]],agent[],2,FALSE)</f>
        <v>NOM 21</v>
      </c>
      <c r="C33" t="str">
        <f>VLOOKUP(recap[[#This Row],[Matricule]],agent[],3,FALSE)</f>
        <v>prenom 21</v>
      </c>
      <c r="D33" t="str">
        <f>VLOOKUP(recap[[#This Row],[Matricule]],agent[],4,FALSE)</f>
        <v>Service</v>
      </c>
      <c r="E33" t="s">
        <v>2</v>
      </c>
      <c r="F33" t="s">
        <v>167</v>
      </c>
      <c r="G33" t="s">
        <v>76</v>
      </c>
      <c r="H33" s="5">
        <v>20</v>
      </c>
      <c r="I33" s="4">
        <v>43910</v>
      </c>
      <c r="J33">
        <v>1</v>
      </c>
    </row>
    <row r="34" spans="1:10" x14ac:dyDescent="0.25">
      <c r="A34">
        <v>33</v>
      </c>
      <c r="B34" t="str">
        <f>VLOOKUP(recap[[#This Row],[Matricule]],agent[],2,FALSE)</f>
        <v>NOM 22</v>
      </c>
      <c r="C34" t="str">
        <f>VLOOKUP(recap[[#This Row],[Matricule]],agent[],3,FALSE)</f>
        <v>prenom 22</v>
      </c>
      <c r="D34" t="str">
        <f>VLOOKUP(recap[[#This Row],[Matricule]],agent[],4,FALSE)</f>
        <v>Service</v>
      </c>
      <c r="E34" t="s">
        <v>1</v>
      </c>
      <c r="F34" t="s">
        <v>168</v>
      </c>
      <c r="G34" t="s">
        <v>77</v>
      </c>
      <c r="H34" s="5">
        <v>18</v>
      </c>
      <c r="I34" s="4">
        <v>43910</v>
      </c>
      <c r="J34">
        <v>2</v>
      </c>
    </row>
    <row r="35" spans="1:10" x14ac:dyDescent="0.25">
      <c r="A35">
        <v>100</v>
      </c>
      <c r="B35" t="str">
        <f>VLOOKUP(recap[[#This Row],[Matricule]],agent[],2,FALSE)</f>
        <v>NOM 70</v>
      </c>
      <c r="C35" t="str">
        <f>VLOOKUP(recap[[#This Row],[Matricule]],agent[],3,FALSE)</f>
        <v>prenom 70</v>
      </c>
      <c r="D35" t="str">
        <f>VLOOKUP(recap[[#This Row],[Matricule]],agent[],4,FALSE)</f>
        <v>Service</v>
      </c>
      <c r="E35" t="s">
        <v>3</v>
      </c>
      <c r="F35" t="s">
        <v>197</v>
      </c>
      <c r="G35" t="s">
        <v>13</v>
      </c>
      <c r="H35" s="5">
        <v>160</v>
      </c>
      <c r="I35" s="4">
        <v>44265</v>
      </c>
      <c r="J35">
        <v>4</v>
      </c>
    </row>
    <row r="36" spans="1:10" x14ac:dyDescent="0.25">
      <c r="A36">
        <v>101</v>
      </c>
      <c r="B36" t="str">
        <f>VLOOKUP(recap[[#This Row],[Matricule]],agent[],2,FALSE)</f>
        <v>NOM 71</v>
      </c>
      <c r="C36" t="str">
        <f>VLOOKUP(recap[[#This Row],[Matricule]],agent[],3,FALSE)</f>
        <v>prenom 71</v>
      </c>
      <c r="D36" t="str">
        <f>VLOOKUP(recap[[#This Row],[Matricule]],agent[],4,FALSE)</f>
        <v>Service</v>
      </c>
      <c r="E36" t="s">
        <v>4</v>
      </c>
      <c r="F36" t="s">
        <v>33</v>
      </c>
      <c r="G36" t="s">
        <v>14</v>
      </c>
      <c r="H36" s="5">
        <v>170</v>
      </c>
      <c r="I36" s="4">
        <v>44630</v>
      </c>
      <c r="J36">
        <v>5</v>
      </c>
    </row>
    <row r="37" spans="1:10" x14ac:dyDescent="0.25">
      <c r="A37">
        <v>102</v>
      </c>
      <c r="B37" t="str">
        <f>VLOOKUP(recap[[#This Row],[Matricule]],agent[],2,FALSE)</f>
        <v>NOM 72</v>
      </c>
      <c r="C37" t="str">
        <f>VLOOKUP(recap[[#This Row],[Matricule]],agent[],3,FALSE)</f>
        <v>prenom 72</v>
      </c>
      <c r="D37" t="str">
        <f>VLOOKUP(recap[[#This Row],[Matricule]],agent[],4,FALSE)</f>
        <v>Service</v>
      </c>
      <c r="E37" t="s">
        <v>1</v>
      </c>
      <c r="F37" t="s">
        <v>184</v>
      </c>
      <c r="G37" t="s">
        <v>7</v>
      </c>
      <c r="H37" s="5">
        <v>15</v>
      </c>
      <c r="I37" s="4">
        <v>43534</v>
      </c>
      <c r="J37">
        <v>3</v>
      </c>
    </row>
    <row r="38" spans="1:10" x14ac:dyDescent="0.25">
      <c r="A38">
        <v>103</v>
      </c>
      <c r="B38" t="str">
        <f>VLOOKUP(recap[[#This Row],[Matricule]],agent[],2,FALSE)</f>
        <v>NOM 73</v>
      </c>
      <c r="C38" t="str">
        <f>VLOOKUP(recap[[#This Row],[Matricule]],agent[],3,FALSE)</f>
        <v>prenom 73</v>
      </c>
      <c r="D38" t="str">
        <f>VLOOKUP(recap[[#This Row],[Matricule]],agent[],4,FALSE)</f>
        <v>Service</v>
      </c>
      <c r="E38" t="s">
        <v>4</v>
      </c>
      <c r="F38" t="s">
        <v>186</v>
      </c>
      <c r="G38" t="s">
        <v>8</v>
      </c>
      <c r="H38" s="5">
        <v>10</v>
      </c>
      <c r="I38" s="4">
        <v>43900</v>
      </c>
      <c r="J38">
        <v>1</v>
      </c>
    </row>
    <row r="39" spans="1:10" x14ac:dyDescent="0.25">
      <c r="A39">
        <v>104</v>
      </c>
      <c r="B39" t="str">
        <f>VLOOKUP(recap[[#This Row],[Matricule]],agent[],2,FALSE)</f>
        <v>NOM 74</v>
      </c>
      <c r="C39" t="str">
        <f>VLOOKUP(recap[[#This Row],[Matricule]],agent[],3,FALSE)</f>
        <v>prenom 74</v>
      </c>
      <c r="D39" t="str">
        <f>VLOOKUP(recap[[#This Row],[Matricule]],agent[],4,FALSE)</f>
        <v>Service</v>
      </c>
      <c r="E39" t="s">
        <v>1</v>
      </c>
      <c r="F39" t="s">
        <v>183</v>
      </c>
      <c r="G39" t="s">
        <v>7</v>
      </c>
      <c r="H39" s="5">
        <v>10</v>
      </c>
      <c r="I39" s="4">
        <v>44265</v>
      </c>
      <c r="J39">
        <v>2</v>
      </c>
    </row>
    <row r="40" spans="1:10" x14ac:dyDescent="0.25">
      <c r="A40">
        <v>105</v>
      </c>
      <c r="B40" t="str">
        <f>VLOOKUP(recap[[#This Row],[Matricule]],agent[],2,FALSE)</f>
        <v>NOM 75</v>
      </c>
      <c r="C40" t="str">
        <f>VLOOKUP(recap[[#This Row],[Matricule]],agent[],3,FALSE)</f>
        <v>prenom 75</v>
      </c>
      <c r="D40" t="str">
        <f>VLOOKUP(recap[[#This Row],[Matricule]],agent[],4,FALSE)</f>
        <v>Service</v>
      </c>
      <c r="E40" t="s">
        <v>1</v>
      </c>
      <c r="F40" t="s">
        <v>187</v>
      </c>
      <c r="G40" t="s">
        <v>7</v>
      </c>
      <c r="H40" s="5">
        <v>10</v>
      </c>
      <c r="I40" s="4">
        <v>44630</v>
      </c>
      <c r="J40">
        <v>2</v>
      </c>
    </row>
    <row r="41" spans="1:10" x14ac:dyDescent="0.25">
      <c r="A41">
        <v>106</v>
      </c>
      <c r="B41" t="str">
        <f>VLOOKUP(recap[[#This Row],[Matricule]],agent[],2,FALSE)</f>
        <v>NOM 76</v>
      </c>
      <c r="C41" t="str">
        <f>VLOOKUP(recap[[#This Row],[Matricule]],agent[],3,FALSE)</f>
        <v>prenom 76</v>
      </c>
      <c r="D41" t="str">
        <f>VLOOKUP(recap[[#This Row],[Matricule]],agent[],4,FALSE)</f>
        <v>Service</v>
      </c>
      <c r="E41" t="s">
        <v>2</v>
      </c>
      <c r="F41" t="s">
        <v>190</v>
      </c>
      <c r="G41" t="s">
        <v>10</v>
      </c>
      <c r="H41" s="5">
        <v>10</v>
      </c>
      <c r="I41" s="4">
        <v>43534</v>
      </c>
      <c r="J41">
        <v>1</v>
      </c>
    </row>
    <row r="42" spans="1:10" x14ac:dyDescent="0.25">
      <c r="A42">
        <v>107</v>
      </c>
      <c r="B42" t="str">
        <f>VLOOKUP(recap[[#This Row],[Matricule]],agent[],2,FALSE)</f>
        <v>NOM 77</v>
      </c>
      <c r="C42" t="str">
        <f>VLOOKUP(recap[[#This Row],[Matricule]],agent[],3,FALSE)</f>
        <v>prenom 77</v>
      </c>
      <c r="D42" t="str">
        <f>VLOOKUP(recap[[#This Row],[Matricule]],agent[],4,FALSE)</f>
        <v>Service</v>
      </c>
      <c r="E42" t="s">
        <v>3</v>
      </c>
      <c r="F42" t="s">
        <v>185</v>
      </c>
      <c r="G42" t="s">
        <v>10</v>
      </c>
      <c r="H42" s="5">
        <v>10</v>
      </c>
      <c r="I42" s="4">
        <v>43900</v>
      </c>
      <c r="J42">
        <v>2</v>
      </c>
    </row>
    <row r="43" spans="1:10" x14ac:dyDescent="0.25">
      <c r="A43">
        <v>108</v>
      </c>
      <c r="B43" t="str">
        <f>VLOOKUP(recap[[#This Row],[Matricule]],agent[],2,FALSE)</f>
        <v>NOM 78</v>
      </c>
      <c r="C43" t="str">
        <f>VLOOKUP(recap[[#This Row],[Matricule]],agent[],3,FALSE)</f>
        <v>prenom 78</v>
      </c>
      <c r="D43" t="str">
        <f>VLOOKUP(recap[[#This Row],[Matricule]],agent[],4,FALSE)</f>
        <v>Service</v>
      </c>
      <c r="E43" t="s">
        <v>2</v>
      </c>
      <c r="F43" t="s">
        <v>171</v>
      </c>
      <c r="G43" t="s">
        <v>8</v>
      </c>
      <c r="H43" s="5">
        <v>10</v>
      </c>
      <c r="I43" s="4">
        <v>44265</v>
      </c>
      <c r="J43">
        <v>3</v>
      </c>
    </row>
    <row r="44" spans="1:10" x14ac:dyDescent="0.25">
      <c r="A44">
        <v>109</v>
      </c>
      <c r="B44" t="str">
        <f>VLOOKUP(recap[[#This Row],[Matricule]],agent[],2,FALSE)</f>
        <v>NOM 79</v>
      </c>
      <c r="C44" t="str">
        <f>VLOOKUP(recap[[#This Row],[Matricule]],agent[],3,FALSE)</f>
        <v>prenom 79</v>
      </c>
      <c r="D44" t="str">
        <f>VLOOKUP(recap[[#This Row],[Matricule]],agent[],4,FALSE)</f>
        <v>Service</v>
      </c>
      <c r="E44" t="s">
        <v>2</v>
      </c>
      <c r="F44" t="s">
        <v>169</v>
      </c>
      <c r="G44" t="s">
        <v>9</v>
      </c>
      <c r="H44" s="5">
        <v>10</v>
      </c>
      <c r="I44" s="4">
        <v>44630</v>
      </c>
      <c r="J44">
        <v>4</v>
      </c>
    </row>
    <row r="45" spans="1:10" x14ac:dyDescent="0.25">
      <c r="A45">
        <v>110</v>
      </c>
      <c r="B45" t="str">
        <f>VLOOKUP(recap[[#This Row],[Matricule]],agent[],2,FALSE)</f>
        <v>NOM 80</v>
      </c>
      <c r="C45" t="str">
        <f>VLOOKUP(recap[[#This Row],[Matricule]],agent[],3,FALSE)</f>
        <v>prenom 80</v>
      </c>
      <c r="D45" t="str">
        <f>VLOOKUP(recap[[#This Row],[Matricule]],agent[],4,FALSE)</f>
        <v>Service</v>
      </c>
      <c r="E45" t="s">
        <v>2</v>
      </c>
      <c r="F45" t="s">
        <v>164</v>
      </c>
      <c r="G45" t="s">
        <v>11</v>
      </c>
      <c r="H45" s="5">
        <v>15</v>
      </c>
      <c r="I45" s="4">
        <v>43534</v>
      </c>
      <c r="J45">
        <v>3</v>
      </c>
    </row>
    <row r="46" spans="1:10" x14ac:dyDescent="0.25">
      <c r="A46">
        <v>111</v>
      </c>
      <c r="B46" t="str">
        <f>VLOOKUP(recap[[#This Row],[Matricule]],agent[],2,FALSE)</f>
        <v>NOM 81</v>
      </c>
      <c r="C46" t="str">
        <f>VLOOKUP(recap[[#This Row],[Matricule]],agent[],3,FALSE)</f>
        <v>prenom 81</v>
      </c>
      <c r="D46" t="str">
        <f>VLOOKUP(recap[[#This Row],[Matricule]],agent[],4,FALSE)</f>
        <v>Service</v>
      </c>
      <c r="E46" t="s">
        <v>2</v>
      </c>
      <c r="F46" t="s">
        <v>170</v>
      </c>
      <c r="G46" t="s">
        <v>10</v>
      </c>
      <c r="H46" s="5">
        <v>10</v>
      </c>
      <c r="I46" s="4">
        <v>43900</v>
      </c>
      <c r="J46">
        <v>3</v>
      </c>
    </row>
    <row r="47" spans="1:10" x14ac:dyDescent="0.25">
      <c r="A47">
        <v>112</v>
      </c>
      <c r="B47" t="str">
        <f>VLOOKUP(recap[[#This Row],[Matricule]],agent[],2,FALSE)</f>
        <v>NOM 82</v>
      </c>
      <c r="C47" t="str">
        <f>VLOOKUP(recap[[#This Row],[Matricule]],agent[],3,FALSE)</f>
        <v>prenom 82</v>
      </c>
      <c r="D47" t="str">
        <f>VLOOKUP(recap[[#This Row],[Matricule]],agent[],4,FALSE)</f>
        <v>Service</v>
      </c>
      <c r="E47" t="s">
        <v>2</v>
      </c>
      <c r="F47" t="s">
        <v>189</v>
      </c>
      <c r="G47" t="s">
        <v>12</v>
      </c>
      <c r="H47" s="5">
        <v>150</v>
      </c>
      <c r="I47" s="4">
        <v>43900</v>
      </c>
      <c r="J47">
        <v>3</v>
      </c>
    </row>
    <row r="48" spans="1:10" x14ac:dyDescent="0.25">
      <c r="A48">
        <v>113</v>
      </c>
      <c r="B48" t="str">
        <f>VLOOKUP(recap[[#This Row],[Matricule]],agent[],2,FALSE)</f>
        <v>NOM 83</v>
      </c>
      <c r="C48" t="str">
        <f>VLOOKUP(recap[[#This Row],[Matricule]],agent[],3,FALSE)</f>
        <v>prenom 83</v>
      </c>
      <c r="D48" t="str">
        <f>VLOOKUP(recap[[#This Row],[Matricule]],agent[],4,FALSE)</f>
        <v>Service</v>
      </c>
      <c r="E48" t="s">
        <v>3</v>
      </c>
      <c r="F48" t="s">
        <v>197</v>
      </c>
      <c r="G48" t="s">
        <v>13</v>
      </c>
      <c r="H48" s="5">
        <v>160</v>
      </c>
      <c r="I48" s="4">
        <v>44265</v>
      </c>
      <c r="J48">
        <v>4</v>
      </c>
    </row>
    <row r="49" spans="1:10" x14ac:dyDescent="0.25">
      <c r="A49">
        <v>114</v>
      </c>
      <c r="B49" t="str">
        <f>VLOOKUP(recap[[#This Row],[Matricule]],agent[],2,FALSE)</f>
        <v>NOM 84</v>
      </c>
      <c r="C49" t="str">
        <f>VLOOKUP(recap[[#This Row],[Matricule]],agent[],3,FALSE)</f>
        <v>prenom 84</v>
      </c>
      <c r="D49" t="str">
        <f>VLOOKUP(recap[[#This Row],[Matricule]],agent[],4,FALSE)</f>
        <v>Service</v>
      </c>
      <c r="E49" t="s">
        <v>4</v>
      </c>
      <c r="F49" t="s">
        <v>33</v>
      </c>
      <c r="G49" t="s">
        <v>14</v>
      </c>
      <c r="H49" s="5">
        <v>170</v>
      </c>
      <c r="I49" s="4">
        <v>44630</v>
      </c>
      <c r="J49">
        <v>5</v>
      </c>
    </row>
    <row r="50" spans="1:10" x14ac:dyDescent="0.25">
      <c r="A50">
        <v>115</v>
      </c>
      <c r="B50" t="str">
        <f>VLOOKUP(recap[[#This Row],[Matricule]],agent[],2,FALSE)</f>
        <v>NOM 85</v>
      </c>
      <c r="C50" t="str">
        <f>VLOOKUP(recap[[#This Row],[Matricule]],agent[],3,FALSE)</f>
        <v>prenom 85</v>
      </c>
      <c r="D50" t="str">
        <f>VLOOKUP(recap[[#This Row],[Matricule]],agent[],4,FALSE)</f>
        <v>Service</v>
      </c>
      <c r="E50" t="s">
        <v>1</v>
      </c>
      <c r="F50" t="s">
        <v>184</v>
      </c>
      <c r="G50" t="s">
        <v>7</v>
      </c>
      <c r="H50" s="5">
        <v>15</v>
      </c>
      <c r="I50" s="4">
        <v>43534</v>
      </c>
      <c r="J50">
        <v>3</v>
      </c>
    </row>
    <row r="51" spans="1:10" x14ac:dyDescent="0.25">
      <c r="A51">
        <v>116</v>
      </c>
      <c r="B51" t="str">
        <f>VLOOKUP(recap[[#This Row],[Matricule]],agent[],2,FALSE)</f>
        <v>NOM 86</v>
      </c>
      <c r="C51" t="str">
        <f>VLOOKUP(recap[[#This Row],[Matricule]],agent[],3,FALSE)</f>
        <v>prenom 86</v>
      </c>
      <c r="D51" t="str">
        <f>VLOOKUP(recap[[#This Row],[Matricule]],agent[],4,FALSE)</f>
        <v>Service</v>
      </c>
      <c r="E51" t="s">
        <v>4</v>
      </c>
      <c r="F51" t="s">
        <v>186</v>
      </c>
      <c r="G51" t="s">
        <v>8</v>
      </c>
      <c r="H51" s="5">
        <v>10</v>
      </c>
      <c r="I51" s="4">
        <v>43900</v>
      </c>
      <c r="J51">
        <v>1</v>
      </c>
    </row>
    <row r="52" spans="1:10" x14ac:dyDescent="0.25">
      <c r="A52">
        <v>117</v>
      </c>
      <c r="B52" t="str">
        <f>VLOOKUP(recap[[#This Row],[Matricule]],agent[],2,FALSE)</f>
        <v>NOM 87</v>
      </c>
      <c r="C52" t="str">
        <f>VLOOKUP(recap[[#This Row],[Matricule]],agent[],3,FALSE)</f>
        <v>prenom 87</v>
      </c>
      <c r="D52" t="str">
        <f>VLOOKUP(recap[[#This Row],[Matricule]],agent[],4,FALSE)</f>
        <v>Service</v>
      </c>
      <c r="E52" t="s">
        <v>1</v>
      </c>
      <c r="F52" t="s">
        <v>183</v>
      </c>
      <c r="G52" t="s">
        <v>7</v>
      </c>
      <c r="H52" s="5">
        <v>10</v>
      </c>
      <c r="I52" s="4">
        <v>44265</v>
      </c>
      <c r="J52">
        <v>2</v>
      </c>
    </row>
    <row r="53" spans="1:10" x14ac:dyDescent="0.25">
      <c r="A53">
        <v>118</v>
      </c>
      <c r="B53" t="str">
        <f>VLOOKUP(recap[[#This Row],[Matricule]],agent[],2,FALSE)</f>
        <v>NOM 88</v>
      </c>
      <c r="C53" t="str">
        <f>VLOOKUP(recap[[#This Row],[Matricule]],agent[],3,FALSE)</f>
        <v>prenom 88</v>
      </c>
      <c r="D53" t="str">
        <f>VLOOKUP(recap[[#This Row],[Matricule]],agent[],4,FALSE)</f>
        <v>Service</v>
      </c>
      <c r="E53" t="s">
        <v>1</v>
      </c>
      <c r="F53" t="s">
        <v>187</v>
      </c>
      <c r="G53" t="s">
        <v>7</v>
      </c>
      <c r="H53" s="5">
        <v>10</v>
      </c>
      <c r="I53" s="4">
        <v>44630</v>
      </c>
      <c r="J53">
        <v>2</v>
      </c>
    </row>
    <row r="54" spans="1:10" x14ac:dyDescent="0.25">
      <c r="A54">
        <v>119</v>
      </c>
      <c r="B54" t="str">
        <f>VLOOKUP(recap[[#This Row],[Matricule]],agent[],2,FALSE)</f>
        <v>NOM 89</v>
      </c>
      <c r="C54" t="str">
        <f>VLOOKUP(recap[[#This Row],[Matricule]],agent[],3,FALSE)</f>
        <v>prenom 89</v>
      </c>
      <c r="D54" t="str">
        <f>VLOOKUP(recap[[#This Row],[Matricule]],agent[],4,FALSE)</f>
        <v>Service</v>
      </c>
      <c r="E54" t="s">
        <v>2</v>
      </c>
      <c r="F54" t="s">
        <v>190</v>
      </c>
      <c r="G54" t="s">
        <v>10</v>
      </c>
      <c r="H54" s="5">
        <v>10</v>
      </c>
      <c r="I54" s="4">
        <v>43534</v>
      </c>
      <c r="J54">
        <v>1</v>
      </c>
    </row>
    <row r="55" spans="1:10" x14ac:dyDescent="0.25">
      <c r="A55">
        <v>120</v>
      </c>
      <c r="B55" t="str">
        <f>VLOOKUP(recap[[#This Row],[Matricule]],agent[],2,FALSE)</f>
        <v>NOM 90</v>
      </c>
      <c r="C55" t="str">
        <f>VLOOKUP(recap[[#This Row],[Matricule]],agent[],3,FALSE)</f>
        <v>prenom 90</v>
      </c>
      <c r="D55" t="str">
        <f>VLOOKUP(recap[[#This Row],[Matricule]],agent[],4,FALSE)</f>
        <v>Service</v>
      </c>
      <c r="E55" t="s">
        <v>3</v>
      </c>
      <c r="F55" t="s">
        <v>185</v>
      </c>
      <c r="G55" t="s">
        <v>10</v>
      </c>
      <c r="H55" s="5">
        <v>10</v>
      </c>
      <c r="I55" s="4">
        <v>43900</v>
      </c>
      <c r="J55">
        <v>2</v>
      </c>
    </row>
    <row r="56" spans="1:10" x14ac:dyDescent="0.25">
      <c r="A56">
        <v>121</v>
      </c>
      <c r="B56" t="str">
        <f>VLOOKUP(recap[[#This Row],[Matricule]],agent[],2,FALSE)</f>
        <v>NOM 91</v>
      </c>
      <c r="C56" t="str">
        <f>VLOOKUP(recap[[#This Row],[Matricule]],agent[],3,FALSE)</f>
        <v>prenom 91</v>
      </c>
      <c r="D56" t="str">
        <f>VLOOKUP(recap[[#This Row],[Matricule]],agent[],4,FALSE)</f>
        <v>Service</v>
      </c>
      <c r="E56" t="s">
        <v>2</v>
      </c>
      <c r="F56" t="s">
        <v>171</v>
      </c>
      <c r="G56" t="s">
        <v>8</v>
      </c>
      <c r="H56" s="5">
        <v>10</v>
      </c>
      <c r="I56" s="4">
        <v>44265</v>
      </c>
      <c r="J56">
        <v>3</v>
      </c>
    </row>
    <row r="57" spans="1:10" x14ac:dyDescent="0.25">
      <c r="A57">
        <v>122</v>
      </c>
      <c r="B57" t="str">
        <f>VLOOKUP(recap[[#This Row],[Matricule]],agent[],2,FALSE)</f>
        <v>NOM 92</v>
      </c>
      <c r="C57" t="str">
        <f>VLOOKUP(recap[[#This Row],[Matricule]],agent[],3,FALSE)</f>
        <v>prenom 92</v>
      </c>
      <c r="D57" t="str">
        <f>VLOOKUP(recap[[#This Row],[Matricule]],agent[],4,FALSE)</f>
        <v>Service</v>
      </c>
      <c r="E57" t="s">
        <v>2</v>
      </c>
      <c r="F57" t="s">
        <v>169</v>
      </c>
      <c r="G57" t="s">
        <v>9</v>
      </c>
      <c r="H57" s="5">
        <v>10</v>
      </c>
      <c r="I57" s="4">
        <v>44630</v>
      </c>
      <c r="J57">
        <v>4</v>
      </c>
    </row>
    <row r="58" spans="1:10" x14ac:dyDescent="0.25">
      <c r="A58">
        <v>123</v>
      </c>
      <c r="B58" t="str">
        <f>VLOOKUP(recap[[#This Row],[Matricule]],agent[],2,FALSE)</f>
        <v>NOM 93</v>
      </c>
      <c r="C58" t="str">
        <f>VLOOKUP(recap[[#This Row],[Matricule]],agent[],3,FALSE)</f>
        <v>prenom 93</v>
      </c>
      <c r="D58" t="str">
        <f>VLOOKUP(recap[[#This Row],[Matricule]],agent[],4,FALSE)</f>
        <v>Service</v>
      </c>
      <c r="E58" t="s">
        <v>2</v>
      </c>
      <c r="F58" t="s">
        <v>164</v>
      </c>
      <c r="G58" t="s">
        <v>11</v>
      </c>
      <c r="H58" s="5">
        <v>15</v>
      </c>
      <c r="I58" s="4">
        <v>43534</v>
      </c>
      <c r="J58">
        <v>3</v>
      </c>
    </row>
    <row r="59" spans="1:10" x14ac:dyDescent="0.25">
      <c r="A59">
        <v>124</v>
      </c>
      <c r="B59" t="str">
        <f>VLOOKUP(recap[[#This Row],[Matricule]],agent[],2,FALSE)</f>
        <v>NOM 94</v>
      </c>
      <c r="C59" t="str">
        <f>VLOOKUP(recap[[#This Row],[Matricule]],agent[],3,FALSE)</f>
        <v>prenom 94</v>
      </c>
      <c r="D59" t="str">
        <f>VLOOKUP(recap[[#This Row],[Matricule]],agent[],4,FALSE)</f>
        <v>Service</v>
      </c>
      <c r="E59" t="s">
        <v>2</v>
      </c>
      <c r="F59" t="s">
        <v>170</v>
      </c>
      <c r="G59" t="s">
        <v>10</v>
      </c>
      <c r="H59" s="5">
        <v>10</v>
      </c>
      <c r="I59" s="4">
        <v>44279</v>
      </c>
      <c r="J59">
        <v>3</v>
      </c>
    </row>
    <row r="60" spans="1:10" x14ac:dyDescent="0.25">
      <c r="A60">
        <v>125</v>
      </c>
      <c r="B60" t="str">
        <f>VLOOKUP(recap[[#This Row],[Matricule]],agent[],2,FALSE)</f>
        <v>NOM 95</v>
      </c>
      <c r="C60" t="str">
        <f>VLOOKUP(recap[[#This Row],[Matricule]],agent[],3,FALSE)</f>
        <v>prenom 95</v>
      </c>
      <c r="D60" t="str">
        <f>VLOOKUP(recap[[#This Row],[Matricule]],agent[],4,FALSE)</f>
        <v>Service</v>
      </c>
      <c r="E60" t="s">
        <v>1</v>
      </c>
      <c r="F60" t="s">
        <v>28</v>
      </c>
      <c r="G60" t="s">
        <v>76</v>
      </c>
      <c r="H60" s="5">
        <v>28</v>
      </c>
      <c r="I60" s="4">
        <v>43936</v>
      </c>
      <c r="J60">
        <v>1</v>
      </c>
    </row>
    <row r="61" spans="1:10" x14ac:dyDescent="0.25">
      <c r="A61">
        <v>100</v>
      </c>
      <c r="B61" t="s">
        <v>268</v>
      </c>
      <c r="C61" t="str">
        <f>VLOOKUP(recap[[#This Row],[Matricule]],agent[],3,FALSE)</f>
        <v>prenom 70</v>
      </c>
      <c r="D61" t="str">
        <f>VLOOKUP(recap[[#This Row],[Matricule]],agent[],4,FALSE)</f>
        <v>Service</v>
      </c>
      <c r="E61" t="s">
        <v>4</v>
      </c>
      <c r="F61" t="s">
        <v>28</v>
      </c>
      <c r="G61" t="s">
        <v>76</v>
      </c>
      <c r="H61" s="5">
        <v>15</v>
      </c>
      <c r="I61" s="4">
        <v>15</v>
      </c>
    </row>
    <row r="62" spans="1:10" x14ac:dyDescent="0.25">
      <c r="A62">
        <v>1</v>
      </c>
      <c r="B62" t="s">
        <v>202</v>
      </c>
      <c r="C62" t="str">
        <f>VLOOKUP(recap[[#This Row],[Matricule]],agent[],3,FALSE)</f>
        <v>prenom 10</v>
      </c>
      <c r="D62" t="str">
        <f>VLOOKUP(recap[[#This Row],[Matricule]],agent[],4,FALSE)</f>
        <v>Service</v>
      </c>
      <c r="E62" t="s">
        <v>3</v>
      </c>
      <c r="F62" t="s">
        <v>194</v>
      </c>
      <c r="G62" t="s">
        <v>77</v>
      </c>
      <c r="H62" s="5">
        <v>4</v>
      </c>
      <c r="I62" s="4">
        <v>43908</v>
      </c>
    </row>
  </sheetData>
  <conditionalFormatting sqref="E2:E62">
    <cfRule type="beginsWith" dxfId="6" priority="1" operator="beginsWith" text="validé">
      <formula>LEFT(E2,LEN("validé"))="validé"</formula>
    </cfRule>
    <cfRule type="containsText" dxfId="5" priority="2" operator="containsText" text="annulée">
      <formula>NOT(ISERROR(SEARCH("annulée",E2)))</formula>
    </cfRule>
    <cfRule type="beginsWith" dxfId="4" priority="3" operator="beginsWith" text="non">
      <formula>LEFT(E2,LEN("non"))="non"</formula>
    </cfRule>
    <cfRule type="beginsWith" dxfId="3" priority="4" operator="beginsWith" text="prévue">
      <formula>LEFT(E2,LEN("prévue"))="prévue"</formula>
    </cfRule>
  </conditionalFormatting>
  <conditionalFormatting sqref="G2:G62 J2:J62">
    <cfRule type="expression" dxfId="2" priority="5">
      <formula>$J2=5</formula>
    </cfRule>
    <cfRule type="expression" dxfId="1" priority="6">
      <formula>$J2=1</formula>
    </cfRule>
  </conditionalFormatting>
  <dataValidations count="5">
    <dataValidation type="whole" allowBlank="1" showInputMessage="1" showErrorMessage="1" sqref="J3:J34" xr:uid="{00000000-0002-0000-0000-000003000000}">
      <formula1>1</formula1>
      <formula2>5</formula2>
    </dataValidation>
    <dataValidation type="whole" allowBlank="1" showInputMessage="1" showErrorMessage="1" error="uniquement de 1 à 5" sqref="J2" xr:uid="{3548665D-EF7F-41B4-A9AA-7EF2B04E36A6}">
      <formula1>1</formula1>
      <formula2>5</formula2>
    </dataValidation>
    <dataValidation type="list" allowBlank="1" showInputMessage="1" showErrorMessage="1" sqref="E2:E62" xr:uid="{00000000-0002-0000-0000-000000000000}">
      <formula1>INDIRECT("etat")</formula1>
    </dataValidation>
    <dataValidation type="list" allowBlank="1" showInputMessage="1" showErrorMessage="1" sqref="F2:F62" xr:uid="{00000000-0002-0000-0000-000001000000}">
      <formula1>INDIRECT("forma")</formula1>
    </dataValidation>
    <dataValidation type="list" allowBlank="1" showInputMessage="1" showErrorMessage="1" sqref="G2:G62" xr:uid="{00000000-0002-0000-0000-000002000000}">
      <formula1>INDIRECT("presta")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4">
          <controlPr defaultSize="0" autoLine="0" r:id="rId5">
            <anchor moveWithCells="1">
              <from>
                <xdr:col>1</xdr:col>
                <xdr:colOff>0</xdr:colOff>
                <xdr:row>0</xdr:row>
                <xdr:rowOff>0</xdr:rowOff>
              </from>
              <to>
                <xdr:col>3</xdr:col>
                <xdr:colOff>190500</xdr:colOff>
                <xdr:row>0</xdr:row>
                <xdr:rowOff>361950</xdr:rowOff>
              </to>
            </anchor>
          </controlPr>
        </control>
      </mc:Choice>
      <mc:Fallback>
        <control shapeId="2050" r:id="rId4" name="CommandButton4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0"/>
  <sheetViews>
    <sheetView workbookViewId="0">
      <selection activeCell="G7" sqref="G7"/>
    </sheetView>
  </sheetViews>
  <sheetFormatPr baseColWidth="10" defaultRowHeight="15" x14ac:dyDescent="0.25"/>
  <cols>
    <col min="1" max="1" width="13.28515625" customWidth="1"/>
    <col min="3" max="3" width="31.140625" bestFit="1" customWidth="1"/>
    <col min="5" max="5" width="53.140625" customWidth="1"/>
  </cols>
  <sheetData>
    <row r="1" spans="1:7" x14ac:dyDescent="0.25">
      <c r="A1" s="1" t="s">
        <v>0</v>
      </c>
      <c r="C1" s="1" t="s">
        <v>6</v>
      </c>
      <c r="E1" s="1" t="s">
        <v>27</v>
      </c>
      <c r="G1" t="s">
        <v>74</v>
      </c>
    </row>
    <row r="2" spans="1:7" x14ac:dyDescent="0.25">
      <c r="A2" s="2" t="s">
        <v>1</v>
      </c>
      <c r="C2" t="s">
        <v>76</v>
      </c>
      <c r="E2" s="2" t="s">
        <v>28</v>
      </c>
      <c r="G2">
        <v>1</v>
      </c>
    </row>
    <row r="3" spans="1:7" x14ac:dyDescent="0.25">
      <c r="A3" s="2" t="s">
        <v>4</v>
      </c>
      <c r="C3" s="2" t="s">
        <v>10</v>
      </c>
      <c r="E3" s="3" t="s">
        <v>196</v>
      </c>
      <c r="G3">
        <v>2</v>
      </c>
    </row>
    <row r="4" spans="1:7" x14ac:dyDescent="0.25">
      <c r="A4" s="2" t="s">
        <v>3</v>
      </c>
      <c r="C4" s="2" t="s">
        <v>7</v>
      </c>
      <c r="E4" s="11" t="s">
        <v>195</v>
      </c>
      <c r="G4">
        <v>3</v>
      </c>
    </row>
    <row r="5" spans="1:7" x14ac:dyDescent="0.25">
      <c r="A5" s="2" t="s">
        <v>2</v>
      </c>
      <c r="C5" t="s">
        <v>77</v>
      </c>
      <c r="E5" s="2" t="s">
        <v>29</v>
      </c>
      <c r="G5">
        <v>4</v>
      </c>
    </row>
    <row r="6" spans="1:7" x14ac:dyDescent="0.25">
      <c r="A6" s="2" t="s">
        <v>5</v>
      </c>
      <c r="C6" t="s">
        <v>18</v>
      </c>
      <c r="E6" s="3" t="s">
        <v>194</v>
      </c>
      <c r="G6">
        <v>5</v>
      </c>
    </row>
    <row r="7" spans="1:7" x14ac:dyDescent="0.25">
      <c r="A7" s="2" t="s">
        <v>181</v>
      </c>
      <c r="C7" t="s">
        <v>19</v>
      </c>
      <c r="E7" s="11" t="s">
        <v>193</v>
      </c>
    </row>
    <row r="8" spans="1:7" x14ac:dyDescent="0.25">
      <c r="A8" s="2"/>
      <c r="C8" t="s">
        <v>20</v>
      </c>
      <c r="E8" s="2" t="s">
        <v>30</v>
      </c>
    </row>
    <row r="9" spans="1:7" x14ac:dyDescent="0.25">
      <c r="A9" s="2"/>
      <c r="C9" t="s">
        <v>21</v>
      </c>
      <c r="E9" s="3" t="s">
        <v>192</v>
      </c>
    </row>
    <row r="10" spans="1:7" x14ac:dyDescent="0.25">
      <c r="A10" s="2"/>
      <c r="C10" t="s">
        <v>22</v>
      </c>
      <c r="E10" s="11" t="s">
        <v>191</v>
      </c>
    </row>
    <row r="11" spans="1:7" x14ac:dyDescent="0.25">
      <c r="C11" t="s">
        <v>23</v>
      </c>
      <c r="E11" s="2" t="s">
        <v>32</v>
      </c>
    </row>
    <row r="12" spans="1:7" x14ac:dyDescent="0.25">
      <c r="C12" t="s">
        <v>24</v>
      </c>
      <c r="E12" s="2" t="s">
        <v>31</v>
      </c>
    </row>
    <row r="13" spans="1:7" x14ac:dyDescent="0.25">
      <c r="C13" t="s">
        <v>25</v>
      </c>
      <c r="E13" s="2" t="s">
        <v>188</v>
      </c>
    </row>
    <row r="14" spans="1:7" x14ac:dyDescent="0.25">
      <c r="C14" t="s">
        <v>26</v>
      </c>
      <c r="E14" s="11" t="s">
        <v>182</v>
      </c>
    </row>
    <row r="15" spans="1:7" x14ac:dyDescent="0.25">
      <c r="C15" t="s">
        <v>15</v>
      </c>
      <c r="E15" s="2" t="s">
        <v>189</v>
      </c>
    </row>
    <row r="16" spans="1:7" x14ac:dyDescent="0.25">
      <c r="C16" t="s">
        <v>16</v>
      </c>
      <c r="E16" s="11" t="s">
        <v>197</v>
      </c>
    </row>
    <row r="17" spans="3:5" x14ac:dyDescent="0.25">
      <c r="C17" t="s">
        <v>17</v>
      </c>
      <c r="E17" s="2" t="s">
        <v>33</v>
      </c>
    </row>
    <row r="18" spans="3:5" ht="15.75" customHeight="1" x14ac:dyDescent="0.25">
      <c r="C18" t="s">
        <v>18</v>
      </c>
      <c r="E18" s="37" t="s">
        <v>184</v>
      </c>
    </row>
    <row r="19" spans="3:5" x14ac:dyDescent="0.25">
      <c r="C19" t="s">
        <v>19</v>
      </c>
      <c r="E19" s="11" t="s">
        <v>186</v>
      </c>
    </row>
    <row r="20" spans="3:5" x14ac:dyDescent="0.25">
      <c r="C20" t="s">
        <v>20</v>
      </c>
      <c r="E20" s="11" t="s">
        <v>183</v>
      </c>
    </row>
    <row r="21" spans="3:5" ht="15.75" customHeight="1" x14ac:dyDescent="0.25">
      <c r="C21" s="2" t="s">
        <v>12</v>
      </c>
      <c r="E21" s="11" t="s">
        <v>187</v>
      </c>
    </row>
    <row r="22" spans="3:5" ht="15.75" customHeight="1" x14ac:dyDescent="0.25">
      <c r="C22" s="2" t="s">
        <v>11</v>
      </c>
      <c r="E22" s="11" t="s">
        <v>190</v>
      </c>
    </row>
    <row r="23" spans="3:5" x14ac:dyDescent="0.25">
      <c r="C23" s="2" t="s">
        <v>14</v>
      </c>
      <c r="E23" s="2" t="s">
        <v>185</v>
      </c>
    </row>
    <row r="24" spans="3:5" x14ac:dyDescent="0.25">
      <c r="E24" s="11" t="s">
        <v>171</v>
      </c>
    </row>
    <row r="25" spans="3:5" x14ac:dyDescent="0.25">
      <c r="E25" s="11" t="s">
        <v>169</v>
      </c>
    </row>
    <row r="26" spans="3:5" x14ac:dyDescent="0.25">
      <c r="E26" s="11" t="s">
        <v>164</v>
      </c>
    </row>
    <row r="27" spans="3:5" x14ac:dyDescent="0.25">
      <c r="E27" s="11" t="s">
        <v>170</v>
      </c>
    </row>
    <row r="28" spans="3:5" x14ac:dyDescent="0.25">
      <c r="E28" s="11" t="s">
        <v>165</v>
      </c>
    </row>
    <row r="29" spans="3:5" x14ac:dyDescent="0.25">
      <c r="E29" s="2" t="s">
        <v>177</v>
      </c>
    </row>
    <row r="30" spans="3:5" x14ac:dyDescent="0.25">
      <c r="E30" s="2" t="s">
        <v>178</v>
      </c>
    </row>
    <row r="31" spans="3:5" x14ac:dyDescent="0.25">
      <c r="E31" s="11" t="s">
        <v>180</v>
      </c>
    </row>
    <row r="32" spans="3:5" x14ac:dyDescent="0.25">
      <c r="E32" s="11" t="s">
        <v>166</v>
      </c>
    </row>
    <row r="33" spans="5:5" x14ac:dyDescent="0.25">
      <c r="E33" s="11" t="s">
        <v>167</v>
      </c>
    </row>
    <row r="34" spans="5:5" x14ac:dyDescent="0.25">
      <c r="E34" s="11" t="s">
        <v>168</v>
      </c>
    </row>
    <row r="35" spans="5:5" x14ac:dyDescent="0.25">
      <c r="E35" s="11" t="s">
        <v>173</v>
      </c>
    </row>
    <row r="36" spans="5:5" x14ac:dyDescent="0.25">
      <c r="E36" s="11" t="s">
        <v>172</v>
      </c>
    </row>
    <row r="37" spans="5:5" x14ac:dyDescent="0.25">
      <c r="E37" s="2" t="s">
        <v>174</v>
      </c>
    </row>
    <row r="38" spans="5:5" x14ac:dyDescent="0.25">
      <c r="E38" s="11" t="s">
        <v>179</v>
      </c>
    </row>
    <row r="39" spans="5:5" x14ac:dyDescent="0.25">
      <c r="E39" s="11" t="s">
        <v>176</v>
      </c>
    </row>
    <row r="40" spans="5:5" x14ac:dyDescent="0.25">
      <c r="E40" s="11" t="s">
        <v>175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L161"/>
  <sheetViews>
    <sheetView workbookViewId="0">
      <selection activeCell="D110" sqref="D110"/>
    </sheetView>
  </sheetViews>
  <sheetFormatPr baseColWidth="10" defaultColWidth="11.42578125" defaultRowHeight="15" x14ac:dyDescent="0.25"/>
  <cols>
    <col min="1" max="1" width="12.7109375" style="7" customWidth="1"/>
    <col min="2" max="2" width="19.5703125" style="7" customWidth="1"/>
    <col min="3" max="3" width="15.140625" style="7" customWidth="1"/>
    <col min="4" max="4" width="21.28515625" style="7" customWidth="1"/>
    <col min="5" max="10" width="11.42578125" style="7"/>
    <col min="11" max="11" width="19.5703125" style="7" customWidth="1"/>
    <col min="12" max="12" width="15.28515625" style="7" customWidth="1"/>
    <col min="13" max="13" width="30.140625" style="7" customWidth="1"/>
    <col min="14" max="14" width="23" style="7" customWidth="1"/>
    <col min="15" max="16384" width="11.42578125" style="7"/>
  </cols>
  <sheetData>
    <row r="1" spans="1:12" x14ac:dyDescent="0.25">
      <c r="A1" s="2" t="s">
        <v>34</v>
      </c>
      <c r="B1" s="2" t="s">
        <v>35</v>
      </c>
      <c r="C1" s="2" t="s">
        <v>36</v>
      </c>
      <c r="D1" s="2" t="s">
        <v>37</v>
      </c>
    </row>
    <row r="2" spans="1:12" x14ac:dyDescent="0.25">
      <c r="A2" s="2">
        <v>1</v>
      </c>
      <c r="B2" s="2" t="s">
        <v>198</v>
      </c>
      <c r="C2" s="2" t="s">
        <v>199</v>
      </c>
      <c r="D2" s="2" t="s">
        <v>39</v>
      </c>
      <c r="K2" s="7" t="s">
        <v>146</v>
      </c>
      <c r="L2" s="7" t="s">
        <v>147</v>
      </c>
    </row>
    <row r="3" spans="1:12" x14ac:dyDescent="0.25">
      <c r="A3" s="2">
        <v>2</v>
      </c>
      <c r="B3" s="2" t="s">
        <v>200</v>
      </c>
      <c r="C3" s="2" t="s">
        <v>201</v>
      </c>
      <c r="D3" s="2" t="s">
        <v>39</v>
      </c>
      <c r="K3" s="13" t="s">
        <v>145</v>
      </c>
      <c r="L3" s="12" t="str">
        <f>UPPER(K3)</f>
        <v>NOUVEAU</v>
      </c>
    </row>
    <row r="4" spans="1:12" x14ac:dyDescent="0.25">
      <c r="A4" s="2">
        <v>3</v>
      </c>
      <c r="B4" s="2" t="s">
        <v>202</v>
      </c>
      <c r="C4" s="2" t="s">
        <v>203</v>
      </c>
      <c r="D4" s="2" t="s">
        <v>39</v>
      </c>
    </row>
    <row r="5" spans="1:12" x14ac:dyDescent="0.25">
      <c r="A5" s="2">
        <v>4</v>
      </c>
      <c r="B5" s="2" t="s">
        <v>204</v>
      </c>
      <c r="C5" s="2" t="s">
        <v>205</v>
      </c>
      <c r="D5" s="2" t="s">
        <v>39</v>
      </c>
    </row>
    <row r="6" spans="1:12" x14ac:dyDescent="0.25">
      <c r="A6" s="2">
        <v>5</v>
      </c>
      <c r="B6" s="2" t="s">
        <v>206</v>
      </c>
      <c r="C6" s="2" t="s">
        <v>207</v>
      </c>
      <c r="D6" s="2" t="s">
        <v>39</v>
      </c>
    </row>
    <row r="7" spans="1:12" x14ac:dyDescent="0.25">
      <c r="A7" s="2">
        <v>6</v>
      </c>
      <c r="B7" s="2" t="s">
        <v>208</v>
      </c>
      <c r="C7" s="2" t="s">
        <v>209</v>
      </c>
      <c r="D7" s="2" t="s">
        <v>39</v>
      </c>
    </row>
    <row r="8" spans="1:12" x14ac:dyDescent="0.25">
      <c r="A8" s="2">
        <v>7</v>
      </c>
      <c r="B8" s="2" t="s">
        <v>210</v>
      </c>
      <c r="C8" s="2" t="s">
        <v>211</v>
      </c>
      <c r="D8" s="2" t="s">
        <v>39</v>
      </c>
    </row>
    <row r="9" spans="1:12" x14ac:dyDescent="0.25">
      <c r="A9" s="2">
        <v>8</v>
      </c>
      <c r="B9" s="2" t="s">
        <v>212</v>
      </c>
      <c r="C9" s="2" t="s">
        <v>213</v>
      </c>
      <c r="D9" s="2" t="s">
        <v>39</v>
      </c>
    </row>
    <row r="10" spans="1:12" x14ac:dyDescent="0.25">
      <c r="A10" s="2">
        <v>9</v>
      </c>
      <c r="B10" s="2" t="s">
        <v>214</v>
      </c>
      <c r="C10" s="2" t="s">
        <v>215</v>
      </c>
      <c r="D10" s="2" t="s">
        <v>39</v>
      </c>
    </row>
    <row r="11" spans="1:12" x14ac:dyDescent="0.25">
      <c r="A11" s="2">
        <v>10</v>
      </c>
      <c r="B11" s="2" t="s">
        <v>216</v>
      </c>
      <c r="C11" s="2" t="s">
        <v>217</v>
      </c>
      <c r="D11" s="2" t="s">
        <v>39</v>
      </c>
    </row>
    <row r="12" spans="1:12" x14ac:dyDescent="0.25">
      <c r="A12" s="2">
        <v>11</v>
      </c>
      <c r="B12" s="2" t="s">
        <v>218</v>
      </c>
      <c r="C12" s="2" t="s">
        <v>219</v>
      </c>
      <c r="D12" s="2" t="s">
        <v>39</v>
      </c>
    </row>
    <row r="13" spans="1:12" x14ac:dyDescent="0.25">
      <c r="A13" s="2">
        <v>12</v>
      </c>
      <c r="B13" s="2" t="s">
        <v>216</v>
      </c>
      <c r="C13" s="2" t="s">
        <v>217</v>
      </c>
      <c r="D13" s="2" t="s">
        <v>39</v>
      </c>
    </row>
    <row r="14" spans="1:12" x14ac:dyDescent="0.25">
      <c r="A14" s="2">
        <v>13</v>
      </c>
      <c r="B14" s="2" t="s">
        <v>214</v>
      </c>
      <c r="C14" s="2" t="s">
        <v>215</v>
      </c>
      <c r="D14" s="2" t="s">
        <v>39</v>
      </c>
    </row>
    <row r="15" spans="1:12" x14ac:dyDescent="0.25">
      <c r="A15" s="2">
        <v>14</v>
      </c>
      <c r="B15" s="2" t="s">
        <v>212</v>
      </c>
      <c r="C15" s="2" t="s">
        <v>213</v>
      </c>
      <c r="D15" s="2" t="s">
        <v>39</v>
      </c>
    </row>
    <row r="16" spans="1:12" x14ac:dyDescent="0.25">
      <c r="A16" s="2">
        <v>15</v>
      </c>
      <c r="B16" s="2" t="s">
        <v>210</v>
      </c>
      <c r="C16" s="2" t="s">
        <v>211</v>
      </c>
      <c r="D16" s="2" t="s">
        <v>39</v>
      </c>
    </row>
    <row r="17" spans="1:4" x14ac:dyDescent="0.25">
      <c r="A17" s="2">
        <v>16</v>
      </c>
      <c r="B17" s="2" t="s">
        <v>208</v>
      </c>
      <c r="C17" s="2" t="s">
        <v>209</v>
      </c>
      <c r="D17" s="2" t="s">
        <v>39</v>
      </c>
    </row>
    <row r="18" spans="1:4" x14ac:dyDescent="0.25">
      <c r="A18" s="2">
        <v>17</v>
      </c>
      <c r="B18" s="2" t="s">
        <v>206</v>
      </c>
      <c r="C18" s="2" t="s">
        <v>207</v>
      </c>
      <c r="D18" s="2" t="s">
        <v>39</v>
      </c>
    </row>
    <row r="19" spans="1:4" x14ac:dyDescent="0.25">
      <c r="A19" s="2">
        <v>18</v>
      </c>
      <c r="B19" s="2" t="s">
        <v>204</v>
      </c>
      <c r="C19" s="2" t="s">
        <v>205</v>
      </c>
      <c r="D19" s="2" t="s">
        <v>39</v>
      </c>
    </row>
    <row r="20" spans="1:4" x14ac:dyDescent="0.25">
      <c r="A20" s="2">
        <v>19</v>
      </c>
      <c r="B20" s="2" t="s">
        <v>202</v>
      </c>
      <c r="C20" s="2" t="s">
        <v>203</v>
      </c>
      <c r="D20" s="2" t="s">
        <v>39</v>
      </c>
    </row>
    <row r="21" spans="1:4" x14ac:dyDescent="0.25">
      <c r="A21" s="2">
        <v>20</v>
      </c>
      <c r="B21" s="2" t="s">
        <v>200</v>
      </c>
      <c r="C21" s="2" t="s">
        <v>201</v>
      </c>
      <c r="D21" s="2" t="s">
        <v>39</v>
      </c>
    </row>
    <row r="22" spans="1:4" x14ac:dyDescent="0.25">
      <c r="A22" s="2">
        <v>21</v>
      </c>
      <c r="B22" s="2" t="s">
        <v>198</v>
      </c>
      <c r="C22" s="2" t="s">
        <v>199</v>
      </c>
      <c r="D22" s="2" t="s">
        <v>39</v>
      </c>
    </row>
    <row r="23" spans="1:4" x14ac:dyDescent="0.25">
      <c r="A23" s="2">
        <v>22</v>
      </c>
      <c r="B23" s="2" t="s">
        <v>220</v>
      </c>
      <c r="C23" s="2" t="s">
        <v>221</v>
      </c>
      <c r="D23" s="2" t="s">
        <v>39</v>
      </c>
    </row>
    <row r="24" spans="1:4" x14ac:dyDescent="0.25">
      <c r="A24" s="2">
        <v>23</v>
      </c>
      <c r="B24" s="2" t="s">
        <v>222</v>
      </c>
      <c r="C24" s="2" t="s">
        <v>223</v>
      </c>
      <c r="D24" s="2" t="s">
        <v>39</v>
      </c>
    </row>
    <row r="25" spans="1:4" x14ac:dyDescent="0.25">
      <c r="A25" s="2">
        <v>24</v>
      </c>
      <c r="B25" s="2" t="s">
        <v>224</v>
      </c>
      <c r="C25" s="2" t="s">
        <v>225</v>
      </c>
      <c r="D25" s="2" t="s">
        <v>39</v>
      </c>
    </row>
    <row r="26" spans="1:4" x14ac:dyDescent="0.25">
      <c r="A26" s="2">
        <v>25</v>
      </c>
      <c r="B26" s="2" t="s">
        <v>226</v>
      </c>
      <c r="C26" s="2" t="s">
        <v>227</v>
      </c>
      <c r="D26" s="2" t="s">
        <v>39</v>
      </c>
    </row>
    <row r="27" spans="1:4" x14ac:dyDescent="0.25">
      <c r="A27" s="2">
        <v>26</v>
      </c>
      <c r="B27" s="2" t="s">
        <v>228</v>
      </c>
      <c r="C27" s="2" t="s">
        <v>229</v>
      </c>
      <c r="D27" s="2" t="s">
        <v>39</v>
      </c>
    </row>
    <row r="28" spans="1:4" x14ac:dyDescent="0.25">
      <c r="A28" s="2">
        <v>27</v>
      </c>
      <c r="B28" s="2" t="s">
        <v>230</v>
      </c>
      <c r="C28" s="2" t="s">
        <v>231</v>
      </c>
      <c r="D28" s="2" t="s">
        <v>39</v>
      </c>
    </row>
    <row r="29" spans="1:4" x14ac:dyDescent="0.25">
      <c r="A29" s="2">
        <v>28</v>
      </c>
      <c r="B29" s="2" t="s">
        <v>232</v>
      </c>
      <c r="C29" s="2" t="s">
        <v>233</v>
      </c>
      <c r="D29" s="2" t="s">
        <v>39</v>
      </c>
    </row>
    <row r="30" spans="1:4" x14ac:dyDescent="0.25">
      <c r="A30" s="2">
        <v>29</v>
      </c>
      <c r="B30" s="2" t="s">
        <v>234</v>
      </c>
      <c r="C30" s="2" t="s">
        <v>235</v>
      </c>
      <c r="D30" s="2" t="s">
        <v>39</v>
      </c>
    </row>
    <row r="31" spans="1:4" x14ac:dyDescent="0.25">
      <c r="A31" s="2">
        <v>30</v>
      </c>
      <c r="B31" s="2" t="s">
        <v>236</v>
      </c>
      <c r="C31" s="2" t="s">
        <v>237</v>
      </c>
      <c r="D31" s="2" t="s">
        <v>39</v>
      </c>
    </row>
    <row r="32" spans="1:4" x14ac:dyDescent="0.25">
      <c r="A32" s="2">
        <v>31</v>
      </c>
      <c r="B32" s="2" t="s">
        <v>238</v>
      </c>
      <c r="C32" s="2" t="s">
        <v>239</v>
      </c>
      <c r="D32" s="2" t="s">
        <v>39</v>
      </c>
    </row>
    <row r="33" spans="1:4" x14ac:dyDescent="0.25">
      <c r="A33" s="2">
        <v>32</v>
      </c>
      <c r="B33" s="2" t="s">
        <v>240</v>
      </c>
      <c r="C33" s="2" t="s">
        <v>241</v>
      </c>
      <c r="D33" s="2" t="s">
        <v>39</v>
      </c>
    </row>
    <row r="34" spans="1:4" x14ac:dyDescent="0.25">
      <c r="A34" s="2">
        <v>33</v>
      </c>
      <c r="B34" s="2" t="s">
        <v>242</v>
      </c>
      <c r="C34" s="2" t="s">
        <v>243</v>
      </c>
      <c r="D34" s="2" t="s">
        <v>39</v>
      </c>
    </row>
    <row r="35" spans="1:4" x14ac:dyDescent="0.25">
      <c r="A35" s="2">
        <v>34</v>
      </c>
      <c r="B35" s="2" t="s">
        <v>244</v>
      </c>
      <c r="C35" s="2" t="s">
        <v>245</v>
      </c>
      <c r="D35" s="2" t="s">
        <v>39</v>
      </c>
    </row>
    <row r="36" spans="1:4" x14ac:dyDescent="0.25">
      <c r="A36" s="2">
        <v>35</v>
      </c>
      <c r="B36" s="2" t="s">
        <v>246</v>
      </c>
      <c r="C36" s="2" t="s">
        <v>247</v>
      </c>
      <c r="D36" s="2" t="s">
        <v>39</v>
      </c>
    </row>
    <row r="37" spans="1:4" x14ac:dyDescent="0.25">
      <c r="A37" s="2">
        <v>36</v>
      </c>
      <c r="B37" s="2" t="s">
        <v>119</v>
      </c>
      <c r="C37" s="2" t="s">
        <v>120</v>
      </c>
      <c r="D37" s="2" t="s">
        <v>39</v>
      </c>
    </row>
    <row r="38" spans="1:4" x14ac:dyDescent="0.25">
      <c r="A38" s="2">
        <v>37</v>
      </c>
      <c r="B38" s="2" t="s">
        <v>121</v>
      </c>
      <c r="C38" s="2" t="s">
        <v>122</v>
      </c>
      <c r="D38" s="2" t="s">
        <v>39</v>
      </c>
    </row>
    <row r="39" spans="1:4" x14ac:dyDescent="0.25">
      <c r="A39" s="2">
        <v>38</v>
      </c>
      <c r="B39" s="2" t="s">
        <v>123</v>
      </c>
      <c r="C39" s="2" t="s">
        <v>124</v>
      </c>
      <c r="D39" s="2" t="s">
        <v>39</v>
      </c>
    </row>
    <row r="40" spans="1:4" x14ac:dyDescent="0.25">
      <c r="A40" s="2">
        <v>39</v>
      </c>
      <c r="B40" s="2" t="s">
        <v>125</v>
      </c>
      <c r="C40" s="2" t="s">
        <v>126</v>
      </c>
      <c r="D40" s="2" t="s">
        <v>39</v>
      </c>
    </row>
    <row r="41" spans="1:4" x14ac:dyDescent="0.25">
      <c r="A41" s="2">
        <v>40</v>
      </c>
      <c r="B41" s="2" t="s">
        <v>127</v>
      </c>
      <c r="C41" s="2" t="s">
        <v>128</v>
      </c>
      <c r="D41" s="2" t="s">
        <v>39</v>
      </c>
    </row>
    <row r="42" spans="1:4" x14ac:dyDescent="0.25">
      <c r="A42" s="2">
        <v>41</v>
      </c>
      <c r="B42" s="2" t="s">
        <v>129</v>
      </c>
      <c r="C42" s="2" t="s">
        <v>130</v>
      </c>
      <c r="D42" s="2" t="s">
        <v>39</v>
      </c>
    </row>
    <row r="43" spans="1:4" x14ac:dyDescent="0.25">
      <c r="A43" s="2">
        <v>42</v>
      </c>
      <c r="B43" s="2" t="s">
        <v>131</v>
      </c>
      <c r="C43" s="2" t="s">
        <v>132</v>
      </c>
      <c r="D43" s="2" t="s">
        <v>39</v>
      </c>
    </row>
    <row r="44" spans="1:4" x14ac:dyDescent="0.25">
      <c r="A44" s="2">
        <v>43</v>
      </c>
      <c r="B44" s="2" t="s">
        <v>133</v>
      </c>
      <c r="C44" s="2" t="s">
        <v>134</v>
      </c>
      <c r="D44" s="2" t="s">
        <v>39</v>
      </c>
    </row>
    <row r="45" spans="1:4" x14ac:dyDescent="0.25">
      <c r="A45" s="2">
        <v>44</v>
      </c>
      <c r="B45" s="2" t="s">
        <v>135</v>
      </c>
      <c r="C45" s="2" t="s">
        <v>136</v>
      </c>
      <c r="D45" s="2" t="s">
        <v>39</v>
      </c>
    </row>
    <row r="46" spans="1:4" x14ac:dyDescent="0.25">
      <c r="A46" s="2">
        <v>45</v>
      </c>
      <c r="B46" s="2" t="s">
        <v>137</v>
      </c>
      <c r="C46" s="2" t="s">
        <v>138</v>
      </c>
      <c r="D46" s="2" t="s">
        <v>39</v>
      </c>
    </row>
    <row r="47" spans="1:4" x14ac:dyDescent="0.25">
      <c r="A47" s="2">
        <v>46</v>
      </c>
      <c r="B47" s="2" t="s">
        <v>88</v>
      </c>
      <c r="C47" s="2" t="s">
        <v>78</v>
      </c>
      <c r="D47" s="2" t="s">
        <v>39</v>
      </c>
    </row>
    <row r="48" spans="1:4" x14ac:dyDescent="0.25">
      <c r="A48" s="2">
        <v>47</v>
      </c>
      <c r="B48" s="2" t="s">
        <v>89</v>
      </c>
      <c r="C48" s="2" t="s">
        <v>79</v>
      </c>
      <c r="D48" s="2" t="s">
        <v>39</v>
      </c>
    </row>
    <row r="49" spans="1:4" x14ac:dyDescent="0.25">
      <c r="A49" s="2">
        <v>48</v>
      </c>
      <c r="B49" s="2" t="s">
        <v>90</v>
      </c>
      <c r="C49" s="2" t="s">
        <v>80</v>
      </c>
      <c r="D49" s="2" t="s">
        <v>39</v>
      </c>
    </row>
    <row r="50" spans="1:4" x14ac:dyDescent="0.25">
      <c r="A50" s="2">
        <v>49</v>
      </c>
      <c r="B50" s="2" t="s">
        <v>91</v>
      </c>
      <c r="C50" s="2" t="s">
        <v>81</v>
      </c>
      <c r="D50" s="2" t="s">
        <v>39</v>
      </c>
    </row>
    <row r="51" spans="1:4" x14ac:dyDescent="0.25">
      <c r="A51" s="2">
        <v>50</v>
      </c>
      <c r="B51" s="2" t="s">
        <v>248</v>
      </c>
      <c r="C51" s="2" t="s">
        <v>249</v>
      </c>
      <c r="D51" s="2" t="s">
        <v>39</v>
      </c>
    </row>
    <row r="52" spans="1:4" x14ac:dyDescent="0.25">
      <c r="A52" s="2">
        <v>51</v>
      </c>
      <c r="B52" s="2" t="s">
        <v>250</v>
      </c>
      <c r="C52" s="2" t="s">
        <v>251</v>
      </c>
      <c r="D52" s="2" t="s">
        <v>39</v>
      </c>
    </row>
    <row r="53" spans="1:4" x14ac:dyDescent="0.25">
      <c r="A53" s="2">
        <v>52</v>
      </c>
      <c r="B53" s="2" t="s">
        <v>252</v>
      </c>
      <c r="C53" s="2" t="s">
        <v>253</v>
      </c>
      <c r="D53" s="2" t="s">
        <v>39</v>
      </c>
    </row>
    <row r="54" spans="1:4" x14ac:dyDescent="0.25">
      <c r="A54" s="2">
        <v>53</v>
      </c>
      <c r="B54" s="2" t="s">
        <v>254</v>
      </c>
      <c r="C54" s="2" t="s">
        <v>255</v>
      </c>
      <c r="D54" s="2" t="s">
        <v>39</v>
      </c>
    </row>
    <row r="55" spans="1:4" x14ac:dyDescent="0.25">
      <c r="A55" s="2">
        <v>54</v>
      </c>
      <c r="B55" s="2" t="s">
        <v>256</v>
      </c>
      <c r="C55" s="2" t="s">
        <v>257</v>
      </c>
      <c r="D55" s="2" t="s">
        <v>39</v>
      </c>
    </row>
    <row r="56" spans="1:4" x14ac:dyDescent="0.25">
      <c r="A56" s="2">
        <v>55</v>
      </c>
      <c r="B56" s="2" t="s">
        <v>258</v>
      </c>
      <c r="C56" s="2" t="s">
        <v>259</v>
      </c>
      <c r="D56" s="2" t="s">
        <v>39</v>
      </c>
    </row>
    <row r="57" spans="1:4" x14ac:dyDescent="0.25">
      <c r="A57" s="2">
        <v>56</v>
      </c>
      <c r="B57" s="2" t="s">
        <v>260</v>
      </c>
      <c r="C57" s="2" t="s">
        <v>261</v>
      </c>
      <c r="D57" s="2" t="s">
        <v>39</v>
      </c>
    </row>
    <row r="58" spans="1:4" x14ac:dyDescent="0.25">
      <c r="A58" s="2">
        <v>57</v>
      </c>
      <c r="B58" s="2" t="s">
        <v>262</v>
      </c>
      <c r="C58" s="2" t="s">
        <v>263</v>
      </c>
      <c r="D58" s="2" t="s">
        <v>39</v>
      </c>
    </row>
    <row r="59" spans="1:4" x14ac:dyDescent="0.25">
      <c r="A59" s="2">
        <v>58</v>
      </c>
      <c r="B59" s="2" t="s">
        <v>264</v>
      </c>
      <c r="C59" s="2" t="s">
        <v>265</v>
      </c>
      <c r="D59" s="2" t="s">
        <v>39</v>
      </c>
    </row>
    <row r="60" spans="1:4" x14ac:dyDescent="0.25">
      <c r="A60" s="2">
        <v>59</v>
      </c>
      <c r="B60" s="2" t="s">
        <v>266</v>
      </c>
      <c r="C60" s="2" t="s">
        <v>267</v>
      </c>
      <c r="D60" s="2" t="s">
        <v>39</v>
      </c>
    </row>
    <row r="61" spans="1:4" x14ac:dyDescent="0.25">
      <c r="A61" s="2">
        <v>60</v>
      </c>
      <c r="B61" s="2" t="s">
        <v>92</v>
      </c>
      <c r="C61" s="2" t="s">
        <v>82</v>
      </c>
      <c r="D61" s="2" t="s">
        <v>39</v>
      </c>
    </row>
    <row r="62" spans="1:4" x14ac:dyDescent="0.25">
      <c r="A62" s="2">
        <v>61</v>
      </c>
      <c r="B62" s="2" t="s">
        <v>93</v>
      </c>
      <c r="C62" s="2" t="s">
        <v>83</v>
      </c>
      <c r="D62" s="2" t="s">
        <v>39</v>
      </c>
    </row>
    <row r="63" spans="1:4" x14ac:dyDescent="0.25">
      <c r="A63" s="2">
        <v>62</v>
      </c>
      <c r="B63" s="2" t="s">
        <v>94</v>
      </c>
      <c r="C63" s="2" t="s">
        <v>84</v>
      </c>
      <c r="D63" s="2" t="s">
        <v>39</v>
      </c>
    </row>
    <row r="64" spans="1:4" x14ac:dyDescent="0.25">
      <c r="A64" s="2">
        <v>63</v>
      </c>
      <c r="B64" s="2" t="s">
        <v>95</v>
      </c>
      <c r="C64" s="2" t="s">
        <v>85</v>
      </c>
      <c r="D64" s="2" t="s">
        <v>39</v>
      </c>
    </row>
    <row r="65" spans="1:4" x14ac:dyDescent="0.25">
      <c r="A65" s="2">
        <v>64</v>
      </c>
      <c r="B65" s="2" t="s">
        <v>96</v>
      </c>
      <c r="C65" s="2" t="s">
        <v>86</v>
      </c>
      <c r="D65" s="2" t="s">
        <v>39</v>
      </c>
    </row>
    <row r="66" spans="1:4" x14ac:dyDescent="0.25">
      <c r="A66" s="2">
        <v>65</v>
      </c>
      <c r="B66" s="2" t="s">
        <v>97</v>
      </c>
      <c r="C66" s="2" t="s">
        <v>38</v>
      </c>
      <c r="D66" s="2" t="s">
        <v>39</v>
      </c>
    </row>
    <row r="67" spans="1:4" x14ac:dyDescent="0.25">
      <c r="A67" s="2">
        <v>66</v>
      </c>
      <c r="B67" s="2" t="s">
        <v>98</v>
      </c>
      <c r="C67" s="2" t="s">
        <v>40</v>
      </c>
      <c r="D67" s="2" t="s">
        <v>39</v>
      </c>
    </row>
    <row r="68" spans="1:4" x14ac:dyDescent="0.25">
      <c r="A68" s="2">
        <v>67</v>
      </c>
      <c r="B68" s="2" t="s">
        <v>99</v>
      </c>
      <c r="C68" s="2" t="s">
        <v>41</v>
      </c>
      <c r="D68" s="2" t="s">
        <v>39</v>
      </c>
    </row>
    <row r="69" spans="1:4" x14ac:dyDescent="0.25">
      <c r="A69" s="2">
        <v>68</v>
      </c>
      <c r="B69" s="2" t="s">
        <v>100</v>
      </c>
      <c r="C69" s="2" t="s">
        <v>42</v>
      </c>
      <c r="D69" s="2" t="s">
        <v>39</v>
      </c>
    </row>
    <row r="70" spans="1:4" x14ac:dyDescent="0.25">
      <c r="A70" s="2">
        <v>69</v>
      </c>
      <c r="B70" s="2" t="s">
        <v>101</v>
      </c>
      <c r="C70" s="2" t="s">
        <v>43</v>
      </c>
      <c r="D70" s="2" t="s">
        <v>39</v>
      </c>
    </row>
    <row r="71" spans="1:4" x14ac:dyDescent="0.25">
      <c r="A71" s="2">
        <v>70</v>
      </c>
      <c r="B71" s="2" t="s">
        <v>102</v>
      </c>
      <c r="C71" s="2" t="s">
        <v>44</v>
      </c>
      <c r="D71" s="2" t="s">
        <v>39</v>
      </c>
    </row>
    <row r="72" spans="1:4" x14ac:dyDescent="0.25">
      <c r="A72" s="2">
        <v>71</v>
      </c>
      <c r="B72" s="2" t="s">
        <v>103</v>
      </c>
      <c r="C72" s="2" t="s">
        <v>45</v>
      </c>
      <c r="D72" s="2" t="s">
        <v>39</v>
      </c>
    </row>
    <row r="73" spans="1:4" x14ac:dyDescent="0.25">
      <c r="A73" s="2">
        <v>72</v>
      </c>
      <c r="B73" s="2" t="s">
        <v>104</v>
      </c>
      <c r="C73" s="2" t="s">
        <v>46</v>
      </c>
      <c r="D73" s="2" t="s">
        <v>39</v>
      </c>
    </row>
    <row r="74" spans="1:4" x14ac:dyDescent="0.25">
      <c r="A74" s="2">
        <v>73</v>
      </c>
      <c r="B74" s="2" t="s">
        <v>105</v>
      </c>
      <c r="C74" s="2" t="s">
        <v>47</v>
      </c>
      <c r="D74" s="2" t="s">
        <v>39</v>
      </c>
    </row>
    <row r="75" spans="1:4" x14ac:dyDescent="0.25">
      <c r="A75" s="2">
        <v>74</v>
      </c>
      <c r="B75" s="2" t="s">
        <v>106</v>
      </c>
      <c r="C75" s="2" t="s">
        <v>48</v>
      </c>
      <c r="D75" s="2" t="s">
        <v>39</v>
      </c>
    </row>
    <row r="76" spans="1:4" x14ac:dyDescent="0.25">
      <c r="A76" s="2">
        <v>75</v>
      </c>
      <c r="B76" s="2" t="s">
        <v>107</v>
      </c>
      <c r="C76" s="2" t="s">
        <v>49</v>
      </c>
      <c r="D76" s="2" t="s">
        <v>39</v>
      </c>
    </row>
    <row r="77" spans="1:4" x14ac:dyDescent="0.25">
      <c r="A77" s="2">
        <v>76</v>
      </c>
      <c r="B77" s="2" t="s">
        <v>108</v>
      </c>
      <c r="C77" s="2" t="s">
        <v>50</v>
      </c>
      <c r="D77" s="2" t="s">
        <v>39</v>
      </c>
    </row>
    <row r="78" spans="1:4" x14ac:dyDescent="0.25">
      <c r="A78" s="2">
        <v>77</v>
      </c>
      <c r="B78" s="2" t="s">
        <v>109</v>
      </c>
      <c r="C78" s="2" t="s">
        <v>51</v>
      </c>
      <c r="D78" s="2" t="s">
        <v>39</v>
      </c>
    </row>
    <row r="79" spans="1:4" x14ac:dyDescent="0.25">
      <c r="A79" s="2">
        <v>78</v>
      </c>
      <c r="B79" s="2" t="s">
        <v>110</v>
      </c>
      <c r="C79" s="2" t="s">
        <v>52</v>
      </c>
      <c r="D79" s="2" t="s">
        <v>39</v>
      </c>
    </row>
    <row r="80" spans="1:4" x14ac:dyDescent="0.25">
      <c r="A80" s="2">
        <v>79</v>
      </c>
      <c r="B80" s="2" t="s">
        <v>111</v>
      </c>
      <c r="C80" s="2" t="s">
        <v>53</v>
      </c>
      <c r="D80" s="2" t="s">
        <v>39</v>
      </c>
    </row>
    <row r="81" spans="1:4" x14ac:dyDescent="0.25">
      <c r="A81" s="2">
        <v>80</v>
      </c>
      <c r="B81" s="2" t="s">
        <v>112</v>
      </c>
      <c r="C81" s="2" t="s">
        <v>54</v>
      </c>
      <c r="D81" s="2" t="s">
        <v>39</v>
      </c>
    </row>
    <row r="82" spans="1:4" x14ac:dyDescent="0.25">
      <c r="A82" s="2">
        <v>100</v>
      </c>
      <c r="B82" s="2" t="s">
        <v>268</v>
      </c>
      <c r="C82" s="2" t="s">
        <v>269</v>
      </c>
      <c r="D82" s="2" t="s">
        <v>39</v>
      </c>
    </row>
    <row r="83" spans="1:4" x14ac:dyDescent="0.25">
      <c r="A83" s="2">
        <v>101</v>
      </c>
      <c r="B83" s="2" t="s">
        <v>270</v>
      </c>
      <c r="C83" s="2" t="s">
        <v>271</v>
      </c>
      <c r="D83" s="2" t="s">
        <v>39</v>
      </c>
    </row>
    <row r="84" spans="1:4" x14ac:dyDescent="0.25">
      <c r="A84" s="2">
        <v>102</v>
      </c>
      <c r="B84" s="2" t="s">
        <v>272</v>
      </c>
      <c r="C84" s="2" t="s">
        <v>273</v>
      </c>
      <c r="D84" s="2" t="s">
        <v>39</v>
      </c>
    </row>
    <row r="85" spans="1:4" x14ac:dyDescent="0.25">
      <c r="A85" s="2">
        <v>103</v>
      </c>
      <c r="B85" s="2" t="s">
        <v>274</v>
      </c>
      <c r="C85" s="2" t="s">
        <v>275</v>
      </c>
      <c r="D85" s="2" t="s">
        <v>39</v>
      </c>
    </row>
    <row r="86" spans="1:4" x14ac:dyDescent="0.25">
      <c r="A86" s="2">
        <v>104</v>
      </c>
      <c r="B86" s="2" t="s">
        <v>276</v>
      </c>
      <c r="C86" s="2" t="s">
        <v>277</v>
      </c>
      <c r="D86" s="2" t="s">
        <v>39</v>
      </c>
    </row>
    <row r="87" spans="1:4" x14ac:dyDescent="0.25">
      <c r="A87" s="2">
        <v>105</v>
      </c>
      <c r="B87" s="2" t="s">
        <v>278</v>
      </c>
      <c r="C87" s="2" t="s">
        <v>279</v>
      </c>
      <c r="D87" s="2" t="s">
        <v>39</v>
      </c>
    </row>
    <row r="88" spans="1:4" x14ac:dyDescent="0.25">
      <c r="A88" s="2">
        <v>106</v>
      </c>
      <c r="B88" s="2" t="s">
        <v>280</v>
      </c>
      <c r="C88" s="2" t="s">
        <v>281</v>
      </c>
      <c r="D88" s="2" t="s">
        <v>39</v>
      </c>
    </row>
    <row r="89" spans="1:4" x14ac:dyDescent="0.25">
      <c r="A89" s="2">
        <v>107</v>
      </c>
      <c r="B89" s="2" t="s">
        <v>282</v>
      </c>
      <c r="C89" s="2" t="s">
        <v>283</v>
      </c>
      <c r="D89" s="2" t="s">
        <v>39</v>
      </c>
    </row>
    <row r="90" spans="1:4" x14ac:dyDescent="0.25">
      <c r="A90" s="2">
        <v>108</v>
      </c>
      <c r="B90" s="2" t="s">
        <v>139</v>
      </c>
      <c r="C90" s="2" t="s">
        <v>55</v>
      </c>
      <c r="D90" s="2" t="s">
        <v>39</v>
      </c>
    </row>
    <row r="91" spans="1:4" x14ac:dyDescent="0.25">
      <c r="A91" s="2">
        <v>109</v>
      </c>
      <c r="B91" s="2" t="s">
        <v>140</v>
      </c>
      <c r="C91" s="2" t="s">
        <v>56</v>
      </c>
      <c r="D91" s="2" t="s">
        <v>39</v>
      </c>
    </row>
    <row r="92" spans="1:4" x14ac:dyDescent="0.25">
      <c r="A92" s="2">
        <v>110</v>
      </c>
      <c r="B92" s="2" t="s">
        <v>141</v>
      </c>
      <c r="C92" s="2" t="s">
        <v>57</v>
      </c>
      <c r="D92" s="2" t="s">
        <v>39</v>
      </c>
    </row>
    <row r="93" spans="1:4" x14ac:dyDescent="0.25">
      <c r="A93" s="2">
        <v>111</v>
      </c>
      <c r="B93" s="2" t="s">
        <v>142</v>
      </c>
      <c r="C93" s="2" t="s">
        <v>58</v>
      </c>
      <c r="D93" s="2" t="s">
        <v>39</v>
      </c>
    </row>
    <row r="94" spans="1:4" x14ac:dyDescent="0.25">
      <c r="A94" s="2">
        <v>112</v>
      </c>
      <c r="B94" s="2" t="s">
        <v>143</v>
      </c>
      <c r="C94" s="2" t="s">
        <v>59</v>
      </c>
      <c r="D94" s="2" t="s">
        <v>39</v>
      </c>
    </row>
    <row r="95" spans="1:4" x14ac:dyDescent="0.25">
      <c r="A95" s="2">
        <v>113</v>
      </c>
      <c r="B95" s="2" t="s">
        <v>144</v>
      </c>
      <c r="C95" s="2" t="s">
        <v>60</v>
      </c>
      <c r="D95" s="2" t="s">
        <v>39</v>
      </c>
    </row>
    <row r="96" spans="1:4" x14ac:dyDescent="0.25">
      <c r="A96" s="2">
        <v>114</v>
      </c>
      <c r="B96" s="2" t="s">
        <v>113</v>
      </c>
      <c r="C96" s="2" t="s">
        <v>61</v>
      </c>
      <c r="D96" s="2" t="s">
        <v>39</v>
      </c>
    </row>
    <row r="97" spans="1:4" x14ac:dyDescent="0.25">
      <c r="A97" s="2">
        <v>115</v>
      </c>
      <c r="B97" s="2" t="s">
        <v>114</v>
      </c>
      <c r="C97" s="2" t="s">
        <v>62</v>
      </c>
      <c r="D97" s="2" t="s">
        <v>39</v>
      </c>
    </row>
    <row r="98" spans="1:4" x14ac:dyDescent="0.25">
      <c r="A98" s="2">
        <v>116</v>
      </c>
      <c r="B98" s="2" t="s">
        <v>115</v>
      </c>
      <c r="C98" s="2" t="s">
        <v>63</v>
      </c>
      <c r="D98" s="2" t="s">
        <v>39</v>
      </c>
    </row>
    <row r="99" spans="1:4" x14ac:dyDescent="0.25">
      <c r="A99" s="2">
        <v>117</v>
      </c>
      <c r="B99" s="2" t="s">
        <v>116</v>
      </c>
      <c r="C99" s="2" t="s">
        <v>64</v>
      </c>
      <c r="D99" s="2" t="s">
        <v>39</v>
      </c>
    </row>
    <row r="100" spans="1:4" x14ac:dyDescent="0.25">
      <c r="A100" s="2">
        <v>118</v>
      </c>
      <c r="B100" s="2" t="s">
        <v>117</v>
      </c>
      <c r="C100" s="2" t="s">
        <v>65</v>
      </c>
      <c r="D100" s="2" t="s">
        <v>39</v>
      </c>
    </row>
    <row r="101" spans="1:4" x14ac:dyDescent="0.25">
      <c r="A101" s="2">
        <v>119</v>
      </c>
      <c r="B101" s="2" t="s">
        <v>118</v>
      </c>
      <c r="C101" s="2" t="s">
        <v>66</v>
      </c>
      <c r="D101" s="2" t="s">
        <v>39</v>
      </c>
    </row>
    <row r="102" spans="1:4" x14ac:dyDescent="0.25">
      <c r="A102" s="2">
        <v>120</v>
      </c>
      <c r="B102" s="2" t="s">
        <v>284</v>
      </c>
      <c r="C102" s="2" t="s">
        <v>285</v>
      </c>
      <c r="D102" s="2" t="s">
        <v>39</v>
      </c>
    </row>
    <row r="103" spans="1:4" x14ac:dyDescent="0.25">
      <c r="A103" s="2">
        <v>121</v>
      </c>
      <c r="B103" s="2" t="s">
        <v>286</v>
      </c>
      <c r="C103" s="2" t="s">
        <v>287</v>
      </c>
      <c r="D103" s="2" t="s">
        <v>39</v>
      </c>
    </row>
    <row r="104" spans="1:4" x14ac:dyDescent="0.25">
      <c r="A104" s="2">
        <v>122</v>
      </c>
      <c r="B104" s="2" t="s">
        <v>288</v>
      </c>
      <c r="C104" s="2" t="s">
        <v>289</v>
      </c>
      <c r="D104" s="2" t="s">
        <v>39</v>
      </c>
    </row>
    <row r="105" spans="1:4" x14ac:dyDescent="0.25">
      <c r="A105" s="2">
        <v>123</v>
      </c>
      <c r="B105" s="2" t="s">
        <v>290</v>
      </c>
      <c r="C105" s="2" t="s">
        <v>291</v>
      </c>
      <c r="D105" s="2" t="s">
        <v>39</v>
      </c>
    </row>
    <row r="106" spans="1:4" x14ac:dyDescent="0.25">
      <c r="A106" s="2">
        <v>124</v>
      </c>
      <c r="B106" s="2" t="s">
        <v>292</v>
      </c>
      <c r="C106" s="2" t="s">
        <v>293</v>
      </c>
      <c r="D106" s="2" t="s">
        <v>39</v>
      </c>
    </row>
    <row r="107" spans="1:4" x14ac:dyDescent="0.25">
      <c r="A107" s="2">
        <v>125</v>
      </c>
      <c r="B107" s="2" t="s">
        <v>294</v>
      </c>
      <c r="C107" s="2" t="s">
        <v>295</v>
      </c>
      <c r="D107" s="2" t="s">
        <v>39</v>
      </c>
    </row>
    <row r="108" spans="1:4" x14ac:dyDescent="0.25">
      <c r="A108" s="2">
        <v>126</v>
      </c>
      <c r="B108" s="2" t="s">
        <v>296</v>
      </c>
      <c r="C108" s="2" t="s">
        <v>297</v>
      </c>
      <c r="D108" s="2" t="s">
        <v>39</v>
      </c>
    </row>
    <row r="109" spans="1:4" x14ac:dyDescent="0.25">
      <c r="A109" s="2">
        <v>127</v>
      </c>
      <c r="B109" s="2" t="s">
        <v>298</v>
      </c>
      <c r="C109" s="2" t="s">
        <v>299</v>
      </c>
      <c r="D109" s="2" t="s">
        <v>39</v>
      </c>
    </row>
    <row r="110" spans="1:4" x14ac:dyDescent="0.25">
      <c r="A110" s="2">
        <v>128</v>
      </c>
      <c r="B110" s="2" t="s">
        <v>300</v>
      </c>
      <c r="C110" s="2" t="s">
        <v>301</v>
      </c>
      <c r="D110" s="2" t="s">
        <v>39</v>
      </c>
    </row>
    <row r="111" spans="1:4" x14ac:dyDescent="0.25">
      <c r="A111" s="2">
        <v>129</v>
      </c>
      <c r="B111" s="2" t="s">
        <v>302</v>
      </c>
      <c r="C111" s="2" t="s">
        <v>303</v>
      </c>
      <c r="D111" s="2" t="s">
        <v>39</v>
      </c>
    </row>
    <row r="112" spans="1:4" x14ac:dyDescent="0.25">
      <c r="A112" s="2">
        <v>130</v>
      </c>
      <c r="B112" s="2" t="s">
        <v>304</v>
      </c>
      <c r="C112" s="2" t="s">
        <v>305</v>
      </c>
      <c r="D112" s="2" t="s">
        <v>39</v>
      </c>
    </row>
    <row r="113" spans="1:4" x14ac:dyDescent="0.25">
      <c r="A113" s="2"/>
      <c r="B113" s="2"/>
      <c r="C113" s="2"/>
      <c r="D113" s="2"/>
    </row>
    <row r="114" spans="1:4" x14ac:dyDescent="0.25">
      <c r="A114" s="2"/>
      <c r="B114" s="2"/>
      <c r="C114" s="2"/>
      <c r="D114" s="2"/>
    </row>
    <row r="115" spans="1:4" x14ac:dyDescent="0.25">
      <c r="A115" s="2"/>
      <c r="B115" s="2"/>
      <c r="C115" s="2"/>
      <c r="D115" s="2"/>
    </row>
    <row r="116" spans="1:4" x14ac:dyDescent="0.25">
      <c r="A116" s="2"/>
      <c r="B116" s="2"/>
      <c r="C116" s="2"/>
      <c r="D116" s="2"/>
    </row>
    <row r="117" spans="1:4" x14ac:dyDescent="0.25">
      <c r="A117" s="2"/>
      <c r="B117" s="2"/>
      <c r="C117" s="2"/>
      <c r="D117" s="2"/>
    </row>
    <row r="118" spans="1:4" x14ac:dyDescent="0.25">
      <c r="A118" s="2"/>
      <c r="B118" s="2"/>
      <c r="C118" s="2"/>
      <c r="D118" s="2"/>
    </row>
    <row r="119" spans="1:4" x14ac:dyDescent="0.25">
      <c r="A119" s="2"/>
      <c r="B119" s="2"/>
      <c r="C119" s="2"/>
      <c r="D119" s="2"/>
    </row>
    <row r="120" spans="1:4" x14ac:dyDescent="0.25">
      <c r="A120" s="2"/>
      <c r="B120" s="2"/>
      <c r="C120" s="2"/>
      <c r="D120" s="2"/>
    </row>
    <row r="121" spans="1:4" x14ac:dyDescent="0.25">
      <c r="A121" s="2"/>
      <c r="B121" s="2"/>
      <c r="C121" s="2"/>
      <c r="D121" s="2"/>
    </row>
    <row r="122" spans="1:4" x14ac:dyDescent="0.25">
      <c r="A122" s="2"/>
      <c r="B122" s="2"/>
      <c r="C122" s="2"/>
      <c r="D122" s="2"/>
    </row>
    <row r="123" spans="1:4" x14ac:dyDescent="0.25">
      <c r="A123" s="2"/>
      <c r="B123" s="2"/>
      <c r="C123" s="2"/>
      <c r="D123" s="2"/>
    </row>
    <row r="124" spans="1:4" x14ac:dyDescent="0.25">
      <c r="A124" s="2"/>
      <c r="B124" s="2"/>
      <c r="C124" s="2"/>
      <c r="D124" s="2"/>
    </row>
    <row r="125" spans="1:4" x14ac:dyDescent="0.25">
      <c r="A125" s="2"/>
      <c r="B125" s="2"/>
      <c r="C125" s="2"/>
      <c r="D125" s="2"/>
    </row>
    <row r="126" spans="1:4" x14ac:dyDescent="0.25">
      <c r="A126" s="2"/>
      <c r="B126" s="2"/>
      <c r="C126" s="2"/>
      <c r="D126" s="2"/>
    </row>
    <row r="127" spans="1:4" x14ac:dyDescent="0.25">
      <c r="A127" s="2"/>
      <c r="B127" s="2"/>
      <c r="C127" s="2"/>
      <c r="D127" s="2"/>
    </row>
    <row r="128" spans="1:4" x14ac:dyDescent="0.25">
      <c r="A128" s="2"/>
      <c r="B128" s="2"/>
      <c r="C128" s="2"/>
      <c r="D128" s="2"/>
    </row>
    <row r="129" spans="1:4" x14ac:dyDescent="0.25">
      <c r="A129" s="2"/>
      <c r="B129" s="2"/>
      <c r="C129" s="2"/>
      <c r="D129" s="2"/>
    </row>
    <row r="130" spans="1:4" x14ac:dyDescent="0.25">
      <c r="A130" s="2"/>
      <c r="B130" s="2"/>
      <c r="C130" s="2"/>
      <c r="D130" s="2"/>
    </row>
    <row r="131" spans="1:4" x14ac:dyDescent="0.25">
      <c r="A131" s="2"/>
      <c r="B131" s="2"/>
      <c r="C131" s="2"/>
      <c r="D131" s="2"/>
    </row>
    <row r="132" spans="1:4" x14ac:dyDescent="0.25">
      <c r="A132" s="2"/>
      <c r="B132" s="2"/>
      <c r="C132" s="2"/>
      <c r="D132" s="2"/>
    </row>
    <row r="133" spans="1:4" x14ac:dyDescent="0.25">
      <c r="A133" s="2"/>
      <c r="B133" s="2"/>
      <c r="C133" s="2"/>
      <c r="D133" s="2"/>
    </row>
    <row r="134" spans="1:4" x14ac:dyDescent="0.25">
      <c r="A134" s="2"/>
      <c r="B134" s="2"/>
      <c r="C134" s="2"/>
      <c r="D134" s="2"/>
    </row>
    <row r="135" spans="1:4" x14ac:dyDescent="0.25">
      <c r="A135" s="2"/>
      <c r="B135" s="2"/>
      <c r="C135" s="2"/>
      <c r="D135" s="2"/>
    </row>
    <row r="136" spans="1:4" x14ac:dyDescent="0.25">
      <c r="A136" s="2"/>
      <c r="B136" s="2"/>
      <c r="C136" s="2"/>
      <c r="D136" s="2"/>
    </row>
    <row r="137" spans="1:4" x14ac:dyDescent="0.25">
      <c r="A137" s="2"/>
      <c r="B137" s="2"/>
      <c r="C137" s="2"/>
      <c r="D137" s="2"/>
    </row>
    <row r="138" spans="1:4" x14ac:dyDescent="0.25">
      <c r="A138" s="2"/>
      <c r="B138" s="2"/>
      <c r="C138" s="2"/>
      <c r="D138" s="2"/>
    </row>
    <row r="139" spans="1:4" x14ac:dyDescent="0.25">
      <c r="A139" s="2"/>
      <c r="B139" s="2"/>
      <c r="C139" s="2"/>
      <c r="D139" s="2"/>
    </row>
    <row r="140" spans="1:4" x14ac:dyDescent="0.25">
      <c r="A140" s="2"/>
      <c r="B140" s="2"/>
      <c r="C140" s="2"/>
      <c r="D140" s="2"/>
    </row>
    <row r="141" spans="1:4" x14ac:dyDescent="0.25">
      <c r="A141" s="2"/>
      <c r="B141" s="2"/>
      <c r="C141" s="2"/>
      <c r="D141" s="2"/>
    </row>
    <row r="142" spans="1:4" x14ac:dyDescent="0.25">
      <c r="A142" s="2"/>
      <c r="B142" s="2"/>
      <c r="C142" s="2"/>
      <c r="D142" s="2"/>
    </row>
    <row r="143" spans="1:4" x14ac:dyDescent="0.25">
      <c r="A143" s="2"/>
      <c r="B143" s="2"/>
      <c r="C143" s="2"/>
      <c r="D143" s="2"/>
    </row>
    <row r="144" spans="1:4" x14ac:dyDescent="0.25">
      <c r="A144" s="2"/>
      <c r="B144" s="2"/>
      <c r="C144" s="2"/>
      <c r="D144" s="2"/>
    </row>
    <row r="145" spans="1:4" x14ac:dyDescent="0.25">
      <c r="A145" s="2"/>
      <c r="B145" s="2"/>
      <c r="C145" s="2"/>
      <c r="D145" s="2"/>
    </row>
    <row r="146" spans="1:4" x14ac:dyDescent="0.25">
      <c r="A146" s="2"/>
      <c r="B146" s="2"/>
      <c r="C146" s="2"/>
      <c r="D146" s="2"/>
    </row>
    <row r="147" spans="1:4" x14ac:dyDescent="0.25">
      <c r="A147" s="2"/>
      <c r="B147" s="2"/>
      <c r="C147" s="2"/>
      <c r="D147" s="2"/>
    </row>
    <row r="148" spans="1:4" x14ac:dyDescent="0.25">
      <c r="A148" s="2"/>
      <c r="B148" s="2"/>
      <c r="C148" s="2"/>
      <c r="D148" s="2"/>
    </row>
    <row r="149" spans="1:4" x14ac:dyDescent="0.25">
      <c r="A149" s="2"/>
      <c r="B149" s="2"/>
      <c r="C149" s="2"/>
      <c r="D149" s="2"/>
    </row>
    <row r="150" spans="1:4" x14ac:dyDescent="0.25">
      <c r="A150" s="2"/>
      <c r="B150" s="2"/>
      <c r="C150" s="2"/>
      <c r="D150" s="2"/>
    </row>
    <row r="151" spans="1:4" x14ac:dyDescent="0.25">
      <c r="A151" s="2"/>
      <c r="B151" s="2"/>
      <c r="C151" s="2"/>
      <c r="D151" s="2"/>
    </row>
    <row r="152" spans="1:4" x14ac:dyDescent="0.25">
      <c r="A152" s="2"/>
      <c r="B152" s="2"/>
      <c r="C152" s="2"/>
      <c r="D152" s="2"/>
    </row>
    <row r="153" spans="1:4" x14ac:dyDescent="0.25">
      <c r="A153" s="2"/>
      <c r="B153" s="2"/>
      <c r="C153" s="2"/>
      <c r="D153" s="2"/>
    </row>
    <row r="154" spans="1:4" x14ac:dyDescent="0.25">
      <c r="A154" s="2"/>
      <c r="B154" s="2"/>
      <c r="C154" s="2"/>
      <c r="D154" s="2"/>
    </row>
    <row r="155" spans="1:4" x14ac:dyDescent="0.25">
      <c r="A155" s="2"/>
      <c r="B155" s="2"/>
      <c r="C155" s="2"/>
      <c r="D155" s="2"/>
    </row>
    <row r="156" spans="1:4" x14ac:dyDescent="0.25">
      <c r="A156" s="2"/>
      <c r="B156" s="2"/>
      <c r="C156" s="2"/>
      <c r="D156" s="2"/>
    </row>
    <row r="157" spans="1:4" x14ac:dyDescent="0.25">
      <c r="A157" s="2"/>
      <c r="B157" s="2"/>
      <c r="C157" s="2"/>
      <c r="D157" s="2"/>
    </row>
    <row r="158" spans="1:4" x14ac:dyDescent="0.25">
      <c r="A158" s="2"/>
      <c r="B158" s="2"/>
      <c r="C158" s="2"/>
      <c r="D158" s="2"/>
    </row>
    <row r="159" spans="1:4" x14ac:dyDescent="0.25">
      <c r="A159" s="2"/>
      <c r="B159" s="2"/>
      <c r="C159" s="2"/>
      <c r="D159" s="2"/>
    </row>
    <row r="160" spans="1:4" x14ac:dyDescent="0.25">
      <c r="A160" s="2"/>
      <c r="B160" s="2"/>
      <c r="C160" s="2"/>
      <c r="D160" s="2"/>
    </row>
    <row r="161" spans="1:4" x14ac:dyDescent="0.25">
      <c r="A161" s="2"/>
      <c r="B161" s="2"/>
      <c r="C161" s="2"/>
      <c r="D161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B1:AA47"/>
  <sheetViews>
    <sheetView showGridLines="0" zoomScaleNormal="100" workbookViewId="0"/>
  </sheetViews>
  <sheetFormatPr baseColWidth="10" defaultRowHeight="15" x14ac:dyDescent="0.25"/>
  <cols>
    <col min="1" max="1" width="3" customWidth="1"/>
    <col min="2" max="3" width="14.85546875" customWidth="1"/>
    <col min="4" max="4" width="16.7109375" customWidth="1"/>
    <col min="5" max="5" width="18.85546875" customWidth="1"/>
    <col min="6" max="13" width="22.7109375" customWidth="1"/>
    <col min="14" max="14" width="37.42578125" customWidth="1"/>
    <col min="15" max="15" width="51.85546875" bestFit="1" customWidth="1"/>
    <col min="16" max="16" width="9.140625" bestFit="1" customWidth="1"/>
    <col min="17" max="17" width="15.7109375" bestFit="1" customWidth="1"/>
    <col min="21" max="21" width="21" customWidth="1"/>
    <col min="22" max="22" width="40.7109375" hidden="1" customWidth="1"/>
    <col min="23" max="23" width="20.5703125" hidden="1" customWidth="1"/>
    <col min="24" max="25" width="0" hidden="1" customWidth="1"/>
    <col min="26" max="26" width="31.140625" hidden="1" customWidth="1"/>
    <col min="27" max="27" width="19.28515625" hidden="1" customWidth="1"/>
  </cols>
  <sheetData>
    <row r="1" spans="2:27" ht="45" customHeight="1" x14ac:dyDescent="0.25">
      <c r="B1" s="35"/>
      <c r="C1" s="35"/>
      <c r="D1" s="35"/>
      <c r="E1" s="35"/>
      <c r="F1" s="42" t="s">
        <v>87</v>
      </c>
      <c r="G1" s="42"/>
      <c r="H1" s="42"/>
      <c r="I1" s="42"/>
      <c r="J1" s="42"/>
      <c r="K1" s="42"/>
      <c r="L1" s="42"/>
      <c r="M1" s="42"/>
      <c r="N1" s="42" t="s">
        <v>159</v>
      </c>
      <c r="O1" s="42"/>
      <c r="P1" s="42"/>
      <c r="Q1" s="16"/>
      <c r="Z1" s="8" t="s">
        <v>68</v>
      </c>
      <c r="AA1" t="s">
        <v>75</v>
      </c>
    </row>
    <row r="2" spans="2:27" ht="30" x14ac:dyDescent="0.25">
      <c r="N2" s="34" t="s">
        <v>6</v>
      </c>
      <c r="O2" s="34" t="s">
        <v>27</v>
      </c>
      <c r="P2" s="38" t="s">
        <v>73</v>
      </c>
      <c r="V2" s="8" t="s">
        <v>69</v>
      </c>
      <c r="W2" t="s">
        <v>71</v>
      </c>
    </row>
    <row r="3" spans="2:27" x14ac:dyDescent="0.25">
      <c r="N3" s="15" t="s">
        <v>14</v>
      </c>
      <c r="O3" t="s">
        <v>33</v>
      </c>
      <c r="P3" s="6">
        <v>510</v>
      </c>
      <c r="V3" s="9" t="s">
        <v>165</v>
      </c>
      <c r="W3" s="17">
        <v>5</v>
      </c>
      <c r="Z3" s="8" t="s">
        <v>69</v>
      </c>
      <c r="AA3" t="s">
        <v>72</v>
      </c>
    </row>
    <row r="4" spans="2:27" x14ac:dyDescent="0.25">
      <c r="N4" s="15" t="s">
        <v>14</v>
      </c>
      <c r="O4" t="s">
        <v>191</v>
      </c>
      <c r="P4" s="6">
        <v>90</v>
      </c>
      <c r="V4" s="9" t="s">
        <v>177</v>
      </c>
      <c r="W4" s="17">
        <v>15</v>
      </c>
      <c r="Z4" s="9" t="s">
        <v>76</v>
      </c>
      <c r="AA4" s="5">
        <v>1</v>
      </c>
    </row>
    <row r="5" spans="2:27" x14ac:dyDescent="0.25">
      <c r="N5" t="s">
        <v>158</v>
      </c>
      <c r="P5" s="6">
        <v>600</v>
      </c>
      <c r="V5" s="9" t="s">
        <v>178</v>
      </c>
      <c r="W5" s="17">
        <v>15</v>
      </c>
      <c r="Z5" s="9" t="s">
        <v>10</v>
      </c>
      <c r="AA5" s="5">
        <v>2</v>
      </c>
    </row>
    <row r="6" spans="2:27" x14ac:dyDescent="0.25">
      <c r="N6" s="15" t="s">
        <v>13</v>
      </c>
      <c r="O6" t="s">
        <v>192</v>
      </c>
      <c r="P6" s="6">
        <v>80</v>
      </c>
      <c r="V6" s="9" t="s">
        <v>166</v>
      </c>
      <c r="W6" s="17">
        <v>15</v>
      </c>
      <c r="Z6" s="9" t="s">
        <v>77</v>
      </c>
      <c r="AA6" s="5">
        <v>2</v>
      </c>
    </row>
    <row r="7" spans="2:27" x14ac:dyDescent="0.25">
      <c r="N7" s="15" t="s">
        <v>13</v>
      </c>
      <c r="O7" t="s">
        <v>197</v>
      </c>
      <c r="P7" s="6">
        <v>480</v>
      </c>
      <c r="V7" s="9" t="s">
        <v>168</v>
      </c>
      <c r="W7" s="17">
        <v>18</v>
      </c>
      <c r="Z7" s="9" t="s">
        <v>8</v>
      </c>
      <c r="AA7" s="5">
        <v>2.125</v>
      </c>
    </row>
    <row r="8" spans="2:27" x14ac:dyDescent="0.25">
      <c r="N8" t="s">
        <v>154</v>
      </c>
      <c r="P8" s="6">
        <v>560</v>
      </c>
      <c r="V8" s="9" t="s">
        <v>196</v>
      </c>
      <c r="W8" s="17">
        <v>20</v>
      </c>
      <c r="Z8" s="9" t="s">
        <v>7</v>
      </c>
      <c r="AA8" s="5">
        <v>2.5833333333333335</v>
      </c>
    </row>
    <row r="9" spans="2:27" x14ac:dyDescent="0.25">
      <c r="N9" s="15" t="s">
        <v>12</v>
      </c>
      <c r="O9" t="s">
        <v>30</v>
      </c>
      <c r="P9" s="6">
        <v>70</v>
      </c>
      <c r="V9" s="9" t="s">
        <v>180</v>
      </c>
      <c r="W9" s="17">
        <v>20</v>
      </c>
      <c r="Z9" s="9" t="s">
        <v>13</v>
      </c>
      <c r="AA9" s="5">
        <v>3.25</v>
      </c>
    </row>
    <row r="10" spans="2:27" x14ac:dyDescent="0.25">
      <c r="N10" s="15" t="s">
        <v>12</v>
      </c>
      <c r="O10" t="s">
        <v>189</v>
      </c>
      <c r="P10" s="6">
        <v>300</v>
      </c>
      <c r="V10" s="9" t="s">
        <v>167</v>
      </c>
      <c r="W10" s="17">
        <v>20</v>
      </c>
      <c r="Z10" s="9" t="s">
        <v>11</v>
      </c>
      <c r="AA10" s="5">
        <v>3.5714285714285716</v>
      </c>
    </row>
    <row r="11" spans="2:27" x14ac:dyDescent="0.25">
      <c r="N11" t="s">
        <v>156</v>
      </c>
      <c r="P11" s="6">
        <v>370</v>
      </c>
      <c r="V11" s="9" t="s">
        <v>185</v>
      </c>
      <c r="W11" s="17">
        <v>30</v>
      </c>
      <c r="Z11" s="9" t="s">
        <v>12</v>
      </c>
      <c r="AA11" s="5">
        <v>3.6666666666666665</v>
      </c>
    </row>
    <row r="12" spans="2:27" x14ac:dyDescent="0.25">
      <c r="N12" s="15" t="s">
        <v>9</v>
      </c>
      <c r="O12" t="s">
        <v>32</v>
      </c>
      <c r="P12" s="6">
        <v>100</v>
      </c>
      <c r="V12" s="9" t="s">
        <v>186</v>
      </c>
      <c r="W12" s="17">
        <v>30</v>
      </c>
      <c r="Z12" s="9" t="s">
        <v>9</v>
      </c>
      <c r="AA12" s="5">
        <v>3.7142857142857144</v>
      </c>
    </row>
    <row r="13" spans="2:27" x14ac:dyDescent="0.25">
      <c r="N13" s="15" t="s">
        <v>9</v>
      </c>
      <c r="O13" t="s">
        <v>29</v>
      </c>
      <c r="P13" s="6">
        <v>40</v>
      </c>
      <c r="V13" s="9" t="s">
        <v>171</v>
      </c>
      <c r="W13" s="17">
        <v>30</v>
      </c>
      <c r="Z13" s="9" t="s">
        <v>14</v>
      </c>
      <c r="AA13" s="5">
        <v>4.25</v>
      </c>
    </row>
    <row r="14" spans="2:27" x14ac:dyDescent="0.25">
      <c r="N14" s="15" t="s">
        <v>9</v>
      </c>
      <c r="O14" t="s">
        <v>188</v>
      </c>
      <c r="P14" s="6">
        <v>120</v>
      </c>
      <c r="V14" s="9" t="s">
        <v>183</v>
      </c>
      <c r="W14" s="17">
        <v>30</v>
      </c>
      <c r="Z14" s="9" t="s">
        <v>70</v>
      </c>
      <c r="AA14" s="5">
        <v>2.8135593220338984</v>
      </c>
    </row>
    <row r="15" spans="2:27" x14ac:dyDescent="0.25">
      <c r="N15" s="15" t="s">
        <v>9</v>
      </c>
      <c r="O15" t="s">
        <v>169</v>
      </c>
      <c r="P15" s="6">
        <v>30</v>
      </c>
      <c r="V15" s="9" t="s">
        <v>170</v>
      </c>
      <c r="W15" s="17">
        <v>30</v>
      </c>
    </row>
    <row r="16" spans="2:27" x14ac:dyDescent="0.25">
      <c r="N16" s="15" t="s">
        <v>9</v>
      </c>
      <c r="O16" t="s">
        <v>177</v>
      </c>
      <c r="P16" s="6">
        <v>15</v>
      </c>
      <c r="V16" s="9" t="s">
        <v>187</v>
      </c>
      <c r="W16" s="17">
        <v>30</v>
      </c>
    </row>
    <row r="17" spans="14:23" x14ac:dyDescent="0.25">
      <c r="N17" t="s">
        <v>153</v>
      </c>
      <c r="P17" s="6">
        <v>305</v>
      </c>
      <c r="V17" s="9" t="s">
        <v>169</v>
      </c>
      <c r="W17" s="17">
        <v>30</v>
      </c>
    </row>
    <row r="18" spans="14:23" x14ac:dyDescent="0.25">
      <c r="N18" s="15" t="s">
        <v>11</v>
      </c>
      <c r="O18" t="s">
        <v>196</v>
      </c>
      <c r="P18" s="6">
        <v>20</v>
      </c>
      <c r="V18" s="9" t="s">
        <v>190</v>
      </c>
      <c r="W18" s="17">
        <v>30</v>
      </c>
    </row>
    <row r="19" spans="14:23" x14ac:dyDescent="0.25">
      <c r="N19" s="15" t="s">
        <v>11</v>
      </c>
      <c r="O19" t="s">
        <v>193</v>
      </c>
      <c r="P19" s="6">
        <v>60</v>
      </c>
      <c r="V19" s="9" t="s">
        <v>195</v>
      </c>
      <c r="W19" s="17">
        <v>30</v>
      </c>
    </row>
    <row r="20" spans="14:23" x14ac:dyDescent="0.25">
      <c r="N20" s="15" t="s">
        <v>11</v>
      </c>
      <c r="O20" t="s">
        <v>182</v>
      </c>
      <c r="P20" s="6">
        <v>140</v>
      </c>
      <c r="V20" s="9" t="s">
        <v>29</v>
      </c>
      <c r="W20" s="17">
        <v>40</v>
      </c>
    </row>
    <row r="21" spans="14:23" x14ac:dyDescent="0.25">
      <c r="N21" s="15" t="s">
        <v>11</v>
      </c>
      <c r="O21" t="s">
        <v>164</v>
      </c>
      <c r="P21" s="6">
        <v>45</v>
      </c>
      <c r="V21" s="9" t="s">
        <v>184</v>
      </c>
      <c r="W21" s="17">
        <v>45</v>
      </c>
    </row>
    <row r="22" spans="14:23" x14ac:dyDescent="0.25">
      <c r="N22" s="15" t="s">
        <v>11</v>
      </c>
      <c r="O22" t="s">
        <v>178</v>
      </c>
      <c r="P22" s="6">
        <v>15</v>
      </c>
      <c r="V22" s="9" t="s">
        <v>164</v>
      </c>
      <c r="W22" s="17">
        <v>45</v>
      </c>
    </row>
    <row r="23" spans="14:23" x14ac:dyDescent="0.25">
      <c r="N23" t="s">
        <v>157</v>
      </c>
      <c r="P23" s="6">
        <v>280</v>
      </c>
      <c r="V23" s="9" t="s">
        <v>194</v>
      </c>
      <c r="W23" s="17">
        <v>50</v>
      </c>
    </row>
    <row r="24" spans="14:23" x14ac:dyDescent="0.25">
      <c r="N24" s="15" t="s">
        <v>8</v>
      </c>
      <c r="O24" t="s">
        <v>31</v>
      </c>
      <c r="P24" s="6">
        <v>110</v>
      </c>
      <c r="V24" s="9" t="s">
        <v>28</v>
      </c>
      <c r="W24" s="17">
        <v>53</v>
      </c>
    </row>
    <row r="25" spans="14:23" x14ac:dyDescent="0.25">
      <c r="N25" s="15" t="s">
        <v>8</v>
      </c>
      <c r="O25" t="s">
        <v>195</v>
      </c>
      <c r="P25" s="6">
        <v>30</v>
      </c>
      <c r="V25" s="9" t="s">
        <v>193</v>
      </c>
      <c r="W25" s="17">
        <v>60</v>
      </c>
    </row>
    <row r="26" spans="14:23" x14ac:dyDescent="0.25">
      <c r="N26" s="15" t="s">
        <v>8</v>
      </c>
      <c r="O26" t="s">
        <v>186</v>
      </c>
      <c r="P26" s="6">
        <v>30</v>
      </c>
      <c r="V26" s="9" t="s">
        <v>30</v>
      </c>
      <c r="W26" s="17">
        <v>70</v>
      </c>
    </row>
    <row r="27" spans="14:23" x14ac:dyDescent="0.25">
      <c r="N27" s="15" t="s">
        <v>8</v>
      </c>
      <c r="O27" t="s">
        <v>171</v>
      </c>
      <c r="P27" s="6">
        <v>30</v>
      </c>
      <c r="V27" s="9" t="s">
        <v>192</v>
      </c>
      <c r="W27" s="17">
        <v>80</v>
      </c>
    </row>
    <row r="28" spans="14:23" x14ac:dyDescent="0.25">
      <c r="N28" t="s">
        <v>155</v>
      </c>
      <c r="P28" s="6">
        <v>200</v>
      </c>
      <c r="V28" s="9" t="s">
        <v>191</v>
      </c>
      <c r="W28" s="17">
        <v>90</v>
      </c>
    </row>
    <row r="29" spans="14:23" x14ac:dyDescent="0.25">
      <c r="N29" s="15" t="s">
        <v>7</v>
      </c>
      <c r="O29" t="s">
        <v>28</v>
      </c>
      <c r="P29" s="6">
        <v>10</v>
      </c>
      <c r="V29" s="9" t="s">
        <v>32</v>
      </c>
      <c r="W29" s="17">
        <v>100</v>
      </c>
    </row>
    <row r="30" spans="14:23" x14ac:dyDescent="0.25">
      <c r="N30" s="15" t="s">
        <v>7</v>
      </c>
      <c r="O30" t="s">
        <v>184</v>
      </c>
      <c r="P30" s="6">
        <v>45</v>
      </c>
      <c r="V30" s="9" t="s">
        <v>31</v>
      </c>
      <c r="W30" s="17">
        <v>110</v>
      </c>
    </row>
    <row r="31" spans="14:23" x14ac:dyDescent="0.25">
      <c r="N31" s="15" t="s">
        <v>7</v>
      </c>
      <c r="O31" t="s">
        <v>183</v>
      </c>
      <c r="P31" s="6">
        <v>30</v>
      </c>
      <c r="V31" s="9" t="s">
        <v>188</v>
      </c>
      <c r="W31" s="17">
        <v>120</v>
      </c>
    </row>
    <row r="32" spans="14:23" x14ac:dyDescent="0.25">
      <c r="N32" s="15" t="s">
        <v>7</v>
      </c>
      <c r="O32" t="s">
        <v>187</v>
      </c>
      <c r="P32" s="6">
        <v>30</v>
      </c>
      <c r="V32" s="9" t="s">
        <v>182</v>
      </c>
      <c r="W32" s="17">
        <v>140</v>
      </c>
    </row>
    <row r="33" spans="14:23" x14ac:dyDescent="0.25">
      <c r="N33" s="15" t="s">
        <v>7</v>
      </c>
      <c r="O33" t="s">
        <v>180</v>
      </c>
      <c r="P33" s="6">
        <v>20</v>
      </c>
      <c r="V33" s="9" t="s">
        <v>189</v>
      </c>
      <c r="W33" s="17">
        <v>300</v>
      </c>
    </row>
    <row r="34" spans="14:23" x14ac:dyDescent="0.25">
      <c r="N34" s="15" t="s">
        <v>7</v>
      </c>
      <c r="O34" t="s">
        <v>166</v>
      </c>
      <c r="P34" s="6">
        <v>15</v>
      </c>
      <c r="V34" s="9" t="s">
        <v>197</v>
      </c>
      <c r="W34" s="17">
        <v>480</v>
      </c>
    </row>
    <row r="35" spans="14:23" x14ac:dyDescent="0.25">
      <c r="N35" t="s">
        <v>151</v>
      </c>
      <c r="P35" s="6">
        <v>150</v>
      </c>
      <c r="V35" s="9" t="s">
        <v>33</v>
      </c>
      <c r="W35" s="17">
        <v>510</v>
      </c>
    </row>
    <row r="36" spans="14:23" x14ac:dyDescent="0.25">
      <c r="N36" s="15" t="s">
        <v>10</v>
      </c>
      <c r="O36" t="s">
        <v>194</v>
      </c>
      <c r="P36" s="6">
        <v>50</v>
      </c>
      <c r="V36" s="9" t="s">
        <v>70</v>
      </c>
      <c r="W36" s="17">
        <v>2691</v>
      </c>
    </row>
    <row r="37" spans="14:23" x14ac:dyDescent="0.25">
      <c r="N37" s="15" t="s">
        <v>10</v>
      </c>
      <c r="O37" t="s">
        <v>190</v>
      </c>
      <c r="P37" s="6">
        <v>30</v>
      </c>
    </row>
    <row r="38" spans="14:23" x14ac:dyDescent="0.25">
      <c r="N38" s="15" t="s">
        <v>10</v>
      </c>
      <c r="O38" t="s">
        <v>185</v>
      </c>
      <c r="P38" s="6">
        <v>30</v>
      </c>
    </row>
    <row r="39" spans="14:23" x14ac:dyDescent="0.25">
      <c r="N39" s="15" t="s">
        <v>10</v>
      </c>
      <c r="O39" t="s">
        <v>170</v>
      </c>
      <c r="P39" s="6">
        <v>30</v>
      </c>
    </row>
    <row r="40" spans="14:23" x14ac:dyDescent="0.25">
      <c r="N40" s="15" t="s">
        <v>10</v>
      </c>
      <c r="O40" t="s">
        <v>165</v>
      </c>
      <c r="P40" s="6">
        <v>5</v>
      </c>
    </row>
    <row r="41" spans="14:23" x14ac:dyDescent="0.25">
      <c r="N41" t="s">
        <v>150</v>
      </c>
      <c r="P41" s="6">
        <v>145</v>
      </c>
    </row>
    <row r="42" spans="14:23" x14ac:dyDescent="0.25">
      <c r="N42" s="15" t="s">
        <v>76</v>
      </c>
      <c r="O42" t="s">
        <v>28</v>
      </c>
      <c r="P42" s="6">
        <v>43</v>
      </c>
    </row>
    <row r="43" spans="14:23" x14ac:dyDescent="0.25">
      <c r="N43" s="15" t="s">
        <v>76</v>
      </c>
      <c r="O43" t="s">
        <v>167</v>
      </c>
      <c r="P43" s="6">
        <v>20</v>
      </c>
    </row>
    <row r="44" spans="14:23" x14ac:dyDescent="0.25">
      <c r="N44" s="14" t="s">
        <v>149</v>
      </c>
      <c r="O44" s="14"/>
      <c r="P44" s="6">
        <v>63</v>
      </c>
    </row>
    <row r="45" spans="14:23" x14ac:dyDescent="0.25">
      <c r="N45" s="15" t="s">
        <v>77</v>
      </c>
      <c r="O45" t="s">
        <v>168</v>
      </c>
      <c r="P45" s="6">
        <v>18</v>
      </c>
    </row>
    <row r="46" spans="14:23" x14ac:dyDescent="0.25">
      <c r="N46" t="s">
        <v>152</v>
      </c>
      <c r="P46" s="6">
        <v>18</v>
      </c>
    </row>
    <row r="47" spans="14:23" ht="21" x14ac:dyDescent="0.35">
      <c r="N47" s="19" t="s">
        <v>70</v>
      </c>
      <c r="O47" s="19"/>
      <c r="P47" s="18">
        <v>2691</v>
      </c>
    </row>
  </sheetData>
  <mergeCells count="2">
    <mergeCell ref="N1:P1"/>
    <mergeCell ref="F1:M1"/>
  </mergeCells>
  <pageMargins left="0.7" right="0.7" top="0.75" bottom="0.75" header="0.3" footer="0.3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7136A6-9863-4484-BCE2-0FD35D761DE4}">
  <sheetPr codeName="Feuil6">
    <tabColor rgb="FF00B0F0"/>
  </sheetPr>
  <dimension ref="B1:T72"/>
  <sheetViews>
    <sheetView showGridLines="0" workbookViewId="0"/>
  </sheetViews>
  <sheetFormatPr baseColWidth="10" defaultRowHeight="15" x14ac:dyDescent="0.25"/>
  <cols>
    <col min="1" max="1" width="60.7109375" customWidth="1"/>
    <col min="2" max="2" width="12.5703125" bestFit="1" customWidth="1"/>
    <col min="3" max="3" width="20.42578125" bestFit="1" customWidth="1"/>
    <col min="4" max="4" width="5.7109375" customWidth="1"/>
    <col min="5" max="5" width="21" bestFit="1" customWidth="1"/>
    <col min="6" max="6" width="22.5703125" style="20" bestFit="1" customWidth="1"/>
    <col min="7" max="7" width="20.5703125" bestFit="1" customWidth="1"/>
    <col min="8" max="8" width="29" customWidth="1"/>
    <col min="9" max="9" width="14" bestFit="1" customWidth="1"/>
    <col min="10" max="10" width="5.7109375" style="10" customWidth="1"/>
    <col min="11" max="11" width="23.5703125" customWidth="1"/>
    <col min="12" max="12" width="9" bestFit="1" customWidth="1"/>
    <col min="13" max="13" width="11.140625" bestFit="1" customWidth="1"/>
    <col min="14" max="15" width="14" bestFit="1" customWidth="1"/>
    <col min="16" max="16" width="8" customWidth="1"/>
    <col min="17" max="18" width="23.85546875" bestFit="1" customWidth="1"/>
    <col min="19" max="19" width="21" hidden="1" customWidth="1"/>
    <col min="20" max="20" width="22.5703125" hidden="1" customWidth="1"/>
    <col min="21" max="32" width="23.85546875" bestFit="1" customWidth="1"/>
    <col min="33" max="33" width="12.5703125" bestFit="1" customWidth="1"/>
  </cols>
  <sheetData>
    <row r="1" spans="2:20" ht="45" customHeight="1" x14ac:dyDescent="0.25">
      <c r="B1" s="36"/>
      <c r="C1" s="36"/>
      <c r="D1" s="36"/>
      <c r="E1" s="43" t="s">
        <v>162</v>
      </c>
      <c r="F1" s="43"/>
      <c r="G1" s="43"/>
      <c r="H1" s="43"/>
      <c r="I1" s="43"/>
      <c r="J1" s="36"/>
      <c r="K1" s="39"/>
      <c r="L1" s="40"/>
      <c r="M1" s="39"/>
      <c r="N1" s="39"/>
      <c r="O1" s="36"/>
      <c r="P1" s="36"/>
    </row>
    <row r="2" spans="2:20" ht="37.5" x14ac:dyDescent="0.25">
      <c r="K2" s="23" t="s">
        <v>6</v>
      </c>
      <c r="L2" s="24" t="s">
        <v>35</v>
      </c>
      <c r="M2" s="25" t="s">
        <v>163</v>
      </c>
      <c r="N2" s="25" t="s">
        <v>161</v>
      </c>
    </row>
    <row r="3" spans="2:20" ht="15.75" x14ac:dyDescent="0.25">
      <c r="K3" s="41" t="s">
        <v>76</v>
      </c>
      <c r="L3" t="s">
        <v>240</v>
      </c>
      <c r="M3" s="6">
        <v>20</v>
      </c>
      <c r="N3" s="6">
        <v>1</v>
      </c>
      <c r="S3" s="8" t="s">
        <v>69</v>
      </c>
      <c r="T3" t="s">
        <v>160</v>
      </c>
    </row>
    <row r="4" spans="2:20" ht="15.75" x14ac:dyDescent="0.25">
      <c r="K4" s="41"/>
      <c r="L4" t="s">
        <v>268</v>
      </c>
      <c r="M4" s="6">
        <v>15</v>
      </c>
      <c r="N4" s="6">
        <v>1</v>
      </c>
      <c r="S4" s="9" t="s">
        <v>39</v>
      </c>
      <c r="T4" s="17">
        <v>44.85</v>
      </c>
    </row>
    <row r="5" spans="2:20" ht="15.75" x14ac:dyDescent="0.25">
      <c r="K5" s="41"/>
      <c r="L5" t="s">
        <v>294</v>
      </c>
      <c r="M5" s="6">
        <v>28</v>
      </c>
      <c r="N5" s="6">
        <v>1</v>
      </c>
      <c r="S5" s="9" t="s">
        <v>70</v>
      </c>
      <c r="T5" s="17">
        <v>44.85</v>
      </c>
    </row>
    <row r="6" spans="2:20" ht="15.75" x14ac:dyDescent="0.25">
      <c r="K6" s="21" t="s">
        <v>149</v>
      </c>
      <c r="L6" s="21"/>
      <c r="M6" s="22">
        <v>63</v>
      </c>
      <c r="N6" s="22">
        <v>3</v>
      </c>
    </row>
    <row r="7" spans="2:20" ht="18.75" x14ac:dyDescent="0.25">
      <c r="F7" s="29"/>
      <c r="K7" s="41" t="s">
        <v>10</v>
      </c>
      <c r="L7" t="s">
        <v>142</v>
      </c>
      <c r="M7" s="6">
        <v>10</v>
      </c>
      <c r="N7" s="6">
        <v>1</v>
      </c>
    </row>
    <row r="8" spans="2:20" ht="15.75" x14ac:dyDescent="0.25">
      <c r="F8" s="30"/>
      <c r="K8" s="41"/>
      <c r="L8" t="s">
        <v>198</v>
      </c>
      <c r="M8" s="6">
        <v>10</v>
      </c>
      <c r="N8" s="6">
        <v>1</v>
      </c>
    </row>
    <row r="9" spans="2:20" ht="15.75" x14ac:dyDescent="0.25">
      <c r="F9" s="30"/>
      <c r="K9" s="41"/>
      <c r="L9" t="s">
        <v>206</v>
      </c>
      <c r="M9" s="6">
        <v>50</v>
      </c>
      <c r="N9" s="6">
        <v>1</v>
      </c>
    </row>
    <row r="10" spans="2:20" ht="15.75" customHeight="1" x14ac:dyDescent="0.25">
      <c r="D10" s="33"/>
      <c r="F10" s="30"/>
      <c r="K10" s="41"/>
      <c r="L10" t="s">
        <v>220</v>
      </c>
      <c r="M10" s="6">
        <v>10</v>
      </c>
      <c r="N10" s="6">
        <v>1</v>
      </c>
    </row>
    <row r="11" spans="2:20" ht="15.75" x14ac:dyDescent="0.25">
      <c r="D11" s="26"/>
      <c r="F11" s="31"/>
      <c r="K11" s="41"/>
      <c r="L11" t="s">
        <v>228</v>
      </c>
      <c r="M11" s="6">
        <v>10</v>
      </c>
      <c r="N11" s="6">
        <v>1</v>
      </c>
    </row>
    <row r="12" spans="2:20" ht="15.75" x14ac:dyDescent="0.25">
      <c r="D12" s="26"/>
      <c r="F12" s="30"/>
      <c r="K12" s="41"/>
      <c r="L12" t="s">
        <v>230</v>
      </c>
      <c r="M12" s="6">
        <v>5</v>
      </c>
      <c r="N12" s="6">
        <v>1</v>
      </c>
    </row>
    <row r="13" spans="2:20" ht="15.75" x14ac:dyDescent="0.25">
      <c r="D13" s="26"/>
      <c r="F13" s="30"/>
      <c r="K13" s="41"/>
      <c r="L13" t="s">
        <v>280</v>
      </c>
      <c r="M13" s="6">
        <v>10</v>
      </c>
      <c r="N13" s="6">
        <v>1</v>
      </c>
    </row>
    <row r="14" spans="2:20" ht="15.75" x14ac:dyDescent="0.25">
      <c r="D14" s="26"/>
      <c r="F14" s="30"/>
      <c r="K14" s="41"/>
      <c r="L14" t="s">
        <v>282</v>
      </c>
      <c r="M14" s="6">
        <v>10</v>
      </c>
      <c r="N14" s="6">
        <v>1</v>
      </c>
    </row>
    <row r="15" spans="2:20" ht="15.75" x14ac:dyDescent="0.25">
      <c r="D15" s="26"/>
      <c r="F15" s="30"/>
      <c r="K15" s="41"/>
      <c r="L15" t="s">
        <v>118</v>
      </c>
      <c r="M15" s="6">
        <v>10</v>
      </c>
      <c r="N15" s="6">
        <v>1</v>
      </c>
    </row>
    <row r="16" spans="2:20" ht="15.75" x14ac:dyDescent="0.25">
      <c r="D16" s="26"/>
      <c r="F16" s="30"/>
      <c r="K16" s="41"/>
      <c r="L16" t="s">
        <v>284</v>
      </c>
      <c r="M16" s="6">
        <v>10</v>
      </c>
      <c r="N16" s="6">
        <v>1</v>
      </c>
    </row>
    <row r="17" spans="4:14" ht="15.75" x14ac:dyDescent="0.25">
      <c r="D17" s="26"/>
      <c r="F17" s="31"/>
      <c r="K17" s="41"/>
      <c r="L17" t="s">
        <v>292</v>
      </c>
      <c r="M17" s="6">
        <v>10</v>
      </c>
      <c r="N17" s="6">
        <v>1</v>
      </c>
    </row>
    <row r="18" spans="4:14" ht="15.75" x14ac:dyDescent="0.25">
      <c r="D18" s="26"/>
      <c r="K18" s="21" t="s">
        <v>150</v>
      </c>
      <c r="L18" s="21"/>
      <c r="M18" s="22">
        <v>145</v>
      </c>
      <c r="N18" s="22">
        <v>11</v>
      </c>
    </row>
    <row r="19" spans="4:14" ht="15.75" x14ac:dyDescent="0.25">
      <c r="D19" s="26"/>
      <c r="K19" s="41" t="s">
        <v>7</v>
      </c>
      <c r="L19" t="s">
        <v>198</v>
      </c>
      <c r="M19" s="6">
        <v>10</v>
      </c>
      <c r="N19" s="6">
        <v>1</v>
      </c>
    </row>
    <row r="20" spans="4:14" ht="15.75" x14ac:dyDescent="0.25">
      <c r="D20" s="26"/>
      <c r="K20" s="41"/>
      <c r="L20" t="s">
        <v>200</v>
      </c>
      <c r="M20" s="6">
        <v>10</v>
      </c>
      <c r="N20" s="6">
        <v>1</v>
      </c>
    </row>
    <row r="21" spans="4:14" ht="15.75" x14ac:dyDescent="0.25">
      <c r="D21" s="26"/>
      <c r="K21" s="41"/>
      <c r="L21" t="s">
        <v>202</v>
      </c>
      <c r="M21" s="6">
        <v>10</v>
      </c>
      <c r="N21" s="6">
        <v>1</v>
      </c>
    </row>
    <row r="22" spans="4:14" ht="15.75" x14ac:dyDescent="0.25">
      <c r="D22" s="26"/>
      <c r="K22" s="41"/>
      <c r="L22" t="s">
        <v>206</v>
      </c>
      <c r="M22" s="6">
        <v>15</v>
      </c>
      <c r="N22" s="6">
        <v>1</v>
      </c>
    </row>
    <row r="23" spans="4:14" ht="15.75" x14ac:dyDescent="0.25">
      <c r="D23" s="26"/>
      <c r="K23" s="41"/>
      <c r="L23" t="s">
        <v>236</v>
      </c>
      <c r="M23" s="6">
        <v>20</v>
      </c>
      <c r="N23" s="6">
        <v>1</v>
      </c>
    </row>
    <row r="24" spans="4:14" ht="15.75" x14ac:dyDescent="0.25">
      <c r="D24" s="26"/>
      <c r="K24" s="41"/>
      <c r="L24" t="s">
        <v>238</v>
      </c>
      <c r="M24" s="6">
        <v>15</v>
      </c>
      <c r="N24" s="6">
        <v>1</v>
      </c>
    </row>
    <row r="25" spans="4:14" ht="15.75" x14ac:dyDescent="0.25">
      <c r="D25" s="26"/>
      <c r="F25" s="30"/>
      <c r="K25" s="41"/>
      <c r="L25" t="s">
        <v>272</v>
      </c>
      <c r="M25" s="6">
        <v>15</v>
      </c>
      <c r="N25" s="6">
        <v>1</v>
      </c>
    </row>
    <row r="26" spans="4:14" ht="15.75" x14ac:dyDescent="0.25">
      <c r="D26" s="26"/>
      <c r="F26" s="30"/>
      <c r="K26" s="41"/>
      <c r="L26" t="s">
        <v>276</v>
      </c>
      <c r="M26" s="6">
        <v>10</v>
      </c>
      <c r="N26" s="6">
        <v>1</v>
      </c>
    </row>
    <row r="27" spans="4:14" ht="15.75" x14ac:dyDescent="0.25">
      <c r="D27" s="26"/>
      <c r="F27" s="31"/>
      <c r="K27" s="41"/>
      <c r="L27" t="s">
        <v>278</v>
      </c>
      <c r="M27" s="6">
        <v>10</v>
      </c>
      <c r="N27" s="6">
        <v>1</v>
      </c>
    </row>
    <row r="28" spans="4:14" ht="15.75" x14ac:dyDescent="0.25">
      <c r="D28" s="26"/>
      <c r="F28" s="30"/>
      <c r="K28" s="41"/>
      <c r="L28" t="s">
        <v>114</v>
      </c>
      <c r="M28" s="6">
        <v>15</v>
      </c>
      <c r="N28" s="6">
        <v>1</v>
      </c>
    </row>
    <row r="29" spans="4:14" ht="15.75" x14ac:dyDescent="0.25">
      <c r="D29" s="26"/>
      <c r="F29" s="30"/>
      <c r="K29" s="41"/>
      <c r="L29" t="s">
        <v>116</v>
      </c>
      <c r="M29" s="6">
        <v>10</v>
      </c>
      <c r="N29" s="6">
        <v>1</v>
      </c>
    </row>
    <row r="30" spans="4:14" ht="15.75" x14ac:dyDescent="0.25">
      <c r="D30" s="26"/>
      <c r="F30" s="30"/>
      <c r="K30" s="41"/>
      <c r="L30" t="s">
        <v>117</v>
      </c>
      <c r="M30" s="6">
        <v>10</v>
      </c>
      <c r="N30" s="6">
        <v>1</v>
      </c>
    </row>
    <row r="31" spans="4:14" ht="15.75" x14ac:dyDescent="0.25">
      <c r="D31" s="26"/>
      <c r="F31" s="30"/>
      <c r="K31" s="21" t="s">
        <v>151</v>
      </c>
      <c r="L31" s="21"/>
      <c r="M31" s="22">
        <v>150</v>
      </c>
      <c r="N31" s="22">
        <v>12</v>
      </c>
    </row>
    <row r="32" spans="4:14" ht="15.75" x14ac:dyDescent="0.25">
      <c r="D32" s="26"/>
      <c r="F32" s="30"/>
      <c r="K32" s="41" t="s">
        <v>77</v>
      </c>
      <c r="L32" t="s">
        <v>242</v>
      </c>
      <c r="M32" s="6">
        <v>18</v>
      </c>
      <c r="N32" s="6">
        <v>1</v>
      </c>
    </row>
    <row r="33" spans="4:14" ht="15.75" x14ac:dyDescent="0.25">
      <c r="D33" s="26"/>
      <c r="F33" s="31"/>
      <c r="K33" s="21" t="s">
        <v>152</v>
      </c>
      <c r="L33" s="21"/>
      <c r="M33" s="22">
        <v>18</v>
      </c>
      <c r="N33" s="22">
        <v>1</v>
      </c>
    </row>
    <row r="34" spans="4:14" ht="15.75" x14ac:dyDescent="0.25">
      <c r="D34" s="26"/>
      <c r="F34" s="30"/>
      <c r="K34" s="41" t="s">
        <v>9</v>
      </c>
      <c r="L34" t="s">
        <v>140</v>
      </c>
      <c r="M34" s="6">
        <v>10</v>
      </c>
      <c r="N34" s="6">
        <v>1</v>
      </c>
    </row>
    <row r="35" spans="4:14" ht="15.75" x14ac:dyDescent="0.25">
      <c r="D35" s="26"/>
      <c r="F35" s="30"/>
      <c r="K35" s="41"/>
      <c r="L35" t="s">
        <v>204</v>
      </c>
      <c r="M35" s="6">
        <v>40</v>
      </c>
      <c r="N35" s="6">
        <v>1</v>
      </c>
    </row>
    <row r="36" spans="4:14" ht="15.75" x14ac:dyDescent="0.25">
      <c r="D36" s="26"/>
      <c r="F36" s="30"/>
      <c r="K36" s="41"/>
      <c r="L36" t="s">
        <v>216</v>
      </c>
      <c r="M36" s="6">
        <v>220</v>
      </c>
      <c r="N36" s="6">
        <v>2</v>
      </c>
    </row>
    <row r="37" spans="4:14" ht="15.75" x14ac:dyDescent="0.25">
      <c r="D37" s="26"/>
      <c r="F37" s="31"/>
      <c r="K37" s="41"/>
      <c r="L37" t="s">
        <v>224</v>
      </c>
      <c r="M37" s="6">
        <v>10</v>
      </c>
      <c r="N37" s="6">
        <v>1</v>
      </c>
    </row>
    <row r="38" spans="4:14" ht="15.75" x14ac:dyDescent="0.25">
      <c r="D38" s="26"/>
      <c r="F38" s="30"/>
      <c r="K38" s="41"/>
      <c r="L38" t="s">
        <v>232</v>
      </c>
      <c r="M38" s="6">
        <v>15</v>
      </c>
      <c r="N38" s="6">
        <v>1</v>
      </c>
    </row>
    <row r="39" spans="4:14" ht="15.75" x14ac:dyDescent="0.25">
      <c r="F39" s="31"/>
      <c r="K39" s="41"/>
      <c r="L39" t="s">
        <v>288</v>
      </c>
      <c r="M39" s="6">
        <v>10</v>
      </c>
      <c r="N39" s="6">
        <v>1</v>
      </c>
    </row>
    <row r="40" spans="4:14" ht="15.75" x14ac:dyDescent="0.25">
      <c r="F40" s="30"/>
      <c r="K40" s="21" t="s">
        <v>153</v>
      </c>
      <c r="L40" s="21"/>
      <c r="M40" s="22">
        <v>305</v>
      </c>
      <c r="N40" s="22">
        <v>7</v>
      </c>
    </row>
    <row r="41" spans="4:14" ht="15.75" x14ac:dyDescent="0.25">
      <c r="F41" s="30"/>
      <c r="K41" s="41" t="s">
        <v>13</v>
      </c>
      <c r="L41" t="s">
        <v>144</v>
      </c>
      <c r="M41" s="6">
        <v>160</v>
      </c>
      <c r="N41" s="6">
        <v>1</v>
      </c>
    </row>
    <row r="42" spans="4:14" ht="15.75" x14ac:dyDescent="0.25">
      <c r="F42" s="30"/>
      <c r="K42" s="41"/>
      <c r="L42" t="s">
        <v>210</v>
      </c>
      <c r="M42" s="6">
        <v>160</v>
      </c>
      <c r="N42" s="6">
        <v>1</v>
      </c>
    </row>
    <row r="43" spans="4:14" ht="15.75" x14ac:dyDescent="0.25">
      <c r="F43" s="30"/>
      <c r="K43" s="41"/>
      <c r="L43" t="s">
        <v>212</v>
      </c>
      <c r="M43" s="6">
        <v>80</v>
      </c>
      <c r="N43" s="6">
        <v>1</v>
      </c>
    </row>
    <row r="44" spans="4:14" ht="15.75" x14ac:dyDescent="0.25">
      <c r="F44" s="31"/>
      <c r="K44" s="41"/>
      <c r="L44" t="s">
        <v>268</v>
      </c>
      <c r="M44" s="6">
        <v>160</v>
      </c>
      <c r="N44" s="6">
        <v>1</v>
      </c>
    </row>
    <row r="45" spans="4:14" ht="15.75" x14ac:dyDescent="0.25">
      <c r="F45" s="30"/>
      <c r="K45" s="21" t="s">
        <v>154</v>
      </c>
      <c r="L45" s="21"/>
      <c r="M45" s="22">
        <v>560</v>
      </c>
      <c r="N45" s="22">
        <v>4</v>
      </c>
    </row>
    <row r="46" spans="4:14" ht="15.75" x14ac:dyDescent="0.25">
      <c r="F46" s="30"/>
      <c r="K46" s="41" t="s">
        <v>8</v>
      </c>
      <c r="L46" t="s">
        <v>139</v>
      </c>
      <c r="M46" s="6">
        <v>10</v>
      </c>
      <c r="N46" s="6">
        <v>1</v>
      </c>
    </row>
    <row r="47" spans="4:14" ht="15.75" x14ac:dyDescent="0.25">
      <c r="F47" s="31"/>
      <c r="K47" s="41"/>
      <c r="L47" t="s">
        <v>202</v>
      </c>
      <c r="M47" s="6">
        <v>30</v>
      </c>
      <c r="N47" s="6">
        <v>1</v>
      </c>
    </row>
    <row r="48" spans="4:14" ht="15.75" x14ac:dyDescent="0.25">
      <c r="F48" s="30"/>
      <c r="K48" s="41"/>
      <c r="L48" t="s">
        <v>204</v>
      </c>
      <c r="M48" s="6">
        <v>10</v>
      </c>
      <c r="N48" s="6">
        <v>1</v>
      </c>
    </row>
    <row r="49" spans="6:14" ht="15.75" x14ac:dyDescent="0.25">
      <c r="F49" s="30"/>
      <c r="K49" s="41"/>
      <c r="L49" t="s">
        <v>218</v>
      </c>
      <c r="M49" s="6">
        <v>110</v>
      </c>
      <c r="N49" s="6">
        <v>1</v>
      </c>
    </row>
    <row r="50" spans="6:14" ht="15.75" x14ac:dyDescent="0.25">
      <c r="F50" s="30"/>
      <c r="K50" s="41"/>
      <c r="L50" t="s">
        <v>222</v>
      </c>
      <c r="M50" s="6">
        <v>10</v>
      </c>
      <c r="N50" s="6">
        <v>1</v>
      </c>
    </row>
    <row r="51" spans="6:14" ht="15.75" x14ac:dyDescent="0.25">
      <c r="F51" s="30"/>
      <c r="K51" s="41"/>
      <c r="L51" t="s">
        <v>274</v>
      </c>
      <c r="M51" s="6">
        <v>10</v>
      </c>
      <c r="N51" s="6">
        <v>1</v>
      </c>
    </row>
    <row r="52" spans="6:14" ht="15.75" x14ac:dyDescent="0.25">
      <c r="F52" s="30"/>
      <c r="K52" s="41"/>
      <c r="L52" t="s">
        <v>115</v>
      </c>
      <c r="M52" s="6">
        <v>10</v>
      </c>
      <c r="N52" s="6">
        <v>1</v>
      </c>
    </row>
    <row r="53" spans="6:14" ht="15.75" x14ac:dyDescent="0.25">
      <c r="F53" s="31"/>
      <c r="K53" s="41"/>
      <c r="L53" t="s">
        <v>286</v>
      </c>
      <c r="M53" s="6">
        <v>10</v>
      </c>
      <c r="N53" s="6">
        <v>1</v>
      </c>
    </row>
    <row r="54" spans="6:14" ht="15.75" x14ac:dyDescent="0.25">
      <c r="F54" s="30"/>
      <c r="K54" s="21" t="s">
        <v>155</v>
      </c>
      <c r="L54" s="21"/>
      <c r="M54" s="22">
        <v>200</v>
      </c>
      <c r="N54" s="22">
        <v>8</v>
      </c>
    </row>
    <row r="55" spans="6:14" ht="15.75" x14ac:dyDescent="0.25">
      <c r="F55" s="30"/>
      <c r="K55" s="41" t="s">
        <v>12</v>
      </c>
      <c r="L55" t="s">
        <v>143</v>
      </c>
      <c r="M55" s="6">
        <v>150</v>
      </c>
      <c r="N55" s="6">
        <v>1</v>
      </c>
    </row>
    <row r="56" spans="6:14" ht="15.75" x14ac:dyDescent="0.25">
      <c r="F56" s="31"/>
      <c r="K56" s="41"/>
      <c r="L56" t="s">
        <v>210</v>
      </c>
      <c r="M56" s="6">
        <v>70</v>
      </c>
      <c r="N56" s="6">
        <v>1</v>
      </c>
    </row>
    <row r="57" spans="6:14" ht="21" x14ac:dyDescent="0.25">
      <c r="F57" s="32"/>
      <c r="K57" s="41"/>
      <c r="L57" t="s">
        <v>212</v>
      </c>
      <c r="M57" s="6">
        <v>150</v>
      </c>
      <c r="N57" s="6">
        <v>1</v>
      </c>
    </row>
    <row r="58" spans="6:14" ht="15.75" x14ac:dyDescent="0.25">
      <c r="K58" s="21" t="s">
        <v>156</v>
      </c>
      <c r="L58" s="21"/>
      <c r="M58" s="22">
        <v>370</v>
      </c>
      <c r="N58" s="22">
        <v>3</v>
      </c>
    </row>
    <row r="59" spans="6:14" ht="15.75" x14ac:dyDescent="0.25">
      <c r="K59" s="41" t="s">
        <v>11</v>
      </c>
      <c r="L59" t="s">
        <v>141</v>
      </c>
      <c r="M59" s="6">
        <v>15</v>
      </c>
      <c r="N59" s="6">
        <v>1</v>
      </c>
    </row>
    <row r="60" spans="6:14" ht="15.75" x14ac:dyDescent="0.25">
      <c r="K60" s="41"/>
      <c r="L60" t="s">
        <v>200</v>
      </c>
      <c r="M60" s="6">
        <v>20</v>
      </c>
      <c r="N60" s="6">
        <v>1</v>
      </c>
    </row>
    <row r="61" spans="6:14" ht="15.75" x14ac:dyDescent="0.25">
      <c r="K61" s="41"/>
      <c r="L61" t="s">
        <v>208</v>
      </c>
      <c r="M61" s="6">
        <v>60</v>
      </c>
      <c r="N61" s="6">
        <v>1</v>
      </c>
    </row>
    <row r="62" spans="6:14" ht="15.75" x14ac:dyDescent="0.25">
      <c r="K62" s="41"/>
      <c r="L62" t="s">
        <v>214</v>
      </c>
      <c r="M62" s="6">
        <v>140</v>
      </c>
      <c r="N62" s="6">
        <v>1</v>
      </c>
    </row>
    <row r="63" spans="6:14" ht="15.75" x14ac:dyDescent="0.25">
      <c r="K63" s="41"/>
      <c r="L63" t="s">
        <v>226</v>
      </c>
      <c r="M63" s="6">
        <v>15</v>
      </c>
      <c r="N63" s="6">
        <v>1</v>
      </c>
    </row>
    <row r="64" spans="6:14" ht="15.75" x14ac:dyDescent="0.25">
      <c r="K64" s="41"/>
      <c r="L64" t="s">
        <v>234</v>
      </c>
      <c r="M64" s="6">
        <v>15</v>
      </c>
      <c r="N64" s="6">
        <v>1</v>
      </c>
    </row>
    <row r="65" spans="11:14" ht="15.75" x14ac:dyDescent="0.25">
      <c r="K65" s="41"/>
      <c r="L65" t="s">
        <v>290</v>
      </c>
      <c r="M65" s="6">
        <v>15</v>
      </c>
      <c r="N65" s="6">
        <v>1</v>
      </c>
    </row>
    <row r="66" spans="11:14" ht="15.75" x14ac:dyDescent="0.25">
      <c r="K66" s="21" t="s">
        <v>157</v>
      </c>
      <c r="L66" s="21"/>
      <c r="M66" s="22">
        <v>280</v>
      </c>
      <c r="N66" s="22">
        <v>7</v>
      </c>
    </row>
    <row r="67" spans="11:14" ht="15.75" x14ac:dyDescent="0.25">
      <c r="K67" s="41" t="s">
        <v>14</v>
      </c>
      <c r="L67" t="s">
        <v>113</v>
      </c>
      <c r="M67" s="6">
        <v>170</v>
      </c>
      <c r="N67" s="6">
        <v>1</v>
      </c>
    </row>
    <row r="68" spans="11:14" ht="15.75" x14ac:dyDescent="0.25">
      <c r="K68" s="41"/>
      <c r="L68" t="s">
        <v>208</v>
      </c>
      <c r="M68" s="6">
        <v>170</v>
      </c>
      <c r="N68" s="6">
        <v>1</v>
      </c>
    </row>
    <row r="69" spans="11:14" ht="15.75" x14ac:dyDescent="0.25">
      <c r="K69" s="41"/>
      <c r="L69" t="s">
        <v>214</v>
      </c>
      <c r="M69" s="6">
        <v>90</v>
      </c>
      <c r="N69" s="6">
        <v>1</v>
      </c>
    </row>
    <row r="70" spans="11:14" ht="15.75" x14ac:dyDescent="0.25">
      <c r="K70" s="41"/>
      <c r="L70" t="s">
        <v>270</v>
      </c>
      <c r="M70" s="6">
        <v>170</v>
      </c>
      <c r="N70" s="6">
        <v>1</v>
      </c>
    </row>
    <row r="71" spans="11:14" ht="15.75" x14ac:dyDescent="0.25">
      <c r="K71" s="21" t="s">
        <v>158</v>
      </c>
      <c r="L71" s="21"/>
      <c r="M71" s="22">
        <v>600</v>
      </c>
      <c r="N71" s="22">
        <v>4</v>
      </c>
    </row>
    <row r="72" spans="11:14" ht="21" x14ac:dyDescent="0.35">
      <c r="K72" s="27" t="s">
        <v>70</v>
      </c>
      <c r="L72" s="27"/>
      <c r="M72" s="28">
        <v>2691</v>
      </c>
      <c r="N72" s="28">
        <v>60</v>
      </c>
    </row>
  </sheetData>
  <mergeCells count="1">
    <mergeCell ref="E1:I1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7E03D99C-DC04-49d9-9315-930204A7B6E9}">
      <x15:timelineRefs>
        <x15:timelineRef r:id="rId6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68248BE-1D11-45A6-A02E-97913B231E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de formation</vt:lpstr>
      <vt:lpstr>listes</vt:lpstr>
      <vt:lpstr>RH</vt:lpstr>
      <vt:lpstr>Prestataires</vt:lpstr>
      <vt:lpstr>Agents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Roger</cp:lastModifiedBy>
  <dcterms:created xsi:type="dcterms:W3CDTF">2020-03-14T09:16:24Z</dcterms:created>
  <dcterms:modified xsi:type="dcterms:W3CDTF">2020-03-24T20:06:01Z</dcterms:modified>
</cp:coreProperties>
</file>