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1F8E96DF-D86F-481A-9E3A-4069BDDF554B}" xr6:coauthVersionLast="47" xr6:coauthVersionMax="47" xr10:uidLastSave="{00000000-0000-0000-0000-000000000000}"/>
  <bookViews>
    <workbookView xWindow="-120" yWindow="-120" windowWidth="24240" windowHeight="13290" firstSheet="1" activeTab="1" xr2:uid="{00000000-000D-0000-FFFF-FFFF00000000}"/>
  </bookViews>
  <sheets>
    <sheet name="Feuil3" sheetId="3" state="hidden" r:id="rId1"/>
    <sheet name="Accueil" sheetId="14" r:id="rId2"/>
    <sheet name="Prm" sheetId="15" state="hidden" r:id="rId3"/>
    <sheet name="JAUNE" sheetId="10" r:id="rId4"/>
    <sheet name="BLEU" sheetId="11" r:id="rId5"/>
  </sheets>
  <functionGroups builtInGroupCount="19"/>
  <externalReferences>
    <externalReference r:id="rId6"/>
  </externalReferences>
  <definedNames>
    <definedName name="_xlnm._FilterDatabase" localSheetId="4" hidden="1">BLEU!$A$12:$AJB$76</definedName>
    <definedName name="_xlnm._FilterDatabase" localSheetId="3" hidden="1">JAUNE!$A$12:$AJC$12</definedName>
    <definedName name="_xlnm.Print_Area" localSheetId="4">BLEU!$A$11:$L$86</definedName>
    <definedName name="_xlnm.Print_Area" localSheetId="3">JAUNE!$B$11:$N$67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7" i="11" l="1"/>
  <c r="I58" i="11"/>
  <c r="I59" i="11"/>
  <c r="I60" i="11"/>
  <c r="I61" i="11"/>
  <c r="I62" i="11"/>
  <c r="I63" i="11"/>
  <c r="I64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17" i="11"/>
  <c r="H18" i="10"/>
  <c r="I18" i="10"/>
  <c r="L18" i="10"/>
  <c r="H22" i="10"/>
  <c r="I22" i="10"/>
  <c r="L22" i="10"/>
  <c r="H13" i="10"/>
  <c r="I13" i="10"/>
  <c r="M13" i="10" s="1"/>
  <c r="N13" i="10" s="1"/>
  <c r="L13" i="10"/>
  <c r="M62" i="11" l="1"/>
  <c r="N62" i="11" s="1"/>
  <c r="M29" i="11"/>
  <c r="N29" i="11" s="1"/>
  <c r="N83" i="11"/>
  <c r="N84" i="11"/>
  <c r="N85" i="11"/>
  <c r="N86" i="11"/>
  <c r="N87" i="11"/>
  <c r="N88" i="11"/>
  <c r="N89" i="11"/>
  <c r="N90" i="11"/>
  <c r="N91" i="11"/>
  <c r="X12" i="11"/>
  <c r="I39" i="10"/>
  <c r="X12" i="10"/>
  <c r="L62" i="11"/>
  <c r="L29" i="11"/>
  <c r="L17" i="11"/>
  <c r="M17" i="11"/>
  <c r="N17" i="11" s="1"/>
  <c r="L57" i="11"/>
  <c r="M57" i="11"/>
  <c r="N57" i="11" s="1"/>
  <c r="I65" i="11" l="1"/>
  <c r="M65" i="11" s="1"/>
  <c r="N65" i="11" s="1"/>
  <c r="L65" i="11"/>
  <c r="M55" i="11" l="1"/>
  <c r="N55" i="11" s="1"/>
  <c r="I70" i="11"/>
  <c r="I23" i="11"/>
  <c r="I68" i="11"/>
  <c r="L55" i="11"/>
  <c r="H26" i="10" l="1"/>
  <c r="L68" i="11"/>
  <c r="W12" i="10" l="1"/>
  <c r="U12" i="10"/>
  <c r="H43" i="11" l="1"/>
  <c r="V12" i="10" l="1"/>
  <c r="L14" i="10"/>
  <c r="H14" i="10"/>
  <c r="I14" i="10" s="1"/>
  <c r="M14" i="10" s="1"/>
  <c r="N14" i="10" s="1"/>
  <c r="L20" i="10"/>
  <c r="H20" i="10"/>
  <c r="I20" i="10" s="1"/>
  <c r="M20" i="10" s="1"/>
  <c r="N20" i="10" s="1"/>
  <c r="H15" i="10"/>
  <c r="H16" i="10"/>
  <c r="H17" i="10"/>
  <c r="H19" i="10"/>
  <c r="H21" i="10"/>
  <c r="H23" i="10"/>
  <c r="H24" i="10"/>
  <c r="H25" i="10"/>
  <c r="H28" i="10"/>
  <c r="H29" i="10"/>
  <c r="H30" i="10"/>
  <c r="H31" i="10"/>
  <c r="H32" i="10"/>
  <c r="H33" i="10"/>
  <c r="H34" i="10"/>
  <c r="H35" i="10"/>
  <c r="H36" i="10"/>
  <c r="H37" i="10"/>
  <c r="H38" i="10"/>
  <c r="H40" i="10"/>
  <c r="H41" i="10"/>
  <c r="H42" i="10"/>
  <c r="H43" i="10"/>
  <c r="H44" i="10"/>
  <c r="H45" i="10"/>
  <c r="H46" i="10"/>
  <c r="H47" i="10"/>
  <c r="H49" i="10"/>
  <c r="H50" i="10"/>
  <c r="H51" i="10"/>
  <c r="H53" i="10"/>
  <c r="H54" i="10"/>
  <c r="H55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I74" i="10" s="1"/>
  <c r="H52" i="10"/>
  <c r="H13" i="11"/>
  <c r="I13" i="11" s="1"/>
  <c r="M13" i="11" s="1"/>
  <c r="N13" i="11" s="1"/>
  <c r="I73" i="11"/>
  <c r="H28" i="11" l="1"/>
  <c r="H41" i="11"/>
  <c r="I74" i="11"/>
  <c r="M74" i="11" s="1"/>
  <c r="N74" i="11" s="1"/>
  <c r="H53" i="11"/>
  <c r="I33" i="10" l="1"/>
  <c r="I17" i="10" l="1"/>
  <c r="T12" i="10"/>
  <c r="W12" i="11"/>
  <c r="V12" i="11"/>
  <c r="U12" i="11"/>
  <c r="T12" i="11"/>
  <c r="S12" i="11"/>
  <c r="L34" i="11" l="1"/>
  <c r="S12" i="10" l="1"/>
  <c r="Y12" i="10" l="1"/>
  <c r="Z12" i="10"/>
  <c r="M41" i="11" l="1"/>
  <c r="N41" i="11" s="1"/>
  <c r="M46" i="11"/>
  <c r="N46" i="11" s="1"/>
  <c r="R12" i="11"/>
  <c r="R12" i="10" l="1"/>
  <c r="L32" i="10"/>
  <c r="I71" i="10"/>
  <c r="L16" i="10"/>
  <c r="H60" i="11"/>
  <c r="M60" i="11" s="1"/>
  <c r="N60" i="11" s="1"/>
  <c r="H49" i="11" l="1"/>
  <c r="Q12" i="11"/>
  <c r="AJ12" i="10"/>
  <c r="AI12" i="10"/>
  <c r="AH12" i="10"/>
  <c r="AG12" i="10"/>
  <c r="AF12" i="10"/>
  <c r="AE12" i="10"/>
  <c r="AD12" i="10"/>
  <c r="AC12" i="10"/>
  <c r="AB12" i="10"/>
  <c r="AA12" i="10"/>
  <c r="H63" i="11" l="1"/>
  <c r="M63" i="11" l="1"/>
  <c r="N63" i="11" s="1"/>
  <c r="BF12" i="11"/>
  <c r="BE12" i="11"/>
  <c r="BD12" i="11"/>
  <c r="BC12" i="11"/>
  <c r="BB12" i="11"/>
  <c r="BA12" i="11"/>
  <c r="AZ12" i="11"/>
  <c r="AY12" i="11"/>
  <c r="AX12" i="11"/>
  <c r="AW12" i="11"/>
  <c r="AV12" i="11"/>
  <c r="AU12" i="11"/>
  <c r="AT12" i="11"/>
  <c r="AS12" i="11"/>
  <c r="AR12" i="11"/>
  <c r="AQ12" i="11"/>
  <c r="AP12" i="11"/>
  <c r="AO12" i="11"/>
  <c r="AN12" i="11"/>
  <c r="AM12" i="11"/>
  <c r="AL12" i="11"/>
  <c r="AK12" i="11"/>
  <c r="AJ12" i="11"/>
  <c r="AI12" i="11"/>
  <c r="AH12" i="11"/>
  <c r="AG12" i="11"/>
  <c r="AF12" i="11"/>
  <c r="AE12" i="11"/>
  <c r="AD12" i="11"/>
  <c r="AC12" i="11"/>
  <c r="AB12" i="11"/>
  <c r="AA12" i="11"/>
  <c r="Z12" i="11"/>
  <c r="Y12" i="11"/>
  <c r="Q12" i="10" l="1"/>
  <c r="H56" i="11"/>
  <c r="M56" i="11" s="1"/>
  <c r="N56" i="11" s="1"/>
  <c r="P12" i="11" l="1"/>
  <c r="I21" i="11"/>
  <c r="M21" i="11" s="1"/>
  <c r="N21" i="11" s="1"/>
  <c r="L54" i="11"/>
  <c r="L51" i="11"/>
  <c r="L35" i="11"/>
  <c r="L80" i="11"/>
  <c r="L22" i="11"/>
  <c r="I60" i="10" l="1"/>
  <c r="P12" i="10"/>
  <c r="O12" i="11"/>
  <c r="H64" i="11"/>
  <c r="M64" i="11" s="1"/>
  <c r="N64" i="11" s="1"/>
  <c r="L65" i="10" l="1"/>
  <c r="O12" i="10"/>
  <c r="H72" i="11"/>
  <c r="I72" i="11" s="1"/>
  <c r="M72" i="11" s="1"/>
  <c r="N72" i="11" s="1"/>
  <c r="L75" i="11" l="1"/>
  <c r="F12" i="11"/>
  <c r="G12" i="11"/>
  <c r="H54" i="11" l="1"/>
  <c r="I45" i="10" l="1"/>
  <c r="F12" i="10" l="1"/>
  <c r="G12" i="10"/>
  <c r="I30" i="10" l="1"/>
  <c r="M30" i="10" s="1"/>
  <c r="N30" i="10" s="1"/>
  <c r="L30" i="10"/>
  <c r="L25" i="10"/>
  <c r="H75" i="11"/>
  <c r="I75" i="11" s="1"/>
  <c r="I29" i="10" l="1"/>
  <c r="H27" i="11"/>
  <c r="L27" i="11"/>
  <c r="L33" i="11" l="1"/>
  <c r="H33" i="11"/>
  <c r="M33" i="11" s="1"/>
  <c r="N33" i="11" s="1"/>
  <c r="H38" i="11"/>
  <c r="L23" i="10" l="1"/>
  <c r="L36" i="10" l="1"/>
  <c r="I79" i="10"/>
  <c r="M79" i="10" s="1"/>
  <c r="N79" i="10" s="1"/>
  <c r="I36" i="10"/>
  <c r="M36" i="10" s="1"/>
  <c r="N36" i="10" s="1"/>
  <c r="I23" i="10"/>
  <c r="M23" i="10" s="1"/>
  <c r="N23" i="10" s="1"/>
  <c r="I16" i="10"/>
  <c r="M16" i="10" s="1"/>
  <c r="N16" i="10" s="1"/>
  <c r="I55" i="10"/>
  <c r="M55" i="10" s="1"/>
  <c r="N55" i="10" s="1"/>
  <c r="L55" i="10"/>
  <c r="I54" i="10"/>
  <c r="M54" i="10" s="1"/>
  <c r="N54" i="10" s="1"/>
  <c r="L54" i="10"/>
  <c r="M29" i="10"/>
  <c r="N29" i="10" s="1"/>
  <c r="L29" i="10"/>
  <c r="I49" i="10"/>
  <c r="M49" i="10" s="1"/>
  <c r="N49" i="10" s="1"/>
  <c r="L49" i="10"/>
  <c r="I25" i="10"/>
  <c r="M25" i="10" s="1"/>
  <c r="N25" i="10" s="1"/>
  <c r="I65" i="10"/>
  <c r="M65" i="10" s="1"/>
  <c r="N65" i="10" s="1"/>
  <c r="M45" i="10"/>
  <c r="N45" i="10" s="1"/>
  <c r="L45" i="10"/>
  <c r="I46" i="10"/>
  <c r="M46" i="10" s="1"/>
  <c r="N46" i="10" s="1"/>
  <c r="L46" i="10"/>
  <c r="M71" i="10"/>
  <c r="N71" i="10" s="1"/>
  <c r="L71" i="10"/>
  <c r="I34" i="10"/>
  <c r="M34" i="10" s="1"/>
  <c r="N34" i="10" s="1"/>
  <c r="L34" i="10"/>
  <c r="M60" i="10"/>
  <c r="N60" i="10" s="1"/>
  <c r="L60" i="10"/>
  <c r="M17" i="10"/>
  <c r="N17" i="10" s="1"/>
  <c r="L17" i="10"/>
  <c r="I61" i="10"/>
  <c r="M61" i="10" s="1"/>
  <c r="N61" i="10" s="1"/>
  <c r="L61" i="10"/>
  <c r="I62" i="10"/>
  <c r="M62" i="10" s="1"/>
  <c r="N62" i="10" s="1"/>
  <c r="L62" i="10"/>
  <c r="M33" i="10"/>
  <c r="N33" i="10" s="1"/>
  <c r="L33" i="10"/>
  <c r="I52" i="10"/>
  <c r="M52" i="10" s="1"/>
  <c r="N52" i="10" s="1"/>
  <c r="L52" i="10"/>
  <c r="I26" i="10"/>
  <c r="M26" i="10" s="1"/>
  <c r="N26" i="10" s="1"/>
  <c r="L26" i="10"/>
  <c r="M48" i="10"/>
  <c r="N48" i="10" s="1"/>
  <c r="L48" i="10"/>
  <c r="M39" i="10"/>
  <c r="N39" i="10" s="1"/>
  <c r="L39" i="10"/>
  <c r="I27" i="10"/>
  <c r="M27" i="10" s="1"/>
  <c r="N27" i="10" s="1"/>
  <c r="L27" i="10"/>
  <c r="I57" i="10"/>
  <c r="M57" i="10" s="1"/>
  <c r="N57" i="10" s="1"/>
  <c r="L57" i="10"/>
  <c r="I56" i="10"/>
  <c r="M56" i="10" s="1"/>
  <c r="N56" i="10" s="1"/>
  <c r="L56" i="10"/>
  <c r="I75" i="10"/>
  <c r="M75" i="10" s="1"/>
  <c r="N75" i="10" s="1"/>
  <c r="L75" i="10"/>
  <c r="L99" i="10"/>
  <c r="N99" i="10"/>
  <c r="L100" i="10"/>
  <c r="N100" i="10"/>
  <c r="N101" i="10"/>
  <c r="L101" i="10"/>
  <c r="N102" i="10"/>
  <c r="L102" i="10"/>
  <c r="I76" i="10"/>
  <c r="M76" i="10" s="1"/>
  <c r="N76" i="10" s="1"/>
  <c r="L76" i="10"/>
  <c r="I77" i="10"/>
  <c r="M77" i="10" s="1"/>
  <c r="N77" i="10" s="1"/>
  <c r="L77" i="10"/>
  <c r="I78" i="10"/>
  <c r="M78" i="10" s="1"/>
  <c r="N78" i="10" s="1"/>
  <c r="L78" i="10"/>
  <c r="L79" i="10"/>
  <c r="I80" i="10"/>
  <c r="M80" i="10" s="1"/>
  <c r="N80" i="10" s="1"/>
  <c r="L80" i="10"/>
  <c r="I81" i="10"/>
  <c r="M81" i="10" s="1"/>
  <c r="N81" i="10" s="1"/>
  <c r="L81" i="10"/>
  <c r="I82" i="10"/>
  <c r="M82" i="10" s="1"/>
  <c r="N82" i="10" s="1"/>
  <c r="L82" i="10"/>
  <c r="I83" i="10"/>
  <c r="M83" i="10" s="1"/>
  <c r="N83" i="10" s="1"/>
  <c r="L83" i="10"/>
  <c r="I89" i="10"/>
  <c r="M89" i="10" s="1"/>
  <c r="N89" i="10" s="1"/>
  <c r="I90" i="10"/>
  <c r="M90" i="10" s="1"/>
  <c r="N90" i="10" s="1"/>
  <c r="I91" i="10"/>
  <c r="M91" i="10" s="1"/>
  <c r="N91" i="10" s="1"/>
  <c r="I92" i="10"/>
  <c r="M92" i="10" s="1"/>
  <c r="N92" i="10" s="1"/>
  <c r="I93" i="10"/>
  <c r="M93" i="10" s="1"/>
  <c r="N93" i="10" s="1"/>
  <c r="I94" i="10"/>
  <c r="M94" i="10" s="1"/>
  <c r="N94" i="10" s="1"/>
  <c r="I95" i="10"/>
  <c r="M95" i="10" s="1"/>
  <c r="N95" i="10" s="1"/>
  <c r="I96" i="10"/>
  <c r="M96" i="10" s="1"/>
  <c r="N96" i="10" s="1"/>
  <c r="I97" i="10"/>
  <c r="M97" i="10" s="1"/>
  <c r="N97" i="10" s="1"/>
  <c r="I98" i="10"/>
  <c r="M98" i="10" s="1"/>
  <c r="N98" i="10" s="1"/>
  <c r="I84" i="10"/>
  <c r="M84" i="10" s="1"/>
  <c r="N84" i="10" s="1"/>
  <c r="L84" i="10"/>
  <c r="I85" i="10"/>
  <c r="M85" i="10" s="1"/>
  <c r="N85" i="10" s="1"/>
  <c r="L85" i="10"/>
  <c r="I86" i="10"/>
  <c r="M86" i="10" s="1"/>
  <c r="N86" i="10" s="1"/>
  <c r="L86" i="10"/>
  <c r="I87" i="10"/>
  <c r="M87" i="10" s="1"/>
  <c r="N87" i="10" s="1"/>
  <c r="L87" i="10"/>
  <c r="I88" i="10"/>
  <c r="M88" i="10" s="1"/>
  <c r="N88" i="10" s="1"/>
  <c r="L88" i="10"/>
  <c r="M18" i="10" l="1"/>
  <c r="N18" i="10" s="1"/>
  <c r="L70" i="10"/>
  <c r="L69" i="11" l="1"/>
  <c r="M53" i="11"/>
  <c r="N53" i="11" s="1"/>
  <c r="M23" i="11"/>
  <c r="N23" i="11" s="1"/>
  <c r="M48" i="11"/>
  <c r="N48" i="11" s="1"/>
  <c r="M39" i="11"/>
  <c r="N39" i="11" s="1"/>
  <c r="M31" i="11"/>
  <c r="N31" i="11" s="1"/>
  <c r="M36" i="11"/>
  <c r="N36" i="11" s="1"/>
  <c r="L30" i="11"/>
  <c r="L32" i="11"/>
  <c r="L67" i="11"/>
  <c r="L38" i="11"/>
  <c r="L70" i="11"/>
  <c r="L49" i="11"/>
  <c r="L28" i="11"/>
  <c r="L72" i="11"/>
  <c r="L64" i="11"/>
  <c r="L21" i="11"/>
  <c r="L56" i="11"/>
  <c r="L63" i="11"/>
  <c r="L60" i="11"/>
  <c r="L46" i="11"/>
  <c r="L41" i="11"/>
  <c r="L74" i="11"/>
  <c r="L50" i="11"/>
  <c r="L53" i="11"/>
  <c r="L13" i="11"/>
  <c r="L23" i="11"/>
  <c r="L48" i="11"/>
  <c r="L39" i="11"/>
  <c r="L73" i="11"/>
  <c r="L43" i="11"/>
  <c r="L31" i="11"/>
  <c r="L58" i="11"/>
  <c r="L36" i="11"/>
  <c r="L45" i="11"/>
  <c r="L26" i="11"/>
  <c r="L59" i="11"/>
  <c r="I69" i="11"/>
  <c r="M69" i="11" s="1"/>
  <c r="N69" i="11" s="1"/>
  <c r="M30" i="11"/>
  <c r="N30" i="11" s="1"/>
  <c r="M32" i="11"/>
  <c r="N32" i="11" s="1"/>
  <c r="I67" i="11"/>
  <c r="M67" i="11" s="1"/>
  <c r="N67" i="11" s="1"/>
  <c r="M38" i="11"/>
  <c r="N38" i="11" s="1"/>
  <c r="M70" i="11"/>
  <c r="N70" i="11" s="1"/>
  <c r="M27" i="11"/>
  <c r="N27" i="11" s="1"/>
  <c r="M75" i="11"/>
  <c r="N75" i="11" s="1"/>
  <c r="M28" i="11"/>
  <c r="N28" i="11" s="1"/>
  <c r="M34" i="11"/>
  <c r="N34" i="11" s="1"/>
  <c r="M50" i="11"/>
  <c r="N50" i="11" s="1"/>
  <c r="M68" i="11"/>
  <c r="N68" i="11" s="1"/>
  <c r="M73" i="11"/>
  <c r="N73" i="11" s="1"/>
  <c r="M43" i="11"/>
  <c r="N43" i="11" s="1"/>
  <c r="M58" i="11"/>
  <c r="N58" i="11" s="1"/>
  <c r="M45" i="11"/>
  <c r="N45" i="11" s="1"/>
  <c r="I26" i="11"/>
  <c r="M26" i="11" s="1"/>
  <c r="N26" i="11" s="1"/>
  <c r="M54" i="11"/>
  <c r="N54" i="11" s="1"/>
  <c r="M49" i="11" l="1"/>
  <c r="N49" i="11" s="1"/>
  <c r="M59" i="11"/>
  <c r="N59" i="11" s="1"/>
  <c r="L81" i="11" l="1"/>
  <c r="H81" i="11"/>
  <c r="L44" i="11"/>
  <c r="H44" i="11"/>
  <c r="M44" i="11" s="1"/>
  <c r="N44" i="11" s="1"/>
  <c r="L42" i="11"/>
  <c r="H42" i="11"/>
  <c r="M42" i="11" s="1"/>
  <c r="N42" i="11" s="1"/>
  <c r="L71" i="11"/>
  <c r="H71" i="11"/>
  <c r="I71" i="11" s="1"/>
  <c r="M71" i="11" s="1"/>
  <c r="N71" i="11" s="1"/>
  <c r="L82" i="11"/>
  <c r="H82" i="11"/>
  <c r="I82" i="11" s="1"/>
  <c r="L76" i="11"/>
  <c r="H76" i="11"/>
  <c r="L40" i="11"/>
  <c r="H40" i="11"/>
  <c r="M40" i="11" s="1"/>
  <c r="N40" i="11" s="1"/>
  <c r="L52" i="11"/>
  <c r="H52" i="11"/>
  <c r="M52" i="11" s="1"/>
  <c r="N52" i="11" s="1"/>
  <c r="L25" i="11"/>
  <c r="H25" i="11"/>
  <c r="I25" i="11" s="1"/>
  <c r="M25" i="11" s="1"/>
  <c r="N25" i="11" s="1"/>
  <c r="L24" i="11"/>
  <c r="H24" i="11"/>
  <c r="I24" i="11" s="1"/>
  <c r="M24" i="11" s="1"/>
  <c r="N24" i="11" s="1"/>
  <c r="H51" i="11"/>
  <c r="M51" i="11" s="1"/>
  <c r="N51" i="11" s="1"/>
  <c r="L37" i="11"/>
  <c r="H37" i="11"/>
  <c r="H80" i="11"/>
  <c r="H35" i="11"/>
  <c r="L79" i="11"/>
  <c r="I79" i="11"/>
  <c r="H22" i="11"/>
  <c r="I22" i="11" s="1"/>
  <c r="M22" i="11" s="1"/>
  <c r="N22" i="11" s="1"/>
  <c r="L47" i="11"/>
  <c r="H47" i="11"/>
  <c r="L78" i="11"/>
  <c r="H78" i="11"/>
  <c r="I78" i="11" s="1"/>
  <c r="L20" i="11"/>
  <c r="H20" i="11"/>
  <c r="I20" i="11" s="1"/>
  <c r="M20" i="11" s="1"/>
  <c r="N20" i="11" s="1"/>
  <c r="L61" i="11"/>
  <c r="H61" i="11"/>
  <c r="L19" i="11"/>
  <c r="H19" i="11"/>
  <c r="I19" i="11" s="1"/>
  <c r="M19" i="11" s="1"/>
  <c r="N19" i="11" s="1"/>
  <c r="L18" i="11"/>
  <c r="H18" i="11"/>
  <c r="L16" i="11"/>
  <c r="H16" i="11"/>
  <c r="L15" i="11"/>
  <c r="H15" i="11"/>
  <c r="L14" i="11"/>
  <c r="I14" i="11"/>
  <c r="M14" i="11" s="1"/>
  <c r="N14" i="11" s="1"/>
  <c r="L66" i="11"/>
  <c r="H66" i="11"/>
  <c r="I66" i="11" s="1"/>
  <c r="M66" i="11" s="1"/>
  <c r="N66" i="11" s="1"/>
  <c r="L77" i="11"/>
  <c r="H77" i="11"/>
  <c r="I77" i="11" s="1"/>
  <c r="P11" i="11"/>
  <c r="Q11" i="11" s="1"/>
  <c r="R11" i="11" s="1"/>
  <c r="S11" i="11" s="1"/>
  <c r="T11" i="11" s="1"/>
  <c r="U11" i="11" s="1"/>
  <c r="V11" i="11" s="1"/>
  <c r="W11" i="11" s="1"/>
  <c r="X11" i="11" s="1"/>
  <c r="Y11" i="11" s="1"/>
  <c r="Z11" i="11" s="1"/>
  <c r="AA11" i="11" s="1"/>
  <c r="AB11" i="11" s="1"/>
  <c r="AC11" i="11" s="1"/>
  <c r="AD11" i="11" s="1"/>
  <c r="AE11" i="11" s="1"/>
  <c r="AF11" i="11" s="1"/>
  <c r="AG11" i="11" s="1"/>
  <c r="AH11" i="11" s="1"/>
  <c r="AI11" i="11" s="1"/>
  <c r="AJ11" i="11" s="1"/>
  <c r="AK11" i="11" s="1"/>
  <c r="AL11" i="11" s="1"/>
  <c r="AM11" i="11" s="1"/>
  <c r="AN11" i="11" s="1"/>
  <c r="AO11" i="11" s="1"/>
  <c r="AP11" i="11" s="1"/>
  <c r="AQ11" i="11" s="1"/>
  <c r="AR11" i="11" s="1"/>
  <c r="AS11" i="11" s="1"/>
  <c r="AT11" i="11" s="1"/>
  <c r="AU11" i="11" s="1"/>
  <c r="AV11" i="11" s="1"/>
  <c r="AW11" i="11" s="1"/>
  <c r="AX11" i="11" s="1"/>
  <c r="AY11" i="11" s="1"/>
  <c r="AZ11" i="11" s="1"/>
  <c r="BA11" i="11" s="1"/>
  <c r="BB11" i="11" s="1"/>
  <c r="BC11" i="11" s="1"/>
  <c r="BD11" i="11" s="1"/>
  <c r="BE11" i="11" s="1"/>
  <c r="BF11" i="11" s="1"/>
  <c r="L41" i="10"/>
  <c r="I41" i="10"/>
  <c r="M41" i="10" s="1"/>
  <c r="N41" i="10" s="1"/>
  <c r="L24" i="10"/>
  <c r="I24" i="10"/>
  <c r="M24" i="10" s="1"/>
  <c r="N24" i="10" s="1"/>
  <c r="L74" i="10"/>
  <c r="M74" i="10"/>
  <c r="N74" i="10" s="1"/>
  <c r="L50" i="10"/>
  <c r="I50" i="10"/>
  <c r="M50" i="10" s="1"/>
  <c r="N50" i="10" s="1"/>
  <c r="L66" i="10"/>
  <c r="I66" i="10"/>
  <c r="M66" i="10" s="1"/>
  <c r="N66" i="10" s="1"/>
  <c r="L40" i="10"/>
  <c r="I40" i="10"/>
  <c r="L38" i="10"/>
  <c r="I38" i="10"/>
  <c r="M38" i="10" s="1"/>
  <c r="N38" i="10" s="1"/>
  <c r="L51" i="10"/>
  <c r="L53" i="10"/>
  <c r="L73" i="10"/>
  <c r="L72" i="10"/>
  <c r="L69" i="10"/>
  <c r="L68" i="10"/>
  <c r="L67" i="10"/>
  <c r="L64" i="10"/>
  <c r="L63" i="10"/>
  <c r="L59" i="10"/>
  <c r="I59" i="10"/>
  <c r="L58" i="10"/>
  <c r="L44" i="10"/>
  <c r="L47" i="10"/>
  <c r="I47" i="10"/>
  <c r="L43" i="10"/>
  <c r="L42" i="10"/>
  <c r="L37" i="10"/>
  <c r="L35" i="10"/>
  <c r="L31" i="10"/>
  <c r="L28" i="10"/>
  <c r="L21" i="10"/>
  <c r="L19" i="10"/>
  <c r="L15" i="10"/>
  <c r="P11" i="10"/>
  <c r="Q11" i="10" s="1"/>
  <c r="R11" i="10" s="1"/>
  <c r="S11" i="10" s="1"/>
  <c r="T11" i="10" s="1"/>
  <c r="I80" i="11" l="1"/>
  <c r="M80" i="11" s="1"/>
  <c r="N80" i="11" s="1"/>
  <c r="D7" i="11"/>
  <c r="D6" i="11"/>
  <c r="D5" i="11"/>
  <c r="M35" i="11"/>
  <c r="N35" i="11" s="1"/>
  <c r="U11" i="10"/>
  <c r="V11" i="10" s="1"/>
  <c r="W11" i="10" s="1"/>
  <c r="X11" i="10" s="1"/>
  <c r="Y11" i="10" s="1"/>
  <c r="Z11" i="10" s="1"/>
  <c r="AA11" i="10" s="1"/>
  <c r="AB11" i="10" s="1"/>
  <c r="AC11" i="10" s="1"/>
  <c r="AD11" i="10" s="1"/>
  <c r="AE11" i="10" s="1"/>
  <c r="AF11" i="10" s="1"/>
  <c r="AG11" i="10" s="1"/>
  <c r="AH11" i="10" s="1"/>
  <c r="AI11" i="10" s="1"/>
  <c r="AJ11" i="10" s="1"/>
  <c r="M82" i="11"/>
  <c r="N82" i="11" s="1"/>
  <c r="I16" i="11"/>
  <c r="M16" i="11" s="1"/>
  <c r="N16" i="11" s="1"/>
  <c r="I81" i="11"/>
  <c r="M81" i="11" s="1"/>
  <c r="N81" i="11" s="1"/>
  <c r="D5" i="10"/>
  <c r="D7" i="10"/>
  <c r="D6" i="10"/>
  <c r="M47" i="11"/>
  <c r="N47" i="11" s="1"/>
  <c r="H12" i="11"/>
  <c r="I18" i="11"/>
  <c r="M18" i="11" s="1"/>
  <c r="N18" i="11" s="1"/>
  <c r="I15" i="10"/>
  <c r="H12" i="10"/>
  <c r="M77" i="11"/>
  <c r="N77" i="11" s="1"/>
  <c r="I15" i="11"/>
  <c r="M15" i="11" s="1"/>
  <c r="N15" i="11" s="1"/>
  <c r="M37" i="11"/>
  <c r="N37" i="11" s="1"/>
  <c r="M78" i="11"/>
  <c r="N78" i="11" s="1"/>
  <c r="M40" i="10"/>
  <c r="N40" i="10" s="1"/>
  <c r="M79" i="11"/>
  <c r="N79" i="11" s="1"/>
  <c r="I37" i="10"/>
  <c r="I63" i="10"/>
  <c r="M63" i="10" s="1"/>
  <c r="N63" i="10" s="1"/>
  <c r="I69" i="10"/>
  <c r="M69" i="10" s="1"/>
  <c r="N69" i="10" s="1"/>
  <c r="I32" i="10"/>
  <c r="M32" i="10" s="1"/>
  <c r="N32" i="10" s="1"/>
  <c r="M22" i="10"/>
  <c r="N22" i="10" s="1"/>
  <c r="I43" i="10"/>
  <c r="M43" i="10" s="1"/>
  <c r="N43" i="10" s="1"/>
  <c r="I28" i="10"/>
  <c r="M28" i="10" s="1"/>
  <c r="N28" i="10" s="1"/>
  <c r="I67" i="10"/>
  <c r="I73" i="10"/>
  <c r="M73" i="10" s="1"/>
  <c r="N73" i="10" s="1"/>
  <c r="I21" i="10"/>
  <c r="M21" i="10" s="1"/>
  <c r="N21" i="10" s="1"/>
  <c r="I58" i="10"/>
  <c r="M58" i="10" s="1"/>
  <c r="N58" i="10" s="1"/>
  <c r="I53" i="10"/>
  <c r="M53" i="10" s="1"/>
  <c r="N53" i="10" s="1"/>
  <c r="I35" i="10"/>
  <c r="M35" i="10" s="1"/>
  <c r="N35" i="10" s="1"/>
  <c r="I44" i="10"/>
  <c r="M44" i="10" s="1"/>
  <c r="N44" i="10" s="1"/>
  <c r="I64" i="10"/>
  <c r="M64" i="10" s="1"/>
  <c r="N64" i="10" s="1"/>
  <c r="I70" i="10"/>
  <c r="M70" i="10" s="1"/>
  <c r="N70" i="10" s="1"/>
  <c r="I72" i="10"/>
  <c r="M72" i="10" s="1"/>
  <c r="N72" i="10" s="1"/>
  <c r="I31" i="10"/>
  <c r="M31" i="10" s="1"/>
  <c r="N31" i="10" s="1"/>
  <c r="I19" i="10"/>
  <c r="M19" i="10" s="1"/>
  <c r="N19" i="10" s="1"/>
  <c r="I42" i="10"/>
  <c r="M42" i="10" s="1"/>
  <c r="N42" i="10" s="1"/>
  <c r="I68" i="10"/>
  <c r="M68" i="10" s="1"/>
  <c r="N68" i="10" s="1"/>
  <c r="I51" i="10"/>
  <c r="M47" i="10"/>
  <c r="N47" i="10" s="1"/>
  <c r="I76" i="11"/>
  <c r="M59" i="10"/>
  <c r="N59" i="10" s="1"/>
  <c r="M61" i="11"/>
  <c r="N61" i="11" s="1"/>
  <c r="M4" i="11" l="1"/>
  <c r="M3" i="11"/>
  <c r="M2" i="11"/>
  <c r="M1" i="11"/>
  <c r="M6" i="11"/>
  <c r="I12" i="11"/>
  <c r="M8" i="11"/>
  <c r="M7" i="11"/>
  <c r="M5" i="11"/>
  <c r="M9" i="10"/>
  <c r="D8" i="11"/>
  <c r="M51" i="10"/>
  <c r="N51" i="10" s="1"/>
  <c r="M15" i="10"/>
  <c r="N15" i="10" s="1"/>
  <c r="M3" i="10"/>
  <c r="M5" i="10"/>
  <c r="M2" i="10"/>
  <c r="M1" i="10"/>
  <c r="M7" i="10"/>
  <c r="M6" i="10"/>
  <c r="M4" i="10"/>
  <c r="M8" i="10"/>
  <c r="M9" i="11"/>
  <c r="I12" i="10"/>
  <c r="M37" i="10"/>
  <c r="N37" i="10" s="1"/>
  <c r="M67" i="10"/>
  <c r="N67" i="10" s="1"/>
  <c r="M76" i="11"/>
  <c r="N76" i="11" s="1"/>
  <c r="D8" i="10"/>
  <c r="M12" i="11" l="1"/>
  <c r="AB59" i="3"/>
  <c r="AA59" i="3"/>
  <c r="N12" i="10"/>
  <c r="N12" i="11" l="1"/>
</calcChain>
</file>

<file path=xl/sharedStrings.xml><?xml version="1.0" encoding="utf-8"?>
<sst xmlns="http://schemas.openxmlformats.org/spreadsheetml/2006/main" count="1049" uniqueCount="456">
  <si>
    <t>Fin de l'aide</t>
  </si>
  <si>
    <t>NOM</t>
  </si>
  <si>
    <t>Prénom</t>
  </si>
  <si>
    <t>Nb. Ad.</t>
  </si>
  <si>
    <t>Nb. Enf</t>
  </si>
  <si>
    <t>Nb. Bébé</t>
  </si>
  <si>
    <t>Nb. Total</t>
  </si>
  <si>
    <t>notes</t>
  </si>
  <si>
    <t>pas venu</t>
  </si>
  <si>
    <t>PAS VENU</t>
  </si>
  <si>
    <t>Christelle</t>
  </si>
  <si>
    <t>Virginie</t>
  </si>
  <si>
    <t>BOUTECHEBAK</t>
  </si>
  <si>
    <t>SALAH</t>
  </si>
  <si>
    <t>FAJARDO</t>
  </si>
  <si>
    <t>Johanna</t>
  </si>
  <si>
    <t>Sylvie</t>
  </si>
  <si>
    <t>Nathalie</t>
  </si>
  <si>
    <t>GRATUIT</t>
  </si>
  <si>
    <t>Sandrine</t>
  </si>
  <si>
    <t>TOTAL</t>
  </si>
  <si>
    <t>somme 
à payer</t>
  </si>
  <si>
    <t>jaune</t>
  </si>
  <si>
    <t>pers venu</t>
  </si>
  <si>
    <t>Payé 09/11</t>
  </si>
  <si>
    <t>Doit 09/11</t>
  </si>
  <si>
    <t>notes 09/11</t>
  </si>
  <si>
    <t>Payé 23/11</t>
  </si>
  <si>
    <t>Doit 23/11</t>
  </si>
  <si>
    <t>notes 23/11</t>
  </si>
  <si>
    <t>Payé 07/12</t>
  </si>
  <si>
    <t>notes 07/12</t>
  </si>
  <si>
    <t>Payé 21/12</t>
  </si>
  <si>
    <t>Doit 21/12</t>
  </si>
  <si>
    <t>notes 21/12</t>
  </si>
  <si>
    <t>Payé 18/01</t>
  </si>
  <si>
    <t>Doit</t>
  </si>
  <si>
    <t>doit</t>
  </si>
  <si>
    <t>AKHMOUCH</t>
  </si>
  <si>
    <t>SAKINAH</t>
  </si>
  <si>
    <t>DOIT 2 €</t>
  </si>
  <si>
    <t>Alegre</t>
  </si>
  <si>
    <t>Nadege</t>
  </si>
  <si>
    <t>Angelova</t>
  </si>
  <si>
    <t>Stoyanka</t>
  </si>
  <si>
    <t>a payé 6€ pour le 23/11</t>
  </si>
  <si>
    <t>Arjona</t>
  </si>
  <si>
    <t>Melanie</t>
  </si>
  <si>
    <t>Bauer</t>
  </si>
  <si>
    <t>Sandra</t>
  </si>
  <si>
    <t>Boffa</t>
  </si>
  <si>
    <t>Marianne</t>
  </si>
  <si>
    <t>24 11 18</t>
  </si>
  <si>
    <t>Boudghacene</t>
  </si>
  <si>
    <t>Pierrette</t>
  </si>
  <si>
    <t>Boulay</t>
  </si>
  <si>
    <t>Nicole</t>
  </si>
  <si>
    <t>07/062019</t>
  </si>
  <si>
    <t>Buffet</t>
  </si>
  <si>
    <t>BUTIN</t>
  </si>
  <si>
    <t>PATRICK</t>
  </si>
  <si>
    <t>,</t>
  </si>
  <si>
    <t>Cense</t>
  </si>
  <si>
    <t>rdv 11 01</t>
  </si>
  <si>
    <t>Aurelie</t>
  </si>
  <si>
    <t>CHALAIN</t>
  </si>
  <si>
    <t>BERNARD</t>
  </si>
  <si>
    <t>Charatte</t>
  </si>
  <si>
    <t>Otmane</t>
  </si>
  <si>
    <t>Pas venu</t>
  </si>
  <si>
    <t>Charles</t>
  </si>
  <si>
    <t>Judy</t>
  </si>
  <si>
    <t>CHAUSSIEZ</t>
  </si>
  <si>
    <t>OCEANE</t>
  </si>
  <si>
    <t>COUFFIN</t>
  </si>
  <si>
    <t>Florence</t>
  </si>
  <si>
    <t>rdv a 14 h le 15 02</t>
  </si>
  <si>
    <t>COUHE</t>
  </si>
  <si>
    <t>JESSICA</t>
  </si>
  <si>
    <t>Cousin</t>
  </si>
  <si>
    <t>21 12 18</t>
  </si>
  <si>
    <t>DELCASSE</t>
  </si>
  <si>
    <t>NADINE</t>
  </si>
  <si>
    <t>Doublet</t>
  </si>
  <si>
    <t>Maryvonne</t>
  </si>
  <si>
    <t>DUCHESNE</t>
  </si>
  <si>
    <t>Marie-Noëlle</t>
  </si>
  <si>
    <t>Duquenoy</t>
  </si>
  <si>
    <t>Jean-Luc</t>
  </si>
  <si>
    <t>El Ahmadi</t>
  </si>
  <si>
    <t>Noyelle</t>
  </si>
  <si>
    <t>Elassioui</t>
  </si>
  <si>
    <t>Fettouch</t>
  </si>
  <si>
    <t>Ouajiba</t>
  </si>
  <si>
    <t>Elnajah</t>
  </si>
  <si>
    <t>Abdelkader</t>
  </si>
  <si>
    <t>Gaillard</t>
  </si>
  <si>
    <t>Max</t>
  </si>
  <si>
    <t>Galkina</t>
  </si>
  <si>
    <t>Ludmilla</t>
  </si>
  <si>
    <t>Garrabet</t>
  </si>
  <si>
    <t>Valerie</t>
  </si>
  <si>
    <t>TUTEL 2€+2€</t>
  </si>
  <si>
    <t>HAMDAOUI</t>
  </si>
  <si>
    <t>Ali</t>
  </si>
  <si>
    <t>Husic</t>
  </si>
  <si>
    <t>Esad</t>
  </si>
  <si>
    <t>Invernon</t>
  </si>
  <si>
    <t>Audrey</t>
  </si>
  <si>
    <t>23 05 19</t>
  </si>
  <si>
    <t>KARAMAN</t>
  </si>
  <si>
    <t>Karina</t>
  </si>
  <si>
    <t>gratuit</t>
  </si>
  <si>
    <t>LE DERNIER</t>
  </si>
  <si>
    <t>LENESTOUR</t>
  </si>
  <si>
    <t>Lenestour</t>
  </si>
  <si>
    <t>Antoinette</t>
  </si>
  <si>
    <t>A payé 2€ pour le 23/11</t>
  </si>
  <si>
    <t>MARTIN</t>
  </si>
  <si>
    <t>JENNIFER</t>
  </si>
  <si>
    <t>MATHURIN</t>
  </si>
  <si>
    <t>LINDA</t>
  </si>
  <si>
    <t>14 12 18</t>
  </si>
  <si>
    <t>MAUDUIT</t>
  </si>
  <si>
    <t>ALEXANDRA</t>
  </si>
  <si>
    <t>Nedjadi</t>
  </si>
  <si>
    <t>Nikitin</t>
  </si>
  <si>
    <t>13 03 2019</t>
  </si>
  <si>
    <t>Niutupea</t>
  </si>
  <si>
    <t>Pelelina</t>
  </si>
  <si>
    <t>NOUGAYREDE</t>
  </si>
  <si>
    <t>Hervé</t>
  </si>
  <si>
    <t>renard</t>
  </si>
  <si>
    <t>francoise</t>
  </si>
  <si>
    <t>Sanchez</t>
  </si>
  <si>
    <t>?</t>
  </si>
  <si>
    <t>CHRISTINE</t>
  </si>
  <si>
    <t>Segaud</t>
  </si>
  <si>
    <t>Marie-Therese</t>
  </si>
  <si>
    <t>Tinard</t>
  </si>
  <si>
    <t>Françoise</t>
  </si>
  <si>
    <t>Vassaux</t>
  </si>
  <si>
    <t>Simone</t>
  </si>
  <si>
    <t>Videira Da Silva</t>
  </si>
  <si>
    <t>Carla</t>
  </si>
  <si>
    <t>VINOT</t>
  </si>
  <si>
    <t>Christina</t>
  </si>
  <si>
    <t>Yordanova</t>
  </si>
  <si>
    <t>Albena</t>
  </si>
  <si>
    <t>Zarat</t>
  </si>
  <si>
    <t>Milouda</t>
  </si>
  <si>
    <t>Ziani</t>
  </si>
  <si>
    <t>Lahoucine</t>
  </si>
  <si>
    <t>personnes</t>
  </si>
  <si>
    <t>familles</t>
  </si>
  <si>
    <t>VENDREDI 9 NOV</t>
  </si>
  <si>
    <t>126 +17 colis</t>
  </si>
  <si>
    <t>39 + 7col</t>
  </si>
  <si>
    <t>VENDREDI 23 NOV</t>
  </si>
  <si>
    <t>VENDREDI 7 DEC</t>
  </si>
  <si>
    <t>VENDREDI 21 DEC</t>
  </si>
  <si>
    <t>136 +9 COLIS</t>
  </si>
  <si>
    <t>45 +3</t>
  </si>
  <si>
    <t xml:space="preserve">                                                                                                                       </t>
  </si>
  <si>
    <t>VENDREDI 18 JANV</t>
  </si>
  <si>
    <t>VENDREDI 1 FEV</t>
  </si>
  <si>
    <t>14h</t>
  </si>
  <si>
    <t>DECOMPTE</t>
  </si>
  <si>
    <t>14h30</t>
  </si>
  <si>
    <t>15h</t>
  </si>
  <si>
    <t>SCAN DOUCHETTE</t>
  </si>
  <si>
    <t>Nombre 
de passage</t>
  </si>
  <si>
    <t>Prochain 
passage</t>
  </si>
  <si>
    <t>Nb.de famille</t>
  </si>
  <si>
    <t>Nb. De
 personnes</t>
  </si>
  <si>
    <t>Fin de 
l'aide</t>
  </si>
  <si>
    <t>Nb. de personnes
prévues</t>
  </si>
  <si>
    <t>Code
Bénéficiaire</t>
  </si>
  <si>
    <t>Nom</t>
  </si>
  <si>
    <t>Nb. 
Adulte</t>
  </si>
  <si>
    <t>Nb.
 Enfant</t>
  </si>
  <si>
    <t>Heure
 de passage
initiale</t>
  </si>
  <si>
    <t>Nb. de
 personnes</t>
  </si>
  <si>
    <t>Nb de famille inscrite</t>
  </si>
  <si>
    <t>Isabelle</t>
  </si>
  <si>
    <t>14H</t>
  </si>
  <si>
    <t>15H</t>
  </si>
  <si>
    <t>14H30</t>
  </si>
  <si>
    <t>Patrick</t>
  </si>
  <si>
    <t>Philippe</t>
  </si>
  <si>
    <t>Jennifer</t>
  </si>
  <si>
    <t>Pascale</t>
  </si>
  <si>
    <t>Georges</t>
  </si>
  <si>
    <t>Karim</t>
  </si>
  <si>
    <t>Catherine</t>
  </si>
  <si>
    <t>Fabrice</t>
  </si>
  <si>
    <t>Alicia</t>
  </si>
  <si>
    <t>Margaux</t>
  </si>
  <si>
    <t>BENOIT</t>
  </si>
  <si>
    <t>Simon</t>
  </si>
  <si>
    <t>Mickael</t>
  </si>
  <si>
    <t>15H00</t>
  </si>
  <si>
    <t>14H00</t>
  </si>
  <si>
    <t>14h00</t>
  </si>
  <si>
    <t>Agnes</t>
  </si>
  <si>
    <t>*</t>
  </si>
  <si>
    <t>15/092022</t>
  </si>
  <si>
    <t>31/09/2022</t>
  </si>
  <si>
    <t>31/06/2022</t>
  </si>
  <si>
    <t>12/011/2022</t>
  </si>
  <si>
    <t>Nb de famille</t>
  </si>
  <si>
    <t>J</t>
  </si>
  <si>
    <t>B</t>
  </si>
  <si>
    <t>Code</t>
  </si>
  <si>
    <t>JB</t>
  </si>
  <si>
    <t>DateF</t>
  </si>
  <si>
    <t>Nora</t>
  </si>
  <si>
    <t>Sarah</t>
  </si>
  <si>
    <t>Emilie</t>
  </si>
  <si>
    <t>Coralie</t>
  </si>
  <si>
    <t>Sophie</t>
  </si>
  <si>
    <t>NbA</t>
  </si>
  <si>
    <t>NbE</t>
  </si>
  <si>
    <t>HRV</t>
  </si>
  <si>
    <t>PITIOT</t>
  </si>
  <si>
    <t>PUTIN</t>
  </si>
  <si>
    <t>Mailys</t>
  </si>
  <si>
    <t>DUQUESNE</t>
  </si>
  <si>
    <t>Sabrine</t>
  </si>
  <si>
    <t>BIOTTEAU</t>
  </si>
  <si>
    <t>Yannick</t>
  </si>
  <si>
    <t>PARSEIHIAN</t>
  </si>
  <si>
    <t>Pierre</t>
  </si>
  <si>
    <t>CORNEILLE</t>
  </si>
  <si>
    <t>Candice</t>
  </si>
  <si>
    <t>MIKULOVIC</t>
  </si>
  <si>
    <t>Mathilde</t>
  </si>
  <si>
    <t>DELACHAMBRE</t>
  </si>
  <si>
    <t>Karen</t>
  </si>
  <si>
    <t>BOURGEOIS</t>
  </si>
  <si>
    <t>Ava</t>
  </si>
  <si>
    <t>ORLANDI-LOUIS</t>
  </si>
  <si>
    <t>Axel</t>
  </si>
  <si>
    <t>CHARMETTE</t>
  </si>
  <si>
    <t>Marie-Laurence</t>
  </si>
  <si>
    <t>BITARD</t>
  </si>
  <si>
    <t>Barbara</t>
  </si>
  <si>
    <t>CHAILLET</t>
  </si>
  <si>
    <t>Jordan</t>
  </si>
  <si>
    <t>SANANES</t>
  </si>
  <si>
    <t>Louis</t>
  </si>
  <si>
    <t>VANDENBROUCKE</t>
  </si>
  <si>
    <t>Matisse</t>
  </si>
  <si>
    <t>ORFEUVRE</t>
  </si>
  <si>
    <t>Maude</t>
  </si>
  <si>
    <t>GOUCHAULT</t>
  </si>
  <si>
    <t>GRIVET</t>
  </si>
  <si>
    <t>Lauryne</t>
  </si>
  <si>
    <t>DURAFOUR</t>
  </si>
  <si>
    <t>Sacha</t>
  </si>
  <si>
    <t>RECH</t>
  </si>
  <si>
    <t>Frederic</t>
  </si>
  <si>
    <t>BUCHAILLE</t>
  </si>
  <si>
    <t>Luca</t>
  </si>
  <si>
    <t>COULON</t>
  </si>
  <si>
    <t>Walid</t>
  </si>
  <si>
    <t>PESSOTO</t>
  </si>
  <si>
    <t>Yousra</t>
  </si>
  <si>
    <t>ALAIN</t>
  </si>
  <si>
    <t>Naomie</t>
  </si>
  <si>
    <t>PETRI</t>
  </si>
  <si>
    <t>LEJEUNE</t>
  </si>
  <si>
    <t>Alia</t>
  </si>
  <si>
    <t>BRAUN</t>
  </si>
  <si>
    <t>BARBO</t>
  </si>
  <si>
    <t>JeanJacques</t>
  </si>
  <si>
    <t>PERTICOZ</t>
  </si>
  <si>
    <t>GOURCY</t>
  </si>
  <si>
    <t>Benoit</t>
  </si>
  <si>
    <t>BALIVET</t>
  </si>
  <si>
    <t>Lilian</t>
  </si>
  <si>
    <t>BRAY</t>
  </si>
  <si>
    <t>Riyad</t>
  </si>
  <si>
    <t>BILHAUT</t>
  </si>
  <si>
    <t>Lisa</t>
  </si>
  <si>
    <t>CADOT</t>
  </si>
  <si>
    <t>Maud</t>
  </si>
  <si>
    <t>SOBOCAN</t>
  </si>
  <si>
    <t>BALLUFFIER</t>
  </si>
  <si>
    <t>Danielle</t>
  </si>
  <si>
    <t>BACHON</t>
  </si>
  <si>
    <t>Mylene</t>
  </si>
  <si>
    <t>TROHEL</t>
  </si>
  <si>
    <t>Marc</t>
  </si>
  <si>
    <t>BUFFAVAND</t>
  </si>
  <si>
    <t>Lucas</t>
  </si>
  <si>
    <t>CLUZEL</t>
  </si>
  <si>
    <t>Benedicte</t>
  </si>
  <si>
    <t>GRAMMATICO</t>
  </si>
  <si>
    <t>JeanPhilippe</t>
  </si>
  <si>
    <t>LECARRE</t>
  </si>
  <si>
    <t>BAUDUIN</t>
  </si>
  <si>
    <t>Ioessa</t>
  </si>
  <si>
    <t>Brieuc</t>
  </si>
  <si>
    <t>THEUIL</t>
  </si>
  <si>
    <t>Damien</t>
  </si>
  <si>
    <t>BEGHIEL</t>
  </si>
  <si>
    <t>BEVERNAGE</t>
  </si>
  <si>
    <t>BURGUBURU</t>
  </si>
  <si>
    <t>Jacky</t>
  </si>
  <si>
    <t>PINABIAU</t>
  </si>
  <si>
    <t>Fanny</t>
  </si>
  <si>
    <t>BODEN</t>
  </si>
  <si>
    <t>Maurice</t>
  </si>
  <si>
    <t>DAVRIL</t>
  </si>
  <si>
    <t>GENNARI</t>
  </si>
  <si>
    <t>Eustache</t>
  </si>
  <si>
    <t>GUIGUE</t>
  </si>
  <si>
    <t>Romaric</t>
  </si>
  <si>
    <t>VIGNARD</t>
  </si>
  <si>
    <t>Antoine</t>
  </si>
  <si>
    <t>ADAM</t>
  </si>
  <si>
    <t>PICHOUTOU</t>
  </si>
  <si>
    <t>Noe</t>
  </si>
  <si>
    <t>PARRY</t>
  </si>
  <si>
    <t>Laura</t>
  </si>
  <si>
    <t>SENRENS</t>
  </si>
  <si>
    <t>Mael</t>
  </si>
  <si>
    <t>ROSSET</t>
  </si>
  <si>
    <t>Youssouf</t>
  </si>
  <si>
    <t>SCHMITTER</t>
  </si>
  <si>
    <t>Edith</t>
  </si>
  <si>
    <t>RAVET</t>
  </si>
  <si>
    <t>Ismael</t>
  </si>
  <si>
    <t>MONGIN</t>
  </si>
  <si>
    <t>Nino</t>
  </si>
  <si>
    <t>ABECASIS</t>
  </si>
  <si>
    <t>Melody</t>
  </si>
  <si>
    <t>DETARADE</t>
  </si>
  <si>
    <t>Lana</t>
  </si>
  <si>
    <t>DUBOISDAUPHIN</t>
  </si>
  <si>
    <t>Kimberley</t>
  </si>
  <si>
    <t>CHAUDET</t>
  </si>
  <si>
    <t>Leonard</t>
  </si>
  <si>
    <t>INIESTA</t>
  </si>
  <si>
    <t>Gael</t>
  </si>
  <si>
    <t>GIRON</t>
  </si>
  <si>
    <t>JeanPierre</t>
  </si>
  <si>
    <t>MONNET</t>
  </si>
  <si>
    <t>Romane</t>
  </si>
  <si>
    <t>CAVILLON</t>
  </si>
  <si>
    <t>SCARPELLINI</t>
  </si>
  <si>
    <t>Alix</t>
  </si>
  <si>
    <t>MIFSUD</t>
  </si>
  <si>
    <t>Edward</t>
  </si>
  <si>
    <t>GUIGARD</t>
  </si>
  <si>
    <t>Violette</t>
  </si>
  <si>
    <t>COTTET</t>
  </si>
  <si>
    <t>Sephora</t>
  </si>
  <si>
    <t>JACQUIER</t>
  </si>
  <si>
    <t>CARREAU</t>
  </si>
  <si>
    <t>Anna</t>
  </si>
  <si>
    <t>BERG</t>
  </si>
  <si>
    <t>PAILLE</t>
  </si>
  <si>
    <t>VERN</t>
  </si>
  <si>
    <t>Matthieu</t>
  </si>
  <si>
    <t>CHARLIER</t>
  </si>
  <si>
    <t>NAMIR</t>
  </si>
  <si>
    <t>MarieHortense</t>
  </si>
  <si>
    <t>Gianni</t>
  </si>
  <si>
    <t>VOYANT</t>
  </si>
  <si>
    <t>Alyssia</t>
  </si>
  <si>
    <t>CHAMARD</t>
  </si>
  <si>
    <t>FERNANDES</t>
  </si>
  <si>
    <t>COUTURIER</t>
  </si>
  <si>
    <t>Maya</t>
  </si>
  <si>
    <t>CAROLA</t>
  </si>
  <si>
    <t>Quentin</t>
  </si>
  <si>
    <t>DEBREU</t>
  </si>
  <si>
    <t>TAVEL</t>
  </si>
  <si>
    <t>Adele</t>
  </si>
  <si>
    <t>GRIGNETTE</t>
  </si>
  <si>
    <t>Alban</t>
  </si>
  <si>
    <t>MENDES</t>
  </si>
  <si>
    <t>CAVET</t>
  </si>
  <si>
    <t>BONCZOSZEK</t>
  </si>
  <si>
    <t>Hugo</t>
  </si>
  <si>
    <t>DURANT</t>
  </si>
  <si>
    <t>JeanCharles</t>
  </si>
  <si>
    <t>BURLO</t>
  </si>
  <si>
    <t>Arthur</t>
  </si>
  <si>
    <t>DUMAS-COMBE</t>
  </si>
  <si>
    <t>Lou</t>
  </si>
  <si>
    <t>RABEUF</t>
  </si>
  <si>
    <t>PERNOT</t>
  </si>
  <si>
    <t>Kelian</t>
  </si>
  <si>
    <t>CROES</t>
  </si>
  <si>
    <t>Victorine</t>
  </si>
  <si>
    <t>SUEUR</t>
  </si>
  <si>
    <t>Oriane</t>
  </si>
  <si>
    <t>JACQUEMET</t>
  </si>
  <si>
    <t>Maissa</t>
  </si>
  <si>
    <t>COSTE</t>
  </si>
  <si>
    <t>OUAZZANI</t>
  </si>
  <si>
    <t>Anouk</t>
  </si>
  <si>
    <t>QUIVET</t>
  </si>
  <si>
    <t>Claude</t>
  </si>
  <si>
    <t>GUYARD</t>
  </si>
  <si>
    <t>Annaelle</t>
  </si>
  <si>
    <t>BREFUEL</t>
  </si>
  <si>
    <t>JeanYves</t>
  </si>
  <si>
    <t>SCHMITT</t>
  </si>
  <si>
    <t>Frédéric</t>
  </si>
  <si>
    <t>CHAROT</t>
  </si>
  <si>
    <t>Valentine</t>
  </si>
  <si>
    <t>PALADINO</t>
  </si>
  <si>
    <t>Corentin</t>
  </si>
  <si>
    <t>PURON</t>
  </si>
  <si>
    <t>Claire</t>
  </si>
  <si>
    <t>DALESSANDRI</t>
  </si>
  <si>
    <t>William</t>
  </si>
  <si>
    <t>CHOMEL</t>
  </si>
  <si>
    <t>Elsa</t>
  </si>
  <si>
    <t>CUZIN</t>
  </si>
  <si>
    <t>Flora</t>
  </si>
  <si>
    <t>BARBALAT</t>
  </si>
  <si>
    <t>JeanEdouard</t>
  </si>
  <si>
    <t>BARTH</t>
  </si>
  <si>
    <t>Rémi</t>
  </si>
  <si>
    <t>SAHNER</t>
  </si>
  <si>
    <t>VALLERA</t>
  </si>
  <si>
    <t>Emeline</t>
  </si>
  <si>
    <t>LACHAMP</t>
  </si>
  <si>
    <t>Vivien</t>
  </si>
  <si>
    <t>ATCHOM</t>
  </si>
  <si>
    <t>DEFRADAS</t>
  </si>
  <si>
    <t>Faïçal</t>
  </si>
  <si>
    <t>RIVAL</t>
  </si>
  <si>
    <t>DUPAS</t>
  </si>
  <si>
    <t>Tom</t>
  </si>
  <si>
    <t>BOUBET</t>
  </si>
  <si>
    <t>RIQUET</t>
  </si>
  <si>
    <t>Joana</t>
  </si>
  <si>
    <t>PIERREVAL</t>
  </si>
  <si>
    <t>Yanis</t>
  </si>
  <si>
    <t>TOMOLIER</t>
  </si>
  <si>
    <t>DESJEUX</t>
  </si>
  <si>
    <t>Paul</t>
  </si>
  <si>
    <t>GUILHERME</t>
  </si>
  <si>
    <t>BURSIN</t>
  </si>
  <si>
    <t>Geoffroy</t>
  </si>
  <si>
    <t>ALLARD</t>
  </si>
  <si>
    <t>BIZET</t>
  </si>
  <si>
    <t>Orane</t>
  </si>
  <si>
    <t>MEYRAN</t>
  </si>
  <si>
    <t>Salomé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</si>
</sst>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&quot; &quot;[$€-40C]"/>
    <numFmt numFmtId="167" formatCode="[$-40C]General"/>
    <numFmt numFmtId="168" formatCode="d/m/yy"/>
    <numFmt numFmtId="169" formatCode="#,##0.00&quot; €&quot;"/>
    <numFmt numFmtId="170" formatCode="dd/mm/yy"/>
    <numFmt numFmtId="171" formatCode="#,##0_ ;[Red]\-#,##0\ "/>
    <numFmt numFmtId="172" formatCode="#,##0.00\ &quot;€&quot;"/>
    <numFmt numFmtId="173" formatCode="dd/mm/yy;@"/>
    <numFmt numFmtId="174" formatCode="#,##0.00\ [$€-40C];\-#,##0.00\ [$€-40C]"/>
    <numFmt numFmtId="175" formatCode="#,##0_ ;\-#,##0\ "/>
  </numFmts>
  <fonts count="40">
    <font>
      <sz val="11"/>
      <color theme="1"/>
      <name val="Calibri"/>
      <family val="2"/>
      <scheme val="minor"/>
    </font>
    <font>
      <sz val="11"/>
      <color rgb="FF000000"/>
      <name val="Calibri1"/>
    </font>
    <font>
      <b/>
      <i/>
      <u/>
      <sz val="16"/>
      <color rgb="FF000000"/>
      <name val="Calibri"/>
      <family val="2"/>
    </font>
    <font>
      <b/>
      <sz val="11"/>
      <color rgb="FF000000"/>
      <name val="Calibri1"/>
    </font>
    <font>
      <sz val="11"/>
      <color rgb="FF000000"/>
      <name val="Arial1"/>
    </font>
    <font>
      <b/>
      <sz val="12"/>
      <color rgb="FF000000"/>
      <name val="Cambria"/>
      <family val="1"/>
    </font>
    <font>
      <b/>
      <sz val="12"/>
      <color rgb="FF000000"/>
      <name val="Calibri1"/>
    </font>
    <font>
      <b/>
      <sz val="11"/>
      <color rgb="FF000000"/>
      <name val="Cambria"/>
      <family val="1"/>
    </font>
    <font>
      <b/>
      <sz val="12"/>
      <color rgb="FFFF0000"/>
      <name val="Cambria"/>
      <family val="1"/>
    </font>
    <font>
      <b/>
      <sz val="11"/>
      <color rgb="FFFF0000"/>
      <name val="Calibri1"/>
    </font>
    <font>
      <b/>
      <sz val="16"/>
      <color rgb="FFFF0000"/>
      <name val="Arial1"/>
    </font>
    <font>
      <sz val="12"/>
      <color rgb="FF000000"/>
      <name val="Arial1"/>
    </font>
    <font>
      <b/>
      <sz val="12"/>
      <color rgb="FF666699"/>
      <name val="Arial11"/>
    </font>
    <font>
      <b/>
      <sz val="12"/>
      <color rgb="FF000000"/>
      <name val="Arial11"/>
    </font>
    <font>
      <b/>
      <sz val="12"/>
      <color rgb="FF666699"/>
      <name val="Cambria"/>
      <family val="1"/>
    </font>
    <font>
      <b/>
      <sz val="12"/>
      <color rgb="FFFF0000"/>
      <name val="Cambria1"/>
    </font>
    <font>
      <b/>
      <sz val="11"/>
      <color rgb="FFFF0000"/>
      <name val="Arial1"/>
    </font>
    <font>
      <b/>
      <sz val="12"/>
      <color rgb="FF666699"/>
      <name val="Arial1"/>
    </font>
    <font>
      <b/>
      <sz val="12"/>
      <color rgb="FF000000"/>
      <name val="Arial1"/>
    </font>
    <font>
      <sz val="15"/>
      <color rgb="FF000000"/>
      <name val="Arial1"/>
    </font>
    <font>
      <sz val="15"/>
      <color rgb="FF16365C"/>
      <name val="Arial11"/>
    </font>
    <font>
      <b/>
      <sz val="12"/>
      <color rgb="FF1F497D"/>
      <name val="Arial1"/>
    </font>
    <font>
      <b/>
      <sz val="12"/>
      <color rgb="FF003366"/>
      <name val="Calibri1"/>
    </font>
    <font>
      <b/>
      <sz val="12"/>
      <color rgb="FFFF0000"/>
      <name val="Calibri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8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rgb="FFDDD9C4"/>
        <bgColor rgb="FFDDD9C4"/>
      </patternFill>
    </fill>
    <fill>
      <patternFill patternType="solid">
        <fgColor rgb="FFD8E4BC"/>
        <bgColor rgb="FFD8E4BC"/>
      </patternFill>
    </fill>
    <fill>
      <patternFill patternType="solid">
        <fgColor rgb="FFC5D9F1"/>
        <bgColor rgb="FFC5D9F1"/>
      </patternFill>
    </fill>
    <fill>
      <patternFill patternType="solid">
        <fgColor rgb="FFFFC000"/>
        <bgColor rgb="FFFFC000"/>
      </patternFill>
    </fill>
    <fill>
      <patternFill patternType="solid">
        <fgColor rgb="FF00CCFF"/>
        <bgColor rgb="FF00CCFF"/>
      </patternFill>
    </fill>
    <fill>
      <patternFill patternType="solid">
        <fgColor rgb="FFE4DFEC"/>
        <bgColor rgb="FFE4DFEC"/>
      </patternFill>
    </fill>
    <fill>
      <patternFill patternType="solid">
        <fgColor rgb="FF92D050"/>
        <bgColor rgb="FF92D050"/>
      </patternFill>
    </fill>
    <fill>
      <patternFill patternType="solid">
        <fgColor rgb="FFFFFF00"/>
        <bgColor indexed="64"/>
      </patternFill>
    </fill>
    <fill>
      <patternFill patternType="solid">
        <fgColor rgb="FFB7DEE8"/>
        <bgColor rgb="FFB7DEE8"/>
      </patternFill>
    </fill>
    <fill>
      <patternFill patternType="solid">
        <fgColor rgb="FFFF99FF"/>
        <bgColor rgb="FFFF99FF"/>
      </patternFill>
    </fill>
    <fill>
      <patternFill patternType="solid">
        <fgColor rgb="FFFF0000"/>
        <bgColor rgb="FFFF0000"/>
      </patternFill>
    </fill>
    <fill>
      <patternFill patternType="solid">
        <fgColor rgb="FFFF6600"/>
        <bgColor rgb="FFFF6600"/>
      </patternFill>
    </fill>
    <fill>
      <patternFill patternType="solid">
        <fgColor rgb="FFFF3300"/>
        <bgColor rgb="FFFF3300"/>
      </patternFill>
    </fill>
    <fill>
      <patternFill patternType="solid">
        <fgColor rgb="FFFFFF99"/>
        <bgColor rgb="FFFFFF99"/>
      </patternFill>
    </fill>
    <fill>
      <patternFill patternType="solid">
        <fgColor rgb="FFEEECE1"/>
        <bgColor rgb="FFEEECE1"/>
      </patternFill>
    </fill>
    <fill>
      <patternFill patternType="solid">
        <fgColor rgb="FFE6B8B7"/>
        <bgColor rgb="FFE6B8B7"/>
      </patternFill>
    </fill>
    <fill>
      <patternFill patternType="solid">
        <fgColor rgb="FFDCE6F1"/>
        <bgColor rgb="FFDCE6F1"/>
      </patternFill>
    </fill>
    <fill>
      <patternFill patternType="solid">
        <fgColor rgb="FFFDE9D9"/>
        <bgColor rgb="FFFDE9D9"/>
      </patternFill>
    </fill>
    <fill>
      <patternFill patternType="solid">
        <fgColor rgb="FF99CCFF"/>
        <bgColor rgb="FF99CCFF"/>
      </patternFill>
    </fill>
    <fill>
      <patternFill patternType="solid">
        <fgColor rgb="FFDDD9C3"/>
        <bgColor rgb="FFDDD9C3"/>
      </patternFill>
    </fill>
    <fill>
      <patternFill patternType="solid">
        <fgColor rgb="FFF2DCDB"/>
        <bgColor rgb="FFF2DCDB"/>
      </patternFill>
    </fill>
    <fill>
      <patternFill patternType="solid">
        <fgColor theme="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rgb="FFFFFF00"/>
      </left>
      <right/>
      <top style="double">
        <color rgb="FFFFFF00"/>
      </top>
      <bottom/>
      <diagonal/>
    </border>
    <border>
      <left style="double">
        <color rgb="FFFFFF00"/>
      </left>
      <right/>
      <top/>
      <bottom style="double">
        <color rgb="FFFFFF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1" fillId="0" borderId="0" applyNumberFormat="0" applyBorder="0" applyProtection="0"/>
    <xf numFmtId="0" fontId="4" fillId="0" borderId="0" applyNumberFormat="0" applyFont="0" applyBorder="0" applyProtection="0"/>
    <xf numFmtId="167" fontId="4" fillId="0" borderId="0" applyFont="0" applyBorder="0" applyProtection="0"/>
    <xf numFmtId="0" fontId="1" fillId="0" borderId="0" applyNumberFormat="0" applyBorder="0" applyProtection="0"/>
    <xf numFmtId="165" fontId="33" fillId="0" borderId="0" applyFont="0" applyFill="0" applyBorder="0" applyAlignment="0" applyProtection="0"/>
  </cellStyleXfs>
  <cellXfs count="301">
    <xf numFmtId="0" fontId="0" fillId="0" borderId="0" xfId="0"/>
    <xf numFmtId="0" fontId="2" fillId="2" borderId="2" xfId="1" applyFont="1" applyFill="1" applyBorder="1" applyAlignment="1" applyProtection="1">
      <alignment horizontal="center" vertical="center" textRotation="90" wrapText="1"/>
      <protection locked="0"/>
    </xf>
    <xf numFmtId="0" fontId="3" fillId="3" borderId="2" xfId="1" applyFont="1" applyFill="1" applyBorder="1" applyAlignment="1" applyProtection="1">
      <alignment horizontal="center" textRotation="90"/>
      <protection locked="0"/>
    </xf>
    <xf numFmtId="49" fontId="5" fillId="0" borderId="2" xfId="2" applyNumberFormat="1" applyFont="1" applyFill="1" applyBorder="1" applyAlignment="1" applyProtection="1">
      <alignment horizontal="center"/>
      <protection locked="0"/>
    </xf>
    <xf numFmtId="0" fontId="6" fillId="0" borderId="2" xfId="2" applyFont="1" applyFill="1" applyBorder="1" applyAlignment="1" applyProtection="1">
      <alignment horizontal="center"/>
      <protection locked="0"/>
    </xf>
    <xf numFmtId="0" fontId="7" fillId="0" borderId="2" xfId="1" applyFont="1" applyFill="1" applyBorder="1" applyAlignment="1" applyProtection="1">
      <alignment horizontal="center" textRotation="90"/>
      <protection locked="0"/>
    </xf>
    <xf numFmtId="0" fontId="3" fillId="0" borderId="2" xfId="1" applyFont="1" applyFill="1" applyBorder="1" applyAlignment="1" applyProtection="1">
      <alignment horizontal="center" textRotation="90"/>
      <protection locked="0"/>
    </xf>
    <xf numFmtId="0" fontId="8" fillId="0" borderId="2" xfId="1" applyFont="1" applyFill="1" applyBorder="1" applyAlignment="1" applyProtection="1">
      <alignment horizontal="center" textRotation="90" wrapText="1"/>
      <protection locked="0"/>
    </xf>
    <xf numFmtId="166" fontId="6" fillId="4" borderId="2" xfId="1" applyNumberFormat="1" applyFont="1" applyFill="1" applyBorder="1" applyAlignment="1" applyProtection="1">
      <alignment horizontal="center"/>
      <protection locked="0"/>
    </xf>
    <xf numFmtId="166" fontId="9" fillId="4" borderId="2" xfId="1" applyNumberFormat="1" applyFont="1" applyFill="1" applyBorder="1" applyAlignment="1" applyProtection="1">
      <alignment horizontal="center"/>
      <protection locked="0"/>
    </xf>
    <xf numFmtId="166" fontId="6" fillId="5" borderId="2" xfId="1" applyNumberFormat="1" applyFont="1" applyFill="1" applyBorder="1" applyAlignment="1" applyProtection="1">
      <alignment horizontal="center"/>
      <protection locked="0"/>
    </xf>
    <xf numFmtId="166" fontId="9" fillId="5" borderId="2" xfId="1" applyNumberFormat="1" applyFont="1" applyFill="1" applyBorder="1" applyAlignment="1" applyProtection="1">
      <alignment horizontal="center" vertical="center"/>
      <protection locked="0"/>
    </xf>
    <xf numFmtId="166" fontId="9" fillId="5" borderId="2" xfId="1" applyNumberFormat="1" applyFont="1" applyFill="1" applyBorder="1" applyAlignment="1" applyProtection="1">
      <alignment horizontal="center"/>
      <protection locked="0"/>
    </xf>
    <xf numFmtId="166" fontId="6" fillId="6" borderId="2" xfId="1" applyNumberFormat="1" applyFont="1" applyFill="1" applyBorder="1" applyAlignment="1" applyProtection="1">
      <alignment horizontal="center"/>
      <protection locked="0"/>
    </xf>
    <xf numFmtId="166" fontId="9" fillId="6" borderId="2" xfId="1" applyNumberFormat="1" applyFont="1" applyFill="1" applyBorder="1" applyAlignment="1" applyProtection="1">
      <alignment horizontal="center"/>
      <protection locked="0"/>
    </xf>
    <xf numFmtId="166" fontId="6" fillId="7" borderId="2" xfId="1" applyNumberFormat="1" applyFont="1" applyFill="1" applyBorder="1" applyAlignment="1" applyProtection="1">
      <alignment horizontal="center"/>
      <protection locked="0"/>
    </xf>
    <xf numFmtId="166" fontId="6" fillId="8" borderId="2" xfId="1" applyNumberFormat="1" applyFont="1" applyFill="1" applyBorder="1" applyAlignment="1" applyProtection="1">
      <alignment horizontal="center"/>
      <protection locked="0"/>
    </xf>
    <xf numFmtId="166" fontId="9" fillId="9" borderId="2" xfId="1" applyNumberFormat="1" applyFont="1" applyFill="1" applyBorder="1" applyAlignment="1" applyProtection="1">
      <alignment horizontal="center"/>
      <protection locked="0"/>
    </xf>
    <xf numFmtId="14" fontId="0" fillId="10" borderId="2" xfId="3" applyNumberFormat="1" applyFont="1" applyFill="1" applyBorder="1" applyAlignment="1"/>
    <xf numFmtId="166" fontId="0" fillId="0" borderId="2" xfId="3" applyNumberFormat="1" applyFont="1" applyFill="1" applyBorder="1" applyAlignment="1"/>
    <xf numFmtId="14" fontId="0" fillId="7" borderId="2" xfId="3" applyNumberFormat="1" applyFont="1" applyFill="1" applyBorder="1" applyAlignment="1"/>
    <xf numFmtId="14" fontId="0" fillId="11" borderId="2" xfId="3" applyNumberFormat="1" applyFont="1" applyFill="1" applyBorder="1" applyAlignment="1"/>
    <xf numFmtId="167" fontId="0" fillId="0" borderId="0" xfId="3" applyFont="1" applyFill="1" applyAlignment="1"/>
    <xf numFmtId="0" fontId="10" fillId="2" borderId="3" xfId="1" applyFont="1" applyFill="1" applyBorder="1" applyAlignment="1">
      <alignment horizontal="center"/>
    </xf>
    <xf numFmtId="0" fontId="11" fillId="12" borderId="2" xfId="4" applyFont="1" applyFill="1" applyBorder="1" applyAlignment="1">
      <alignment horizontal="center"/>
    </xf>
    <xf numFmtId="168" fontId="11" fillId="12" borderId="4" xfId="4" applyNumberFormat="1" applyFont="1" applyFill="1" applyBorder="1" applyAlignment="1">
      <alignment horizontal="center"/>
    </xf>
    <xf numFmtId="49" fontId="12" fillId="0" borderId="4" xfId="1" applyNumberFormat="1" applyFont="1" applyFill="1" applyBorder="1" applyAlignment="1" applyProtection="1">
      <protection locked="0"/>
    </xf>
    <xf numFmtId="0" fontId="12" fillId="0" borderId="2" xfId="1" applyFont="1" applyFill="1" applyBorder="1" applyAlignment="1" applyProtection="1"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14" fillId="0" borderId="2" xfId="1" applyFont="1" applyFill="1" applyBorder="1" applyAlignment="1">
      <alignment horizontal="center"/>
    </xf>
    <xf numFmtId="169" fontId="15" fillId="0" borderId="5" xfId="1" applyNumberFormat="1" applyFont="1" applyFill="1" applyBorder="1" applyAlignment="1">
      <alignment horizontal="center"/>
    </xf>
    <xf numFmtId="166" fontId="0" fillId="4" borderId="2" xfId="3" applyNumberFormat="1" applyFont="1" applyFill="1" applyBorder="1" applyAlignment="1">
      <alignment horizontal="center"/>
    </xf>
    <xf numFmtId="166" fontId="16" fillId="4" borderId="2" xfId="3" applyNumberFormat="1" applyFont="1" applyFill="1" applyBorder="1" applyAlignment="1">
      <alignment horizontal="center"/>
    </xf>
    <xf numFmtId="166" fontId="0" fillId="4" borderId="2" xfId="3" applyNumberFormat="1" applyFont="1" applyFill="1" applyBorder="1" applyAlignment="1"/>
    <xf numFmtId="166" fontId="0" fillId="5" borderId="2" xfId="3" applyNumberFormat="1" applyFont="1" applyFill="1" applyBorder="1" applyAlignment="1">
      <alignment horizontal="center"/>
    </xf>
    <xf numFmtId="166" fontId="16" fillId="5" borderId="2" xfId="3" applyNumberFormat="1" applyFont="1" applyFill="1" applyBorder="1" applyAlignment="1">
      <alignment horizontal="center" vertical="center"/>
    </xf>
    <xf numFmtId="166" fontId="0" fillId="5" borderId="2" xfId="3" applyNumberFormat="1" applyFont="1" applyFill="1" applyBorder="1" applyAlignment="1"/>
    <xf numFmtId="166" fontId="0" fillId="13" borderId="2" xfId="3" applyNumberFormat="1" applyFont="1" applyFill="1" applyBorder="1" applyAlignment="1"/>
    <xf numFmtId="166" fontId="0" fillId="2" borderId="2" xfId="3" applyNumberFormat="1" applyFont="1" applyFill="1" applyBorder="1" applyAlignment="1"/>
    <xf numFmtId="166" fontId="0" fillId="7" borderId="2" xfId="3" applyNumberFormat="1" applyFont="1" applyFill="1" applyBorder="1" applyAlignment="1"/>
    <xf numFmtId="166" fontId="16" fillId="5" borderId="2" xfId="3" applyNumberFormat="1" applyFont="1" applyFill="1" applyBorder="1" applyAlignment="1"/>
    <xf numFmtId="166" fontId="0" fillId="8" borderId="2" xfId="3" applyNumberFormat="1" applyFont="1" applyFill="1" applyBorder="1" applyAlignment="1"/>
    <xf numFmtId="166" fontId="16" fillId="9" borderId="2" xfId="3" applyNumberFormat="1" applyFont="1" applyFill="1" applyBorder="1" applyAlignment="1"/>
    <xf numFmtId="166" fontId="0" fillId="9" borderId="2" xfId="3" applyNumberFormat="1" applyFont="1" applyFill="1" applyBorder="1" applyAlignment="1"/>
    <xf numFmtId="166" fontId="0" fillId="10" borderId="2" xfId="3" applyNumberFormat="1" applyFont="1" applyFill="1" applyBorder="1" applyAlignment="1"/>
    <xf numFmtId="49" fontId="17" fillId="0" borderId="4" xfId="1" applyNumberFormat="1" applyFont="1" applyFill="1" applyBorder="1" applyAlignment="1" applyProtection="1">
      <protection locked="0"/>
    </xf>
    <xf numFmtId="0" fontId="17" fillId="0" borderId="2" xfId="1" applyFont="1" applyFill="1" applyBorder="1" applyAlignment="1" applyProtection="1">
      <protection locked="0"/>
    </xf>
    <xf numFmtId="0" fontId="18" fillId="0" borderId="2" xfId="1" applyFont="1" applyFill="1" applyBorder="1" applyAlignment="1" applyProtection="1">
      <alignment horizontal="center"/>
      <protection locked="0"/>
    </xf>
    <xf numFmtId="169" fontId="8" fillId="0" borderId="5" xfId="1" applyNumberFormat="1" applyFont="1" applyFill="1" applyBorder="1" applyAlignment="1">
      <alignment horizontal="center"/>
    </xf>
    <xf numFmtId="0" fontId="10" fillId="2" borderId="6" xfId="1" applyFont="1" applyFill="1" applyBorder="1" applyAlignment="1">
      <alignment horizontal="center"/>
    </xf>
    <xf numFmtId="169" fontId="15" fillId="0" borderId="2" xfId="1" applyNumberFormat="1" applyFont="1" applyFill="1" applyBorder="1" applyAlignment="1">
      <alignment horizontal="center"/>
    </xf>
    <xf numFmtId="167" fontId="0" fillId="6" borderId="0" xfId="3" applyFont="1" applyFill="1" applyAlignment="1">
      <alignment horizontal="center"/>
    </xf>
    <xf numFmtId="166" fontId="0" fillId="13" borderId="5" xfId="3" applyNumberFormat="1" applyFont="1" applyFill="1" applyBorder="1" applyAlignment="1"/>
    <xf numFmtId="170" fontId="11" fillId="12" borderId="4" xfId="4" applyNumberFormat="1" applyFont="1" applyFill="1" applyBorder="1" applyAlignment="1">
      <alignment horizontal="center"/>
    </xf>
    <xf numFmtId="0" fontId="11" fillId="12" borderId="4" xfId="4" applyFont="1" applyFill="1" applyBorder="1" applyAlignment="1">
      <alignment horizontal="center"/>
    </xf>
    <xf numFmtId="167" fontId="0" fillId="3" borderId="0" xfId="3" applyFont="1" applyFill="1" applyAlignment="1"/>
    <xf numFmtId="0" fontId="11" fillId="6" borderId="2" xfId="4" applyFont="1" applyFill="1" applyBorder="1" applyAlignment="1">
      <alignment horizontal="center"/>
    </xf>
    <xf numFmtId="168" fontId="11" fillId="6" borderId="4" xfId="4" applyNumberFormat="1" applyFont="1" applyFill="1" applyBorder="1" applyAlignment="1">
      <alignment horizontal="center"/>
    </xf>
    <xf numFmtId="49" fontId="12" fillId="3" borderId="4" xfId="1" applyNumberFormat="1" applyFont="1" applyFill="1" applyBorder="1" applyAlignment="1" applyProtection="1">
      <protection locked="0"/>
    </xf>
    <xf numFmtId="0" fontId="12" fillId="3" borderId="2" xfId="1" applyFont="1" applyFill="1" applyBorder="1" applyAlignment="1" applyProtection="1">
      <protection locked="0"/>
    </xf>
    <xf numFmtId="168" fontId="11" fillId="12" borderId="7" xfId="4" applyNumberFormat="1" applyFont="1" applyFill="1" applyBorder="1" applyAlignment="1">
      <alignment horizontal="center"/>
    </xf>
    <xf numFmtId="49" fontId="12" fillId="0" borderId="7" xfId="1" applyNumberFormat="1" applyFont="1" applyFill="1" applyBorder="1" applyAlignment="1" applyProtection="1">
      <protection locked="0"/>
    </xf>
    <xf numFmtId="0" fontId="12" fillId="0" borderId="5" xfId="1" applyFont="1" applyFill="1" applyBorder="1" applyAlignment="1" applyProtection="1">
      <protection locked="0"/>
    </xf>
    <xf numFmtId="0" fontId="13" fillId="0" borderId="5" xfId="1" applyFont="1" applyFill="1" applyBorder="1" applyAlignment="1" applyProtection="1">
      <alignment horizontal="center"/>
      <protection locked="0"/>
    </xf>
    <xf numFmtId="49" fontId="12" fillId="14" borderId="4" xfId="1" applyNumberFormat="1" applyFont="1" applyFill="1" applyBorder="1" applyAlignment="1" applyProtection="1">
      <protection locked="0"/>
    </xf>
    <xf numFmtId="0" fontId="12" fillId="14" borderId="2" xfId="1" applyFont="1" applyFill="1" applyBorder="1" applyAlignment="1" applyProtection="1">
      <protection locked="0"/>
    </xf>
    <xf numFmtId="169" fontId="8" fillId="0" borderId="2" xfId="1" applyNumberFormat="1" applyFont="1" applyFill="1" applyBorder="1" applyAlignment="1">
      <alignment horizontal="center"/>
    </xf>
    <xf numFmtId="14" fontId="11" fillId="12" borderId="4" xfId="4" applyNumberFormat="1" applyFont="1" applyFill="1" applyBorder="1" applyAlignment="1">
      <alignment horizontal="center"/>
    </xf>
    <xf numFmtId="49" fontId="17" fillId="3" borderId="4" xfId="1" applyNumberFormat="1" applyFont="1" applyFill="1" applyBorder="1" applyAlignment="1" applyProtection="1">
      <protection locked="0"/>
    </xf>
    <xf numFmtId="166" fontId="0" fillId="3" borderId="2" xfId="3" applyNumberFormat="1" applyFont="1" applyFill="1" applyBorder="1" applyAlignment="1"/>
    <xf numFmtId="167" fontId="0" fillId="15" borderId="0" xfId="3" applyFont="1" applyFill="1" applyAlignment="1"/>
    <xf numFmtId="0" fontId="0" fillId="15" borderId="0" xfId="0" applyFill="1"/>
    <xf numFmtId="49" fontId="12" fillId="16" borderId="4" xfId="1" applyNumberFormat="1" applyFont="1" applyFill="1" applyBorder="1" applyAlignment="1" applyProtection="1">
      <protection locked="0"/>
    </xf>
    <xf numFmtId="0" fontId="12" fillId="16" borderId="2" xfId="1" applyFont="1" applyFill="1" applyBorder="1" applyAlignment="1" applyProtection="1">
      <protection locked="0"/>
    </xf>
    <xf numFmtId="49" fontId="12" fillId="2" borderId="4" xfId="1" applyNumberFormat="1" applyFont="1" applyFill="1" applyBorder="1" applyAlignment="1" applyProtection="1">
      <protection locked="0"/>
    </xf>
    <xf numFmtId="0" fontId="12" fillId="17" borderId="2" xfId="1" applyFont="1" applyFill="1" applyBorder="1" applyAlignment="1" applyProtection="1">
      <protection locked="0"/>
    </xf>
    <xf numFmtId="166" fontId="16" fillId="5" borderId="0" xfId="3" applyNumberFormat="1" applyFont="1" applyFill="1" applyAlignment="1"/>
    <xf numFmtId="168" fontId="19" fillId="6" borderId="4" xfId="4" applyNumberFormat="1" applyFont="1" applyFill="1" applyBorder="1" applyAlignment="1">
      <alignment horizontal="center"/>
    </xf>
    <xf numFmtId="49" fontId="20" fillId="3" borderId="4" xfId="1" applyNumberFormat="1" applyFont="1" applyFill="1" applyBorder="1" applyAlignment="1" applyProtection="1">
      <protection locked="0"/>
    </xf>
    <xf numFmtId="0" fontId="20" fillId="3" borderId="2" xfId="1" applyFont="1" applyFill="1" applyBorder="1" applyAlignment="1" applyProtection="1">
      <protection locked="0"/>
    </xf>
    <xf numFmtId="0" fontId="13" fillId="3" borderId="2" xfId="1" applyFont="1" applyFill="1" applyBorder="1" applyAlignment="1" applyProtection="1">
      <alignment horizontal="center"/>
      <protection locked="0"/>
    </xf>
    <xf numFmtId="0" fontId="14" fillId="3" borderId="2" xfId="1" applyFont="1" applyFill="1" applyBorder="1" applyAlignment="1">
      <alignment horizontal="center"/>
    </xf>
    <xf numFmtId="169" fontId="15" fillId="3" borderId="2" xfId="1" applyNumberFormat="1" applyFont="1" applyFill="1" applyBorder="1" applyAlignment="1">
      <alignment horizontal="center"/>
    </xf>
    <xf numFmtId="166" fontId="0" fillId="18" borderId="2" xfId="3" applyNumberFormat="1" applyFont="1" applyFill="1" applyBorder="1" applyAlignment="1">
      <alignment horizontal="center"/>
    </xf>
    <xf numFmtId="166" fontId="16" fillId="18" borderId="2" xfId="3" applyNumberFormat="1" applyFont="1" applyFill="1" applyBorder="1" applyAlignment="1">
      <alignment horizontal="center"/>
    </xf>
    <xf numFmtId="166" fontId="0" fillId="18" borderId="2" xfId="3" applyNumberFormat="1" applyFont="1" applyFill="1" applyBorder="1" applyAlignment="1"/>
    <xf numFmtId="166" fontId="0" fillId="19" borderId="2" xfId="3" applyNumberFormat="1" applyFont="1" applyFill="1" applyBorder="1" applyAlignment="1"/>
    <xf numFmtId="166" fontId="16" fillId="20" borderId="2" xfId="3" applyNumberFormat="1" applyFont="1" applyFill="1" applyBorder="1" applyAlignment="1"/>
    <xf numFmtId="166" fontId="0" fillId="20" borderId="2" xfId="3" applyNumberFormat="1" applyFont="1" applyFill="1" applyBorder="1" applyAlignment="1"/>
    <xf numFmtId="0" fontId="11" fillId="12" borderId="2" xfId="4" applyFont="1" applyFill="1" applyBorder="1" applyAlignment="1">
      <alignment horizontal="center" vertical="center"/>
    </xf>
    <xf numFmtId="168" fontId="11" fillId="12" borderId="4" xfId="4" applyNumberFormat="1" applyFont="1" applyFill="1" applyBorder="1" applyAlignment="1">
      <alignment horizontal="center" vertical="center"/>
    </xf>
    <xf numFmtId="49" fontId="21" fillId="0" borderId="4" xfId="1" applyNumberFormat="1" applyFont="1" applyFill="1" applyBorder="1" applyAlignment="1" applyProtection="1">
      <alignment horizontal="left"/>
      <protection locked="0"/>
    </xf>
    <xf numFmtId="0" fontId="21" fillId="0" borderId="2" xfId="1" applyFont="1" applyFill="1" applyBorder="1" applyAlignment="1" applyProtection="1">
      <alignment horizontal="left"/>
      <protection locked="0"/>
    </xf>
    <xf numFmtId="0" fontId="14" fillId="0" borderId="2" xfId="1" applyFont="1" applyFill="1" applyBorder="1" applyAlignment="1">
      <alignment horizontal="center" vertical="center"/>
    </xf>
    <xf numFmtId="169" fontId="15" fillId="3" borderId="5" xfId="1" applyNumberFormat="1" applyFont="1" applyFill="1" applyBorder="1" applyAlignment="1">
      <alignment horizontal="center"/>
    </xf>
    <xf numFmtId="166" fontId="0" fillId="9" borderId="2" xfId="3" applyNumberFormat="1" applyFont="1" applyFill="1" applyBorder="1" applyAlignment="1">
      <alignment horizontal="center"/>
    </xf>
    <xf numFmtId="166" fontId="16" fillId="2" borderId="2" xfId="3" applyNumberFormat="1" applyFont="1" applyFill="1" applyBorder="1" applyAlignment="1"/>
    <xf numFmtId="0" fontId="11" fillId="6" borderId="4" xfId="4" applyFont="1" applyFill="1" applyBorder="1" applyAlignment="1">
      <alignment horizontal="center"/>
    </xf>
    <xf numFmtId="49" fontId="12" fillId="15" borderId="4" xfId="1" applyNumberFormat="1" applyFont="1" applyFill="1" applyBorder="1" applyAlignment="1" applyProtection="1">
      <protection locked="0"/>
    </xf>
    <xf numFmtId="0" fontId="12" fillId="15" borderId="2" xfId="1" applyFont="1" applyFill="1" applyBorder="1" applyAlignment="1" applyProtection="1">
      <protection locked="0"/>
    </xf>
    <xf numFmtId="0" fontId="21" fillId="0" borderId="2" xfId="1" applyFont="1" applyFill="1" applyBorder="1" applyAlignment="1" applyProtection="1">
      <protection locked="0"/>
    </xf>
    <xf numFmtId="168" fontId="11" fillId="14" borderId="4" xfId="4" applyNumberFormat="1" applyFont="1" applyFill="1" applyBorder="1" applyAlignment="1">
      <alignment horizontal="center"/>
    </xf>
    <xf numFmtId="49" fontId="13" fillId="14" borderId="4" xfId="1" applyNumberFormat="1" applyFont="1" applyFill="1" applyBorder="1" applyAlignment="1" applyProtection="1">
      <protection locked="0"/>
    </xf>
    <xf numFmtId="0" fontId="13" fillId="14" borderId="2" xfId="1" applyFont="1" applyFill="1" applyBorder="1" applyAlignment="1" applyProtection="1">
      <protection locked="0"/>
    </xf>
    <xf numFmtId="49" fontId="17" fillId="0" borderId="7" xfId="1" applyNumberFormat="1" applyFont="1" applyFill="1" applyBorder="1" applyAlignment="1" applyProtection="1">
      <protection locked="0"/>
    </xf>
    <xf numFmtId="0" fontId="17" fillId="0" borderId="5" xfId="1" applyFont="1" applyFill="1" applyBorder="1" applyAlignment="1" applyProtection="1">
      <protection locked="0"/>
    </xf>
    <xf numFmtId="0" fontId="18" fillId="0" borderId="5" xfId="1" applyFont="1" applyFill="1" applyBorder="1" applyAlignment="1" applyProtection="1">
      <alignment horizontal="center"/>
      <protection locked="0"/>
    </xf>
    <xf numFmtId="169" fontId="8" fillId="0" borderId="8" xfId="1" applyNumberFormat="1" applyFont="1" applyFill="1" applyBorder="1" applyAlignment="1">
      <alignment horizontal="center"/>
    </xf>
    <xf numFmtId="166" fontId="0" fillId="4" borderId="3" xfId="3" applyNumberFormat="1" applyFont="1" applyFill="1" applyBorder="1" applyAlignment="1"/>
    <xf numFmtId="166" fontId="0" fillId="21" borderId="2" xfId="3" applyNumberFormat="1" applyFont="1" applyFill="1" applyBorder="1" applyAlignment="1"/>
    <xf numFmtId="166" fontId="16" fillId="21" borderId="2" xfId="3" applyNumberFormat="1" applyFont="1" applyFill="1" applyBorder="1" applyAlignment="1"/>
    <xf numFmtId="167" fontId="0" fillId="0" borderId="2" xfId="3" applyFont="1" applyFill="1" applyBorder="1" applyAlignment="1"/>
    <xf numFmtId="0" fontId="22" fillId="22" borderId="2" xfId="1" applyFont="1" applyFill="1" applyBorder="1" applyAlignment="1">
      <alignment horizontal="center"/>
    </xf>
    <xf numFmtId="0" fontId="22" fillId="22" borderId="4" xfId="1" applyFont="1" applyFill="1" applyBorder="1" applyAlignment="1">
      <alignment horizontal="center"/>
    </xf>
    <xf numFmtId="49" fontId="6" fillId="23" borderId="4" xfId="1" applyNumberFormat="1" applyFont="1" applyFill="1" applyBorder="1" applyAlignment="1" applyProtection="1">
      <protection locked="0"/>
    </xf>
    <xf numFmtId="0" fontId="23" fillId="23" borderId="2" xfId="1" applyFont="1" applyFill="1" applyBorder="1" applyAlignment="1" applyProtection="1">
      <protection locked="0"/>
    </xf>
    <xf numFmtId="0" fontId="6" fillId="23" borderId="2" xfId="1" applyFont="1" applyFill="1" applyBorder="1" applyAlignment="1">
      <alignment horizontal="center"/>
    </xf>
    <xf numFmtId="0" fontId="14" fillId="23" borderId="2" xfId="1" applyFont="1" applyFill="1" applyBorder="1" applyAlignment="1">
      <alignment horizontal="center"/>
    </xf>
    <xf numFmtId="2" fontId="23" fillId="23" borderId="2" xfId="1" applyNumberFormat="1" applyFont="1" applyFill="1" applyBorder="1" applyAlignment="1">
      <alignment horizontal="center"/>
    </xf>
    <xf numFmtId="166" fontId="0" fillId="24" borderId="2" xfId="3" applyNumberFormat="1" applyFont="1" applyFill="1" applyBorder="1" applyAlignment="1">
      <alignment horizontal="center"/>
    </xf>
    <xf numFmtId="166" fontId="0" fillId="24" borderId="2" xfId="3" applyNumberFormat="1" applyFont="1" applyFill="1" applyBorder="1" applyAlignment="1"/>
    <xf numFmtId="166" fontId="0" fillId="24" borderId="2" xfId="3" applyNumberFormat="1" applyFont="1" applyFill="1" applyBorder="1" applyAlignment="1">
      <alignment horizontal="center" vertical="center"/>
    </xf>
    <xf numFmtId="167" fontId="0" fillId="0" borderId="0" xfId="3" applyFont="1" applyFill="1" applyAlignment="1">
      <alignment horizontal="center"/>
    </xf>
    <xf numFmtId="49" fontId="0" fillId="0" borderId="0" xfId="3" applyNumberFormat="1" applyFont="1" applyFill="1" applyAlignment="1"/>
    <xf numFmtId="166" fontId="0" fillId="0" borderId="0" xfId="3" applyNumberFormat="1" applyFont="1" applyFill="1" applyAlignment="1">
      <alignment horizontal="center"/>
    </xf>
    <xf numFmtId="166" fontId="16" fillId="0" borderId="0" xfId="3" applyNumberFormat="1" applyFont="1" applyFill="1" applyAlignment="1">
      <alignment horizontal="center"/>
    </xf>
    <xf numFmtId="166" fontId="0" fillId="0" borderId="0" xfId="3" applyNumberFormat="1" applyFont="1" applyFill="1" applyAlignment="1"/>
    <xf numFmtId="166" fontId="16" fillId="0" borderId="0" xfId="3" applyNumberFormat="1" applyFont="1" applyFill="1" applyAlignment="1">
      <alignment horizontal="center" vertical="center"/>
    </xf>
    <xf numFmtId="166" fontId="16" fillId="0" borderId="0" xfId="3" applyNumberFormat="1" applyFont="1" applyFill="1" applyAlignment="1"/>
    <xf numFmtId="49" fontId="0" fillId="0" borderId="2" xfId="3" applyNumberFormat="1" applyFont="1" applyFill="1" applyBorder="1" applyAlignment="1"/>
    <xf numFmtId="167" fontId="0" fillId="0" borderId="6" xfId="3" applyFont="1" applyFill="1" applyBorder="1" applyAlignment="1">
      <alignment horizontal="center"/>
    </xf>
    <xf numFmtId="167" fontId="0" fillId="0" borderId="2" xfId="3" applyFont="1" applyFill="1" applyBorder="1" applyAlignment="1">
      <alignment horizontal="center"/>
    </xf>
    <xf numFmtId="167" fontId="0" fillId="0" borderId="3" xfId="3" applyFont="1" applyFill="1" applyBorder="1" applyAlignment="1">
      <alignment horizontal="center"/>
    </xf>
    <xf numFmtId="14" fontId="0" fillId="0" borderId="0" xfId="3" applyNumberFormat="1" applyFont="1" applyFill="1" applyAlignment="1">
      <alignment horizontal="center"/>
    </xf>
    <xf numFmtId="167" fontId="0" fillId="0" borderId="0" xfId="3" applyFont="1" applyFill="1" applyBorder="1" applyAlignment="1"/>
    <xf numFmtId="0" fontId="25" fillId="0" borderId="2" xfId="1" applyFont="1" applyFill="1" applyBorder="1" applyAlignment="1" applyProtection="1">
      <alignment horizontal="center"/>
      <protection locked="0"/>
    </xf>
    <xf numFmtId="49" fontId="0" fillId="0" borderId="0" xfId="3" applyNumberFormat="1" applyFont="1" applyFill="1" applyAlignment="1">
      <alignment horizontal="center"/>
    </xf>
    <xf numFmtId="0" fontId="25" fillId="0" borderId="2" xfId="4" applyNumberFormat="1" applyFont="1" applyFill="1" applyBorder="1" applyAlignment="1" applyProtection="1">
      <alignment horizontal="center"/>
    </xf>
    <xf numFmtId="0" fontId="25" fillId="0" borderId="1" xfId="4" applyNumberFormat="1" applyFont="1" applyFill="1" applyBorder="1" applyAlignment="1" applyProtection="1">
      <alignment horizontal="center"/>
      <protection locked="0"/>
    </xf>
    <xf numFmtId="49" fontId="25" fillId="0" borderId="4" xfId="1" applyNumberFormat="1" applyFont="1" applyFill="1" applyBorder="1" applyAlignment="1" applyProtection="1">
      <protection locked="0"/>
    </xf>
    <xf numFmtId="0" fontId="25" fillId="0" borderId="2" xfId="1" applyFont="1" applyFill="1" applyBorder="1" applyAlignment="1" applyProtection="1">
      <protection locked="0"/>
    </xf>
    <xf numFmtId="14" fontId="25" fillId="0" borderId="4" xfId="4" applyNumberFormat="1" applyFont="1" applyFill="1" applyBorder="1" applyAlignment="1" applyProtection="1">
      <alignment horizontal="center"/>
      <protection locked="0"/>
    </xf>
    <xf numFmtId="0" fontId="25" fillId="0" borderId="1" xfId="4" applyNumberFormat="1" applyFont="1" applyFill="1" applyBorder="1" applyAlignment="1" applyProtection="1">
      <alignment horizontal="center" vertical="center"/>
      <protection locked="0"/>
    </xf>
    <xf numFmtId="0" fontId="25" fillId="0" borderId="1" xfId="1" applyFont="1" applyFill="1" applyBorder="1" applyAlignment="1" applyProtection="1">
      <alignment horizontal="center"/>
      <protection locked="0"/>
    </xf>
    <xf numFmtId="1" fontId="25" fillId="27" borderId="13" xfId="1" applyNumberFormat="1" applyFont="1" applyFill="1" applyBorder="1" applyAlignment="1" applyProtection="1">
      <alignment horizontal="center"/>
    </xf>
    <xf numFmtId="0" fontId="0" fillId="0" borderId="10" xfId="0" applyFill="1" applyBorder="1" applyProtection="1">
      <protection locked="0"/>
    </xf>
    <xf numFmtId="2" fontId="25" fillId="0" borderId="9" xfId="4" applyNumberFormat="1" applyFont="1" applyFill="1" applyBorder="1" applyAlignment="1" applyProtection="1">
      <alignment horizontal="center"/>
    </xf>
    <xf numFmtId="2" fontId="25" fillId="27" borderId="1" xfId="4" applyNumberFormat="1" applyFont="1" applyFill="1" applyBorder="1" applyAlignment="1" applyProtection="1">
      <alignment horizontal="center"/>
    </xf>
    <xf numFmtId="172" fontId="26" fillId="27" borderId="1" xfId="1" applyNumberFormat="1" applyFont="1" applyFill="1" applyBorder="1" applyAlignment="1" applyProtection="1">
      <alignment horizontal="center"/>
    </xf>
    <xf numFmtId="1" fontId="25" fillId="0" borderId="8" xfId="4" applyNumberFormat="1" applyFont="1" applyFill="1" applyBorder="1" applyAlignment="1" applyProtection="1">
      <alignment horizontal="center"/>
    </xf>
    <xf numFmtId="1" fontId="25" fillId="0" borderId="1" xfId="4" applyNumberFormat="1" applyFont="1" applyFill="1" applyBorder="1" applyAlignment="1" applyProtection="1">
      <alignment horizontal="center"/>
    </xf>
    <xf numFmtId="172" fontId="25" fillId="27" borderId="20" xfId="1" applyNumberFormat="1" applyFont="1" applyFill="1" applyBorder="1" applyAlignment="1" applyProtection="1">
      <alignment horizontal="center"/>
    </xf>
    <xf numFmtId="2" fontId="25" fillId="0" borderId="9" xfId="4" applyNumberFormat="1" applyFont="1" applyFill="1" applyBorder="1" applyAlignment="1" applyProtection="1">
      <alignment horizontal="center"/>
      <protection locked="0"/>
    </xf>
    <xf numFmtId="1" fontId="25" fillId="0" borderId="8" xfId="4" applyNumberFormat="1" applyFont="1" applyFill="1" applyBorder="1" applyAlignment="1" applyProtection="1">
      <alignment horizontal="center"/>
      <protection locked="0"/>
    </xf>
    <xf numFmtId="1" fontId="25" fillId="0" borderId="1" xfId="4" applyNumberFormat="1" applyFont="1" applyFill="1" applyBorder="1" applyAlignment="1" applyProtection="1">
      <alignment horizontal="center"/>
      <protection locked="0"/>
    </xf>
    <xf numFmtId="14" fontId="0" fillId="29" borderId="0" xfId="3" applyNumberFormat="1" applyFont="1" applyFill="1" applyAlignment="1" applyProtection="1">
      <alignment horizontal="center"/>
    </xf>
    <xf numFmtId="167" fontId="0" fillId="29" borderId="0" xfId="3" applyFont="1" applyFill="1" applyAlignment="1" applyProtection="1"/>
    <xf numFmtId="167" fontId="0" fillId="29" borderId="0" xfId="3" applyFont="1" applyFill="1" applyAlignment="1" applyProtection="1">
      <alignment horizontal="center"/>
    </xf>
    <xf numFmtId="167" fontId="0" fillId="29" borderId="0" xfId="3" applyFont="1" applyFill="1" applyAlignment="1">
      <alignment horizontal="center"/>
    </xf>
    <xf numFmtId="0" fontId="24" fillId="29" borderId="0" xfId="0" applyFont="1" applyFill="1" applyBorder="1" applyAlignment="1" applyProtection="1">
      <alignment horizontal="center"/>
    </xf>
    <xf numFmtId="0" fontId="27" fillId="29" borderId="0" xfId="0" applyFont="1" applyFill="1" applyBorder="1" applyAlignment="1" applyProtection="1">
      <alignment horizontal="center" vertical="center"/>
    </xf>
    <xf numFmtId="0" fontId="0" fillId="29" borderId="0" xfId="0" applyFill="1" applyBorder="1" applyProtection="1"/>
    <xf numFmtId="49" fontId="0" fillId="29" borderId="0" xfId="3" applyNumberFormat="1" applyFont="1" applyFill="1" applyBorder="1" applyAlignment="1" applyProtection="1">
      <alignment horizontal="center"/>
    </xf>
    <xf numFmtId="49" fontId="0" fillId="29" borderId="0" xfId="3" applyNumberFormat="1" applyFont="1" applyFill="1" applyBorder="1" applyAlignment="1" applyProtection="1"/>
    <xf numFmtId="49" fontId="28" fillId="29" borderId="1" xfId="0" applyNumberFormat="1" applyFont="1" applyFill="1" applyBorder="1" applyAlignment="1" applyProtection="1">
      <alignment horizontal="center" vertical="center" wrapText="1"/>
    </xf>
    <xf numFmtId="49" fontId="28" fillId="29" borderId="1" xfId="0" applyNumberFormat="1" applyFont="1" applyFill="1" applyBorder="1" applyAlignment="1" applyProtection="1">
      <alignment horizontal="center" vertical="center"/>
    </xf>
    <xf numFmtId="49" fontId="32" fillId="29" borderId="1" xfId="0" applyNumberFormat="1" applyFont="1" applyFill="1" applyBorder="1" applyAlignment="1" applyProtection="1">
      <alignment horizontal="center" vertical="center" wrapText="1"/>
    </xf>
    <xf numFmtId="49" fontId="31" fillId="29" borderId="1" xfId="0" applyNumberFormat="1" applyFont="1" applyFill="1" applyBorder="1" applyAlignment="1" applyProtection="1">
      <alignment horizontal="center" vertical="center" wrapText="1"/>
    </xf>
    <xf numFmtId="0" fontId="29" fillId="29" borderId="1" xfId="0" applyNumberFormat="1" applyFont="1" applyFill="1" applyBorder="1" applyAlignment="1" applyProtection="1">
      <alignment horizontal="center"/>
    </xf>
    <xf numFmtId="0" fontId="29" fillId="29" borderId="1" xfId="0" applyFont="1" applyFill="1" applyBorder="1" applyAlignment="1" applyProtection="1">
      <alignment horizontal="center"/>
    </xf>
    <xf numFmtId="167" fontId="0" fillId="29" borderId="0" xfId="3" applyFont="1" applyFill="1" applyAlignment="1"/>
    <xf numFmtId="173" fontId="0" fillId="29" borderId="1" xfId="0" applyNumberFormat="1" applyFill="1" applyBorder="1" applyAlignment="1" applyProtection="1">
      <alignment horizontal="center" vertical="center"/>
      <protection locked="0"/>
    </xf>
    <xf numFmtId="175" fontId="0" fillId="29" borderId="1" xfId="5" applyNumberFormat="1" applyFont="1" applyFill="1" applyBorder="1" applyAlignment="1" applyProtection="1">
      <alignment horizontal="center" vertical="center"/>
      <protection locked="0"/>
    </xf>
    <xf numFmtId="164" fontId="25" fillId="0" borderId="1" xfId="0" applyNumberFormat="1" applyFont="1" applyBorder="1" applyAlignment="1">
      <alignment horizontal="left"/>
    </xf>
    <xf numFmtId="14" fontId="0" fillId="25" borderId="1" xfId="0" applyNumberFormat="1" applyFill="1" applyBorder="1" applyAlignment="1">
      <alignment horizontal="center"/>
    </xf>
    <xf numFmtId="171" fontId="0" fillId="0" borderId="1" xfId="0" applyNumberFormat="1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49" fontId="25" fillId="0" borderId="4" xfId="1" applyNumberFormat="1" applyFont="1" applyBorder="1" applyProtection="1">
      <protection locked="0"/>
    </xf>
    <xf numFmtId="0" fontId="25" fillId="0" borderId="2" xfId="1" applyFont="1" applyBorder="1" applyProtection="1">
      <protection locked="0"/>
    </xf>
    <xf numFmtId="49" fontId="25" fillId="25" borderId="4" xfId="1" applyNumberFormat="1" applyFont="1" applyFill="1" applyBorder="1" applyProtection="1">
      <protection locked="0"/>
    </xf>
    <xf numFmtId="49" fontId="25" fillId="3" borderId="4" xfId="1" applyNumberFormat="1" applyFont="1" applyFill="1" applyBorder="1" applyProtection="1">
      <protection locked="0"/>
    </xf>
    <xf numFmtId="14" fontId="25" fillId="0" borderId="23" xfId="4" applyNumberFormat="1" applyFont="1" applyBorder="1" applyAlignment="1">
      <alignment horizontal="center"/>
    </xf>
    <xf numFmtId="1" fontId="25" fillId="27" borderId="12" xfId="1" applyNumberFormat="1" applyFont="1" applyFill="1" applyBorder="1" applyAlignment="1" applyProtection="1">
      <alignment horizontal="center"/>
    </xf>
    <xf numFmtId="0" fontId="25" fillId="0" borderId="5" xfId="4" applyFont="1" applyBorder="1" applyAlignment="1">
      <alignment horizontal="center"/>
    </xf>
    <xf numFmtId="49" fontId="25" fillId="0" borderId="1" xfId="1" applyNumberFormat="1" applyFont="1" applyFill="1" applyBorder="1" applyAlignment="1" applyProtection="1">
      <protection locked="0"/>
    </xf>
    <xf numFmtId="164" fontId="25" fillId="0" borderId="4" xfId="0" applyNumberFormat="1" applyFont="1" applyBorder="1" applyAlignment="1">
      <alignment horizontal="left"/>
    </xf>
    <xf numFmtId="0" fontId="25" fillId="0" borderId="1" xfId="1" applyFont="1" applyFill="1" applyBorder="1" applyAlignment="1" applyProtection="1">
      <protection locked="0"/>
    </xf>
    <xf numFmtId="164" fontId="25" fillId="0" borderId="2" xfId="0" applyNumberFormat="1" applyFont="1" applyBorder="1" applyAlignment="1">
      <alignment horizontal="left"/>
    </xf>
    <xf numFmtId="171" fontId="0" fillId="0" borderId="2" xfId="0" applyNumberFormat="1" applyFill="1" applyBorder="1" applyAlignment="1">
      <alignment horizontal="center"/>
    </xf>
    <xf numFmtId="2" fontId="25" fillId="0" borderId="10" xfId="4" applyNumberFormat="1" applyFont="1" applyFill="1" applyBorder="1" applyAlignment="1" applyProtection="1">
      <alignment horizontal="center"/>
    </xf>
    <xf numFmtId="0" fontId="0" fillId="0" borderId="9" xfId="0" applyBorder="1" applyAlignment="1">
      <alignment horizontal="center" vertical="center"/>
    </xf>
    <xf numFmtId="0" fontId="30" fillId="11" borderId="1" xfId="0" applyNumberFormat="1" applyFont="1" applyFill="1" applyBorder="1" applyAlignment="1" applyProtection="1">
      <alignment horizontal="center"/>
    </xf>
    <xf numFmtId="164" fontId="30" fillId="11" borderId="1" xfId="0" applyNumberFormat="1" applyFont="1" applyFill="1" applyBorder="1" applyAlignment="1" applyProtection="1">
      <alignment horizontal="center"/>
    </xf>
    <xf numFmtId="0" fontId="30" fillId="11" borderId="1" xfId="0" applyNumberFormat="1" applyFont="1" applyFill="1" applyBorder="1" applyAlignment="1" applyProtection="1">
      <alignment horizontal="center" vertical="center"/>
    </xf>
    <xf numFmtId="0" fontId="32" fillId="30" borderId="1" xfId="0" applyNumberFormat="1" applyFont="1" applyFill="1" applyBorder="1" applyAlignment="1" applyProtection="1">
      <alignment horizontal="center" vertical="center" wrapText="1"/>
      <protection locked="0"/>
    </xf>
    <xf numFmtId="0" fontId="28" fillId="30" borderId="1" xfId="0" applyNumberFormat="1" applyFont="1" applyFill="1" applyBorder="1" applyAlignment="1" applyProtection="1">
      <alignment horizontal="center" vertical="center" wrapText="1"/>
      <protection locked="0"/>
    </xf>
    <xf numFmtId="0" fontId="28" fillId="30" borderId="1" xfId="0" applyNumberFormat="1" applyFont="1" applyFill="1" applyBorder="1" applyAlignment="1" applyProtection="1">
      <alignment horizontal="center" vertical="center"/>
      <protection locked="0"/>
    </xf>
    <xf numFmtId="171" fontId="28" fillId="30" borderId="1" xfId="0" applyNumberFormat="1" applyFont="1" applyFill="1" applyBorder="1" applyAlignment="1" applyProtection="1">
      <alignment horizontal="center" vertical="center"/>
      <protection locked="0"/>
    </xf>
    <xf numFmtId="174" fontId="28" fillId="30" borderId="1" xfId="0" applyNumberFormat="1" applyFont="1" applyFill="1" applyBorder="1" applyAlignment="1" applyProtection="1">
      <alignment horizontal="center" vertical="center"/>
      <protection locked="0"/>
    </xf>
    <xf numFmtId="174" fontId="32" fillId="30" borderId="1" xfId="0" applyNumberFormat="1" applyFont="1" applyFill="1" applyBorder="1" applyAlignment="1" applyProtection="1">
      <alignment horizontal="center" vertical="center"/>
      <protection locked="0"/>
    </xf>
    <xf numFmtId="1" fontId="28" fillId="30" borderId="1" xfId="0" applyNumberFormat="1" applyFont="1" applyFill="1" applyBorder="1" applyAlignment="1" applyProtection="1">
      <alignment horizontal="center" vertical="center"/>
    </xf>
    <xf numFmtId="0" fontId="32" fillId="30" borderId="1" xfId="0" applyNumberFormat="1" applyFont="1" applyFill="1" applyBorder="1" applyAlignment="1" applyProtection="1">
      <alignment horizontal="center" vertical="center"/>
    </xf>
    <xf numFmtId="0" fontId="28" fillId="30" borderId="1" xfId="0" applyNumberFormat="1" applyFont="1" applyFill="1" applyBorder="1" applyAlignment="1" applyProtection="1">
      <alignment horizontal="center" vertical="center"/>
    </xf>
    <xf numFmtId="14" fontId="25" fillId="0" borderId="4" xfId="4" applyNumberFormat="1" applyFont="1" applyBorder="1" applyAlignment="1">
      <alignment horizontal="center"/>
    </xf>
    <xf numFmtId="14" fontId="25" fillId="0" borderId="23" xfId="4" applyNumberFormat="1" applyFont="1" applyFill="1" applyBorder="1" applyAlignment="1" applyProtection="1">
      <alignment horizontal="center"/>
      <protection locked="0"/>
    </xf>
    <xf numFmtId="0" fontId="25" fillId="0" borderId="9" xfId="4" applyFont="1" applyBorder="1" applyAlignment="1">
      <alignment horizontal="center"/>
    </xf>
    <xf numFmtId="2" fontId="25" fillId="0" borderId="5" xfId="4" applyNumberFormat="1" applyFont="1" applyFill="1" applyBorder="1" applyAlignment="1" applyProtection="1">
      <alignment horizontal="center"/>
      <protection locked="0"/>
    </xf>
    <xf numFmtId="14" fontId="25" fillId="0" borderId="1" xfId="4" applyNumberFormat="1" applyFont="1" applyFill="1" applyBorder="1" applyAlignment="1" applyProtection="1">
      <alignment horizontal="center"/>
      <protection locked="0"/>
    </xf>
    <xf numFmtId="0" fontId="25" fillId="0" borderId="9" xfId="0" applyFont="1" applyBorder="1" applyAlignment="1">
      <alignment horizontal="center" vertical="center"/>
    </xf>
    <xf numFmtId="0" fontId="32" fillId="30" borderId="10" xfId="0" applyNumberFormat="1" applyFont="1" applyFill="1" applyBorder="1" applyAlignment="1" applyProtection="1">
      <alignment horizontal="center" vertical="center" wrapText="1"/>
      <protection locked="0"/>
    </xf>
    <xf numFmtId="0" fontId="28" fillId="30" borderId="4" xfId="0" applyNumberFormat="1" applyFont="1" applyFill="1" applyBorder="1" applyAlignment="1" applyProtection="1">
      <alignment horizontal="center" vertical="center"/>
      <protection locked="0"/>
    </xf>
    <xf numFmtId="0" fontId="28" fillId="30" borderId="2" xfId="0" applyNumberFormat="1" applyFont="1" applyFill="1" applyBorder="1" applyAlignment="1" applyProtection="1">
      <alignment horizontal="center" vertical="center"/>
      <protection locked="0"/>
    </xf>
    <xf numFmtId="0" fontId="32" fillId="30" borderId="2" xfId="0" applyNumberFormat="1" applyFont="1" applyFill="1" applyBorder="1" applyAlignment="1" applyProtection="1">
      <alignment horizontal="center" vertical="center"/>
      <protection locked="0"/>
    </xf>
    <xf numFmtId="174" fontId="28" fillId="30" borderId="20" xfId="0" applyNumberFormat="1" applyFont="1" applyFill="1" applyBorder="1" applyAlignment="1" applyProtection="1">
      <alignment horizontal="center" vertical="center"/>
      <protection locked="0"/>
    </xf>
    <xf numFmtId="14" fontId="0" fillId="31" borderId="4" xfId="0" applyNumberFormat="1" applyFill="1" applyBorder="1" applyAlignment="1">
      <alignment horizontal="center"/>
    </xf>
    <xf numFmtId="14" fontId="25" fillId="31" borderId="4" xfId="4" applyNumberFormat="1" applyFont="1" applyFill="1" applyBorder="1" applyAlignment="1" applyProtection="1">
      <alignment horizontal="center"/>
      <protection locked="0"/>
    </xf>
    <xf numFmtId="14" fontId="0" fillId="25" borderId="4" xfId="0" applyNumberFormat="1" applyFill="1" applyBorder="1" applyAlignment="1">
      <alignment horizontal="center"/>
    </xf>
    <xf numFmtId="164" fontId="25" fillId="25" borderId="4" xfId="0" applyNumberFormat="1" applyFont="1" applyFill="1" applyBorder="1" applyAlignment="1">
      <alignment horizontal="left"/>
    </xf>
    <xf numFmtId="164" fontId="25" fillId="25" borderId="2" xfId="0" applyNumberFormat="1" applyFont="1" applyFill="1" applyBorder="1" applyAlignment="1">
      <alignment horizontal="left"/>
    </xf>
    <xf numFmtId="0" fontId="29" fillId="29" borderId="21" xfId="0" applyFont="1" applyFill="1" applyBorder="1" applyAlignment="1" applyProtection="1">
      <alignment horizontal="center"/>
    </xf>
    <xf numFmtId="0" fontId="27" fillId="29" borderId="0" xfId="0" applyFont="1" applyFill="1" applyBorder="1" applyAlignment="1" applyProtection="1">
      <alignment horizontal="center" vertical="center"/>
    </xf>
    <xf numFmtId="0" fontId="26" fillId="0" borderId="2" xfId="1" applyFont="1" applyBorder="1" applyProtection="1">
      <protection locked="0"/>
    </xf>
    <xf numFmtId="167" fontId="36" fillId="29" borderId="0" xfId="3" applyFont="1" applyFill="1" applyAlignment="1"/>
    <xf numFmtId="167" fontId="36" fillId="0" borderId="0" xfId="3" applyFont="1" applyFill="1" applyAlignment="1"/>
    <xf numFmtId="0" fontId="36" fillId="0" borderId="0" xfId="0" applyFont="1"/>
    <xf numFmtId="2" fontId="0" fillId="29" borderId="1" xfId="5" applyNumberFormat="1" applyFont="1" applyFill="1" applyBorder="1" applyAlignment="1" applyProtection="1">
      <alignment horizontal="center" vertical="center"/>
      <protection locked="0"/>
    </xf>
    <xf numFmtId="1" fontId="25" fillId="0" borderId="1" xfId="0" applyNumberFormat="1" applyFont="1" applyBorder="1" applyAlignment="1" applyProtection="1">
      <alignment horizontal="center" vertical="center"/>
    </xf>
    <xf numFmtId="171" fontId="28" fillId="30" borderId="2" xfId="0" applyNumberFormat="1" applyFont="1" applyFill="1" applyBorder="1" applyAlignment="1" applyProtection="1">
      <alignment horizontal="center" vertical="center"/>
      <protection locked="0"/>
    </xf>
    <xf numFmtId="171" fontId="28" fillId="30" borderId="13" xfId="0" applyNumberFormat="1" applyFont="1" applyFill="1" applyBorder="1" applyAlignment="1" applyProtection="1">
      <alignment horizontal="center" vertical="center"/>
      <protection locked="0"/>
    </xf>
    <xf numFmtId="0" fontId="28" fillId="30" borderId="9" xfId="0" applyNumberFormat="1" applyFont="1" applyFill="1" applyBorder="1" applyAlignment="1" applyProtection="1">
      <alignment horizontal="center" vertical="center"/>
      <protection locked="0"/>
    </xf>
    <xf numFmtId="0" fontId="25" fillId="0" borderId="5" xfId="1" applyFont="1" applyBorder="1" applyProtection="1">
      <protection locked="0"/>
    </xf>
    <xf numFmtId="14" fontId="25" fillId="0" borderId="20" xfId="4" applyNumberFormat="1" applyFont="1" applyBorder="1" applyAlignment="1">
      <alignment horizontal="center"/>
    </xf>
    <xf numFmtId="14" fontId="0" fillId="30" borderId="4" xfId="0" applyNumberFormat="1" applyFill="1" applyBorder="1" applyAlignment="1">
      <alignment horizontal="center"/>
    </xf>
    <xf numFmtId="49" fontId="25" fillId="0" borderId="7" xfId="1" applyNumberFormat="1" applyFont="1" applyBorder="1" applyProtection="1">
      <protection locked="0"/>
    </xf>
    <xf numFmtId="0" fontId="25" fillId="25" borderId="1" xfId="4" applyNumberFormat="1" applyFont="1" applyFill="1" applyBorder="1" applyAlignment="1" applyProtection="1">
      <alignment horizontal="center"/>
      <protection locked="0"/>
    </xf>
    <xf numFmtId="0" fontId="0" fillId="25" borderId="1" xfId="0" applyNumberFormat="1" applyFont="1" applyFill="1" applyBorder="1" applyAlignment="1" applyProtection="1">
      <alignment horizontal="center"/>
      <protection locked="0"/>
    </xf>
    <xf numFmtId="14" fontId="25" fillId="26" borderId="23" xfId="4" applyNumberFormat="1" applyFont="1" applyFill="1" applyBorder="1" applyAlignment="1">
      <alignment horizontal="center"/>
    </xf>
    <xf numFmtId="14" fontId="25" fillId="0" borderId="0" xfId="4" applyNumberFormat="1" applyFont="1" applyFill="1" applyBorder="1" applyAlignment="1" applyProtection="1">
      <alignment horizontal="center"/>
      <protection locked="0"/>
    </xf>
    <xf numFmtId="2" fontId="25" fillId="0" borderId="0" xfId="4" applyNumberFormat="1" applyFont="1" applyFill="1" applyBorder="1" applyAlignment="1" applyProtection="1">
      <alignment horizontal="center"/>
      <protection locked="0"/>
    </xf>
    <xf numFmtId="0" fontId="25" fillId="0" borderId="0" xfId="4" applyNumberFormat="1" applyFont="1" applyFill="1" applyBorder="1" applyAlignment="1" applyProtection="1">
      <alignment horizontal="center"/>
      <protection locked="0"/>
    </xf>
    <xf numFmtId="0" fontId="26" fillId="0" borderId="9" xfId="0" applyFont="1" applyBorder="1" applyAlignment="1">
      <alignment horizontal="center" vertical="center"/>
    </xf>
    <xf numFmtId="175" fontId="0" fillId="29" borderId="0" xfId="5" applyNumberFormat="1" applyFont="1" applyFill="1" applyBorder="1" applyAlignment="1" applyProtection="1">
      <alignment horizontal="center" vertical="center"/>
      <protection locked="0"/>
    </xf>
    <xf numFmtId="14" fontId="25" fillId="25" borderId="4" xfId="0" applyNumberFormat="1" applyFont="1" applyFill="1" applyBorder="1" applyAlignment="1">
      <alignment horizontal="center"/>
    </xf>
    <xf numFmtId="167" fontId="0" fillId="0" borderId="1" xfId="3" applyFont="1" applyFill="1" applyBorder="1" applyAlignment="1"/>
    <xf numFmtId="2" fontId="0" fillId="29" borderId="0" xfId="5" applyNumberFormat="1" applyFont="1" applyFill="1" applyBorder="1" applyAlignment="1" applyProtection="1">
      <alignment horizontal="center" vertical="center"/>
      <protection locked="0"/>
    </xf>
    <xf numFmtId="49" fontId="25" fillId="0" borderId="0" xfId="1" applyNumberFormat="1" applyFont="1" applyFill="1" applyBorder="1" applyAlignment="1" applyProtection="1">
      <protection locked="0"/>
    </xf>
    <xf numFmtId="0" fontId="25" fillId="0" borderId="0" xfId="1" applyFont="1" applyFill="1" applyBorder="1" applyAlignment="1" applyProtection="1">
      <protection locked="0"/>
    </xf>
    <xf numFmtId="14" fontId="0" fillId="32" borderId="1" xfId="0" applyNumberFormat="1" applyFill="1" applyBorder="1" applyAlignment="1">
      <alignment horizontal="center"/>
    </xf>
    <xf numFmtId="14" fontId="25" fillId="25" borderId="1" xfId="0" applyNumberFormat="1" applyFont="1" applyFill="1" applyBorder="1" applyAlignment="1">
      <alignment horizontal="center"/>
    </xf>
    <xf numFmtId="14" fontId="25" fillId="0" borderId="22" xfId="4" applyNumberFormat="1" applyFont="1" applyFill="1" applyBorder="1" applyAlignment="1" applyProtection="1">
      <alignment horizontal="center"/>
      <protection locked="0"/>
    </xf>
    <xf numFmtId="0" fontId="25" fillId="0" borderId="0" xfId="1" applyFont="1" applyFill="1" applyBorder="1" applyAlignment="1" applyProtection="1">
      <alignment horizontal="center"/>
      <protection locked="0"/>
    </xf>
    <xf numFmtId="2" fontId="25" fillId="0" borderId="0" xfId="4" applyNumberFormat="1" applyFont="1" applyFill="1" applyBorder="1" applyAlignment="1" applyProtection="1">
      <alignment horizontal="center"/>
    </xf>
    <xf numFmtId="0" fontId="29" fillId="29" borderId="21" xfId="0" applyFont="1" applyFill="1" applyBorder="1" applyAlignment="1" applyProtection="1">
      <alignment horizontal="center"/>
    </xf>
    <xf numFmtId="14" fontId="0" fillId="0" borderId="0" xfId="0" applyNumberFormat="1"/>
    <xf numFmtId="167" fontId="38" fillId="29" borderId="0" xfId="3" applyFont="1" applyFill="1" applyAlignment="1" applyProtection="1"/>
    <xf numFmtId="14" fontId="38" fillId="29" borderId="0" xfId="3" applyNumberFormat="1" applyFont="1" applyFill="1" applyAlignment="1" applyProtection="1">
      <alignment horizontal="center"/>
    </xf>
    <xf numFmtId="167" fontId="38" fillId="29" borderId="0" xfId="3" applyFont="1" applyFill="1" applyAlignment="1">
      <alignment horizontal="center"/>
    </xf>
    <xf numFmtId="0" fontId="29" fillId="29" borderId="0" xfId="0" applyFont="1" applyFill="1" applyBorder="1" applyAlignment="1" applyProtection="1">
      <alignment horizontal="center"/>
    </xf>
    <xf numFmtId="0" fontId="38" fillId="29" borderId="0" xfId="0" applyFont="1" applyFill="1" applyBorder="1" applyProtection="1"/>
    <xf numFmtId="0" fontId="30" fillId="28" borderId="1" xfId="0" applyNumberFormat="1" applyFont="1" applyFill="1" applyBorder="1" applyAlignment="1" applyProtection="1">
      <alignment horizontal="center"/>
    </xf>
    <xf numFmtId="164" fontId="30" fillId="28" borderId="1" xfId="0" applyNumberFormat="1" applyFont="1" applyFill="1" applyBorder="1" applyAlignment="1" applyProtection="1">
      <alignment horizontal="center"/>
    </xf>
    <xf numFmtId="0" fontId="39" fillId="29" borderId="0" xfId="0" applyFont="1" applyFill="1" applyBorder="1" applyAlignment="1" applyProtection="1">
      <alignment horizontal="center" vertical="center"/>
    </xf>
    <xf numFmtId="0" fontId="30" fillId="28" borderId="1" xfId="0" applyNumberFormat="1" applyFont="1" applyFill="1" applyBorder="1" applyAlignment="1" applyProtection="1">
      <alignment horizontal="center" vertical="center"/>
    </xf>
    <xf numFmtId="164" fontId="35" fillId="28" borderId="0" xfId="0" applyNumberFormat="1" applyFont="1" applyFill="1" applyBorder="1" applyAlignment="1" applyProtection="1">
      <alignment horizontal="center" vertical="center"/>
    </xf>
    <xf numFmtId="164" fontId="30" fillId="28" borderId="0" xfId="0" applyNumberFormat="1" applyFont="1" applyFill="1" applyBorder="1" applyAlignment="1" applyProtection="1">
      <alignment horizontal="center" vertical="center"/>
    </xf>
    <xf numFmtId="0" fontId="30" fillId="28" borderId="0" xfId="0" applyNumberFormat="1" applyFont="1" applyFill="1" applyBorder="1" applyAlignment="1" applyProtection="1">
      <alignment horizontal="center" vertical="center"/>
    </xf>
    <xf numFmtId="49" fontId="38" fillId="29" borderId="0" xfId="3" applyNumberFormat="1" applyFont="1" applyFill="1" applyBorder="1" applyAlignment="1" applyProtection="1">
      <alignment horizontal="center"/>
    </xf>
    <xf numFmtId="49" fontId="38" fillId="29" borderId="0" xfId="3" applyNumberFormat="1" applyFont="1" applyFill="1" applyBorder="1" applyAlignment="1" applyProtection="1"/>
    <xf numFmtId="167" fontId="38" fillId="29" borderId="0" xfId="3" applyFont="1" applyFill="1" applyAlignment="1" applyProtection="1">
      <alignment horizontal="center"/>
    </xf>
    <xf numFmtId="0" fontId="32" fillId="29" borderId="1" xfId="0" applyNumberFormat="1" applyFont="1" applyFill="1" applyBorder="1" applyAlignment="1" applyProtection="1">
      <alignment horizontal="center" wrapText="1"/>
    </xf>
    <xf numFmtId="0" fontId="0" fillId="33" borderId="0" xfId="0" applyFill="1"/>
    <xf numFmtId="0" fontId="0" fillId="33" borderId="0" xfId="0" applyFill="1" applyProtection="1">
      <protection locked="0"/>
    </xf>
    <xf numFmtId="1" fontId="0" fillId="0" borderId="0" xfId="0" applyNumberFormat="1"/>
    <xf numFmtId="0" fontId="0" fillId="33" borderId="0" xfId="0" applyFill="1" applyProtection="1"/>
    <xf numFmtId="20" fontId="0" fillId="0" borderId="0" xfId="0" applyNumberFormat="1"/>
    <xf numFmtId="164" fontId="35" fillId="11" borderId="0" xfId="0" applyNumberFormat="1" applyFont="1" applyFill="1" applyBorder="1" applyAlignment="1" applyProtection="1">
      <alignment horizontal="center" vertical="center"/>
    </xf>
    <xf numFmtId="0" fontId="30" fillId="11" borderId="0" xfId="0" applyNumberFormat="1" applyFont="1" applyFill="1" applyBorder="1" applyAlignment="1" applyProtection="1">
      <alignment horizontal="center" vertical="center"/>
    </xf>
    <xf numFmtId="49" fontId="28" fillId="29" borderId="1" xfId="0" applyNumberFormat="1" applyFont="1" applyFill="1" applyBorder="1" applyAlignment="1" applyProtection="1">
      <alignment horizontal="center"/>
    </xf>
    <xf numFmtId="167" fontId="0" fillId="0" borderId="2" xfId="3" applyFont="1" applyFill="1" applyBorder="1" applyAlignment="1">
      <alignment horizontal="center"/>
    </xf>
    <xf numFmtId="0" fontId="29" fillId="29" borderId="21" xfId="0" applyFont="1" applyFill="1" applyBorder="1" applyAlignment="1" applyProtection="1">
      <alignment horizontal="center"/>
    </xf>
    <xf numFmtId="0" fontId="34" fillId="29" borderId="14" xfId="0" applyFont="1" applyFill="1" applyBorder="1" applyAlignment="1" applyProtection="1">
      <alignment horizontal="center" vertical="center"/>
    </xf>
    <xf numFmtId="0" fontId="34" fillId="29" borderId="16" xfId="0" applyFont="1" applyFill="1" applyBorder="1" applyAlignment="1" applyProtection="1">
      <alignment horizontal="center" vertical="center"/>
    </xf>
    <xf numFmtId="0" fontId="34" fillId="29" borderId="15" xfId="0" applyFont="1" applyFill="1" applyBorder="1" applyAlignment="1" applyProtection="1">
      <alignment horizontal="center" vertical="center"/>
    </xf>
    <xf numFmtId="0" fontId="34" fillId="29" borderId="17" xfId="0" applyFont="1" applyFill="1" applyBorder="1" applyAlignment="1" applyProtection="1">
      <alignment horizontal="center" vertical="center"/>
    </xf>
    <xf numFmtId="0" fontId="27" fillId="29" borderId="0" xfId="0" applyFont="1" applyFill="1" applyBorder="1" applyAlignment="1" applyProtection="1">
      <alignment horizontal="center" vertical="center"/>
    </xf>
    <xf numFmtId="164" fontId="30" fillId="11" borderId="1" xfId="0" applyNumberFormat="1" applyFont="1" applyFill="1" applyBorder="1" applyAlignment="1" applyProtection="1">
      <alignment horizontal="center" vertical="center"/>
    </xf>
    <xf numFmtId="164" fontId="35" fillId="11" borderId="9" xfId="0" applyNumberFormat="1" applyFont="1" applyFill="1" applyBorder="1" applyAlignment="1" applyProtection="1">
      <alignment horizontal="center" vertical="center"/>
    </xf>
    <xf numFmtId="164" fontId="35" fillId="11" borderId="11" xfId="0" applyNumberFormat="1" applyFont="1" applyFill="1" applyBorder="1" applyAlignment="1" applyProtection="1">
      <alignment horizontal="center" vertical="center"/>
    </xf>
    <xf numFmtId="1" fontId="0" fillId="11" borderId="18" xfId="3" applyNumberFormat="1" applyFont="1" applyFill="1" applyBorder="1" applyAlignment="1" applyProtection="1">
      <alignment horizontal="center" vertical="center"/>
      <protection locked="0"/>
    </xf>
    <xf numFmtId="1" fontId="0" fillId="11" borderId="19" xfId="3" applyNumberFormat="1" applyFont="1" applyFill="1" applyBorder="1" applyAlignment="1" applyProtection="1">
      <alignment horizontal="center" vertical="center"/>
      <protection locked="0"/>
    </xf>
    <xf numFmtId="0" fontId="26" fillId="29" borderId="0" xfId="0" applyFont="1" applyFill="1" applyBorder="1" applyAlignment="1" applyProtection="1">
      <alignment horizontal="center"/>
    </xf>
    <xf numFmtId="164" fontId="35" fillId="28" borderId="9" xfId="0" applyNumberFormat="1" applyFont="1" applyFill="1" applyBorder="1" applyAlignment="1" applyProtection="1">
      <alignment horizontal="center" vertical="center"/>
    </xf>
    <xf numFmtId="164" fontId="35" fillId="28" borderId="11" xfId="0" applyNumberFormat="1" applyFont="1" applyFill="1" applyBorder="1" applyAlignment="1" applyProtection="1">
      <alignment horizontal="center" vertical="center"/>
    </xf>
    <xf numFmtId="0" fontId="39" fillId="29" borderId="0" xfId="0" applyFont="1" applyFill="1" applyBorder="1" applyAlignment="1" applyProtection="1">
      <alignment horizontal="center" vertical="center"/>
    </xf>
    <xf numFmtId="164" fontId="30" fillId="28" borderId="21" xfId="0" applyNumberFormat="1" applyFont="1" applyFill="1" applyBorder="1" applyAlignment="1" applyProtection="1">
      <alignment horizontal="center" vertical="center"/>
    </xf>
    <xf numFmtId="164" fontId="30" fillId="28" borderId="24" xfId="0" applyNumberFormat="1" applyFont="1" applyFill="1" applyBorder="1" applyAlignment="1" applyProtection="1">
      <alignment horizontal="center" vertical="center"/>
    </xf>
    <xf numFmtId="164" fontId="30" fillId="28" borderId="10" xfId="0" applyNumberFormat="1" applyFont="1" applyFill="1" applyBorder="1" applyAlignment="1" applyProtection="1">
      <alignment horizontal="center" vertical="center"/>
    </xf>
    <xf numFmtId="1" fontId="0" fillId="28" borderId="18" xfId="3" applyNumberFormat="1" applyFont="1" applyFill="1" applyBorder="1" applyAlignment="1" applyProtection="1">
      <alignment horizontal="center" vertical="center"/>
      <protection locked="0"/>
    </xf>
    <xf numFmtId="1" fontId="0" fillId="28" borderId="19" xfId="3" applyNumberFormat="1" applyFont="1" applyFill="1" applyBorder="1" applyAlignment="1" applyProtection="1">
      <alignment horizontal="center" vertical="center"/>
      <protection locked="0"/>
    </xf>
    <xf numFmtId="0" fontId="37" fillId="29" borderId="0" xfId="0" applyFont="1" applyFill="1" applyBorder="1" applyAlignment="1" applyProtection="1">
      <alignment horizontal="center"/>
    </xf>
  </cellXfs>
  <cellStyles count="6">
    <cellStyle name="Excel Built-in Normal" xfId="3" xr:uid="{00000000-0005-0000-0000-000000000000}"/>
    <cellStyle name="Excel Built-in Normal 1" xfId="4" xr:uid="{00000000-0005-0000-0000-000001000000}"/>
    <cellStyle name="Excel Built-in Normal 2" xfId="1" xr:uid="{00000000-0005-0000-0000-000002000000}"/>
    <cellStyle name="Excel Built-in Normal 3" xfId="2" xr:uid="{00000000-0005-0000-0000-000003000000}"/>
    <cellStyle name="Monétaire" xfId="5" builtinId="4"/>
    <cellStyle name="Normal" xfId="0" builtinId="0"/>
  </cellStyles>
  <dxfs count="80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</dxf>
    <dxf>
      <font>
        <color rgb="FF00B050"/>
      </font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00B050"/>
      </font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numFmt numFmtId="176" formatCode="h:mm"/>
    </dxf>
    <dxf>
      <numFmt numFmtId="177" formatCode="m/d/yyyy"/>
    </dxf>
    <dxf>
      <numFmt numFmtId="1" formatCode="0"/>
    </dxf>
  </dxfs>
  <tableStyles count="0" defaultTableStyle="TableStyleMedium9" defaultPivotStyle="PivotStyleLight16"/>
  <colors>
    <mruColors>
      <color rgb="FFFF33CC"/>
      <color rgb="FFFF3399"/>
      <color rgb="FFC20E8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685800</xdr:colOff>
          <xdr:row>6</xdr:row>
          <xdr:rowOff>9524</xdr:rowOff>
        </xdr:from>
        <xdr:to>
          <xdr:col>18</xdr:col>
          <xdr:colOff>9525</xdr:colOff>
          <xdr:row>10</xdr:row>
          <xdr:rowOff>95249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JAUNE!$B$5:$D$8" spid="_x0000_s112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1010900" y="1152524"/>
              <a:ext cx="3133725" cy="8477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657225</xdr:colOff>
          <xdr:row>13</xdr:row>
          <xdr:rowOff>171450</xdr:rowOff>
        </xdr:from>
        <xdr:to>
          <xdr:col>17</xdr:col>
          <xdr:colOff>752475</xdr:colOff>
          <xdr:row>18</xdr:row>
          <xdr:rowOff>66675</xdr:rowOff>
        </xdr:to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BLEU!$B$5:$D$8" spid="_x0000_s1130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982325" y="2647950"/>
              <a:ext cx="3143250" cy="8477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9525</xdr:rowOff>
        </xdr:from>
        <xdr:to>
          <xdr:col>1</xdr:col>
          <xdr:colOff>0</xdr:colOff>
          <xdr:row>10</xdr:row>
          <xdr:rowOff>276225</xdr:rowOff>
        </xdr:to>
        <xdr:sp macro="" textlink="">
          <xdr:nvSpPr>
            <xdr:cNvPr id="4097" name="cmdRAZ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342900</xdr:colOff>
      <xdr:row>10</xdr:row>
      <xdr:rowOff>38100</xdr:rowOff>
    </xdr:from>
    <xdr:to>
      <xdr:col>3</xdr:col>
      <xdr:colOff>542925</xdr:colOff>
      <xdr:row>10</xdr:row>
      <xdr:rowOff>276225</xdr:rowOff>
    </xdr:to>
    <xdr:sp macro="[1]!ShowSaisi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914525" y="1943100"/>
          <a:ext cx="1219200" cy="238125"/>
        </a:xfrm>
        <a:prstGeom prst="roundRect">
          <a:avLst/>
        </a:prstGeom>
        <a:solidFill>
          <a:schemeClr val="bg1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Go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9525</xdr:rowOff>
        </xdr:from>
        <xdr:to>
          <xdr:col>1</xdr:col>
          <xdr:colOff>0</xdr:colOff>
          <xdr:row>10</xdr:row>
          <xdr:rowOff>266700</xdr:rowOff>
        </xdr:to>
        <xdr:sp macro="" textlink="">
          <xdr:nvSpPr>
            <xdr:cNvPr id="5121" name="cmdRAZ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285750</xdr:colOff>
      <xdr:row>10</xdr:row>
      <xdr:rowOff>76200</xdr:rowOff>
    </xdr:from>
    <xdr:to>
      <xdr:col>3</xdr:col>
      <xdr:colOff>485775</xdr:colOff>
      <xdr:row>10</xdr:row>
      <xdr:rowOff>314325</xdr:rowOff>
    </xdr:to>
    <xdr:sp macro="[1]!ShowSaisi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857375" y="1981200"/>
          <a:ext cx="1219200" cy="238125"/>
        </a:xfrm>
        <a:prstGeom prst="roundRect">
          <a:avLst/>
        </a:prstGeom>
        <a:solidFill>
          <a:schemeClr val="bg1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Go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_EXC/THEMES/Gestion%20BD/gestbd-tableau-structure-crud-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gestbd-tableau-structure-crud-v"/>
    </sheetNames>
    <definedNames>
      <definedName name="ShowSaisie"/>
    </defined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4CC736-46C3-40F8-AB8D-A9AFFC226E29}" name="TBD" displayName="TBD" ref="A1:E133" totalsRowShown="0">
  <autoFilter ref="A1:E133" xr:uid="{194CC736-46C3-40F8-AB8D-A9AFFC226E29}"/>
  <tableColumns count="5">
    <tableColumn id="1" xr3:uid="{7A3E8419-67B2-4220-8B09-DEC3FF5A5B3C}" name="Code" dataDxfId="79"/>
    <tableColumn id="2" xr3:uid="{A6522A55-D804-4F1C-9B5F-ADC8B09CD066}" name="JB"/>
    <tableColumn id="3" xr3:uid="{FBAEC721-52F3-4C07-9103-4E4878A84BB0}" name="Nom"/>
    <tableColumn id="4" xr3:uid="{6DB46C2F-30D7-42E6-A205-1AAEF4F49CB4}" name="Prénom"/>
    <tableColumn id="5" xr3:uid="{5D3DD611-C6DE-49D1-BCB9-540295DD1F89}" name="DateF" dataDxfId="7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06AC54-DB78-4E5B-A25A-BDF0EA1190D8}" name="TNbA" displayName="TNbA" ref="G1:G6" totalsRowShown="0">
  <autoFilter ref="G1:G6" xr:uid="{6E06AC54-DB78-4E5B-A25A-BDF0EA1190D8}"/>
  <tableColumns count="1">
    <tableColumn id="1" xr3:uid="{A6975A28-DADE-4E93-B573-8B0D37081BCA}" name="NbA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23550B4-7BE5-4E1E-B522-F5AC39798D37}" name="TNbE" displayName="TNbE" ref="I1:I10" totalsRowShown="0">
  <autoFilter ref="I1:I10" xr:uid="{B23550B4-7BE5-4E1E-B522-F5AC39798D37}"/>
  <tableColumns count="1">
    <tableColumn id="1" xr3:uid="{31B64A65-9EA5-4234-8924-62F7A7A9098C}" name="Nb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9253C63-9DF2-466E-8013-EA54A6552305}" name="THRV" displayName="THRV" ref="K1:K4" totalsRowShown="0">
  <autoFilter ref="K1:K4" xr:uid="{79253C63-9DF2-466E-8013-EA54A6552305}"/>
  <tableColumns count="1">
    <tableColumn id="1" xr3:uid="{4CD9879B-DC9F-4702-B557-C7FF42C8A46B}" name="HRV" dataDxfId="7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O"/>
  <dimension ref="A1:AMI106"/>
  <sheetViews>
    <sheetView workbookViewId="0">
      <selection activeCell="AE14" sqref="AE14"/>
    </sheetView>
  </sheetViews>
  <sheetFormatPr baseColWidth="10" defaultRowHeight="15"/>
  <cols>
    <col min="1" max="1" width="8.5703125" style="22" customWidth="1"/>
    <col min="2" max="2" width="7.7109375" style="122" customWidth="1"/>
    <col min="3" max="3" width="16" style="122" customWidth="1"/>
    <col min="4" max="4" width="20" style="123" customWidth="1"/>
    <col min="5" max="5" width="18.7109375" style="22" customWidth="1"/>
    <col min="6" max="7" width="9.140625" style="22" customWidth="1"/>
    <col min="8" max="8" width="7.5703125" style="22" hidden="1" customWidth="1"/>
    <col min="9" max="9" width="12.5703125" style="122" customWidth="1"/>
    <col min="10" max="10" width="12.5703125" style="22" customWidth="1"/>
    <col min="11" max="11" width="12.85546875" style="124" hidden="1" customWidth="1"/>
    <col min="12" max="12" width="12.85546875" style="125" hidden="1" customWidth="1"/>
    <col min="13" max="13" width="12.28515625" style="126" hidden="1" customWidth="1"/>
    <col min="14" max="14" width="12.85546875" style="124" hidden="1" customWidth="1"/>
    <col min="15" max="15" width="12.85546875" style="127" hidden="1" customWidth="1"/>
    <col min="16" max="16" width="15.28515625" style="126" hidden="1" customWidth="1"/>
    <col min="17" max="19" width="12.85546875" style="126" hidden="1" customWidth="1"/>
    <col min="20" max="20" width="12.85546875" style="128" hidden="1" customWidth="1"/>
    <col min="21" max="22" width="12.85546875" style="126" hidden="1" customWidth="1"/>
    <col min="23" max="23" width="9.7109375" style="128" hidden="1" customWidth="1"/>
    <col min="24" max="24" width="7.140625" style="126" hidden="1" customWidth="1"/>
    <col min="25" max="25" width="11.140625" style="126" customWidth="1"/>
    <col min="26" max="29" width="12.85546875" style="126" customWidth="1"/>
    <col min="30" max="30" width="12.85546875" style="22" customWidth="1"/>
    <col min="31" max="1018" width="12.42578125" style="22" customWidth="1"/>
    <col min="1019" max="1019" width="12.5703125" customWidth="1"/>
  </cols>
  <sheetData>
    <row r="1" spans="1:31" customFormat="1" ht="70.5">
      <c r="A1" s="1" t="s">
        <v>22</v>
      </c>
      <c r="B1" s="2" t="s">
        <v>23</v>
      </c>
      <c r="C1" s="2" t="s">
        <v>0</v>
      </c>
      <c r="D1" s="3" t="s">
        <v>1</v>
      </c>
      <c r="E1" s="4" t="s">
        <v>2</v>
      </c>
      <c r="F1" s="5" t="s">
        <v>3</v>
      </c>
      <c r="G1" s="6" t="s">
        <v>4</v>
      </c>
      <c r="H1" s="6" t="s">
        <v>5</v>
      </c>
      <c r="I1" s="6" t="s">
        <v>6</v>
      </c>
      <c r="J1" s="7" t="s">
        <v>21</v>
      </c>
      <c r="K1" s="8" t="s">
        <v>24</v>
      </c>
      <c r="L1" s="9" t="s">
        <v>25</v>
      </c>
      <c r="M1" s="9" t="s">
        <v>26</v>
      </c>
      <c r="N1" s="10" t="s">
        <v>27</v>
      </c>
      <c r="O1" s="11" t="s">
        <v>28</v>
      </c>
      <c r="P1" s="12" t="s">
        <v>29</v>
      </c>
      <c r="Q1" s="13" t="s">
        <v>30</v>
      </c>
      <c r="R1" s="14" t="s">
        <v>31</v>
      </c>
      <c r="S1" s="15" t="s">
        <v>32</v>
      </c>
      <c r="T1" s="12" t="s">
        <v>33</v>
      </c>
      <c r="U1" s="12" t="s">
        <v>34</v>
      </c>
      <c r="V1" s="16" t="s">
        <v>35</v>
      </c>
      <c r="W1" s="17" t="s">
        <v>36</v>
      </c>
      <c r="X1" s="17" t="s">
        <v>7</v>
      </c>
      <c r="Y1" s="18">
        <v>43497</v>
      </c>
      <c r="Z1" s="19" t="s">
        <v>37</v>
      </c>
      <c r="AA1" s="20">
        <v>43525</v>
      </c>
      <c r="AB1" s="19" t="s">
        <v>36</v>
      </c>
      <c r="AC1" s="21">
        <v>43539</v>
      </c>
      <c r="AD1" s="22"/>
      <c r="AE1" s="22"/>
    </row>
    <row r="2" spans="1:31" customFormat="1" ht="20.25">
      <c r="A2" s="23">
        <v>1</v>
      </c>
      <c r="B2" s="24"/>
      <c r="C2" s="25">
        <v>43588</v>
      </c>
      <c r="D2" s="26" t="s">
        <v>38</v>
      </c>
      <c r="E2" s="27" t="s">
        <v>39</v>
      </c>
      <c r="F2" s="28">
        <v>3</v>
      </c>
      <c r="G2" s="28">
        <v>3</v>
      </c>
      <c r="H2" s="28"/>
      <c r="I2" s="29">
        <v>6</v>
      </c>
      <c r="J2" s="30">
        <v>12</v>
      </c>
      <c r="K2" s="31">
        <v>12</v>
      </c>
      <c r="L2" s="32"/>
      <c r="M2" s="33"/>
      <c r="N2" s="34">
        <v>12</v>
      </c>
      <c r="O2" s="35"/>
      <c r="P2" s="36"/>
      <c r="Q2" s="37">
        <v>12</v>
      </c>
      <c r="R2" s="38"/>
      <c r="S2" s="39">
        <v>12</v>
      </c>
      <c r="T2" s="40"/>
      <c r="U2" s="36"/>
      <c r="V2" s="41"/>
      <c r="W2" s="42"/>
      <c r="X2" s="43"/>
      <c r="Y2" s="44">
        <v>10</v>
      </c>
      <c r="Z2" s="19" t="s">
        <v>40</v>
      </c>
      <c r="AA2" s="39"/>
      <c r="AB2" s="19"/>
      <c r="AC2" s="21"/>
      <c r="AD2" s="22"/>
      <c r="AE2" s="22"/>
    </row>
    <row r="3" spans="1:31" customFormat="1" ht="20.25">
      <c r="A3" s="23">
        <v>2</v>
      </c>
      <c r="B3" s="24"/>
      <c r="C3" s="25">
        <v>43588</v>
      </c>
      <c r="D3" s="45" t="s">
        <v>41</v>
      </c>
      <c r="E3" s="46" t="s">
        <v>42</v>
      </c>
      <c r="F3" s="47">
        <v>1</v>
      </c>
      <c r="G3" s="47">
        <v>3</v>
      </c>
      <c r="H3" s="47"/>
      <c r="I3" s="29">
        <v>4</v>
      </c>
      <c r="J3" s="48">
        <v>8</v>
      </c>
      <c r="K3" s="31">
        <v>8</v>
      </c>
      <c r="L3" s="32"/>
      <c r="M3" s="33"/>
      <c r="N3" s="34">
        <v>8</v>
      </c>
      <c r="O3" s="35"/>
      <c r="P3" s="36"/>
      <c r="Q3" s="37">
        <v>4</v>
      </c>
      <c r="R3" s="38"/>
      <c r="S3" s="39"/>
      <c r="T3" s="40"/>
      <c r="U3" s="36"/>
      <c r="V3" s="41">
        <v>10</v>
      </c>
      <c r="W3" s="42"/>
      <c r="X3" s="43"/>
      <c r="Y3" s="44">
        <v>8</v>
      </c>
      <c r="Z3" s="19"/>
      <c r="AA3" s="39"/>
      <c r="AB3" s="19"/>
      <c r="AC3" s="21"/>
      <c r="AD3" s="22"/>
      <c r="AE3" s="22"/>
    </row>
    <row r="4" spans="1:31" customFormat="1" ht="20.25">
      <c r="A4" s="49">
        <v>3</v>
      </c>
      <c r="B4" s="24"/>
      <c r="C4" s="25">
        <v>43567</v>
      </c>
      <c r="D4" s="26" t="s">
        <v>43</v>
      </c>
      <c r="E4" s="27" t="s">
        <v>44</v>
      </c>
      <c r="F4" s="28">
        <v>3</v>
      </c>
      <c r="G4" s="28"/>
      <c r="H4" s="28"/>
      <c r="I4" s="29">
        <v>3</v>
      </c>
      <c r="J4" s="50">
        <v>6</v>
      </c>
      <c r="K4" s="31">
        <v>6</v>
      </c>
      <c r="L4" s="32"/>
      <c r="M4" s="33" t="s">
        <v>45</v>
      </c>
      <c r="N4" s="34">
        <v>0</v>
      </c>
      <c r="O4" s="35"/>
      <c r="P4" s="36"/>
      <c r="Q4" s="37"/>
      <c r="R4" s="38"/>
      <c r="S4" s="39">
        <v>6</v>
      </c>
      <c r="T4" s="40"/>
      <c r="U4" s="36"/>
      <c r="V4" s="41"/>
      <c r="W4" s="42"/>
      <c r="X4" s="43"/>
      <c r="Y4" s="44">
        <v>6</v>
      </c>
      <c r="Z4" s="19"/>
      <c r="AA4" s="39"/>
      <c r="AB4" s="19"/>
      <c r="AC4" s="21"/>
      <c r="AD4" s="22"/>
      <c r="AE4" s="22"/>
    </row>
    <row r="5" spans="1:31" customFormat="1" ht="20.25">
      <c r="A5" s="23">
        <v>4</v>
      </c>
      <c r="B5" s="24"/>
      <c r="C5" s="25">
        <v>43567</v>
      </c>
      <c r="D5" s="26" t="s">
        <v>46</v>
      </c>
      <c r="E5" s="27" t="s">
        <v>47</v>
      </c>
      <c r="F5" s="28">
        <v>1</v>
      </c>
      <c r="G5" s="28">
        <v>1</v>
      </c>
      <c r="H5" s="28"/>
      <c r="I5" s="29">
        <v>2</v>
      </c>
      <c r="J5" s="50">
        <v>4</v>
      </c>
      <c r="K5" s="31">
        <v>8</v>
      </c>
      <c r="L5" s="32"/>
      <c r="M5" s="33"/>
      <c r="N5" s="34">
        <v>0</v>
      </c>
      <c r="O5" s="35"/>
      <c r="P5" s="36"/>
      <c r="Q5" s="37">
        <v>8</v>
      </c>
      <c r="R5" s="38"/>
      <c r="S5" s="39">
        <v>4</v>
      </c>
      <c r="T5" s="40"/>
      <c r="U5" s="36"/>
      <c r="V5" s="41"/>
      <c r="W5" s="42"/>
      <c r="X5" s="43"/>
      <c r="Y5" s="44">
        <v>8</v>
      </c>
      <c r="Z5" s="19"/>
      <c r="AA5" s="39">
        <v>3</v>
      </c>
      <c r="AB5" s="19">
        <v>1</v>
      </c>
      <c r="AC5" s="21"/>
      <c r="AD5" s="22"/>
      <c r="AE5" s="22"/>
    </row>
    <row r="6" spans="1:31" customFormat="1" ht="20.25">
      <c r="A6" s="49">
        <v>6</v>
      </c>
      <c r="B6" s="24"/>
      <c r="C6" s="25">
        <v>43455</v>
      </c>
      <c r="D6" s="45" t="s">
        <v>48</v>
      </c>
      <c r="E6" s="46" t="s">
        <v>49</v>
      </c>
      <c r="F6" s="47">
        <v>1</v>
      </c>
      <c r="G6" s="47">
        <v>1</v>
      </c>
      <c r="H6" s="47"/>
      <c r="I6" s="29">
        <v>2</v>
      </c>
      <c r="J6" s="48">
        <v>4</v>
      </c>
      <c r="K6" s="31"/>
      <c r="L6" s="32"/>
      <c r="M6" s="33"/>
      <c r="N6" s="34">
        <v>8</v>
      </c>
      <c r="O6" s="35"/>
      <c r="P6" s="36"/>
      <c r="Q6" s="37">
        <v>10</v>
      </c>
      <c r="R6" s="38"/>
      <c r="S6" s="39">
        <v>4</v>
      </c>
      <c r="T6" s="40"/>
      <c r="U6" s="36"/>
      <c r="V6" s="41">
        <v>4</v>
      </c>
      <c r="W6" s="42"/>
      <c r="X6" s="43"/>
      <c r="Y6" s="44"/>
      <c r="Z6" s="19"/>
      <c r="AA6" s="39">
        <v>8</v>
      </c>
      <c r="AB6" s="19"/>
      <c r="AC6" s="21"/>
      <c r="AD6" s="22"/>
      <c r="AE6" s="22"/>
    </row>
    <row r="7" spans="1:31" customFormat="1" ht="20.25">
      <c r="A7" s="23">
        <v>7</v>
      </c>
      <c r="B7" s="24"/>
      <c r="C7" s="25">
        <v>43524</v>
      </c>
      <c r="D7" s="26" t="s">
        <v>50</v>
      </c>
      <c r="E7" s="27" t="s">
        <v>51</v>
      </c>
      <c r="F7" s="28">
        <v>3</v>
      </c>
      <c r="G7" s="28"/>
      <c r="H7" s="28"/>
      <c r="I7" s="29">
        <v>3</v>
      </c>
      <c r="J7" s="30">
        <v>6</v>
      </c>
      <c r="K7" s="31">
        <v>6</v>
      </c>
      <c r="L7" s="32"/>
      <c r="M7" s="33"/>
      <c r="N7" s="34">
        <v>6</v>
      </c>
      <c r="O7" s="35"/>
      <c r="P7" s="36"/>
      <c r="Q7" s="37">
        <v>6</v>
      </c>
      <c r="R7" s="38"/>
      <c r="S7" s="39"/>
      <c r="T7" s="40"/>
      <c r="U7" s="36"/>
      <c r="V7" s="41">
        <v>6</v>
      </c>
      <c r="W7" s="42"/>
      <c r="X7" s="43"/>
      <c r="Y7" s="44">
        <v>6</v>
      </c>
      <c r="Z7" s="19"/>
      <c r="AA7" s="39">
        <v>6</v>
      </c>
      <c r="AB7" s="19"/>
      <c r="AC7" s="21"/>
      <c r="AD7" s="22"/>
      <c r="AE7" s="22"/>
    </row>
    <row r="8" spans="1:31" customFormat="1" ht="20.25">
      <c r="A8" s="23">
        <v>8</v>
      </c>
      <c r="B8" s="24"/>
      <c r="C8" s="51" t="s">
        <v>52</v>
      </c>
      <c r="D8" s="26" t="s">
        <v>53</v>
      </c>
      <c r="E8" s="27" t="s">
        <v>54</v>
      </c>
      <c r="F8" s="28">
        <v>1</v>
      </c>
      <c r="G8" s="28"/>
      <c r="H8" s="28"/>
      <c r="I8" s="29">
        <v>1</v>
      </c>
      <c r="J8" s="30">
        <v>2</v>
      </c>
      <c r="K8" s="31" t="s">
        <v>8</v>
      </c>
      <c r="L8" s="32"/>
      <c r="M8" s="33"/>
      <c r="N8" s="34">
        <v>2</v>
      </c>
      <c r="O8" s="35"/>
      <c r="P8" s="36"/>
      <c r="Q8" s="37"/>
      <c r="R8" s="38"/>
      <c r="S8" s="39">
        <v>2</v>
      </c>
      <c r="T8" s="40"/>
      <c r="U8" s="36"/>
      <c r="V8" s="41"/>
      <c r="W8" s="42"/>
      <c r="X8" s="43"/>
      <c r="Y8" s="44"/>
      <c r="Z8" s="19"/>
      <c r="AA8" s="39"/>
      <c r="AB8" s="19"/>
      <c r="AC8" s="21"/>
      <c r="AD8" s="22"/>
      <c r="AE8" s="22"/>
    </row>
    <row r="9" spans="1:31" customFormat="1" ht="20.25">
      <c r="A9" s="49">
        <v>9</v>
      </c>
      <c r="B9" s="24"/>
      <c r="C9" s="25">
        <v>43664</v>
      </c>
      <c r="D9" s="26" t="s">
        <v>55</v>
      </c>
      <c r="E9" s="27" t="s">
        <v>16</v>
      </c>
      <c r="F9" s="28">
        <v>1</v>
      </c>
      <c r="G9" s="28"/>
      <c r="H9" s="28"/>
      <c r="I9" s="29">
        <v>1</v>
      </c>
      <c r="J9" s="30">
        <v>2</v>
      </c>
      <c r="K9" s="31">
        <v>2</v>
      </c>
      <c r="L9" s="32"/>
      <c r="M9" s="33"/>
      <c r="N9" s="34">
        <v>2</v>
      </c>
      <c r="O9" s="35"/>
      <c r="P9" s="36"/>
      <c r="Q9" s="52">
        <v>2</v>
      </c>
      <c r="R9" s="38"/>
      <c r="S9" s="39">
        <v>2</v>
      </c>
      <c r="T9" s="40"/>
      <c r="U9" s="36"/>
      <c r="V9" s="41">
        <v>2</v>
      </c>
      <c r="W9" s="42"/>
      <c r="X9" s="43"/>
      <c r="Y9" s="44">
        <v>2</v>
      </c>
      <c r="Z9" s="19"/>
      <c r="AA9" s="39">
        <v>2</v>
      </c>
      <c r="AB9" s="19"/>
      <c r="AC9" s="21"/>
      <c r="AD9" s="22"/>
      <c r="AE9" s="22"/>
    </row>
    <row r="10" spans="1:31" customFormat="1" ht="20.25">
      <c r="A10" s="23">
        <v>10</v>
      </c>
      <c r="B10" s="24"/>
      <c r="C10" s="53">
        <v>43664</v>
      </c>
      <c r="D10" s="45" t="s">
        <v>55</v>
      </c>
      <c r="E10" s="46" t="s">
        <v>56</v>
      </c>
      <c r="F10" s="47">
        <v>1</v>
      </c>
      <c r="G10" s="47"/>
      <c r="H10" s="47"/>
      <c r="I10" s="29">
        <v>1</v>
      </c>
      <c r="J10" s="48">
        <v>2</v>
      </c>
      <c r="K10" s="31">
        <v>2</v>
      </c>
      <c r="L10" s="32"/>
      <c r="M10" s="33"/>
      <c r="N10" s="34">
        <v>2</v>
      </c>
      <c r="O10" s="35"/>
      <c r="P10" s="36"/>
      <c r="Q10" s="37">
        <v>2</v>
      </c>
      <c r="R10" s="38"/>
      <c r="S10" s="39">
        <v>2</v>
      </c>
      <c r="T10" s="40"/>
      <c r="U10" s="36"/>
      <c r="V10" s="41">
        <v>2</v>
      </c>
      <c r="W10" s="42"/>
      <c r="X10" s="43"/>
      <c r="Y10" s="44">
        <v>2</v>
      </c>
      <c r="Z10" s="19"/>
      <c r="AA10" s="39">
        <v>2</v>
      </c>
      <c r="AB10" s="19"/>
      <c r="AC10" s="21"/>
      <c r="AD10" s="22"/>
      <c r="AE10" s="22"/>
    </row>
    <row r="11" spans="1:31" customFormat="1" ht="20.25">
      <c r="A11" s="23">
        <v>50</v>
      </c>
      <c r="B11" s="24"/>
      <c r="C11" s="54" t="s">
        <v>57</v>
      </c>
      <c r="D11" s="26" t="s">
        <v>12</v>
      </c>
      <c r="E11" s="27" t="s">
        <v>13</v>
      </c>
      <c r="F11" s="28">
        <v>2</v>
      </c>
      <c r="G11" s="28"/>
      <c r="H11" s="28"/>
      <c r="I11" s="29"/>
      <c r="J11" s="48">
        <v>4</v>
      </c>
      <c r="K11" s="31"/>
      <c r="L11" s="32"/>
      <c r="M11" s="33"/>
      <c r="N11" s="34"/>
      <c r="O11" s="35"/>
      <c r="P11" s="36"/>
      <c r="Q11" s="37">
        <v>4</v>
      </c>
      <c r="R11" s="38"/>
      <c r="S11" s="39">
        <v>4</v>
      </c>
      <c r="T11" s="40"/>
      <c r="U11" s="36"/>
      <c r="V11" s="41"/>
      <c r="W11" s="42"/>
      <c r="X11" s="43"/>
      <c r="Y11" s="44"/>
      <c r="Z11" s="19"/>
      <c r="AA11" s="39"/>
      <c r="AB11" s="19"/>
      <c r="AC11" s="21"/>
      <c r="AD11" s="22"/>
      <c r="AE11" s="22"/>
    </row>
    <row r="12" spans="1:31" customFormat="1" ht="20.25">
      <c r="A12" s="23">
        <v>11</v>
      </c>
      <c r="B12" s="24"/>
      <c r="C12" s="25">
        <v>43664</v>
      </c>
      <c r="D12" s="45" t="s">
        <v>58</v>
      </c>
      <c r="E12" s="46" t="s">
        <v>17</v>
      </c>
      <c r="F12" s="47">
        <v>2</v>
      </c>
      <c r="G12" s="47">
        <v>1</v>
      </c>
      <c r="H12" s="47"/>
      <c r="I12" s="29">
        <v>3</v>
      </c>
      <c r="J12" s="48">
        <v>6</v>
      </c>
      <c r="K12" s="31">
        <v>6</v>
      </c>
      <c r="L12" s="32"/>
      <c r="M12" s="33"/>
      <c r="N12" s="34">
        <v>6</v>
      </c>
      <c r="O12" s="35"/>
      <c r="P12" s="36"/>
      <c r="Q12" s="37">
        <v>6</v>
      </c>
      <c r="R12" s="38"/>
      <c r="S12" s="39">
        <v>6</v>
      </c>
      <c r="T12" s="40"/>
      <c r="U12" s="36"/>
      <c r="V12" s="41">
        <v>6</v>
      </c>
      <c r="W12" s="42"/>
      <c r="X12" s="43"/>
      <c r="Y12" s="44"/>
      <c r="Z12" s="19"/>
      <c r="AA12" s="39">
        <v>6</v>
      </c>
      <c r="AB12" s="19"/>
      <c r="AC12" s="21"/>
      <c r="AD12" s="22"/>
      <c r="AE12" s="22"/>
    </row>
    <row r="13" spans="1:31" customFormat="1" ht="20.25">
      <c r="A13" s="23">
        <v>52</v>
      </c>
      <c r="B13" s="24"/>
      <c r="C13" s="54" t="s">
        <v>57</v>
      </c>
      <c r="D13" s="26" t="s">
        <v>59</v>
      </c>
      <c r="E13" s="27" t="s">
        <v>60</v>
      </c>
      <c r="F13" s="28">
        <v>2</v>
      </c>
      <c r="G13" s="28">
        <v>4</v>
      </c>
      <c r="H13" s="28"/>
      <c r="I13" s="29">
        <v>6</v>
      </c>
      <c r="J13" s="48">
        <v>12</v>
      </c>
      <c r="K13" s="31"/>
      <c r="L13" s="32"/>
      <c r="M13" s="33"/>
      <c r="N13" s="34"/>
      <c r="O13" s="35"/>
      <c r="P13" s="36"/>
      <c r="Q13" s="37">
        <v>12</v>
      </c>
      <c r="R13" s="38" t="s">
        <v>61</v>
      </c>
      <c r="S13" s="39">
        <v>12</v>
      </c>
      <c r="T13" s="40"/>
      <c r="U13" s="36"/>
      <c r="V13" s="41">
        <v>12</v>
      </c>
      <c r="W13" s="42"/>
      <c r="X13" s="43"/>
      <c r="Y13" s="44">
        <v>12</v>
      </c>
      <c r="Z13" s="19"/>
      <c r="AA13" s="39">
        <v>12</v>
      </c>
      <c r="AB13" s="19"/>
      <c r="AC13" s="21"/>
      <c r="AD13" s="22"/>
      <c r="AE13" s="55"/>
    </row>
    <row r="14" spans="1:31" customFormat="1" ht="20.25">
      <c r="A14" s="49">
        <v>13</v>
      </c>
      <c r="B14" s="56"/>
      <c r="C14" s="57">
        <v>43482</v>
      </c>
      <c r="D14" s="58" t="s">
        <v>62</v>
      </c>
      <c r="E14" s="59" t="s">
        <v>17</v>
      </c>
      <c r="F14" s="28">
        <v>1</v>
      </c>
      <c r="G14" s="28">
        <v>2</v>
      </c>
      <c r="H14" s="28"/>
      <c r="I14" s="29">
        <v>3</v>
      </c>
      <c r="J14" s="30">
        <v>6</v>
      </c>
      <c r="K14" s="31">
        <v>6</v>
      </c>
      <c r="L14" s="32"/>
      <c r="M14" s="33"/>
      <c r="N14" s="34">
        <v>6</v>
      </c>
      <c r="O14" s="35"/>
      <c r="P14" s="36"/>
      <c r="Q14" s="37"/>
      <c r="R14" s="38" t="s">
        <v>63</v>
      </c>
      <c r="S14" s="39">
        <v>6</v>
      </c>
      <c r="T14" s="40"/>
      <c r="U14" s="36"/>
      <c r="V14" s="41">
        <v>6</v>
      </c>
      <c r="W14" s="42"/>
      <c r="X14" s="43"/>
      <c r="Y14" s="44">
        <v>6</v>
      </c>
      <c r="Z14" s="19"/>
      <c r="AA14" s="39">
        <v>6</v>
      </c>
      <c r="AB14" s="19"/>
      <c r="AC14" s="21"/>
      <c r="AD14" s="22"/>
      <c r="AE14" s="22"/>
    </row>
    <row r="15" spans="1:31" customFormat="1" ht="20.25">
      <c r="A15" s="23">
        <v>14</v>
      </c>
      <c r="B15" s="24"/>
      <c r="C15" s="25">
        <v>43594</v>
      </c>
      <c r="D15" s="26" t="s">
        <v>62</v>
      </c>
      <c r="E15" s="27" t="s">
        <v>64</v>
      </c>
      <c r="F15" s="28">
        <v>2</v>
      </c>
      <c r="G15" s="28">
        <v>1</v>
      </c>
      <c r="H15" s="28">
        <v>1</v>
      </c>
      <c r="I15" s="29">
        <v>4</v>
      </c>
      <c r="J15" s="50">
        <v>8</v>
      </c>
      <c r="K15" s="31"/>
      <c r="L15" s="32"/>
      <c r="M15" s="33"/>
      <c r="N15" s="34">
        <v>22</v>
      </c>
      <c r="O15" s="35"/>
      <c r="P15" s="36"/>
      <c r="Q15" s="37">
        <v>8</v>
      </c>
      <c r="R15" s="38"/>
      <c r="S15" s="39">
        <v>8</v>
      </c>
      <c r="T15" s="40"/>
      <c r="U15" s="36"/>
      <c r="V15" s="41"/>
      <c r="W15" s="42"/>
      <c r="X15" s="43"/>
      <c r="Y15" s="44">
        <v>16</v>
      </c>
      <c r="Z15" s="19"/>
      <c r="AA15" s="39">
        <v>8</v>
      </c>
      <c r="AB15" s="19"/>
      <c r="AC15" s="21"/>
      <c r="AD15" s="22"/>
      <c r="AE15" s="22"/>
    </row>
    <row r="16" spans="1:31" customFormat="1" ht="20.25">
      <c r="A16" s="23">
        <v>15</v>
      </c>
      <c r="B16" s="24"/>
      <c r="C16" s="25">
        <v>43581</v>
      </c>
      <c r="D16" s="26" t="s">
        <v>65</v>
      </c>
      <c r="E16" s="27" t="s">
        <v>66</v>
      </c>
      <c r="F16" s="28">
        <v>1</v>
      </c>
      <c r="G16" s="28"/>
      <c r="H16" s="28"/>
      <c r="I16" s="29">
        <v>1</v>
      </c>
      <c r="J16" s="50">
        <v>2</v>
      </c>
      <c r="K16" s="31">
        <v>2</v>
      </c>
      <c r="L16" s="32"/>
      <c r="M16" s="33"/>
      <c r="N16" s="34">
        <v>2</v>
      </c>
      <c r="O16" s="35"/>
      <c r="P16" s="36"/>
      <c r="Q16" s="37">
        <v>2</v>
      </c>
      <c r="R16" s="38"/>
      <c r="S16" s="39">
        <v>2</v>
      </c>
      <c r="T16" s="40"/>
      <c r="U16" s="36"/>
      <c r="V16" s="41">
        <v>2</v>
      </c>
      <c r="W16" s="42"/>
      <c r="X16" s="43"/>
      <c r="Y16" s="44">
        <v>2</v>
      </c>
      <c r="Z16" s="19"/>
      <c r="AA16" s="39">
        <v>2</v>
      </c>
      <c r="AB16" s="19"/>
      <c r="AC16" s="21"/>
      <c r="AD16" s="22"/>
      <c r="AE16" s="22"/>
    </row>
    <row r="17" spans="1:1023" ht="20.25">
      <c r="A17" s="49">
        <v>16</v>
      </c>
      <c r="B17" s="24"/>
      <c r="C17" s="25">
        <v>43552</v>
      </c>
      <c r="D17" s="45" t="s">
        <v>67</v>
      </c>
      <c r="E17" s="46" t="s">
        <v>68</v>
      </c>
      <c r="F17" s="28">
        <v>2</v>
      </c>
      <c r="G17" s="28">
        <v>1</v>
      </c>
      <c r="H17" s="28"/>
      <c r="I17" s="29">
        <v>3</v>
      </c>
      <c r="J17" s="30">
        <v>6</v>
      </c>
      <c r="K17" s="31">
        <v>7</v>
      </c>
      <c r="L17" s="32">
        <v>11</v>
      </c>
      <c r="M17" s="33"/>
      <c r="N17" s="34" t="s">
        <v>69</v>
      </c>
      <c r="O17" s="35">
        <v>11</v>
      </c>
      <c r="P17" s="36"/>
      <c r="Q17" s="37"/>
      <c r="R17" s="38"/>
      <c r="S17" s="39"/>
      <c r="T17" s="40"/>
      <c r="U17" s="36"/>
      <c r="V17" s="41"/>
      <c r="W17" s="42"/>
      <c r="X17" s="43"/>
      <c r="Y17" s="44">
        <v>12</v>
      </c>
      <c r="Z17" s="19"/>
      <c r="AA17" s="39">
        <v>9</v>
      </c>
      <c r="AB17" s="19"/>
      <c r="AC17" s="21"/>
    </row>
    <row r="18" spans="1:1023" ht="20.25">
      <c r="A18" s="23">
        <v>17</v>
      </c>
      <c r="B18" s="24"/>
      <c r="C18" s="60">
        <v>43566</v>
      </c>
      <c r="D18" s="61" t="s">
        <v>70</v>
      </c>
      <c r="E18" s="62" t="s">
        <v>71</v>
      </c>
      <c r="F18" s="63">
        <v>1</v>
      </c>
      <c r="G18" s="63">
        <v>2</v>
      </c>
      <c r="H18" s="63"/>
      <c r="I18" s="29">
        <v>3</v>
      </c>
      <c r="J18" s="30">
        <v>6</v>
      </c>
      <c r="K18" s="31" t="s">
        <v>8</v>
      </c>
      <c r="L18" s="32"/>
      <c r="M18" s="33"/>
      <c r="N18" s="34" t="s">
        <v>69</v>
      </c>
      <c r="O18" s="35"/>
      <c r="P18" s="36"/>
      <c r="Q18" s="37"/>
      <c r="R18" s="38"/>
      <c r="S18" s="39">
        <v>6</v>
      </c>
      <c r="T18" s="40"/>
      <c r="U18" s="36"/>
      <c r="V18" s="41">
        <v>6</v>
      </c>
      <c r="W18" s="42"/>
      <c r="X18" s="43"/>
      <c r="Y18" s="44"/>
      <c r="Z18" s="19"/>
      <c r="AA18" s="39"/>
      <c r="AB18" s="19"/>
      <c r="AC18" s="21"/>
    </row>
    <row r="19" spans="1:1023" ht="20.25">
      <c r="A19" s="23">
        <v>51</v>
      </c>
      <c r="B19" s="24"/>
      <c r="C19" s="53">
        <v>43531</v>
      </c>
      <c r="D19" s="64" t="s">
        <v>72</v>
      </c>
      <c r="E19" s="65" t="s">
        <v>73</v>
      </c>
      <c r="F19" s="28">
        <v>1</v>
      </c>
      <c r="G19" s="28">
        <v>1</v>
      </c>
      <c r="H19" s="28"/>
      <c r="I19" s="29">
        <v>2</v>
      </c>
      <c r="J19" s="66">
        <v>4</v>
      </c>
      <c r="K19" s="31"/>
      <c r="L19" s="32"/>
      <c r="M19" s="33"/>
      <c r="N19" s="34"/>
      <c r="O19" s="35"/>
      <c r="P19" s="36"/>
      <c r="Q19" s="37">
        <v>4</v>
      </c>
      <c r="R19" s="38"/>
      <c r="S19" s="39">
        <v>4</v>
      </c>
      <c r="T19" s="40"/>
      <c r="U19" s="36"/>
      <c r="V19" s="41">
        <v>4</v>
      </c>
      <c r="W19" s="42"/>
      <c r="X19" s="43"/>
      <c r="Y19" s="44">
        <v>4</v>
      </c>
      <c r="Z19" s="19"/>
      <c r="AA19" s="39"/>
      <c r="AB19" s="19"/>
      <c r="AC19" s="21"/>
    </row>
    <row r="20" spans="1:1023" ht="20.25">
      <c r="A20" s="49">
        <v>18</v>
      </c>
      <c r="B20" s="24"/>
      <c r="C20" s="25">
        <v>43573</v>
      </c>
      <c r="D20" s="45" t="s">
        <v>74</v>
      </c>
      <c r="E20" s="46" t="s">
        <v>75</v>
      </c>
      <c r="F20" s="47">
        <v>2</v>
      </c>
      <c r="G20" s="47">
        <v>1</v>
      </c>
      <c r="H20" s="47"/>
      <c r="I20" s="29">
        <v>3</v>
      </c>
      <c r="J20" s="66">
        <v>6</v>
      </c>
      <c r="K20" s="31">
        <v>6</v>
      </c>
      <c r="L20" s="32"/>
      <c r="M20" s="33"/>
      <c r="N20" s="34">
        <v>6</v>
      </c>
      <c r="O20" s="35"/>
      <c r="P20" s="36"/>
      <c r="Q20" s="37">
        <v>6</v>
      </c>
      <c r="R20" s="38"/>
      <c r="S20" s="39">
        <v>6</v>
      </c>
      <c r="T20" s="40"/>
      <c r="U20" s="36"/>
      <c r="V20" s="41">
        <v>6</v>
      </c>
      <c r="W20" s="42"/>
      <c r="X20" s="43"/>
      <c r="Y20" s="44">
        <v>6</v>
      </c>
      <c r="Z20" s="19" t="s">
        <v>76</v>
      </c>
      <c r="AA20" s="39">
        <v>6</v>
      </c>
      <c r="AB20" s="19"/>
      <c r="AC20" s="21"/>
    </row>
    <row r="21" spans="1:1023" ht="20.25">
      <c r="A21" s="23">
        <v>58</v>
      </c>
      <c r="B21" s="24"/>
      <c r="C21" s="67">
        <v>43678</v>
      </c>
      <c r="D21" s="26" t="s">
        <v>77</v>
      </c>
      <c r="E21" s="27" t="s">
        <v>78</v>
      </c>
      <c r="F21" s="28">
        <v>2</v>
      </c>
      <c r="G21" s="28">
        <v>2</v>
      </c>
      <c r="H21" s="28"/>
      <c r="I21" s="29">
        <v>4</v>
      </c>
      <c r="J21" s="66">
        <v>8</v>
      </c>
      <c r="K21" s="31"/>
      <c r="L21" s="32"/>
      <c r="M21" s="33"/>
      <c r="N21" s="34"/>
      <c r="O21" s="35"/>
      <c r="P21" s="36"/>
      <c r="Q21" s="37"/>
      <c r="R21" s="38"/>
      <c r="S21" s="39"/>
      <c r="T21" s="40"/>
      <c r="U21" s="36">
        <v>273.5</v>
      </c>
      <c r="V21" s="41"/>
      <c r="W21" s="42"/>
      <c r="X21" s="43"/>
      <c r="Y21" s="44" t="s">
        <v>18</v>
      </c>
      <c r="Z21" s="19"/>
      <c r="AA21" s="39">
        <v>8</v>
      </c>
      <c r="AB21" s="19"/>
      <c r="AC21" s="21"/>
    </row>
    <row r="22" spans="1:1023" ht="20.25">
      <c r="A22" s="23">
        <v>19</v>
      </c>
      <c r="B22" s="24"/>
      <c r="C22" s="25">
        <v>43573</v>
      </c>
      <c r="D22" s="68" t="s">
        <v>79</v>
      </c>
      <c r="E22" s="46" t="s">
        <v>11</v>
      </c>
      <c r="F22" s="47">
        <v>2</v>
      </c>
      <c r="G22" s="47">
        <v>3</v>
      </c>
      <c r="H22" s="47"/>
      <c r="I22" s="29">
        <v>5</v>
      </c>
      <c r="J22" s="48">
        <v>10</v>
      </c>
      <c r="K22" s="31">
        <v>10</v>
      </c>
      <c r="L22" s="32"/>
      <c r="M22" s="33"/>
      <c r="N22" s="34">
        <v>20</v>
      </c>
      <c r="O22" s="35"/>
      <c r="P22" s="36"/>
      <c r="Q22" s="37">
        <v>10</v>
      </c>
      <c r="R22" s="38"/>
      <c r="S22" s="39">
        <v>10</v>
      </c>
      <c r="T22" s="40"/>
      <c r="U22" s="36"/>
      <c r="V22" s="41"/>
      <c r="W22" s="42"/>
      <c r="X22" s="43"/>
      <c r="Y22" s="44">
        <v>10</v>
      </c>
      <c r="Z22" s="19"/>
      <c r="AA22" s="39">
        <v>10</v>
      </c>
      <c r="AB22" s="19"/>
      <c r="AC22" s="21"/>
    </row>
    <row r="23" spans="1:1023" ht="18.75" customHeight="1">
      <c r="A23" s="49">
        <v>53</v>
      </c>
      <c r="B23" s="24"/>
      <c r="C23" s="54" t="s">
        <v>80</v>
      </c>
      <c r="D23" s="26" t="s">
        <v>81</v>
      </c>
      <c r="E23" s="27" t="s">
        <v>82</v>
      </c>
      <c r="F23" s="28">
        <v>1</v>
      </c>
      <c r="G23" s="28"/>
      <c r="H23" s="28"/>
      <c r="I23" s="29">
        <v>1</v>
      </c>
      <c r="J23" s="66">
        <v>2</v>
      </c>
      <c r="K23" s="31"/>
      <c r="L23" s="32"/>
      <c r="M23" s="33"/>
      <c r="N23" s="34"/>
      <c r="O23" s="35"/>
      <c r="P23" s="36"/>
      <c r="Q23" s="37"/>
      <c r="R23" s="38"/>
      <c r="S23" s="39">
        <v>2</v>
      </c>
      <c r="T23" s="40"/>
      <c r="U23" s="36"/>
      <c r="V23" s="41"/>
      <c r="W23" s="42"/>
      <c r="X23" s="43"/>
      <c r="Y23" s="44">
        <v>4</v>
      </c>
      <c r="Z23" s="19"/>
      <c r="AA23" s="39">
        <v>2</v>
      </c>
      <c r="AB23" s="19"/>
      <c r="AC23" s="21"/>
    </row>
    <row r="24" spans="1:1023" ht="20.25">
      <c r="A24" s="23">
        <v>20</v>
      </c>
      <c r="B24" s="24"/>
      <c r="C24" s="25">
        <v>43549</v>
      </c>
      <c r="D24" s="64" t="s">
        <v>83</v>
      </c>
      <c r="E24" s="65" t="s">
        <v>84</v>
      </c>
      <c r="F24" s="28">
        <v>3</v>
      </c>
      <c r="G24" s="28"/>
      <c r="H24" s="28"/>
      <c r="I24" s="29">
        <v>3</v>
      </c>
      <c r="J24" s="30">
        <v>6</v>
      </c>
      <c r="K24" s="31">
        <v>6</v>
      </c>
      <c r="L24" s="32"/>
      <c r="M24" s="33"/>
      <c r="N24" s="34">
        <v>6</v>
      </c>
      <c r="O24" s="35"/>
      <c r="P24" s="36"/>
      <c r="Q24" s="37"/>
      <c r="R24" s="38"/>
      <c r="S24" s="39">
        <v>6</v>
      </c>
      <c r="T24" s="40"/>
      <c r="U24" s="36"/>
      <c r="V24" s="41">
        <v>6</v>
      </c>
      <c r="W24" s="42"/>
      <c r="X24" s="43"/>
      <c r="Y24" s="44">
        <v>6</v>
      </c>
      <c r="Z24" s="19"/>
      <c r="AA24" s="39"/>
      <c r="AB24" s="69"/>
      <c r="AC24" s="21"/>
      <c r="AD24" s="55"/>
      <c r="AE24" s="55"/>
      <c r="AF24" s="55"/>
      <c r="AG24" s="55"/>
      <c r="AH24" s="55"/>
      <c r="AI24" s="55"/>
      <c r="AJ24" s="55"/>
      <c r="AK24" s="55"/>
      <c r="AL24" s="55"/>
      <c r="AM24" s="55"/>
      <c r="AN24" s="55"/>
      <c r="AO24" s="55"/>
      <c r="AP24" s="55"/>
      <c r="AQ24" s="55"/>
      <c r="AR24" s="55"/>
      <c r="AS24" s="55"/>
      <c r="AT24" s="55"/>
      <c r="AU24" s="70"/>
      <c r="AV24" s="70"/>
      <c r="AW24" s="70"/>
      <c r="AX24" s="70"/>
      <c r="AY24" s="70"/>
      <c r="AZ24" s="70"/>
      <c r="BA24" s="70"/>
      <c r="BB24" s="70"/>
      <c r="BC24" s="70"/>
      <c r="BD24" s="70"/>
      <c r="BE24" s="70"/>
      <c r="BF24" s="70"/>
      <c r="BG24" s="70"/>
      <c r="BH24" s="70"/>
      <c r="BI24" s="70"/>
      <c r="BJ24" s="70"/>
      <c r="BK24" s="70"/>
      <c r="BL24" s="70"/>
      <c r="BM24" s="70"/>
      <c r="BN24" s="70"/>
      <c r="BO24" s="70"/>
      <c r="BP24" s="70"/>
      <c r="BQ24" s="70"/>
      <c r="BR24" s="70"/>
      <c r="BS24" s="70"/>
      <c r="BT24" s="70"/>
      <c r="BU24" s="70"/>
      <c r="BV24" s="70"/>
      <c r="BW24" s="70"/>
      <c r="BX24" s="70"/>
      <c r="BY24" s="70"/>
      <c r="BZ24" s="70"/>
      <c r="CA24" s="70"/>
      <c r="CB24" s="70"/>
      <c r="CC24" s="70"/>
      <c r="CD24" s="70"/>
      <c r="CE24" s="70"/>
      <c r="CF24" s="70"/>
      <c r="CG24" s="70"/>
      <c r="CH24" s="70"/>
      <c r="CI24" s="70"/>
      <c r="CJ24" s="70"/>
      <c r="CK24" s="70"/>
      <c r="CL24" s="70"/>
      <c r="CM24" s="70"/>
      <c r="CN24" s="70"/>
      <c r="CO24" s="70"/>
      <c r="CP24" s="70"/>
      <c r="CQ24" s="70"/>
      <c r="CR24" s="70"/>
      <c r="CS24" s="70"/>
      <c r="CT24" s="70"/>
      <c r="CU24" s="70"/>
      <c r="CV24" s="70"/>
      <c r="CW24" s="70"/>
      <c r="CX24" s="70"/>
      <c r="CY24" s="70"/>
      <c r="CZ24" s="70"/>
      <c r="DA24" s="70"/>
      <c r="DB24" s="70"/>
      <c r="DC24" s="70"/>
      <c r="DD24" s="70"/>
      <c r="DE24" s="70"/>
      <c r="DF24" s="70"/>
      <c r="DG24" s="70"/>
      <c r="DH24" s="70"/>
      <c r="DI24" s="70"/>
      <c r="DJ24" s="70"/>
      <c r="DK24" s="70"/>
      <c r="DL24" s="70"/>
      <c r="DM24" s="70"/>
      <c r="DN24" s="70"/>
      <c r="DO24" s="70"/>
      <c r="DP24" s="70"/>
      <c r="DQ24" s="70"/>
      <c r="DR24" s="70"/>
      <c r="DS24" s="70"/>
      <c r="DT24" s="70"/>
      <c r="DU24" s="70"/>
      <c r="DV24" s="70"/>
      <c r="DW24" s="70"/>
      <c r="DX24" s="70"/>
      <c r="DY24" s="70"/>
      <c r="DZ24" s="70"/>
      <c r="EA24" s="70"/>
      <c r="EB24" s="70"/>
      <c r="EC24" s="70"/>
      <c r="ED24" s="70"/>
      <c r="EE24" s="70"/>
      <c r="EF24" s="70"/>
      <c r="EG24" s="70"/>
      <c r="EH24" s="70"/>
      <c r="EI24" s="70"/>
      <c r="EJ24" s="70"/>
      <c r="EK24" s="70"/>
      <c r="EL24" s="70"/>
      <c r="EM24" s="70"/>
      <c r="EN24" s="70"/>
      <c r="EO24" s="70"/>
      <c r="EP24" s="70"/>
      <c r="EQ24" s="70"/>
      <c r="ER24" s="70"/>
      <c r="ES24" s="70"/>
      <c r="ET24" s="70"/>
      <c r="EU24" s="70"/>
      <c r="EV24" s="70"/>
      <c r="EW24" s="70"/>
      <c r="EX24" s="70"/>
      <c r="EY24" s="70"/>
      <c r="EZ24" s="70"/>
      <c r="FA24" s="70"/>
      <c r="FB24" s="70"/>
      <c r="FC24" s="70"/>
      <c r="FD24" s="70"/>
      <c r="FE24" s="70"/>
      <c r="FF24" s="70"/>
      <c r="FG24" s="70"/>
      <c r="FH24" s="70"/>
      <c r="FI24" s="70"/>
      <c r="FJ24" s="70"/>
      <c r="FK24" s="70"/>
      <c r="FL24" s="70"/>
      <c r="FM24" s="70"/>
      <c r="FN24" s="70"/>
      <c r="FO24" s="70"/>
      <c r="FP24" s="70"/>
      <c r="FQ24" s="70"/>
      <c r="FR24" s="70"/>
      <c r="FS24" s="70"/>
      <c r="FT24" s="70"/>
      <c r="FU24" s="70"/>
      <c r="FV24" s="70"/>
      <c r="FW24" s="70"/>
      <c r="FX24" s="70"/>
      <c r="FY24" s="70"/>
      <c r="FZ24" s="70"/>
      <c r="GA24" s="70"/>
      <c r="GB24" s="70"/>
      <c r="GC24" s="70"/>
      <c r="GD24" s="70"/>
      <c r="GE24" s="70"/>
      <c r="GF24" s="70"/>
      <c r="GG24" s="70"/>
      <c r="GH24" s="70"/>
      <c r="GI24" s="70"/>
      <c r="GJ24" s="70"/>
      <c r="GK24" s="70"/>
      <c r="GL24" s="70"/>
      <c r="GM24" s="70"/>
      <c r="GN24" s="70"/>
      <c r="GO24" s="70"/>
      <c r="GP24" s="70"/>
      <c r="GQ24" s="70"/>
      <c r="GR24" s="70"/>
      <c r="GS24" s="70"/>
      <c r="GT24" s="70"/>
      <c r="GU24" s="70"/>
      <c r="GV24" s="70"/>
      <c r="GW24" s="70"/>
      <c r="GX24" s="70"/>
      <c r="GY24" s="70"/>
      <c r="GZ24" s="70"/>
      <c r="HA24" s="70"/>
      <c r="HB24" s="70"/>
      <c r="HC24" s="70"/>
      <c r="HD24" s="70"/>
      <c r="HE24" s="70"/>
      <c r="HF24" s="70"/>
      <c r="HG24" s="70"/>
      <c r="HH24" s="70"/>
      <c r="HI24" s="70"/>
      <c r="HJ24" s="70"/>
      <c r="HK24" s="70"/>
      <c r="HL24" s="70"/>
      <c r="HM24" s="70"/>
      <c r="HN24" s="70"/>
      <c r="HO24" s="70"/>
      <c r="HP24" s="70"/>
      <c r="HQ24" s="70"/>
      <c r="HR24" s="70"/>
      <c r="HS24" s="70"/>
      <c r="HT24" s="70"/>
      <c r="HU24" s="70"/>
      <c r="HV24" s="70"/>
      <c r="HW24" s="70"/>
      <c r="HX24" s="70"/>
      <c r="HY24" s="70"/>
      <c r="HZ24" s="70"/>
      <c r="IA24" s="70"/>
      <c r="IB24" s="70"/>
      <c r="IC24" s="70"/>
      <c r="ID24" s="70"/>
      <c r="IE24" s="70"/>
      <c r="IF24" s="70"/>
      <c r="IG24" s="70"/>
      <c r="IH24" s="70"/>
      <c r="II24" s="70"/>
      <c r="IJ24" s="70"/>
      <c r="IK24" s="70"/>
      <c r="IL24" s="70"/>
      <c r="IM24" s="70"/>
      <c r="IN24" s="70"/>
      <c r="IO24" s="70"/>
      <c r="IP24" s="70"/>
      <c r="IQ24" s="70"/>
      <c r="IR24" s="70"/>
      <c r="IS24" s="70"/>
      <c r="IT24" s="70"/>
      <c r="IU24" s="70"/>
      <c r="IV24" s="70"/>
      <c r="IW24" s="70"/>
      <c r="IX24" s="70"/>
      <c r="IY24" s="70"/>
      <c r="IZ24" s="70"/>
      <c r="JA24" s="70"/>
      <c r="JB24" s="70"/>
      <c r="JC24" s="70"/>
      <c r="JD24" s="70"/>
      <c r="JE24" s="70"/>
      <c r="JF24" s="70"/>
      <c r="JG24" s="70"/>
      <c r="JH24" s="70"/>
      <c r="JI24" s="70"/>
      <c r="JJ24" s="70"/>
      <c r="JK24" s="70"/>
      <c r="JL24" s="70"/>
      <c r="JM24" s="70"/>
      <c r="JN24" s="70"/>
      <c r="JO24" s="70"/>
      <c r="JP24" s="70"/>
      <c r="JQ24" s="70"/>
      <c r="JR24" s="70"/>
      <c r="JS24" s="70"/>
      <c r="JT24" s="70"/>
      <c r="JU24" s="70"/>
      <c r="JV24" s="70"/>
      <c r="JW24" s="70"/>
      <c r="JX24" s="70"/>
      <c r="JY24" s="70"/>
      <c r="JZ24" s="70"/>
      <c r="KA24" s="70"/>
      <c r="KB24" s="70"/>
      <c r="KC24" s="70"/>
      <c r="KD24" s="70"/>
      <c r="KE24" s="70"/>
      <c r="KF24" s="70"/>
      <c r="KG24" s="70"/>
      <c r="KH24" s="70"/>
      <c r="KI24" s="70"/>
      <c r="KJ24" s="70"/>
      <c r="KK24" s="70"/>
      <c r="KL24" s="70"/>
      <c r="KM24" s="70"/>
      <c r="KN24" s="70"/>
      <c r="KO24" s="70"/>
      <c r="KP24" s="70"/>
      <c r="KQ24" s="70"/>
      <c r="KR24" s="70"/>
      <c r="KS24" s="70"/>
      <c r="KT24" s="70"/>
      <c r="KU24" s="70"/>
      <c r="KV24" s="70"/>
      <c r="KW24" s="70"/>
      <c r="KX24" s="70"/>
      <c r="KY24" s="70"/>
      <c r="KZ24" s="70"/>
      <c r="LA24" s="70"/>
      <c r="LB24" s="70"/>
      <c r="LC24" s="70"/>
      <c r="LD24" s="70"/>
      <c r="LE24" s="70"/>
      <c r="LF24" s="70"/>
      <c r="LG24" s="70"/>
      <c r="LH24" s="70"/>
      <c r="LI24" s="70"/>
      <c r="LJ24" s="70"/>
      <c r="LK24" s="70"/>
      <c r="LL24" s="70"/>
      <c r="LM24" s="70"/>
      <c r="LN24" s="70"/>
      <c r="LO24" s="70"/>
      <c r="LP24" s="70"/>
      <c r="LQ24" s="70"/>
      <c r="LR24" s="70"/>
      <c r="LS24" s="70"/>
      <c r="LT24" s="70"/>
      <c r="LU24" s="70"/>
      <c r="LV24" s="70"/>
      <c r="LW24" s="70"/>
      <c r="LX24" s="70"/>
      <c r="LY24" s="70"/>
      <c r="LZ24" s="70"/>
      <c r="MA24" s="70"/>
      <c r="MB24" s="70"/>
      <c r="MC24" s="70"/>
      <c r="MD24" s="70"/>
      <c r="ME24" s="70"/>
      <c r="MF24" s="70"/>
      <c r="MG24" s="70"/>
      <c r="MH24" s="70"/>
      <c r="MI24" s="70"/>
      <c r="MJ24" s="70"/>
      <c r="MK24" s="70"/>
      <c r="ML24" s="70"/>
      <c r="MM24" s="70"/>
      <c r="MN24" s="70"/>
      <c r="MO24" s="70"/>
      <c r="MP24" s="70"/>
      <c r="MQ24" s="70"/>
      <c r="MR24" s="70"/>
      <c r="MS24" s="70"/>
      <c r="MT24" s="70"/>
      <c r="MU24" s="70"/>
      <c r="MV24" s="70"/>
      <c r="MW24" s="70"/>
      <c r="MX24" s="70"/>
      <c r="MY24" s="70"/>
      <c r="MZ24" s="70"/>
      <c r="NA24" s="70"/>
      <c r="NB24" s="70"/>
      <c r="NC24" s="70"/>
      <c r="ND24" s="70"/>
      <c r="NE24" s="70"/>
      <c r="NF24" s="70"/>
      <c r="NG24" s="70"/>
      <c r="NH24" s="70"/>
      <c r="NI24" s="70"/>
      <c r="NJ24" s="70"/>
      <c r="NK24" s="70"/>
      <c r="NL24" s="70"/>
      <c r="NM24" s="70"/>
      <c r="NN24" s="70"/>
      <c r="NO24" s="70"/>
      <c r="NP24" s="70"/>
      <c r="NQ24" s="70"/>
      <c r="NR24" s="70"/>
      <c r="NS24" s="70"/>
      <c r="NT24" s="70"/>
      <c r="NU24" s="70"/>
      <c r="NV24" s="70"/>
      <c r="NW24" s="70"/>
      <c r="NX24" s="70"/>
      <c r="NY24" s="70"/>
      <c r="NZ24" s="70"/>
      <c r="OA24" s="70"/>
      <c r="OB24" s="70"/>
      <c r="OC24" s="70"/>
      <c r="OD24" s="70"/>
      <c r="OE24" s="70"/>
      <c r="OF24" s="70"/>
      <c r="OG24" s="70"/>
      <c r="OH24" s="70"/>
      <c r="OI24" s="70"/>
      <c r="OJ24" s="70"/>
      <c r="OK24" s="70"/>
      <c r="OL24" s="70"/>
      <c r="OM24" s="70"/>
      <c r="ON24" s="70"/>
      <c r="OO24" s="70"/>
      <c r="OP24" s="70"/>
      <c r="OQ24" s="70"/>
      <c r="OR24" s="70"/>
      <c r="OS24" s="70"/>
      <c r="OT24" s="70"/>
      <c r="OU24" s="70"/>
      <c r="OV24" s="70"/>
      <c r="OW24" s="70"/>
      <c r="OX24" s="70"/>
      <c r="OY24" s="70"/>
      <c r="OZ24" s="70"/>
      <c r="PA24" s="70"/>
      <c r="PB24" s="70"/>
      <c r="PC24" s="70"/>
      <c r="PD24" s="70"/>
      <c r="PE24" s="70"/>
      <c r="PF24" s="70"/>
      <c r="PG24" s="70"/>
      <c r="PH24" s="70"/>
      <c r="PI24" s="70"/>
      <c r="PJ24" s="70"/>
      <c r="PK24" s="70"/>
      <c r="PL24" s="70"/>
      <c r="PM24" s="70"/>
      <c r="PN24" s="70"/>
      <c r="PO24" s="70"/>
      <c r="PP24" s="70"/>
      <c r="PQ24" s="70"/>
      <c r="PR24" s="70"/>
      <c r="PS24" s="70"/>
      <c r="PT24" s="70"/>
      <c r="PU24" s="70"/>
      <c r="PV24" s="70"/>
      <c r="PW24" s="70"/>
      <c r="PX24" s="70"/>
      <c r="PY24" s="70"/>
      <c r="PZ24" s="70"/>
      <c r="QA24" s="70"/>
      <c r="QB24" s="70"/>
      <c r="QC24" s="70"/>
      <c r="QD24" s="70"/>
      <c r="QE24" s="70"/>
      <c r="QF24" s="70"/>
      <c r="QG24" s="70"/>
      <c r="QH24" s="70"/>
      <c r="QI24" s="70"/>
      <c r="QJ24" s="70"/>
      <c r="QK24" s="70"/>
      <c r="QL24" s="70"/>
      <c r="QM24" s="70"/>
      <c r="QN24" s="70"/>
      <c r="QO24" s="70"/>
      <c r="QP24" s="70"/>
      <c r="QQ24" s="70"/>
      <c r="QR24" s="70"/>
      <c r="QS24" s="70"/>
      <c r="QT24" s="70"/>
      <c r="QU24" s="70"/>
      <c r="QV24" s="70"/>
      <c r="QW24" s="70"/>
      <c r="QX24" s="70"/>
      <c r="QY24" s="70"/>
      <c r="QZ24" s="70"/>
      <c r="RA24" s="70"/>
      <c r="RB24" s="70"/>
      <c r="RC24" s="70"/>
      <c r="RD24" s="70"/>
      <c r="RE24" s="70"/>
      <c r="RF24" s="70"/>
      <c r="RG24" s="70"/>
      <c r="RH24" s="70"/>
      <c r="RI24" s="70"/>
      <c r="RJ24" s="70"/>
      <c r="RK24" s="70"/>
      <c r="RL24" s="70"/>
      <c r="RM24" s="70"/>
      <c r="RN24" s="70"/>
      <c r="RO24" s="70"/>
      <c r="RP24" s="70"/>
      <c r="RQ24" s="70"/>
      <c r="RR24" s="70"/>
      <c r="RS24" s="70"/>
      <c r="RT24" s="70"/>
      <c r="RU24" s="70"/>
      <c r="RV24" s="70"/>
      <c r="RW24" s="70"/>
      <c r="RX24" s="70"/>
      <c r="RY24" s="70"/>
      <c r="RZ24" s="70"/>
      <c r="SA24" s="70"/>
      <c r="SB24" s="70"/>
      <c r="SC24" s="70"/>
      <c r="SD24" s="70"/>
      <c r="SE24" s="70"/>
      <c r="SF24" s="70"/>
      <c r="SG24" s="70"/>
      <c r="SH24" s="70"/>
      <c r="SI24" s="70"/>
      <c r="SJ24" s="70"/>
      <c r="SK24" s="70"/>
      <c r="SL24" s="70"/>
      <c r="SM24" s="70"/>
      <c r="SN24" s="70"/>
      <c r="SO24" s="70"/>
      <c r="SP24" s="70"/>
      <c r="SQ24" s="70"/>
      <c r="SR24" s="70"/>
      <c r="SS24" s="70"/>
      <c r="ST24" s="70"/>
      <c r="SU24" s="70"/>
      <c r="SV24" s="70"/>
      <c r="SW24" s="70"/>
      <c r="SX24" s="70"/>
      <c r="SY24" s="70"/>
      <c r="SZ24" s="70"/>
      <c r="TA24" s="70"/>
      <c r="TB24" s="70"/>
      <c r="TC24" s="70"/>
      <c r="TD24" s="70"/>
      <c r="TE24" s="70"/>
      <c r="TF24" s="70"/>
      <c r="TG24" s="70"/>
      <c r="TH24" s="70"/>
      <c r="TI24" s="70"/>
      <c r="TJ24" s="70"/>
      <c r="TK24" s="70"/>
      <c r="TL24" s="70"/>
      <c r="TM24" s="70"/>
      <c r="TN24" s="70"/>
      <c r="TO24" s="70"/>
      <c r="TP24" s="70"/>
      <c r="TQ24" s="70"/>
      <c r="TR24" s="70"/>
      <c r="TS24" s="70"/>
      <c r="TT24" s="70"/>
      <c r="TU24" s="70"/>
      <c r="TV24" s="70"/>
      <c r="TW24" s="70"/>
      <c r="TX24" s="70"/>
      <c r="TY24" s="70"/>
      <c r="TZ24" s="70"/>
      <c r="UA24" s="70"/>
      <c r="UB24" s="70"/>
      <c r="UC24" s="70"/>
      <c r="UD24" s="70"/>
      <c r="UE24" s="70"/>
      <c r="UF24" s="70"/>
      <c r="UG24" s="70"/>
      <c r="UH24" s="70"/>
      <c r="UI24" s="70"/>
      <c r="UJ24" s="70"/>
      <c r="UK24" s="70"/>
      <c r="UL24" s="70"/>
      <c r="UM24" s="70"/>
      <c r="UN24" s="70"/>
      <c r="UO24" s="70"/>
      <c r="UP24" s="70"/>
      <c r="UQ24" s="70"/>
      <c r="UR24" s="70"/>
      <c r="US24" s="70"/>
      <c r="UT24" s="70"/>
      <c r="UU24" s="70"/>
      <c r="UV24" s="70"/>
      <c r="UW24" s="70"/>
      <c r="UX24" s="70"/>
      <c r="UY24" s="70"/>
      <c r="UZ24" s="70"/>
      <c r="VA24" s="70"/>
      <c r="VB24" s="70"/>
      <c r="VC24" s="70"/>
      <c r="VD24" s="70"/>
      <c r="VE24" s="70"/>
      <c r="VF24" s="70"/>
      <c r="VG24" s="70"/>
      <c r="VH24" s="70"/>
      <c r="VI24" s="70"/>
      <c r="VJ24" s="70"/>
      <c r="VK24" s="70"/>
      <c r="VL24" s="70"/>
      <c r="VM24" s="70"/>
      <c r="VN24" s="70"/>
      <c r="VO24" s="70"/>
      <c r="VP24" s="70"/>
      <c r="VQ24" s="70"/>
      <c r="VR24" s="70"/>
      <c r="VS24" s="70"/>
      <c r="VT24" s="70"/>
      <c r="VU24" s="70"/>
      <c r="VV24" s="70"/>
      <c r="VW24" s="70"/>
      <c r="VX24" s="70"/>
      <c r="VY24" s="70"/>
      <c r="VZ24" s="70"/>
      <c r="WA24" s="70"/>
      <c r="WB24" s="70"/>
      <c r="WC24" s="70"/>
      <c r="WD24" s="70"/>
      <c r="WE24" s="70"/>
      <c r="WF24" s="70"/>
      <c r="WG24" s="70"/>
      <c r="WH24" s="70"/>
      <c r="WI24" s="70"/>
      <c r="WJ24" s="70"/>
      <c r="WK24" s="70"/>
      <c r="WL24" s="70"/>
      <c r="WM24" s="70"/>
      <c r="WN24" s="70"/>
      <c r="WO24" s="70"/>
      <c r="WP24" s="70"/>
      <c r="WQ24" s="70"/>
      <c r="WR24" s="70"/>
      <c r="WS24" s="70"/>
      <c r="WT24" s="70"/>
      <c r="WU24" s="70"/>
      <c r="WV24" s="70"/>
      <c r="WW24" s="70"/>
      <c r="WX24" s="70"/>
      <c r="WY24" s="70"/>
      <c r="WZ24" s="70"/>
      <c r="XA24" s="70"/>
      <c r="XB24" s="70"/>
      <c r="XC24" s="70"/>
      <c r="XD24" s="70"/>
      <c r="XE24" s="70"/>
      <c r="XF24" s="70"/>
      <c r="XG24" s="70"/>
      <c r="XH24" s="70"/>
      <c r="XI24" s="70"/>
      <c r="XJ24" s="70"/>
      <c r="XK24" s="70"/>
      <c r="XL24" s="70"/>
      <c r="XM24" s="70"/>
      <c r="XN24" s="70"/>
      <c r="XO24" s="70"/>
      <c r="XP24" s="70"/>
      <c r="XQ24" s="70"/>
      <c r="XR24" s="70"/>
      <c r="XS24" s="70"/>
      <c r="XT24" s="70"/>
      <c r="XU24" s="70"/>
      <c r="XV24" s="70"/>
      <c r="XW24" s="70"/>
      <c r="XX24" s="70"/>
      <c r="XY24" s="70"/>
      <c r="XZ24" s="70"/>
      <c r="YA24" s="70"/>
      <c r="YB24" s="70"/>
      <c r="YC24" s="70"/>
      <c r="YD24" s="70"/>
      <c r="YE24" s="70"/>
      <c r="YF24" s="70"/>
      <c r="YG24" s="70"/>
      <c r="YH24" s="70"/>
      <c r="YI24" s="70"/>
      <c r="YJ24" s="70"/>
      <c r="YK24" s="70"/>
      <c r="YL24" s="70"/>
      <c r="YM24" s="70"/>
      <c r="YN24" s="70"/>
      <c r="YO24" s="70"/>
      <c r="YP24" s="70"/>
      <c r="YQ24" s="70"/>
      <c r="YR24" s="70"/>
      <c r="YS24" s="70"/>
      <c r="YT24" s="70"/>
      <c r="YU24" s="70"/>
      <c r="YV24" s="70"/>
      <c r="YW24" s="70"/>
      <c r="YX24" s="70"/>
      <c r="YY24" s="70"/>
      <c r="YZ24" s="70"/>
      <c r="ZA24" s="70"/>
      <c r="ZB24" s="70"/>
      <c r="ZC24" s="70"/>
      <c r="ZD24" s="70"/>
      <c r="ZE24" s="70"/>
      <c r="ZF24" s="70"/>
      <c r="ZG24" s="70"/>
      <c r="ZH24" s="70"/>
      <c r="ZI24" s="70"/>
      <c r="ZJ24" s="70"/>
      <c r="ZK24" s="70"/>
      <c r="ZL24" s="70"/>
      <c r="ZM24" s="70"/>
      <c r="ZN24" s="70"/>
      <c r="ZO24" s="70"/>
      <c r="ZP24" s="70"/>
      <c r="ZQ24" s="70"/>
      <c r="ZR24" s="70"/>
      <c r="ZS24" s="70"/>
      <c r="ZT24" s="70"/>
      <c r="ZU24" s="70"/>
      <c r="ZV24" s="70"/>
      <c r="ZW24" s="70"/>
      <c r="ZX24" s="70"/>
      <c r="ZY24" s="70"/>
      <c r="ZZ24" s="70"/>
      <c r="AAA24" s="70"/>
      <c r="AAB24" s="70"/>
      <c r="AAC24" s="70"/>
      <c r="AAD24" s="70"/>
      <c r="AAE24" s="70"/>
      <c r="AAF24" s="70"/>
      <c r="AAG24" s="70"/>
      <c r="AAH24" s="70"/>
      <c r="AAI24" s="70"/>
      <c r="AAJ24" s="70"/>
      <c r="AAK24" s="70"/>
      <c r="AAL24" s="70"/>
      <c r="AAM24" s="70"/>
      <c r="AAN24" s="70"/>
      <c r="AAO24" s="70"/>
      <c r="AAP24" s="70"/>
      <c r="AAQ24" s="70"/>
      <c r="AAR24" s="70"/>
      <c r="AAS24" s="70"/>
      <c r="AAT24" s="70"/>
      <c r="AAU24" s="70"/>
      <c r="AAV24" s="70"/>
      <c r="AAW24" s="70"/>
      <c r="AAX24" s="70"/>
      <c r="AAY24" s="70"/>
      <c r="AAZ24" s="70"/>
      <c r="ABA24" s="70"/>
      <c r="ABB24" s="70"/>
      <c r="ABC24" s="70"/>
      <c r="ABD24" s="70"/>
      <c r="ABE24" s="70"/>
      <c r="ABF24" s="70"/>
      <c r="ABG24" s="70"/>
      <c r="ABH24" s="70"/>
      <c r="ABI24" s="70"/>
      <c r="ABJ24" s="70"/>
      <c r="ABK24" s="70"/>
      <c r="ABL24" s="70"/>
      <c r="ABM24" s="70"/>
      <c r="ABN24" s="70"/>
      <c r="ABO24" s="70"/>
      <c r="ABP24" s="70"/>
      <c r="ABQ24" s="70"/>
      <c r="ABR24" s="70"/>
      <c r="ABS24" s="70"/>
      <c r="ABT24" s="70"/>
      <c r="ABU24" s="70"/>
      <c r="ABV24" s="70"/>
      <c r="ABW24" s="70"/>
      <c r="ABX24" s="70"/>
      <c r="ABY24" s="70"/>
      <c r="ABZ24" s="70"/>
      <c r="ACA24" s="70"/>
      <c r="ACB24" s="70"/>
      <c r="ACC24" s="70"/>
      <c r="ACD24" s="70"/>
      <c r="ACE24" s="70"/>
      <c r="ACF24" s="70"/>
      <c r="ACG24" s="70"/>
      <c r="ACH24" s="70"/>
      <c r="ACI24" s="70"/>
      <c r="ACJ24" s="70"/>
      <c r="ACK24" s="70"/>
      <c r="ACL24" s="70"/>
      <c r="ACM24" s="70"/>
      <c r="ACN24" s="70"/>
      <c r="ACO24" s="70"/>
      <c r="ACP24" s="70"/>
      <c r="ACQ24" s="70"/>
      <c r="ACR24" s="70"/>
      <c r="ACS24" s="70"/>
      <c r="ACT24" s="70"/>
      <c r="ACU24" s="70"/>
      <c r="ACV24" s="70"/>
      <c r="ACW24" s="70"/>
      <c r="ACX24" s="70"/>
      <c r="ACY24" s="70"/>
      <c r="ACZ24" s="70"/>
      <c r="ADA24" s="70"/>
      <c r="ADB24" s="70"/>
      <c r="ADC24" s="70"/>
      <c r="ADD24" s="70"/>
      <c r="ADE24" s="70"/>
      <c r="ADF24" s="70"/>
      <c r="ADG24" s="70"/>
      <c r="ADH24" s="70"/>
      <c r="ADI24" s="70"/>
      <c r="ADJ24" s="70"/>
      <c r="ADK24" s="70"/>
      <c r="ADL24" s="70"/>
      <c r="ADM24" s="70"/>
      <c r="ADN24" s="70"/>
      <c r="ADO24" s="70"/>
      <c r="ADP24" s="70"/>
      <c r="ADQ24" s="70"/>
      <c r="ADR24" s="70"/>
      <c r="ADS24" s="70"/>
      <c r="ADT24" s="70"/>
      <c r="ADU24" s="70"/>
      <c r="ADV24" s="70"/>
      <c r="ADW24" s="70"/>
      <c r="ADX24" s="70"/>
      <c r="ADY24" s="70"/>
      <c r="ADZ24" s="70"/>
      <c r="AEA24" s="70"/>
      <c r="AEB24" s="70"/>
      <c r="AEC24" s="70"/>
      <c r="AED24" s="70"/>
      <c r="AEE24" s="70"/>
      <c r="AEF24" s="70"/>
      <c r="AEG24" s="70"/>
      <c r="AEH24" s="70"/>
      <c r="AEI24" s="70"/>
      <c r="AEJ24" s="70"/>
      <c r="AEK24" s="70"/>
      <c r="AEL24" s="70"/>
      <c r="AEM24" s="70"/>
      <c r="AEN24" s="70"/>
      <c r="AEO24" s="70"/>
      <c r="AEP24" s="70"/>
      <c r="AEQ24" s="70"/>
      <c r="AER24" s="70"/>
      <c r="AES24" s="70"/>
      <c r="AET24" s="70"/>
      <c r="AEU24" s="70"/>
      <c r="AEV24" s="70"/>
      <c r="AEW24" s="70"/>
      <c r="AEX24" s="70"/>
      <c r="AEY24" s="70"/>
      <c r="AEZ24" s="70"/>
      <c r="AFA24" s="70"/>
      <c r="AFB24" s="70"/>
      <c r="AFC24" s="70"/>
      <c r="AFD24" s="70"/>
      <c r="AFE24" s="70"/>
      <c r="AFF24" s="70"/>
      <c r="AFG24" s="70"/>
      <c r="AFH24" s="70"/>
      <c r="AFI24" s="70"/>
      <c r="AFJ24" s="70"/>
      <c r="AFK24" s="70"/>
      <c r="AFL24" s="70"/>
      <c r="AFM24" s="70"/>
      <c r="AFN24" s="70"/>
      <c r="AFO24" s="70"/>
      <c r="AFP24" s="70"/>
      <c r="AFQ24" s="70"/>
      <c r="AFR24" s="70"/>
      <c r="AFS24" s="70"/>
      <c r="AFT24" s="70"/>
      <c r="AFU24" s="70"/>
      <c r="AFV24" s="70"/>
      <c r="AFW24" s="70"/>
      <c r="AFX24" s="70"/>
      <c r="AFY24" s="70"/>
      <c r="AFZ24" s="70"/>
      <c r="AGA24" s="70"/>
      <c r="AGB24" s="70"/>
      <c r="AGC24" s="70"/>
      <c r="AGD24" s="70"/>
      <c r="AGE24" s="70"/>
      <c r="AGF24" s="70"/>
      <c r="AGG24" s="70"/>
      <c r="AGH24" s="70"/>
      <c r="AGI24" s="70"/>
      <c r="AGJ24" s="70"/>
      <c r="AGK24" s="70"/>
      <c r="AGL24" s="70"/>
      <c r="AGM24" s="70"/>
      <c r="AGN24" s="70"/>
      <c r="AGO24" s="70"/>
      <c r="AGP24" s="70"/>
      <c r="AGQ24" s="70"/>
      <c r="AGR24" s="70"/>
      <c r="AGS24" s="70"/>
      <c r="AGT24" s="70"/>
      <c r="AGU24" s="70"/>
      <c r="AGV24" s="70"/>
      <c r="AGW24" s="70"/>
      <c r="AGX24" s="70"/>
      <c r="AGY24" s="70"/>
      <c r="AGZ24" s="70"/>
      <c r="AHA24" s="70"/>
      <c r="AHB24" s="70"/>
      <c r="AHC24" s="70"/>
      <c r="AHD24" s="70"/>
      <c r="AHE24" s="70"/>
      <c r="AHF24" s="70"/>
      <c r="AHG24" s="70"/>
      <c r="AHH24" s="70"/>
      <c r="AHI24" s="70"/>
      <c r="AHJ24" s="70"/>
      <c r="AHK24" s="70"/>
      <c r="AHL24" s="70"/>
      <c r="AHM24" s="70"/>
      <c r="AHN24" s="70"/>
      <c r="AHO24" s="70"/>
      <c r="AHP24" s="70"/>
      <c r="AHQ24" s="70"/>
      <c r="AHR24" s="70"/>
      <c r="AHS24" s="70"/>
      <c r="AHT24" s="70"/>
      <c r="AHU24" s="70"/>
      <c r="AHV24" s="70"/>
      <c r="AHW24" s="70"/>
      <c r="AHX24" s="70"/>
      <c r="AHY24" s="70"/>
      <c r="AHZ24" s="70"/>
      <c r="AIA24" s="70"/>
      <c r="AIB24" s="70"/>
      <c r="AIC24" s="70"/>
      <c r="AID24" s="70"/>
      <c r="AIE24" s="70"/>
      <c r="AIF24" s="70"/>
      <c r="AIG24" s="70"/>
      <c r="AIH24" s="70"/>
      <c r="AII24" s="70"/>
      <c r="AIJ24" s="70"/>
      <c r="AIK24" s="70"/>
      <c r="AIL24" s="70"/>
      <c r="AIM24" s="70"/>
      <c r="AIN24" s="70"/>
      <c r="AIO24" s="70"/>
      <c r="AIP24" s="70"/>
      <c r="AIQ24" s="70"/>
      <c r="AIR24" s="70"/>
      <c r="AIS24" s="70"/>
      <c r="AIT24" s="70"/>
      <c r="AIU24" s="70"/>
      <c r="AIV24" s="70"/>
      <c r="AIW24" s="70"/>
      <c r="AIX24" s="70"/>
      <c r="AIY24" s="70"/>
      <c r="AIZ24" s="70"/>
      <c r="AJA24" s="70"/>
      <c r="AJB24" s="70"/>
      <c r="AJC24" s="70"/>
      <c r="AJD24" s="70"/>
      <c r="AJE24" s="70"/>
      <c r="AJF24" s="70"/>
      <c r="AJG24" s="70"/>
      <c r="AJH24" s="70"/>
      <c r="AJI24" s="70"/>
      <c r="AJJ24" s="70"/>
      <c r="AJK24" s="70"/>
      <c r="AJL24" s="70"/>
      <c r="AJM24" s="70"/>
      <c r="AJN24" s="70"/>
      <c r="AJO24" s="70"/>
      <c r="AJP24" s="70"/>
      <c r="AJQ24" s="70"/>
      <c r="AJR24" s="70"/>
      <c r="AJS24" s="70"/>
      <c r="AJT24" s="70"/>
      <c r="AJU24" s="70"/>
      <c r="AJV24" s="70"/>
      <c r="AJW24" s="70"/>
      <c r="AJX24" s="70"/>
      <c r="AJY24" s="70"/>
      <c r="AJZ24" s="70"/>
      <c r="AKA24" s="70"/>
      <c r="AKB24" s="70"/>
      <c r="AKC24" s="70"/>
      <c r="AKD24" s="70"/>
      <c r="AKE24" s="70"/>
      <c r="AKF24" s="70"/>
      <c r="AKG24" s="70"/>
      <c r="AKH24" s="70"/>
      <c r="AKI24" s="70"/>
      <c r="AKJ24" s="70"/>
      <c r="AKK24" s="70"/>
      <c r="AKL24" s="70"/>
      <c r="AKM24" s="70"/>
      <c r="AKN24" s="70"/>
      <c r="AKO24" s="70"/>
      <c r="AKP24" s="70"/>
      <c r="AKQ24" s="70"/>
      <c r="AKR24" s="70"/>
      <c r="AKS24" s="70"/>
      <c r="AKT24" s="70"/>
      <c r="AKU24" s="70"/>
      <c r="AKV24" s="70"/>
      <c r="AKW24" s="70"/>
      <c r="AKX24" s="70"/>
      <c r="AKY24" s="70"/>
      <c r="AKZ24" s="70"/>
      <c r="ALA24" s="70"/>
      <c r="ALB24" s="70"/>
      <c r="ALC24" s="70"/>
      <c r="ALD24" s="70"/>
      <c r="ALE24" s="70"/>
      <c r="ALF24" s="70"/>
      <c r="ALG24" s="70"/>
      <c r="ALH24" s="70"/>
      <c r="ALI24" s="70"/>
      <c r="ALJ24" s="70"/>
      <c r="ALK24" s="70"/>
      <c r="ALL24" s="70"/>
      <c r="ALM24" s="70"/>
      <c r="ALN24" s="70"/>
      <c r="ALO24" s="70"/>
      <c r="ALP24" s="70"/>
      <c r="ALQ24" s="70"/>
      <c r="ALR24" s="70"/>
      <c r="ALS24" s="70"/>
      <c r="ALT24" s="70"/>
      <c r="ALU24" s="70"/>
      <c r="ALV24" s="70"/>
      <c r="ALW24" s="70"/>
      <c r="ALX24" s="70"/>
      <c r="ALY24" s="70"/>
      <c r="ALZ24" s="70"/>
      <c r="AMA24" s="70"/>
      <c r="AMB24" s="70"/>
      <c r="AMC24" s="70"/>
      <c r="AMD24" s="70"/>
      <c r="AME24" s="71"/>
      <c r="AMF24" s="71"/>
      <c r="AMG24" s="71"/>
      <c r="AMH24" s="71"/>
      <c r="AMI24" s="71"/>
    </row>
    <row r="25" spans="1:1023" ht="20.25">
      <c r="A25" s="23">
        <v>57</v>
      </c>
      <c r="B25" s="24"/>
      <c r="C25" s="67">
        <v>43678</v>
      </c>
      <c r="D25" s="26" t="s">
        <v>85</v>
      </c>
      <c r="E25" s="27" t="s">
        <v>86</v>
      </c>
      <c r="F25" s="28">
        <v>2</v>
      </c>
      <c r="G25" s="28">
        <v>1</v>
      </c>
      <c r="H25" s="28"/>
      <c r="I25" s="29">
        <v>3</v>
      </c>
      <c r="J25" s="48">
        <v>6</v>
      </c>
      <c r="K25" s="31"/>
      <c r="L25" s="32"/>
      <c r="M25" s="33"/>
      <c r="N25" s="34"/>
      <c r="O25" s="35"/>
      <c r="P25" s="36"/>
      <c r="Q25" s="37"/>
      <c r="R25" s="38"/>
      <c r="S25" s="39"/>
      <c r="T25" s="40"/>
      <c r="U25" s="36"/>
      <c r="V25" s="41"/>
      <c r="W25" s="42"/>
      <c r="X25" s="43"/>
      <c r="Y25" s="44">
        <v>6</v>
      </c>
      <c r="Z25" s="19"/>
      <c r="AA25" s="39"/>
      <c r="AB25" s="19">
        <v>6</v>
      </c>
      <c r="AC25" s="21"/>
    </row>
    <row r="26" spans="1:1023" ht="20.25">
      <c r="A26" s="49">
        <v>21</v>
      </c>
      <c r="B26" s="24"/>
      <c r="C26" s="25">
        <v>43535</v>
      </c>
      <c r="D26" s="45" t="s">
        <v>87</v>
      </c>
      <c r="E26" s="46" t="s">
        <v>88</v>
      </c>
      <c r="F26" s="47">
        <v>2</v>
      </c>
      <c r="G26" s="47"/>
      <c r="H26" s="47"/>
      <c r="I26" s="29">
        <v>2</v>
      </c>
      <c r="J26" s="48">
        <v>4</v>
      </c>
      <c r="K26" s="31">
        <v>4</v>
      </c>
      <c r="L26" s="32"/>
      <c r="M26" s="33"/>
      <c r="N26" s="34">
        <v>4</v>
      </c>
      <c r="O26" s="35"/>
      <c r="P26" s="36"/>
      <c r="Q26" s="37"/>
      <c r="R26" s="38"/>
      <c r="S26" s="39">
        <v>4</v>
      </c>
      <c r="T26" s="40"/>
      <c r="U26" s="36"/>
      <c r="V26" s="41">
        <v>4</v>
      </c>
      <c r="W26" s="42"/>
      <c r="X26" s="43"/>
      <c r="Y26" s="44">
        <v>4</v>
      </c>
      <c r="Z26" s="19"/>
      <c r="AA26" s="39"/>
      <c r="AB26" s="19"/>
      <c r="AC26" s="21"/>
    </row>
    <row r="27" spans="1:1023" ht="20.25">
      <c r="A27" s="23">
        <v>22</v>
      </c>
      <c r="B27" s="24"/>
      <c r="C27" s="25">
        <v>43484</v>
      </c>
      <c r="D27" s="72" t="s">
        <v>89</v>
      </c>
      <c r="E27" s="73" t="s">
        <v>90</v>
      </c>
      <c r="F27" s="28">
        <v>4</v>
      </c>
      <c r="G27" s="28">
        <v>2</v>
      </c>
      <c r="H27" s="28"/>
      <c r="I27" s="29">
        <v>6</v>
      </c>
      <c r="J27" s="50">
        <v>12</v>
      </c>
      <c r="K27" s="31">
        <v>12</v>
      </c>
      <c r="L27" s="32"/>
      <c r="M27" s="33"/>
      <c r="N27" s="34">
        <v>12</v>
      </c>
      <c r="O27" s="35"/>
      <c r="P27" s="36"/>
      <c r="Q27" s="37">
        <v>12</v>
      </c>
      <c r="R27" s="38"/>
      <c r="S27" s="39"/>
      <c r="T27" s="40"/>
      <c r="U27" s="36"/>
      <c r="V27" s="41"/>
      <c r="W27" s="42"/>
      <c r="X27" s="43"/>
      <c r="Y27" s="44"/>
      <c r="Z27" s="19"/>
      <c r="AA27" s="39"/>
      <c r="AB27" s="19"/>
      <c r="AC27" s="21"/>
    </row>
    <row r="28" spans="1:1023" ht="20.25">
      <c r="A28" s="23">
        <v>23</v>
      </c>
      <c r="B28" s="24"/>
      <c r="C28" s="25">
        <v>43441</v>
      </c>
      <c r="D28" s="74" t="s">
        <v>91</v>
      </c>
      <c r="E28" s="75" t="s">
        <v>92</v>
      </c>
      <c r="F28" s="28">
        <v>2</v>
      </c>
      <c r="G28" s="28">
        <v>3</v>
      </c>
      <c r="H28" s="28"/>
      <c r="I28" s="29">
        <v>5</v>
      </c>
      <c r="J28" s="30">
        <v>10</v>
      </c>
      <c r="K28" s="31" t="s">
        <v>8</v>
      </c>
      <c r="L28" s="32"/>
      <c r="M28" s="33"/>
      <c r="N28" s="34">
        <v>8</v>
      </c>
      <c r="O28" s="35" t="s">
        <v>61</v>
      </c>
      <c r="P28" s="36"/>
      <c r="Q28" s="37">
        <v>12</v>
      </c>
      <c r="R28" s="38"/>
      <c r="S28" s="39">
        <v>9.5</v>
      </c>
      <c r="T28" s="40"/>
      <c r="U28" s="36"/>
      <c r="V28" s="41">
        <v>12.5</v>
      </c>
      <c r="W28" s="42"/>
      <c r="X28" s="43"/>
      <c r="Y28" s="44">
        <v>10</v>
      </c>
      <c r="Z28" s="19"/>
      <c r="AA28" s="39"/>
      <c r="AB28" s="19"/>
      <c r="AC28" s="21"/>
    </row>
    <row r="29" spans="1:1023" ht="20.25">
      <c r="A29" s="49">
        <v>24</v>
      </c>
      <c r="B29" s="24"/>
      <c r="C29" s="25">
        <v>43709</v>
      </c>
      <c r="D29" s="45" t="s">
        <v>91</v>
      </c>
      <c r="E29" s="27" t="s">
        <v>93</v>
      </c>
      <c r="F29" s="28">
        <v>2</v>
      </c>
      <c r="G29" s="28">
        <v>2</v>
      </c>
      <c r="H29" s="28"/>
      <c r="I29" s="29">
        <v>4</v>
      </c>
      <c r="J29" s="30">
        <v>8</v>
      </c>
      <c r="K29" s="31">
        <v>12</v>
      </c>
      <c r="L29" s="32"/>
      <c r="M29" s="33"/>
      <c r="N29" s="34">
        <v>6</v>
      </c>
      <c r="O29" s="35"/>
      <c r="P29" s="33"/>
      <c r="Q29" s="37">
        <v>8</v>
      </c>
      <c r="R29" s="38"/>
      <c r="S29" s="39">
        <v>8</v>
      </c>
      <c r="T29" s="76"/>
      <c r="U29" s="36"/>
      <c r="V29" s="41">
        <v>8</v>
      </c>
      <c r="W29" s="42"/>
      <c r="X29" s="43"/>
      <c r="Y29" s="44">
        <v>8</v>
      </c>
      <c r="Z29" s="19"/>
      <c r="AA29" s="39">
        <v>8</v>
      </c>
      <c r="AB29" s="19"/>
      <c r="AC29" s="21"/>
    </row>
    <row r="30" spans="1:1023" ht="20.25">
      <c r="A30" s="23">
        <v>25</v>
      </c>
      <c r="B30" s="56"/>
      <c r="C30" s="77">
        <v>43716</v>
      </c>
      <c r="D30" s="78" t="s">
        <v>94</v>
      </c>
      <c r="E30" s="79" t="s">
        <v>95</v>
      </c>
      <c r="F30" s="80">
        <v>2</v>
      </c>
      <c r="G30" s="80">
        <v>4</v>
      </c>
      <c r="H30" s="80">
        <v>1</v>
      </c>
      <c r="I30" s="81">
        <v>7</v>
      </c>
      <c r="J30" s="82">
        <v>14</v>
      </c>
      <c r="K30" s="83">
        <v>20</v>
      </c>
      <c r="L30" s="84"/>
      <c r="M30" s="85" t="s">
        <v>45</v>
      </c>
      <c r="N30" s="34">
        <v>8</v>
      </c>
      <c r="O30" s="35"/>
      <c r="P30" s="36"/>
      <c r="Q30" s="86">
        <v>14</v>
      </c>
      <c r="R30" s="38"/>
      <c r="S30" s="39">
        <v>14</v>
      </c>
      <c r="T30" s="40"/>
      <c r="U30" s="36"/>
      <c r="V30" s="41">
        <v>14</v>
      </c>
      <c r="W30" s="87"/>
      <c r="X30" s="88"/>
      <c r="Y30" s="44">
        <v>14</v>
      </c>
      <c r="Z30" s="69"/>
      <c r="AA30" s="39">
        <v>14</v>
      </c>
      <c r="AB30" s="19"/>
      <c r="AC30" s="21"/>
    </row>
    <row r="31" spans="1:1023" ht="20.25">
      <c r="A31" s="23">
        <v>26</v>
      </c>
      <c r="B31" s="89"/>
      <c r="C31" s="90">
        <v>43587</v>
      </c>
      <c r="D31" s="91" t="s">
        <v>14</v>
      </c>
      <c r="E31" s="92" t="s">
        <v>15</v>
      </c>
      <c r="F31" s="28">
        <v>2</v>
      </c>
      <c r="G31" s="28"/>
      <c r="H31" s="28"/>
      <c r="I31" s="93">
        <v>2</v>
      </c>
      <c r="J31" s="94">
        <v>4</v>
      </c>
      <c r="K31" s="95" t="s">
        <v>8</v>
      </c>
      <c r="L31" s="42"/>
      <c r="M31" s="43"/>
      <c r="N31" s="34">
        <v>4</v>
      </c>
      <c r="O31" s="35"/>
      <c r="P31" s="40"/>
      <c r="Q31" s="86">
        <v>4</v>
      </c>
      <c r="R31" s="96"/>
      <c r="S31" s="39">
        <v>4</v>
      </c>
      <c r="T31" s="40"/>
      <c r="U31" s="36"/>
      <c r="V31" s="41">
        <v>4</v>
      </c>
      <c r="W31" s="87"/>
      <c r="X31" s="88"/>
      <c r="Y31" s="44">
        <v>4</v>
      </c>
      <c r="Z31" s="19"/>
      <c r="AA31" s="39">
        <v>4</v>
      </c>
      <c r="AB31" s="19"/>
      <c r="AC31" s="21"/>
    </row>
    <row r="32" spans="1:1023" ht="20.25">
      <c r="A32" s="49">
        <v>27</v>
      </c>
      <c r="B32" s="24"/>
      <c r="C32" s="97"/>
      <c r="D32" s="45" t="s">
        <v>96</v>
      </c>
      <c r="E32" s="27" t="s">
        <v>97</v>
      </c>
      <c r="F32" s="28">
        <v>1</v>
      </c>
      <c r="G32" s="28"/>
      <c r="H32" s="28"/>
      <c r="I32" s="29">
        <v>1</v>
      </c>
      <c r="J32" s="30">
        <v>2</v>
      </c>
      <c r="K32" s="31">
        <v>2</v>
      </c>
      <c r="L32" s="32"/>
      <c r="M32" s="33"/>
      <c r="N32" s="34" t="s">
        <v>69</v>
      </c>
      <c r="O32" s="35"/>
      <c r="P32" s="36"/>
      <c r="Q32" s="37"/>
      <c r="R32" s="38"/>
      <c r="S32" s="39"/>
      <c r="T32" s="40"/>
      <c r="U32" s="36"/>
      <c r="V32" s="41"/>
      <c r="W32" s="42"/>
      <c r="X32" s="43"/>
      <c r="Y32" s="44"/>
      <c r="Z32" s="19"/>
      <c r="AA32" s="39"/>
      <c r="AB32" s="19"/>
      <c r="AC32" s="21"/>
    </row>
    <row r="33" spans="1:1021" ht="20.25">
      <c r="A33" s="23">
        <v>28</v>
      </c>
      <c r="B33" s="24"/>
      <c r="C33" s="25">
        <v>43407</v>
      </c>
      <c r="D33" s="26" t="s">
        <v>98</v>
      </c>
      <c r="E33" s="27" t="s">
        <v>99</v>
      </c>
      <c r="F33" s="28">
        <v>1</v>
      </c>
      <c r="G33" s="28"/>
      <c r="H33" s="28"/>
      <c r="I33" s="29">
        <v>1</v>
      </c>
      <c r="J33" s="30">
        <v>2</v>
      </c>
      <c r="K33" s="31">
        <v>2</v>
      </c>
      <c r="L33" s="32"/>
      <c r="M33" s="33"/>
      <c r="N33" s="34">
        <v>2</v>
      </c>
      <c r="O33" s="35"/>
      <c r="P33" s="36"/>
      <c r="Q33" s="37">
        <v>2</v>
      </c>
      <c r="R33" s="38"/>
      <c r="S33" s="39">
        <v>2</v>
      </c>
      <c r="T33" s="40"/>
      <c r="U33" s="36"/>
      <c r="V33" s="41">
        <v>2</v>
      </c>
      <c r="W33" s="42"/>
      <c r="X33" s="43"/>
      <c r="Y33" s="44">
        <v>2</v>
      </c>
      <c r="Z33" s="19"/>
      <c r="AA33" s="39">
        <v>2</v>
      </c>
      <c r="AB33" s="19"/>
      <c r="AC33" s="21"/>
    </row>
    <row r="34" spans="1:1021" ht="20.25">
      <c r="A34" s="23">
        <v>29</v>
      </c>
      <c r="B34" s="24"/>
      <c r="C34" s="25">
        <v>43657</v>
      </c>
      <c r="D34" s="26" t="s">
        <v>100</v>
      </c>
      <c r="E34" s="27" t="s">
        <v>101</v>
      </c>
      <c r="F34" s="28">
        <v>1</v>
      </c>
      <c r="G34" s="28"/>
      <c r="H34" s="28"/>
      <c r="I34" s="29">
        <v>1</v>
      </c>
      <c r="J34" s="50">
        <v>2</v>
      </c>
      <c r="K34" s="31"/>
      <c r="L34" s="32">
        <v>4</v>
      </c>
      <c r="M34" s="33" t="s">
        <v>102</v>
      </c>
      <c r="N34" s="34"/>
      <c r="O34" s="35">
        <v>6</v>
      </c>
      <c r="P34" s="36"/>
      <c r="Q34" s="37">
        <v>2</v>
      </c>
      <c r="R34" s="38"/>
      <c r="S34" s="39">
        <v>5</v>
      </c>
      <c r="T34" s="40"/>
      <c r="U34" s="40"/>
      <c r="V34" s="41">
        <v>5</v>
      </c>
      <c r="W34" s="42"/>
      <c r="X34" s="43"/>
      <c r="Y34" s="44"/>
      <c r="Z34" s="19"/>
      <c r="AA34" s="39">
        <v>2</v>
      </c>
      <c r="AB34" s="19"/>
      <c r="AC34" s="21"/>
    </row>
    <row r="35" spans="1:1021" ht="20.25">
      <c r="A35" s="49">
        <v>56</v>
      </c>
      <c r="B35" s="24"/>
      <c r="C35" s="53">
        <v>43490</v>
      </c>
      <c r="D35" s="26" t="s">
        <v>103</v>
      </c>
      <c r="E35" s="27" t="s">
        <v>104</v>
      </c>
      <c r="F35" s="28">
        <v>2</v>
      </c>
      <c r="G35" s="28">
        <v>3</v>
      </c>
      <c r="H35" s="28">
        <v>1</v>
      </c>
      <c r="I35" s="29">
        <v>5</v>
      </c>
      <c r="J35" s="66">
        <v>10</v>
      </c>
      <c r="K35" s="31"/>
      <c r="L35" s="32"/>
      <c r="M35" s="33"/>
      <c r="N35" s="34"/>
      <c r="O35" s="35"/>
      <c r="P35" s="36"/>
      <c r="Q35" s="37"/>
      <c r="R35" s="38"/>
      <c r="S35" s="39"/>
      <c r="T35" s="40"/>
      <c r="U35" s="36"/>
      <c r="V35" s="41"/>
      <c r="W35" s="42"/>
      <c r="X35" s="43"/>
      <c r="Y35" s="44">
        <v>10</v>
      </c>
      <c r="Z35" s="19"/>
      <c r="AA35" s="39">
        <v>10</v>
      </c>
      <c r="AB35" s="19"/>
      <c r="AC35" s="21"/>
    </row>
    <row r="36" spans="1:1021" ht="20.25">
      <c r="A36" s="23">
        <v>30</v>
      </c>
      <c r="B36" s="24"/>
      <c r="C36" s="25">
        <v>43484</v>
      </c>
      <c r="D36" s="98" t="s">
        <v>105</v>
      </c>
      <c r="E36" s="99" t="s">
        <v>106</v>
      </c>
      <c r="F36" s="28">
        <v>2</v>
      </c>
      <c r="G36" s="28"/>
      <c r="H36" s="28"/>
      <c r="I36" s="29">
        <v>2</v>
      </c>
      <c r="J36" s="50">
        <v>4</v>
      </c>
      <c r="K36" s="31" t="s">
        <v>8</v>
      </c>
      <c r="L36" s="32"/>
      <c r="M36" s="33"/>
      <c r="N36" s="34" t="s">
        <v>69</v>
      </c>
      <c r="O36" s="35"/>
      <c r="P36" s="36"/>
      <c r="Q36" s="37">
        <v>4</v>
      </c>
      <c r="R36" s="38"/>
      <c r="S36" s="39"/>
      <c r="T36" s="40"/>
      <c r="U36" s="36"/>
      <c r="V36" s="41"/>
      <c r="W36" s="42"/>
      <c r="X36" s="43"/>
      <c r="Y36" s="44"/>
      <c r="Z36" s="19"/>
      <c r="AA36" s="39"/>
      <c r="AB36" s="19"/>
      <c r="AC36" s="21"/>
    </row>
    <row r="37" spans="1:1021" ht="20.25">
      <c r="A37" s="23">
        <v>31</v>
      </c>
      <c r="B37" s="24"/>
      <c r="C37" s="25">
        <v>43709</v>
      </c>
      <c r="D37" s="26" t="s">
        <v>107</v>
      </c>
      <c r="E37" s="27" t="s">
        <v>108</v>
      </c>
      <c r="F37" s="28">
        <v>1</v>
      </c>
      <c r="G37" s="28">
        <v>2</v>
      </c>
      <c r="H37" s="28">
        <v>1</v>
      </c>
      <c r="I37" s="29">
        <v>4</v>
      </c>
      <c r="J37" s="30">
        <v>8</v>
      </c>
      <c r="K37" s="31">
        <v>6</v>
      </c>
      <c r="L37" s="32"/>
      <c r="M37" s="33"/>
      <c r="N37" s="34">
        <v>8</v>
      </c>
      <c r="O37" s="35"/>
      <c r="P37" s="36"/>
      <c r="Q37" s="37">
        <v>8</v>
      </c>
      <c r="R37" s="38"/>
      <c r="S37" s="39">
        <v>8</v>
      </c>
      <c r="T37" s="40"/>
      <c r="U37" s="36"/>
      <c r="V37" s="41">
        <v>8</v>
      </c>
      <c r="W37" s="42"/>
      <c r="X37" s="43"/>
      <c r="Y37" s="44">
        <v>8</v>
      </c>
      <c r="Z37" s="19"/>
      <c r="AA37" s="39">
        <v>8</v>
      </c>
      <c r="AB37" s="19"/>
      <c r="AC37" s="21"/>
    </row>
    <row r="38" spans="1:1021" ht="20.25">
      <c r="A38" s="49">
        <v>49</v>
      </c>
      <c r="B38" s="24"/>
      <c r="C38" s="54" t="s">
        <v>109</v>
      </c>
      <c r="D38" s="26" t="s">
        <v>110</v>
      </c>
      <c r="E38" s="27" t="s">
        <v>111</v>
      </c>
      <c r="F38" s="28">
        <v>1</v>
      </c>
      <c r="G38" s="28">
        <v>2</v>
      </c>
      <c r="H38" s="28"/>
      <c r="I38" s="29">
        <v>3</v>
      </c>
      <c r="J38" s="48">
        <v>6</v>
      </c>
      <c r="K38" s="31"/>
      <c r="L38" s="32"/>
      <c r="M38" s="33"/>
      <c r="N38" s="34"/>
      <c r="O38" s="35"/>
      <c r="P38" s="36"/>
      <c r="Q38" s="37" t="s">
        <v>112</v>
      </c>
      <c r="R38" s="38"/>
      <c r="S38" s="39" t="s">
        <v>18</v>
      </c>
      <c r="T38" s="40" t="s">
        <v>113</v>
      </c>
      <c r="U38" s="36"/>
      <c r="V38" s="41">
        <v>6</v>
      </c>
      <c r="W38" s="42"/>
      <c r="X38" s="43"/>
      <c r="Y38" s="44"/>
      <c r="Z38" s="19"/>
      <c r="AA38" s="39"/>
      <c r="AB38" s="19"/>
      <c r="AC38" s="21"/>
    </row>
    <row r="39" spans="1:1021" ht="20.25">
      <c r="A39" s="49"/>
      <c r="B39" s="24"/>
      <c r="C39" s="67">
        <v>43624</v>
      </c>
      <c r="D39" s="26" t="s">
        <v>114</v>
      </c>
      <c r="E39" s="27" t="s">
        <v>15</v>
      </c>
      <c r="F39" s="28">
        <v>3</v>
      </c>
      <c r="G39" s="28">
        <v>2</v>
      </c>
      <c r="H39" s="28"/>
      <c r="I39" s="29">
        <v>1</v>
      </c>
      <c r="J39" s="48">
        <v>6</v>
      </c>
      <c r="K39" s="31"/>
      <c r="L39" s="32"/>
      <c r="M39" s="33"/>
      <c r="N39" s="34"/>
      <c r="O39" s="35"/>
      <c r="P39" s="36"/>
      <c r="Q39" s="37"/>
      <c r="R39" s="38"/>
      <c r="S39" s="39"/>
      <c r="T39" s="40"/>
      <c r="U39" s="36"/>
      <c r="V39" s="41"/>
      <c r="W39" s="42"/>
      <c r="X39" s="43"/>
      <c r="Y39" s="44"/>
      <c r="Z39" s="19"/>
      <c r="AA39" s="39"/>
      <c r="AB39" s="19"/>
      <c r="AC39" s="21"/>
    </row>
    <row r="40" spans="1:1021" ht="20.25">
      <c r="A40" s="23">
        <v>32</v>
      </c>
      <c r="B40" s="24"/>
      <c r="C40" s="25">
        <v>43657</v>
      </c>
      <c r="D40" s="45" t="s">
        <v>115</v>
      </c>
      <c r="E40" s="100" t="s">
        <v>116</v>
      </c>
      <c r="F40" s="47">
        <v>3</v>
      </c>
      <c r="G40" s="47"/>
      <c r="H40" s="47"/>
      <c r="I40" s="29">
        <v>3</v>
      </c>
      <c r="J40" s="48">
        <v>6</v>
      </c>
      <c r="K40" s="31">
        <v>12</v>
      </c>
      <c r="L40" s="32"/>
      <c r="M40" s="33" t="s">
        <v>117</v>
      </c>
      <c r="N40" s="34">
        <v>4</v>
      </c>
      <c r="O40" s="35"/>
      <c r="P40" s="36"/>
      <c r="Q40" s="37"/>
      <c r="R40" s="38"/>
      <c r="S40" s="39">
        <v>6</v>
      </c>
      <c r="T40" s="40"/>
      <c r="U40" s="36"/>
      <c r="V40" s="41">
        <v>6</v>
      </c>
      <c r="W40" s="42"/>
      <c r="X40" s="43"/>
      <c r="Y40" s="44">
        <v>6</v>
      </c>
      <c r="Z40" s="19"/>
      <c r="AA40" s="39">
        <v>6</v>
      </c>
      <c r="AB40" s="19"/>
      <c r="AC40" s="21"/>
    </row>
    <row r="41" spans="1:1021" ht="20.25">
      <c r="A41" s="23">
        <v>33</v>
      </c>
      <c r="B41" s="24"/>
      <c r="C41" s="25">
        <v>43580</v>
      </c>
      <c r="D41" s="45" t="s">
        <v>118</v>
      </c>
      <c r="E41" s="46" t="s">
        <v>119</v>
      </c>
      <c r="F41" s="47">
        <v>1</v>
      </c>
      <c r="G41" s="47">
        <v>6</v>
      </c>
      <c r="H41" s="47"/>
      <c r="I41" s="29">
        <v>7</v>
      </c>
      <c r="J41" s="66">
        <v>14</v>
      </c>
      <c r="K41" s="31">
        <v>14</v>
      </c>
      <c r="L41" s="32"/>
      <c r="M41" s="33"/>
      <c r="N41" s="34" t="s">
        <v>69</v>
      </c>
      <c r="O41" s="35"/>
      <c r="P41" s="36"/>
      <c r="Q41" s="37"/>
      <c r="R41" s="38"/>
      <c r="S41" s="39">
        <v>14</v>
      </c>
      <c r="T41" s="40"/>
      <c r="U41" s="36"/>
      <c r="V41" s="41">
        <v>14</v>
      </c>
      <c r="W41" s="42"/>
      <c r="X41" s="43"/>
      <c r="Y41" s="44"/>
      <c r="Z41" s="19"/>
      <c r="AA41" s="39">
        <v>14</v>
      </c>
      <c r="AB41" s="19"/>
      <c r="AC41" s="21"/>
    </row>
    <row r="42" spans="1:1021" ht="20.25">
      <c r="A42" s="49">
        <v>55</v>
      </c>
      <c r="B42" s="24"/>
      <c r="C42" s="54">
        <v>18012019</v>
      </c>
      <c r="D42" s="26" t="s">
        <v>120</v>
      </c>
      <c r="E42" s="27" t="s">
        <v>121</v>
      </c>
      <c r="F42" s="28">
        <v>1</v>
      </c>
      <c r="G42" s="28"/>
      <c r="H42" s="28"/>
      <c r="I42" s="29">
        <v>1</v>
      </c>
      <c r="J42" s="48">
        <v>2</v>
      </c>
      <c r="K42" s="31"/>
      <c r="L42" s="32"/>
      <c r="M42" s="33"/>
      <c r="N42" s="34"/>
      <c r="O42" s="35"/>
      <c r="P42" s="36"/>
      <c r="Q42" s="37"/>
      <c r="R42" s="38"/>
      <c r="S42" s="39"/>
      <c r="T42" s="40"/>
      <c r="U42" s="36"/>
      <c r="V42" s="41" t="s">
        <v>18</v>
      </c>
      <c r="W42" s="42"/>
      <c r="X42" s="43"/>
      <c r="Y42" s="44">
        <v>2</v>
      </c>
      <c r="Z42" s="19"/>
      <c r="AA42" s="39">
        <v>2</v>
      </c>
      <c r="AB42" s="19"/>
      <c r="AC42" s="21"/>
    </row>
    <row r="43" spans="1:1021" ht="20.25">
      <c r="A43" s="23">
        <v>54</v>
      </c>
      <c r="B43" s="24"/>
      <c r="C43" s="54" t="s">
        <v>122</v>
      </c>
      <c r="D43" s="26" t="s">
        <v>123</v>
      </c>
      <c r="E43" s="27" t="s">
        <v>124</v>
      </c>
      <c r="F43" s="28">
        <v>2</v>
      </c>
      <c r="G43" s="28">
        <v>6</v>
      </c>
      <c r="H43" s="28">
        <v>1</v>
      </c>
      <c r="I43" s="29">
        <v>9</v>
      </c>
      <c r="J43" s="48">
        <v>16</v>
      </c>
      <c r="K43" s="31"/>
      <c r="L43" s="32"/>
      <c r="M43" s="33"/>
      <c r="N43" s="34"/>
      <c r="O43" s="35"/>
      <c r="P43" s="36"/>
      <c r="Q43" s="37"/>
      <c r="R43" s="38"/>
      <c r="S43" s="39">
        <v>16</v>
      </c>
      <c r="T43" s="40"/>
      <c r="U43" s="36"/>
      <c r="V43" s="41">
        <v>16</v>
      </c>
      <c r="W43" s="42"/>
      <c r="X43" s="43"/>
      <c r="Y43" s="44">
        <v>16</v>
      </c>
      <c r="Z43" s="19"/>
      <c r="AA43" s="39">
        <v>16</v>
      </c>
      <c r="AB43" s="19"/>
      <c r="AC43" s="21"/>
    </row>
    <row r="44" spans="1:1021" ht="20.25">
      <c r="A44" s="23">
        <v>34</v>
      </c>
      <c r="B44" s="24"/>
      <c r="C44" s="25">
        <v>43566</v>
      </c>
      <c r="D44" s="26" t="s">
        <v>125</v>
      </c>
      <c r="E44" s="27" t="s">
        <v>95</v>
      </c>
      <c r="F44" s="28">
        <v>4</v>
      </c>
      <c r="G44" s="28">
        <v>2</v>
      </c>
      <c r="H44" s="28"/>
      <c r="I44" s="29">
        <v>6</v>
      </c>
      <c r="J44" s="30">
        <v>12</v>
      </c>
      <c r="K44" s="31">
        <v>12</v>
      </c>
      <c r="L44" s="32"/>
      <c r="M44" s="33"/>
      <c r="N44" s="34">
        <v>12</v>
      </c>
      <c r="O44" s="35"/>
      <c r="P44" s="36"/>
      <c r="Q44" s="37"/>
      <c r="R44" s="38"/>
      <c r="S44" s="39">
        <v>12</v>
      </c>
      <c r="T44" s="40"/>
      <c r="U44" s="36"/>
      <c r="V44" s="41">
        <v>12</v>
      </c>
      <c r="W44" s="42"/>
      <c r="X44" s="43"/>
      <c r="Y44" s="44">
        <v>12</v>
      </c>
      <c r="Z44" s="19"/>
      <c r="AA44" s="39">
        <v>12</v>
      </c>
      <c r="AB44" s="19"/>
      <c r="AC44" s="21"/>
    </row>
    <row r="45" spans="1:1021" ht="20.25">
      <c r="A45" s="49">
        <v>35</v>
      </c>
      <c r="B45" s="24"/>
      <c r="C45" s="25">
        <v>43564</v>
      </c>
      <c r="D45" s="45" t="s">
        <v>126</v>
      </c>
      <c r="E45" s="46" t="s">
        <v>10</v>
      </c>
      <c r="F45" s="47">
        <v>1</v>
      </c>
      <c r="G45" s="47">
        <v>2</v>
      </c>
      <c r="H45" s="47"/>
      <c r="I45" s="29">
        <v>3</v>
      </c>
      <c r="J45" s="48">
        <v>6</v>
      </c>
      <c r="K45" s="31">
        <v>6</v>
      </c>
      <c r="L45" s="32"/>
      <c r="M45" s="33"/>
      <c r="N45" s="34">
        <v>6</v>
      </c>
      <c r="O45" s="35"/>
      <c r="P45" s="36"/>
      <c r="Q45" s="37">
        <v>6</v>
      </c>
      <c r="R45" s="38"/>
      <c r="S45" s="39">
        <v>6</v>
      </c>
      <c r="T45" s="40"/>
      <c r="U45" s="36"/>
      <c r="V45" s="41">
        <v>6</v>
      </c>
      <c r="W45" s="42"/>
      <c r="X45" s="43"/>
      <c r="Y45" s="44">
        <v>6</v>
      </c>
      <c r="Z45" s="19"/>
      <c r="AA45" s="39">
        <v>6</v>
      </c>
      <c r="AB45" s="19"/>
      <c r="AC45" s="21"/>
    </row>
    <row r="46" spans="1:1021" ht="20.25">
      <c r="A46" s="23">
        <v>37</v>
      </c>
      <c r="B46" s="24"/>
      <c r="C46" s="101" t="s">
        <v>127</v>
      </c>
      <c r="D46" s="102" t="s">
        <v>128</v>
      </c>
      <c r="E46" s="103" t="s">
        <v>129</v>
      </c>
      <c r="F46" s="28">
        <v>2</v>
      </c>
      <c r="G46" s="28">
        <v>2</v>
      </c>
      <c r="H46" s="28"/>
      <c r="I46" s="29">
        <v>4</v>
      </c>
      <c r="J46" s="30">
        <v>8</v>
      </c>
      <c r="K46" s="31">
        <v>8</v>
      </c>
      <c r="L46" s="32"/>
      <c r="M46" s="33"/>
      <c r="N46" s="34">
        <v>8</v>
      </c>
      <c r="O46" s="35"/>
      <c r="P46" s="36"/>
      <c r="Q46" s="37">
        <v>8</v>
      </c>
      <c r="R46" s="38"/>
      <c r="S46" s="39">
        <v>8</v>
      </c>
      <c r="T46" s="40"/>
      <c r="U46" s="36"/>
      <c r="V46" s="41">
        <v>8</v>
      </c>
      <c r="W46" s="42"/>
      <c r="X46" s="43"/>
      <c r="Y46" s="44">
        <v>8</v>
      </c>
      <c r="Z46" s="19"/>
      <c r="AA46" s="39">
        <v>8</v>
      </c>
      <c r="AB46" s="19"/>
      <c r="AC46" s="21"/>
    </row>
    <row r="47" spans="1:1021" ht="20.25">
      <c r="A47" s="23">
        <v>36</v>
      </c>
      <c r="B47" s="24"/>
      <c r="C47" s="60">
        <v>43519</v>
      </c>
      <c r="D47" s="104" t="s">
        <v>130</v>
      </c>
      <c r="E47" s="105" t="s">
        <v>131</v>
      </c>
      <c r="F47" s="106">
        <v>1</v>
      </c>
      <c r="G47" s="106"/>
      <c r="H47" s="106"/>
      <c r="I47" s="29">
        <v>1</v>
      </c>
      <c r="J47" s="107">
        <v>2</v>
      </c>
      <c r="K47" s="31"/>
      <c r="L47" s="32"/>
      <c r="M47" s="108"/>
      <c r="N47" s="34">
        <v>2</v>
      </c>
      <c r="O47" s="35"/>
      <c r="P47" s="36"/>
      <c r="Q47" s="37">
        <v>2</v>
      </c>
      <c r="R47" s="38"/>
      <c r="S47" s="39">
        <v>2</v>
      </c>
      <c r="T47" s="40"/>
      <c r="U47" s="36"/>
      <c r="V47" s="41">
        <v>2</v>
      </c>
      <c r="W47" s="42"/>
      <c r="X47" s="43"/>
      <c r="Y47" s="44">
        <v>2</v>
      </c>
      <c r="Z47" s="19"/>
      <c r="AA47" s="39">
        <v>2</v>
      </c>
      <c r="AB47" s="109"/>
      <c r="AC47" s="21"/>
      <c r="AD47" s="110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11"/>
      <c r="AR47" s="111"/>
      <c r="AS47" s="111"/>
      <c r="AT47" s="111"/>
      <c r="AU47" s="111"/>
      <c r="AV47" s="111"/>
      <c r="AW47" s="111"/>
      <c r="AX47" s="111"/>
      <c r="AY47" s="111"/>
      <c r="AZ47" s="111"/>
      <c r="BA47" s="111"/>
      <c r="BB47" s="111"/>
      <c r="BC47" s="111"/>
      <c r="BD47" s="111"/>
      <c r="BE47" s="111"/>
      <c r="BF47" s="111"/>
      <c r="BG47" s="111"/>
      <c r="BH47" s="111"/>
      <c r="BI47" s="111"/>
      <c r="BJ47" s="111"/>
      <c r="BK47" s="111"/>
      <c r="BL47" s="111"/>
      <c r="BM47" s="111"/>
      <c r="BN47" s="111"/>
      <c r="BO47" s="111"/>
      <c r="BP47" s="111"/>
      <c r="BQ47" s="111"/>
      <c r="BR47" s="111"/>
      <c r="BS47" s="111"/>
      <c r="BT47" s="111"/>
      <c r="BU47" s="111"/>
      <c r="BV47" s="111"/>
      <c r="BW47" s="111"/>
      <c r="BX47" s="111"/>
      <c r="BY47" s="111"/>
      <c r="BZ47" s="111"/>
      <c r="CA47" s="111"/>
      <c r="CB47" s="111"/>
      <c r="CC47" s="111"/>
      <c r="CD47" s="111"/>
      <c r="CE47" s="111"/>
      <c r="CF47" s="111"/>
      <c r="AME47" s="22"/>
      <c r="AMF47" s="22"/>
      <c r="AMG47" s="22"/>
    </row>
    <row r="48" spans="1:1021" ht="20.25">
      <c r="A48" s="49">
        <v>38</v>
      </c>
      <c r="B48" s="24"/>
      <c r="C48" s="25">
        <v>43453</v>
      </c>
      <c r="D48" s="45" t="s">
        <v>132</v>
      </c>
      <c r="E48" s="46" t="s">
        <v>133</v>
      </c>
      <c r="F48" s="47">
        <v>2</v>
      </c>
      <c r="G48" s="47">
        <v>2</v>
      </c>
      <c r="H48" s="47"/>
      <c r="I48" s="29">
        <v>4</v>
      </c>
      <c r="J48" s="48">
        <v>8</v>
      </c>
      <c r="K48" s="31">
        <v>8</v>
      </c>
      <c r="L48" s="32"/>
      <c r="M48" s="33"/>
      <c r="N48" s="34" t="s">
        <v>69</v>
      </c>
      <c r="O48" s="35"/>
      <c r="P48" s="36"/>
      <c r="Q48" s="37">
        <v>8</v>
      </c>
      <c r="R48" s="38"/>
      <c r="S48" s="39">
        <v>8</v>
      </c>
      <c r="T48" s="40"/>
      <c r="U48" s="36"/>
      <c r="V48" s="41">
        <v>8</v>
      </c>
      <c r="W48" s="42"/>
      <c r="X48" s="43"/>
      <c r="Y48" s="44"/>
      <c r="Z48" s="19"/>
      <c r="AA48" s="39"/>
      <c r="AB48" s="19"/>
      <c r="AC48" s="21"/>
    </row>
    <row r="49" spans="1:29" customFormat="1" ht="20.25">
      <c r="A49" s="23">
        <v>39</v>
      </c>
      <c r="B49" s="24"/>
      <c r="C49" s="25">
        <v>43578</v>
      </c>
      <c r="D49" s="26" t="s">
        <v>134</v>
      </c>
      <c r="E49" s="27" t="s">
        <v>19</v>
      </c>
      <c r="F49" s="28">
        <v>6</v>
      </c>
      <c r="G49" s="28">
        <v>1</v>
      </c>
      <c r="H49" s="28"/>
      <c r="I49" s="29">
        <v>7</v>
      </c>
      <c r="J49" s="30">
        <v>14</v>
      </c>
      <c r="K49" s="31">
        <v>18</v>
      </c>
      <c r="L49" s="32"/>
      <c r="M49" s="33"/>
      <c r="N49" s="34">
        <v>14</v>
      </c>
      <c r="O49" s="35"/>
      <c r="P49" s="36"/>
      <c r="Q49" s="37" t="s">
        <v>135</v>
      </c>
      <c r="R49" s="38"/>
      <c r="S49" s="39">
        <v>14</v>
      </c>
      <c r="T49" s="40"/>
      <c r="U49" s="36"/>
      <c r="V49" s="41">
        <v>14</v>
      </c>
      <c r="W49" s="42"/>
      <c r="X49" s="43"/>
      <c r="Y49" s="44"/>
      <c r="Z49" s="19"/>
      <c r="AA49" s="39">
        <v>14</v>
      </c>
      <c r="AB49" s="19"/>
      <c r="AC49" s="21"/>
    </row>
    <row r="50" spans="1:29" customFormat="1" ht="20.25">
      <c r="A50" s="23">
        <v>40</v>
      </c>
      <c r="B50" s="24"/>
      <c r="C50" s="25">
        <v>43578</v>
      </c>
      <c r="D50" s="26" t="s">
        <v>134</v>
      </c>
      <c r="E50" s="27" t="s">
        <v>136</v>
      </c>
      <c r="F50" s="28">
        <v>1</v>
      </c>
      <c r="G50" s="28">
        <v>1</v>
      </c>
      <c r="H50" s="28"/>
      <c r="I50" s="29">
        <v>2</v>
      </c>
      <c r="J50" s="30">
        <v>4</v>
      </c>
      <c r="K50" s="31">
        <v>4</v>
      </c>
      <c r="L50" s="32"/>
      <c r="M50" s="33"/>
      <c r="N50" s="34">
        <v>4</v>
      </c>
      <c r="O50" s="35"/>
      <c r="P50" s="36"/>
      <c r="Q50" s="37">
        <v>4</v>
      </c>
      <c r="R50" s="38"/>
      <c r="S50" s="39">
        <v>4</v>
      </c>
      <c r="T50" s="40"/>
      <c r="U50" s="36"/>
      <c r="V50" s="41">
        <v>4</v>
      </c>
      <c r="W50" s="42"/>
      <c r="X50" s="43"/>
      <c r="Y50" s="44">
        <v>4</v>
      </c>
      <c r="Z50" s="19"/>
      <c r="AA50" s="39">
        <v>4</v>
      </c>
      <c r="AB50" s="19"/>
      <c r="AC50" s="21"/>
    </row>
    <row r="51" spans="1:29" customFormat="1" ht="20.25">
      <c r="A51" s="49">
        <v>41</v>
      </c>
      <c r="B51" s="24"/>
      <c r="C51" s="25">
        <v>43579</v>
      </c>
      <c r="D51" s="45" t="s">
        <v>137</v>
      </c>
      <c r="E51" s="27" t="s">
        <v>138</v>
      </c>
      <c r="F51" s="28">
        <v>1</v>
      </c>
      <c r="G51" s="28"/>
      <c r="H51" s="28"/>
      <c r="I51" s="29">
        <v>1</v>
      </c>
      <c r="J51" s="30">
        <v>2</v>
      </c>
      <c r="K51" s="31" t="s">
        <v>8</v>
      </c>
      <c r="L51" s="32"/>
      <c r="M51" s="33"/>
      <c r="N51" s="34">
        <v>2</v>
      </c>
      <c r="O51" s="35"/>
      <c r="P51" s="36"/>
      <c r="Q51" s="37">
        <v>2</v>
      </c>
      <c r="R51" s="38"/>
      <c r="S51" s="39"/>
      <c r="T51" s="40" t="s">
        <v>9</v>
      </c>
      <c r="U51" s="36"/>
      <c r="V51" s="41">
        <v>2</v>
      </c>
      <c r="W51" s="42"/>
      <c r="X51" s="43"/>
      <c r="Y51" s="44">
        <v>2</v>
      </c>
      <c r="Z51" s="19"/>
      <c r="AA51" s="39">
        <v>2</v>
      </c>
      <c r="AB51" s="19"/>
      <c r="AC51" s="21"/>
    </row>
    <row r="52" spans="1:29" customFormat="1" ht="20.25">
      <c r="A52" s="23">
        <v>42</v>
      </c>
      <c r="B52" s="24"/>
      <c r="C52" s="25">
        <v>43716</v>
      </c>
      <c r="D52" s="68" t="s">
        <v>139</v>
      </c>
      <c r="E52" s="46" t="s">
        <v>140</v>
      </c>
      <c r="F52" s="47">
        <v>1</v>
      </c>
      <c r="G52" s="47"/>
      <c r="H52" s="47"/>
      <c r="I52" s="29">
        <v>1</v>
      </c>
      <c r="J52" s="48">
        <v>2</v>
      </c>
      <c r="K52" s="31">
        <v>2</v>
      </c>
      <c r="L52" s="32"/>
      <c r="M52" s="33"/>
      <c r="N52" s="34">
        <v>2</v>
      </c>
      <c r="O52" s="35"/>
      <c r="P52" s="36"/>
      <c r="Q52" s="37"/>
      <c r="R52" s="38"/>
      <c r="S52" s="39">
        <v>2</v>
      </c>
      <c r="T52" s="40"/>
      <c r="U52" s="36"/>
      <c r="V52" s="41">
        <v>2</v>
      </c>
      <c r="W52" s="42"/>
      <c r="X52" s="43"/>
      <c r="Y52" s="44">
        <v>2</v>
      </c>
      <c r="Z52" s="19"/>
      <c r="AA52" s="39"/>
      <c r="AB52" s="19"/>
      <c r="AC52" s="21"/>
    </row>
    <row r="53" spans="1:29" customFormat="1" ht="20.25">
      <c r="A53" s="23">
        <v>43</v>
      </c>
      <c r="B53" s="24"/>
      <c r="C53" s="25">
        <v>43485</v>
      </c>
      <c r="D53" s="68" t="s">
        <v>141</v>
      </c>
      <c r="E53" s="27" t="s">
        <v>142</v>
      </c>
      <c r="F53" s="28">
        <v>1</v>
      </c>
      <c r="G53" s="28"/>
      <c r="H53" s="28"/>
      <c r="I53" s="29">
        <v>1</v>
      </c>
      <c r="J53" s="30">
        <v>2</v>
      </c>
      <c r="K53" s="31">
        <v>2</v>
      </c>
      <c r="L53" s="32"/>
      <c r="M53" s="33"/>
      <c r="N53" s="34">
        <v>2</v>
      </c>
      <c r="O53" s="35"/>
      <c r="P53" s="36"/>
      <c r="Q53" s="37"/>
      <c r="R53" s="38"/>
      <c r="S53" s="39">
        <v>2</v>
      </c>
      <c r="T53" s="40"/>
      <c r="U53" s="36"/>
      <c r="V53" s="41">
        <v>2</v>
      </c>
      <c r="W53" s="42"/>
      <c r="X53" s="43"/>
      <c r="Y53" s="44">
        <v>2</v>
      </c>
      <c r="Z53" s="19"/>
      <c r="AA53" s="39">
        <v>2</v>
      </c>
      <c r="AB53" s="19"/>
      <c r="AC53" s="21"/>
    </row>
    <row r="54" spans="1:29" customFormat="1" ht="20.25">
      <c r="A54" s="49">
        <v>44</v>
      </c>
      <c r="B54" s="24"/>
      <c r="C54" s="25">
        <v>43549</v>
      </c>
      <c r="D54" s="26" t="s">
        <v>143</v>
      </c>
      <c r="E54" s="27" t="s">
        <v>144</v>
      </c>
      <c r="F54" s="28">
        <v>1</v>
      </c>
      <c r="G54" s="28">
        <v>1</v>
      </c>
      <c r="H54" s="28"/>
      <c r="I54" s="29">
        <v>2</v>
      </c>
      <c r="J54" s="30">
        <v>4</v>
      </c>
      <c r="K54" s="31">
        <v>4</v>
      </c>
      <c r="L54" s="32"/>
      <c r="M54" s="33"/>
      <c r="N54" s="34">
        <v>4</v>
      </c>
      <c r="O54" s="35"/>
      <c r="P54" s="36"/>
      <c r="Q54" s="37">
        <v>4</v>
      </c>
      <c r="R54" s="38"/>
      <c r="S54" s="39">
        <v>4</v>
      </c>
      <c r="T54" s="40"/>
      <c r="U54" s="36"/>
      <c r="V54" s="41">
        <v>4</v>
      </c>
      <c r="W54" s="42"/>
      <c r="X54" s="43"/>
      <c r="Y54" s="44">
        <v>4</v>
      </c>
      <c r="Z54" s="19"/>
      <c r="AA54" s="39"/>
      <c r="AB54" s="19"/>
      <c r="AC54" s="21"/>
    </row>
    <row r="55" spans="1:29" customFormat="1" ht="20.25">
      <c r="A55" s="23">
        <v>45</v>
      </c>
      <c r="B55" s="24"/>
      <c r="C55" s="25">
        <v>43580</v>
      </c>
      <c r="D55" s="45" t="s">
        <v>145</v>
      </c>
      <c r="E55" s="46" t="s">
        <v>146</v>
      </c>
      <c r="F55" s="47">
        <v>1</v>
      </c>
      <c r="G55" s="47">
        <v>1</v>
      </c>
      <c r="H55" s="47"/>
      <c r="I55" s="29">
        <v>2</v>
      </c>
      <c r="J55" s="48">
        <v>4</v>
      </c>
      <c r="K55" s="31">
        <v>4</v>
      </c>
      <c r="L55" s="32"/>
      <c r="M55" s="33"/>
      <c r="N55" s="34">
        <v>4</v>
      </c>
      <c r="O55" s="35"/>
      <c r="P55" s="36"/>
      <c r="Q55" s="37">
        <v>4</v>
      </c>
      <c r="R55" s="38"/>
      <c r="S55" s="39">
        <v>4</v>
      </c>
      <c r="T55" s="40"/>
      <c r="U55" s="36"/>
      <c r="V55" s="41">
        <v>4</v>
      </c>
      <c r="W55" s="42"/>
      <c r="X55" s="43"/>
      <c r="Y55" s="44">
        <v>4</v>
      </c>
      <c r="Z55" s="19"/>
      <c r="AA55" s="39">
        <v>4</v>
      </c>
      <c r="AB55" s="19"/>
      <c r="AC55" s="21"/>
    </row>
    <row r="56" spans="1:29" customFormat="1" ht="20.25">
      <c r="A56" s="23">
        <v>46</v>
      </c>
      <c r="B56" s="24"/>
      <c r="C56" s="25">
        <v>43468</v>
      </c>
      <c r="D56" s="45" t="s">
        <v>147</v>
      </c>
      <c r="E56" s="46" t="s">
        <v>148</v>
      </c>
      <c r="F56" s="47">
        <v>2</v>
      </c>
      <c r="G56" s="47">
        <v>1</v>
      </c>
      <c r="H56" s="47">
        <v>1</v>
      </c>
      <c r="I56" s="29">
        <v>4</v>
      </c>
      <c r="J56" s="48">
        <v>6</v>
      </c>
      <c r="K56" s="31" t="s">
        <v>8</v>
      </c>
      <c r="L56" s="32"/>
      <c r="M56" s="33"/>
      <c r="N56" s="34" t="s">
        <v>69</v>
      </c>
      <c r="O56" s="35"/>
      <c r="P56" s="36"/>
      <c r="Q56" s="37"/>
      <c r="R56" s="38"/>
      <c r="S56" s="39">
        <v>6</v>
      </c>
      <c r="T56" s="40"/>
      <c r="U56" s="36"/>
      <c r="V56" s="41">
        <v>6</v>
      </c>
      <c r="W56" s="42"/>
      <c r="X56" s="43"/>
      <c r="Y56" s="44"/>
      <c r="Z56" s="19"/>
      <c r="AA56" s="39"/>
      <c r="AB56" s="19"/>
      <c r="AC56" s="21"/>
    </row>
    <row r="57" spans="1:29" customFormat="1" ht="20.25">
      <c r="A57" s="49">
        <v>47</v>
      </c>
      <c r="B57" s="24"/>
      <c r="C57" s="25">
        <v>43552</v>
      </c>
      <c r="D57" s="45" t="s">
        <v>149</v>
      </c>
      <c r="E57" s="46" t="s">
        <v>150</v>
      </c>
      <c r="F57" s="28">
        <v>3</v>
      </c>
      <c r="G57" s="28"/>
      <c r="H57" s="28"/>
      <c r="I57" s="29">
        <v>3</v>
      </c>
      <c r="J57" s="30">
        <v>6</v>
      </c>
      <c r="K57" s="31" t="s">
        <v>8</v>
      </c>
      <c r="L57" s="32"/>
      <c r="M57" s="33"/>
      <c r="N57" s="34" t="s">
        <v>69</v>
      </c>
      <c r="O57" s="35"/>
      <c r="P57" s="36"/>
      <c r="Q57" s="37"/>
      <c r="R57" s="38"/>
      <c r="S57" s="39"/>
      <c r="T57" s="40"/>
      <c r="U57" s="36"/>
      <c r="V57" s="41"/>
      <c r="W57" s="42"/>
      <c r="X57" s="43"/>
      <c r="Y57" s="44"/>
      <c r="Z57" s="110"/>
      <c r="AA57" s="39"/>
      <c r="AB57" s="19"/>
      <c r="AC57" s="21"/>
    </row>
    <row r="58" spans="1:29" customFormat="1" ht="20.25">
      <c r="A58" s="23">
        <v>48</v>
      </c>
      <c r="B58" s="24"/>
      <c r="C58" s="25">
        <v>43594</v>
      </c>
      <c r="D58" s="45" t="s">
        <v>151</v>
      </c>
      <c r="E58" s="46" t="s">
        <v>152</v>
      </c>
      <c r="F58" s="47">
        <v>2</v>
      </c>
      <c r="G58" s="47">
        <v>1</v>
      </c>
      <c r="H58" s="47"/>
      <c r="I58" s="29">
        <v>3</v>
      </c>
      <c r="J58" s="48">
        <v>6</v>
      </c>
      <c r="K58" s="31">
        <v>6</v>
      </c>
      <c r="L58" s="32"/>
      <c r="M58" s="33"/>
      <c r="N58" s="34">
        <v>6</v>
      </c>
      <c r="O58" s="35"/>
      <c r="P58" s="36"/>
      <c r="Q58" s="37">
        <v>6</v>
      </c>
      <c r="R58" s="38"/>
      <c r="S58" s="39">
        <v>6</v>
      </c>
      <c r="T58" s="40"/>
      <c r="U58" s="36"/>
      <c r="V58" s="41">
        <v>6</v>
      </c>
      <c r="W58" s="42"/>
      <c r="X58" s="43"/>
      <c r="Y58" s="44">
        <v>6</v>
      </c>
      <c r="Z58" s="19"/>
      <c r="AA58" s="39"/>
      <c r="AB58" s="19"/>
      <c r="AC58" s="21"/>
    </row>
    <row r="59" spans="1:29" customFormat="1" ht="20.25">
      <c r="A59" s="23"/>
      <c r="B59" s="112">
        <v>137</v>
      </c>
      <c r="C59" s="113"/>
      <c r="D59" s="114"/>
      <c r="E59" s="115" t="s">
        <v>20</v>
      </c>
      <c r="F59" s="116">
        <v>100</v>
      </c>
      <c r="G59" s="116">
        <v>52</v>
      </c>
      <c r="H59" s="116">
        <v>4</v>
      </c>
      <c r="I59" s="117">
        <v>154</v>
      </c>
      <c r="J59" s="118">
        <v>304</v>
      </c>
      <c r="K59" s="119">
        <v>259</v>
      </c>
      <c r="L59" s="119">
        <v>15</v>
      </c>
      <c r="M59" s="120">
        <v>0</v>
      </c>
      <c r="N59" s="119">
        <v>234</v>
      </c>
      <c r="O59" s="121">
        <v>17</v>
      </c>
      <c r="P59" s="36">
        <v>0</v>
      </c>
      <c r="R59" s="88">
        <v>0</v>
      </c>
      <c r="S59" s="36">
        <v>272.5</v>
      </c>
      <c r="T59" s="40">
        <v>0</v>
      </c>
      <c r="U59" s="36">
        <v>0</v>
      </c>
      <c r="V59" s="43">
        <v>251.5</v>
      </c>
      <c r="W59" s="42">
        <v>0</v>
      </c>
      <c r="X59" s="43">
        <v>0</v>
      </c>
      <c r="Y59" s="19"/>
      <c r="Z59" s="19"/>
      <c r="AA59" s="19">
        <f>SUM(AA2:AA58)</f>
        <v>230</v>
      </c>
      <c r="AB59" s="19">
        <f>SUM(AB2:AB58)</f>
        <v>7</v>
      </c>
      <c r="AC59" s="21"/>
    </row>
    <row r="60" spans="1:29" customFormat="1">
      <c r="A60" s="22"/>
      <c r="B60" s="122"/>
      <c r="C60" s="122"/>
      <c r="D60" s="123"/>
      <c r="E60" s="22"/>
      <c r="F60" s="22"/>
      <c r="G60" s="22"/>
      <c r="H60" s="22"/>
      <c r="I60" s="122"/>
      <c r="J60" s="22"/>
      <c r="K60" s="124"/>
      <c r="L60" s="125"/>
      <c r="M60" s="126"/>
      <c r="N60" s="124"/>
      <c r="O60" s="127"/>
      <c r="P60" s="126"/>
      <c r="R60" s="126"/>
      <c r="S60" s="126"/>
      <c r="T60" s="128"/>
      <c r="U60" s="126"/>
      <c r="V60" s="126"/>
      <c r="W60" s="128"/>
      <c r="X60" s="126"/>
      <c r="Y60" s="126"/>
      <c r="Z60" s="126"/>
      <c r="AA60" s="126"/>
      <c r="AB60" s="126"/>
      <c r="AC60" s="126"/>
    </row>
    <row r="61" spans="1:29" customFormat="1">
      <c r="A61" s="22"/>
      <c r="B61" s="122"/>
      <c r="C61" s="122"/>
      <c r="D61" s="123"/>
      <c r="E61" s="22"/>
      <c r="F61" s="22"/>
      <c r="G61" s="22"/>
      <c r="H61" s="22"/>
      <c r="I61" s="122"/>
      <c r="J61" s="22"/>
      <c r="K61" s="124"/>
      <c r="L61" s="125"/>
      <c r="M61" s="126"/>
      <c r="N61" s="124"/>
      <c r="O61" s="127"/>
      <c r="P61" s="126"/>
      <c r="R61" s="126"/>
      <c r="S61" s="126"/>
      <c r="T61" s="128"/>
      <c r="U61" s="126"/>
      <c r="V61" s="126"/>
      <c r="W61" s="128"/>
      <c r="X61" s="126"/>
      <c r="Y61" s="126"/>
      <c r="Z61" s="126"/>
      <c r="AA61" s="126"/>
      <c r="AB61" s="126"/>
      <c r="AC61" s="126"/>
    </row>
    <row r="62" spans="1:29" customFormat="1">
      <c r="A62" s="22"/>
      <c r="B62" s="122"/>
      <c r="C62" s="122"/>
      <c r="D62" s="123"/>
      <c r="E62" s="22"/>
      <c r="F62" s="22"/>
      <c r="G62" s="22"/>
      <c r="H62" s="22"/>
      <c r="I62" s="122"/>
      <c r="J62" s="22"/>
      <c r="K62" s="124"/>
      <c r="L62" s="125"/>
      <c r="M62" s="126"/>
      <c r="N62" s="124"/>
      <c r="O62" s="127"/>
      <c r="P62" s="126"/>
      <c r="R62" s="126"/>
      <c r="S62" s="126"/>
      <c r="T62" s="128"/>
      <c r="U62" s="126"/>
      <c r="V62" s="126"/>
      <c r="W62" s="128"/>
      <c r="X62" s="126"/>
      <c r="Y62" s="126"/>
      <c r="Z62" s="126"/>
      <c r="AA62" s="126"/>
      <c r="AB62" s="126"/>
      <c r="AC62" s="126"/>
    </row>
    <row r="63" spans="1:29" customFormat="1">
      <c r="A63" s="22"/>
      <c r="B63" s="122"/>
      <c r="C63" s="122"/>
      <c r="D63" s="123"/>
      <c r="E63" s="279" t="s">
        <v>153</v>
      </c>
      <c r="F63" s="279"/>
      <c r="G63" s="279" t="s">
        <v>154</v>
      </c>
      <c r="H63" s="279"/>
      <c r="I63" s="122"/>
      <c r="J63" s="22"/>
      <c r="K63" s="124"/>
      <c r="L63" s="125"/>
      <c r="M63" s="126"/>
      <c r="N63" s="124"/>
      <c r="O63" s="127"/>
      <c r="P63" s="126"/>
      <c r="R63" s="126"/>
      <c r="S63" s="126"/>
      <c r="T63" s="128"/>
      <c r="U63" s="126"/>
      <c r="V63" s="126"/>
      <c r="W63" s="128"/>
      <c r="X63" s="126"/>
      <c r="Y63" s="126"/>
      <c r="Z63" s="126"/>
      <c r="AA63" s="126"/>
      <c r="AB63" s="126"/>
      <c r="AC63" s="126"/>
    </row>
    <row r="64" spans="1:29" customFormat="1">
      <c r="A64" s="22"/>
      <c r="B64" s="122"/>
      <c r="C64" s="122"/>
      <c r="D64" s="129" t="s">
        <v>155</v>
      </c>
      <c r="E64" s="130" t="s">
        <v>156</v>
      </c>
      <c r="F64" s="130">
        <v>143</v>
      </c>
      <c r="G64" s="131" t="s">
        <v>157</v>
      </c>
      <c r="H64" s="131">
        <v>48</v>
      </c>
      <c r="I64" s="122"/>
      <c r="J64" s="22"/>
      <c r="K64" s="124"/>
      <c r="L64" s="125"/>
      <c r="M64" s="126"/>
      <c r="N64" s="124"/>
      <c r="O64" s="127"/>
      <c r="P64" s="126"/>
      <c r="R64" s="126"/>
      <c r="S64" s="126"/>
      <c r="T64" s="128"/>
      <c r="U64" s="126"/>
      <c r="V64" s="126"/>
      <c r="W64" s="128"/>
      <c r="X64" s="126"/>
      <c r="Y64" s="126"/>
      <c r="Z64" s="126"/>
      <c r="AA64" s="126"/>
      <c r="AB64" s="126"/>
      <c r="AC64" s="126"/>
    </row>
    <row r="65" spans="4:16" customFormat="1">
      <c r="D65" s="129" t="s">
        <v>158</v>
      </c>
      <c r="E65" s="132"/>
      <c r="F65" s="132"/>
      <c r="G65" s="131"/>
      <c r="H65" s="131"/>
      <c r="I65" s="122"/>
      <c r="J65" s="22"/>
      <c r="K65" s="124"/>
      <c r="L65" s="125"/>
      <c r="M65" s="126"/>
      <c r="N65" s="124"/>
      <c r="O65" s="127"/>
      <c r="P65" s="126"/>
    </row>
    <row r="66" spans="4:16" customFormat="1">
      <c r="D66" s="129" t="s">
        <v>159</v>
      </c>
      <c r="E66" s="132"/>
      <c r="F66" s="132"/>
      <c r="G66" s="131"/>
      <c r="H66" s="131"/>
      <c r="I66" s="122"/>
      <c r="J66" s="22"/>
      <c r="K66" s="124"/>
      <c r="L66" s="125"/>
      <c r="M66" s="126"/>
      <c r="N66" s="124"/>
      <c r="O66" s="127"/>
      <c r="P66" s="126"/>
    </row>
    <row r="67" spans="4:16" customFormat="1">
      <c r="D67" s="129" t="s">
        <v>160</v>
      </c>
      <c r="E67" s="132" t="s">
        <v>161</v>
      </c>
      <c r="F67" s="132">
        <v>145</v>
      </c>
      <c r="G67" s="131" t="s">
        <v>162</v>
      </c>
      <c r="H67" s="131">
        <v>48</v>
      </c>
      <c r="I67" s="122"/>
      <c r="J67" s="22"/>
      <c r="K67" s="124" t="s">
        <v>163</v>
      </c>
      <c r="L67" s="125"/>
      <c r="M67" s="126"/>
      <c r="N67" s="124"/>
      <c r="O67" s="127"/>
      <c r="P67" s="126"/>
    </row>
    <row r="68" spans="4:16" customFormat="1">
      <c r="D68" s="129" t="s">
        <v>164</v>
      </c>
      <c r="E68" s="132"/>
      <c r="F68" s="132"/>
      <c r="G68" s="131"/>
      <c r="H68" s="131"/>
      <c r="I68" s="122"/>
      <c r="J68" s="22"/>
      <c r="K68" s="124"/>
      <c r="L68" s="125"/>
      <c r="M68" s="126"/>
      <c r="N68" s="124"/>
      <c r="O68" s="127"/>
      <c r="P68" s="126"/>
    </row>
    <row r="69" spans="4:16" customFormat="1">
      <c r="D69" s="129" t="s">
        <v>165</v>
      </c>
      <c r="E69" s="132"/>
      <c r="F69" s="132"/>
      <c r="G69" s="131"/>
      <c r="H69" s="131"/>
      <c r="I69" s="122"/>
      <c r="J69" s="22"/>
      <c r="K69" s="124"/>
      <c r="L69" s="125"/>
      <c r="M69" s="126"/>
      <c r="N69" s="124"/>
      <c r="O69" s="127"/>
      <c r="P69" s="126"/>
    </row>
    <row r="70" spans="4:16" customFormat="1">
      <c r="D70" s="123"/>
      <c r="E70" s="22"/>
      <c r="F70" s="22"/>
      <c r="G70" s="22"/>
      <c r="H70" s="22"/>
      <c r="I70" s="122"/>
      <c r="J70" s="22"/>
      <c r="K70" s="124"/>
      <c r="L70" s="125"/>
      <c r="M70" s="126"/>
      <c r="N70" s="124"/>
      <c r="O70" s="127"/>
      <c r="P70" s="126"/>
    </row>
    <row r="71" spans="4:16" customFormat="1">
      <c r="D71" s="123"/>
      <c r="E71" s="22"/>
      <c r="F71" s="22"/>
      <c r="G71" s="22"/>
      <c r="H71" s="22"/>
      <c r="I71" s="122"/>
      <c r="J71" s="22"/>
      <c r="K71" s="124"/>
      <c r="L71" s="125"/>
      <c r="M71" s="126"/>
      <c r="N71" s="124"/>
      <c r="O71" s="127"/>
      <c r="P71" s="126"/>
    </row>
    <row r="72" spans="4:16" customFormat="1">
      <c r="D72" s="123"/>
      <c r="E72" s="22"/>
      <c r="F72" s="22"/>
      <c r="G72" s="22"/>
      <c r="H72" s="22"/>
      <c r="I72" s="122"/>
      <c r="J72" s="22"/>
      <c r="K72" s="124"/>
      <c r="L72" s="125"/>
      <c r="M72" s="126"/>
      <c r="N72" s="124"/>
      <c r="O72" s="127"/>
      <c r="P72" s="126"/>
    </row>
    <row r="73" spans="4:16" customFormat="1">
      <c r="D73" s="123"/>
      <c r="E73" s="22"/>
      <c r="F73" s="22"/>
      <c r="G73" s="22"/>
      <c r="H73" s="22"/>
      <c r="I73" s="122"/>
      <c r="J73" s="22"/>
      <c r="K73" s="124"/>
      <c r="L73" s="125"/>
      <c r="M73" s="126"/>
      <c r="N73" s="124"/>
      <c r="O73" s="127"/>
      <c r="P73" s="126"/>
    </row>
    <row r="74" spans="4:16" customFormat="1">
      <c r="D74" s="123"/>
      <c r="E74" s="22"/>
      <c r="F74" s="22"/>
      <c r="G74" s="22"/>
      <c r="H74" s="22"/>
      <c r="I74" s="122"/>
      <c r="J74" s="22"/>
      <c r="K74" s="124"/>
      <c r="L74" s="125"/>
      <c r="M74" s="126"/>
      <c r="N74" s="124"/>
      <c r="O74" s="127"/>
      <c r="P74" s="126"/>
    </row>
    <row r="75" spans="4:16" customFormat="1">
      <c r="D75" s="123"/>
      <c r="E75" s="22"/>
      <c r="F75" s="22"/>
      <c r="G75" s="22"/>
      <c r="H75" s="22"/>
      <c r="I75" s="122"/>
      <c r="J75" s="22"/>
      <c r="K75" s="124"/>
      <c r="L75" s="125"/>
      <c r="M75" s="126"/>
      <c r="N75" s="124"/>
      <c r="O75" s="127"/>
      <c r="P75" s="126"/>
    </row>
    <row r="76" spans="4:16" customFormat="1">
      <c r="D76" s="123"/>
      <c r="E76" s="22"/>
      <c r="F76" s="22"/>
      <c r="G76" s="22"/>
      <c r="H76" s="22"/>
      <c r="I76" s="122"/>
      <c r="J76" s="22"/>
      <c r="K76" s="124"/>
      <c r="L76" s="125"/>
      <c r="M76" s="126"/>
      <c r="N76" s="124"/>
      <c r="O76" s="127"/>
      <c r="P76" s="126"/>
    </row>
    <row r="77" spans="4:16" customFormat="1">
      <c r="D77" s="123"/>
      <c r="E77" s="22"/>
      <c r="F77" s="22"/>
      <c r="G77" s="22"/>
      <c r="H77" s="22"/>
      <c r="I77" s="122"/>
      <c r="J77" s="22"/>
      <c r="K77" s="124"/>
      <c r="L77" s="125"/>
      <c r="M77" s="126"/>
      <c r="N77" s="124"/>
      <c r="O77" s="127"/>
      <c r="P77" s="126"/>
    </row>
    <row r="78" spans="4:16" customFormat="1">
      <c r="D78" s="123"/>
      <c r="E78" s="22"/>
      <c r="F78" s="22"/>
      <c r="G78" s="22"/>
      <c r="H78" s="22"/>
      <c r="I78" s="122"/>
      <c r="J78" s="22"/>
      <c r="K78" s="124"/>
      <c r="L78" s="125"/>
      <c r="M78" s="126"/>
      <c r="N78" s="124"/>
      <c r="O78" s="127"/>
      <c r="P78" s="126"/>
    </row>
    <row r="79" spans="4:16" customFormat="1">
      <c r="D79" s="123"/>
      <c r="E79" s="22"/>
      <c r="F79" s="22"/>
      <c r="G79" s="22"/>
      <c r="H79" s="22"/>
      <c r="I79" s="122"/>
      <c r="J79" s="22"/>
      <c r="K79" s="124"/>
      <c r="L79" s="125"/>
      <c r="M79" s="126"/>
      <c r="N79" s="124"/>
      <c r="O79" s="127"/>
      <c r="P79" s="126"/>
    </row>
    <row r="80" spans="4:16" customFormat="1">
      <c r="D80" s="123"/>
      <c r="E80" s="22"/>
      <c r="F80" s="22"/>
      <c r="G80" s="22"/>
      <c r="H80" s="22"/>
      <c r="I80" s="122"/>
      <c r="J80" s="22"/>
      <c r="K80" s="124"/>
      <c r="L80" s="125"/>
      <c r="M80" s="126"/>
      <c r="N80" s="124"/>
      <c r="O80" s="127"/>
      <c r="P80" s="126"/>
    </row>
    <row r="81" customFormat="1"/>
    <row r="82" customFormat="1"/>
    <row r="83" customFormat="1"/>
    <row r="84" customFormat="1"/>
    <row r="85" customFormat="1"/>
    <row r="86" customFormat="1"/>
    <row r="87" customFormat="1"/>
    <row r="88" customFormat="1"/>
    <row r="89" customFormat="1"/>
    <row r="90" customFormat="1"/>
    <row r="91" customFormat="1"/>
    <row r="92" customFormat="1"/>
    <row r="93" customFormat="1"/>
    <row r="94" customFormat="1"/>
    <row r="95" customFormat="1"/>
    <row r="96" customFormat="1"/>
    <row r="97" customFormat="1"/>
    <row r="98" customFormat="1"/>
    <row r="99" customFormat="1"/>
    <row r="100" customFormat="1"/>
    <row r="101" customFormat="1"/>
    <row r="102" customFormat="1"/>
    <row r="103" customFormat="1"/>
    <row r="104" customFormat="1"/>
    <row r="105" customFormat="1"/>
    <row r="106" customFormat="1"/>
  </sheetData>
  <mergeCells count="2">
    <mergeCell ref="E63:F63"/>
    <mergeCell ref="G63:H6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A"/>
  <dimension ref="F5:J11"/>
  <sheetViews>
    <sheetView showGridLines="0" showRowColHeaders="0" tabSelected="1" workbookViewId="0">
      <selection activeCell="J11" sqref="J11"/>
    </sheetView>
  </sheetViews>
  <sheetFormatPr baseColWidth="10" defaultRowHeight="15"/>
  <cols>
    <col min="1" max="1" width="11.42578125" style="271"/>
    <col min="2" max="2" width="17.7109375" style="271" customWidth="1"/>
    <col min="3" max="16384" width="11.42578125" style="271"/>
  </cols>
  <sheetData>
    <row r="5" spans="6:10" ht="15" customHeight="1"/>
    <row r="6" spans="6:10" ht="15" customHeight="1"/>
    <row r="7" spans="6:10" ht="15" customHeight="1"/>
    <row r="11" spans="6:10">
      <c r="F11" s="274"/>
      <c r="J11" s="272"/>
    </row>
  </sheetData>
  <sheetProtection sheet="1" objects="1" scenarios="1" selectLockedCells="1"/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46C86-9387-4D9E-BDCB-8DC9B2EB12DA}">
  <sheetPr codeName="WsP"/>
  <dimension ref="A1:K133"/>
  <sheetViews>
    <sheetView topLeftCell="A107" workbookViewId="0">
      <selection activeCell="I127" sqref="I127"/>
    </sheetView>
  </sheetViews>
  <sheetFormatPr baseColWidth="10" defaultRowHeight="15"/>
  <cols>
    <col min="1" max="1" width="12.5703125" style="273" bestFit="1" customWidth="1"/>
    <col min="2" max="2" width="5" customWidth="1"/>
    <col min="5" max="5" width="11.42578125" style="254"/>
    <col min="6" max="6" width="2.7109375" customWidth="1"/>
    <col min="8" max="8" width="2.7109375" customWidth="1"/>
    <col min="10" max="10" width="2.7109375" customWidth="1"/>
  </cols>
  <sheetData>
    <row r="1" spans="1:11">
      <c r="A1" s="273" t="s">
        <v>213</v>
      </c>
      <c r="B1" t="s">
        <v>214</v>
      </c>
      <c r="C1" t="s">
        <v>178</v>
      </c>
      <c r="D1" t="s">
        <v>2</v>
      </c>
      <c r="E1" s="254" t="s">
        <v>215</v>
      </c>
      <c r="G1" t="s">
        <v>221</v>
      </c>
      <c r="I1" t="s">
        <v>222</v>
      </c>
      <c r="K1" t="s">
        <v>223</v>
      </c>
    </row>
    <row r="2" spans="1:11">
      <c r="A2" s="273">
        <v>210577208</v>
      </c>
      <c r="B2" t="s">
        <v>211</v>
      </c>
      <c r="C2" t="s">
        <v>224</v>
      </c>
      <c r="D2" t="s">
        <v>16</v>
      </c>
      <c r="E2" s="254">
        <v>44714</v>
      </c>
      <c r="G2">
        <v>1</v>
      </c>
      <c r="I2">
        <v>1</v>
      </c>
      <c r="K2" s="275">
        <v>0.58333333333333337</v>
      </c>
    </row>
    <row r="3" spans="1:11">
      <c r="A3" s="273">
        <v>220595828</v>
      </c>
      <c r="B3" t="s">
        <v>211</v>
      </c>
      <c r="C3" t="s">
        <v>225</v>
      </c>
      <c r="D3" t="s">
        <v>226</v>
      </c>
      <c r="E3" s="254">
        <v>44749</v>
      </c>
      <c r="G3">
        <v>2</v>
      </c>
      <c r="I3">
        <v>2</v>
      </c>
      <c r="K3" s="275">
        <v>0.60416666666666663</v>
      </c>
    </row>
    <row r="4" spans="1:11">
      <c r="A4" s="273">
        <v>160288787</v>
      </c>
      <c r="B4" t="s">
        <v>211</v>
      </c>
      <c r="C4" t="s">
        <v>227</v>
      </c>
      <c r="D4" t="s">
        <v>228</v>
      </c>
      <c r="E4" s="254">
        <v>44897</v>
      </c>
      <c r="G4">
        <v>3</v>
      </c>
      <c r="I4">
        <v>3</v>
      </c>
      <c r="K4" s="275">
        <v>0.625</v>
      </c>
    </row>
    <row r="5" spans="1:11">
      <c r="A5" s="273">
        <v>200493587</v>
      </c>
      <c r="B5" t="s">
        <v>211</v>
      </c>
      <c r="C5" t="s">
        <v>229</v>
      </c>
      <c r="D5" t="s">
        <v>230</v>
      </c>
      <c r="E5" s="254">
        <v>44820</v>
      </c>
      <c r="G5">
        <v>4</v>
      </c>
      <c r="I5">
        <v>4</v>
      </c>
    </row>
    <row r="6" spans="1:11">
      <c r="A6" s="273">
        <v>220587272</v>
      </c>
      <c r="B6" t="s">
        <v>211</v>
      </c>
      <c r="C6" t="s">
        <v>231</v>
      </c>
      <c r="D6" t="s">
        <v>232</v>
      </c>
      <c r="E6" s="254">
        <v>44698</v>
      </c>
      <c r="G6">
        <v>5</v>
      </c>
      <c r="I6">
        <v>5</v>
      </c>
    </row>
    <row r="7" spans="1:11">
      <c r="A7" s="273">
        <v>210578789</v>
      </c>
      <c r="B7" t="s">
        <v>211</v>
      </c>
      <c r="C7" t="s">
        <v>233</v>
      </c>
      <c r="D7" t="s">
        <v>234</v>
      </c>
      <c r="E7" s="254">
        <v>44726</v>
      </c>
      <c r="I7">
        <v>6</v>
      </c>
    </row>
    <row r="8" spans="1:11">
      <c r="A8" s="273">
        <v>200502279</v>
      </c>
      <c r="B8" t="s">
        <v>211</v>
      </c>
      <c r="C8" t="s">
        <v>235</v>
      </c>
      <c r="D8" t="s">
        <v>236</v>
      </c>
      <c r="E8" s="254">
        <v>44848</v>
      </c>
      <c r="I8">
        <v>7</v>
      </c>
    </row>
    <row r="9" spans="1:11">
      <c r="A9" s="273">
        <v>220597139</v>
      </c>
      <c r="B9" t="s">
        <v>211</v>
      </c>
      <c r="C9" t="s">
        <v>237</v>
      </c>
      <c r="D9" t="s">
        <v>238</v>
      </c>
      <c r="E9" s="254">
        <v>44848</v>
      </c>
      <c r="I9">
        <v>8</v>
      </c>
    </row>
    <row r="10" spans="1:11">
      <c r="A10" s="273">
        <v>200517236</v>
      </c>
      <c r="B10" t="s">
        <v>211</v>
      </c>
      <c r="C10" t="s">
        <v>239</v>
      </c>
      <c r="D10" t="s">
        <v>240</v>
      </c>
      <c r="E10" s="254">
        <v>44819</v>
      </c>
      <c r="I10">
        <v>9</v>
      </c>
    </row>
    <row r="11" spans="1:11">
      <c r="A11" s="273">
        <v>140186907</v>
      </c>
      <c r="B11" t="s">
        <v>211</v>
      </c>
      <c r="C11" t="s">
        <v>241</v>
      </c>
      <c r="D11" t="s">
        <v>242</v>
      </c>
      <c r="E11" s="254">
        <v>44748</v>
      </c>
    </row>
    <row r="12" spans="1:11">
      <c r="A12" s="273">
        <v>210564002</v>
      </c>
      <c r="B12" t="s">
        <v>211</v>
      </c>
      <c r="C12" t="s">
        <v>243</v>
      </c>
      <c r="D12" t="s">
        <v>244</v>
      </c>
      <c r="E12" s="254">
        <v>44862</v>
      </c>
    </row>
    <row r="13" spans="1:11">
      <c r="A13" s="273">
        <v>210556024</v>
      </c>
      <c r="B13" t="s">
        <v>211</v>
      </c>
      <c r="C13" t="s">
        <v>245</v>
      </c>
      <c r="D13" t="s">
        <v>246</v>
      </c>
      <c r="E13" s="254">
        <v>44714</v>
      </c>
    </row>
    <row r="14" spans="1:11">
      <c r="A14" s="273">
        <v>170331764</v>
      </c>
      <c r="B14" t="s">
        <v>211</v>
      </c>
      <c r="C14" t="s">
        <v>247</v>
      </c>
      <c r="D14" t="s">
        <v>248</v>
      </c>
      <c r="E14" s="254">
        <v>44862</v>
      </c>
    </row>
    <row r="15" spans="1:11">
      <c r="A15" s="273">
        <v>220585256</v>
      </c>
      <c r="B15" t="s">
        <v>211</v>
      </c>
      <c r="C15" t="s">
        <v>249</v>
      </c>
      <c r="D15" t="s">
        <v>250</v>
      </c>
      <c r="E15" s="254">
        <v>44867</v>
      </c>
    </row>
    <row r="16" spans="1:11">
      <c r="A16" s="273">
        <v>220602223</v>
      </c>
      <c r="B16" t="s">
        <v>211</v>
      </c>
      <c r="C16" t="s">
        <v>251</v>
      </c>
      <c r="D16" t="s">
        <v>252</v>
      </c>
      <c r="E16" s="254">
        <v>44778</v>
      </c>
    </row>
    <row r="17" spans="1:5">
      <c r="A17" s="273">
        <v>200508871</v>
      </c>
      <c r="B17" t="s">
        <v>211</v>
      </c>
      <c r="C17" t="s">
        <v>253</v>
      </c>
      <c r="D17" t="s">
        <v>254</v>
      </c>
      <c r="E17" s="254">
        <v>44743</v>
      </c>
    </row>
    <row r="18" spans="1:5">
      <c r="A18" s="273">
        <v>210567077</v>
      </c>
      <c r="B18" t="s">
        <v>211</v>
      </c>
      <c r="C18" t="s">
        <v>255</v>
      </c>
      <c r="D18" t="s">
        <v>232</v>
      </c>
      <c r="E18" s="254">
        <v>44748</v>
      </c>
    </row>
    <row r="19" spans="1:5">
      <c r="A19" s="273">
        <v>120056269</v>
      </c>
      <c r="B19" t="s">
        <v>211</v>
      </c>
      <c r="C19" t="s">
        <v>256</v>
      </c>
      <c r="D19" t="s">
        <v>257</v>
      </c>
      <c r="E19" s="254">
        <v>44856</v>
      </c>
    </row>
    <row r="20" spans="1:5">
      <c r="A20" s="273">
        <v>180430280</v>
      </c>
      <c r="B20" t="s">
        <v>211</v>
      </c>
      <c r="C20" t="s">
        <v>258</v>
      </c>
      <c r="D20" t="s">
        <v>259</v>
      </c>
      <c r="E20" s="254">
        <v>44897</v>
      </c>
    </row>
    <row r="21" spans="1:5">
      <c r="A21" s="273">
        <v>130102352</v>
      </c>
      <c r="B21" t="s">
        <v>211</v>
      </c>
      <c r="C21" t="s">
        <v>260</v>
      </c>
      <c r="D21" t="s">
        <v>261</v>
      </c>
      <c r="E21" s="254">
        <v>44714</v>
      </c>
    </row>
    <row r="22" spans="1:5">
      <c r="A22" s="273">
        <v>150237528</v>
      </c>
      <c r="B22" t="s">
        <v>211</v>
      </c>
      <c r="C22" t="s">
        <v>262</v>
      </c>
      <c r="D22" t="s">
        <v>263</v>
      </c>
      <c r="E22" s="254">
        <v>44828</v>
      </c>
    </row>
    <row r="23" spans="1:5">
      <c r="A23" s="273">
        <v>220580769</v>
      </c>
      <c r="B23" t="s">
        <v>211</v>
      </c>
      <c r="C23" t="s">
        <v>264</v>
      </c>
      <c r="D23" t="s">
        <v>265</v>
      </c>
      <c r="E23" s="254">
        <v>44746</v>
      </c>
    </row>
    <row r="24" spans="1:5">
      <c r="A24" s="273">
        <v>110037553</v>
      </c>
      <c r="B24" t="s">
        <v>211</v>
      </c>
      <c r="C24" t="s">
        <v>266</v>
      </c>
      <c r="D24" t="s">
        <v>267</v>
      </c>
      <c r="E24" s="254">
        <v>44960</v>
      </c>
    </row>
    <row r="25" spans="1:5">
      <c r="A25" s="273">
        <v>200521232</v>
      </c>
      <c r="B25" t="s">
        <v>211</v>
      </c>
      <c r="C25" t="s">
        <v>268</v>
      </c>
      <c r="D25" t="s">
        <v>269</v>
      </c>
      <c r="E25" s="254">
        <v>44814</v>
      </c>
    </row>
    <row r="26" spans="1:5">
      <c r="A26" s="273">
        <v>100000734</v>
      </c>
      <c r="B26" t="s">
        <v>211</v>
      </c>
      <c r="C26" t="s">
        <v>270</v>
      </c>
      <c r="D26" t="s">
        <v>217</v>
      </c>
      <c r="E26" s="254">
        <v>44725</v>
      </c>
    </row>
    <row r="27" spans="1:5">
      <c r="A27" s="273">
        <v>200530991</v>
      </c>
      <c r="B27" t="s">
        <v>211</v>
      </c>
      <c r="C27" t="s">
        <v>271</v>
      </c>
      <c r="D27" t="s">
        <v>272</v>
      </c>
      <c r="E27" s="254">
        <v>44827</v>
      </c>
    </row>
    <row r="28" spans="1:5">
      <c r="A28" s="273">
        <v>200501042</v>
      </c>
      <c r="B28" t="s">
        <v>211</v>
      </c>
      <c r="C28" t="s">
        <v>273</v>
      </c>
      <c r="D28" t="s">
        <v>242</v>
      </c>
      <c r="E28" s="254">
        <v>44870</v>
      </c>
    </row>
    <row r="29" spans="1:5">
      <c r="A29" s="273">
        <v>210546687</v>
      </c>
      <c r="B29" t="s">
        <v>211</v>
      </c>
      <c r="C29" t="s">
        <v>274</v>
      </c>
      <c r="D29" t="s">
        <v>275</v>
      </c>
      <c r="E29" s="254" t="s">
        <v>207</v>
      </c>
    </row>
    <row r="30" spans="1:5">
      <c r="A30" s="273">
        <v>210558698</v>
      </c>
      <c r="B30" t="s">
        <v>211</v>
      </c>
      <c r="C30" t="s">
        <v>276</v>
      </c>
      <c r="D30" t="s">
        <v>194</v>
      </c>
      <c r="E30" s="254">
        <v>44753</v>
      </c>
    </row>
    <row r="31" spans="1:5">
      <c r="A31" s="273">
        <v>130131425</v>
      </c>
      <c r="B31" t="s">
        <v>211</v>
      </c>
      <c r="C31" t="s">
        <v>277</v>
      </c>
      <c r="D31" t="s">
        <v>278</v>
      </c>
      <c r="E31" s="254">
        <v>44877</v>
      </c>
    </row>
    <row r="32" spans="1:5">
      <c r="A32" s="273">
        <v>140144211</v>
      </c>
      <c r="B32" t="s">
        <v>211</v>
      </c>
      <c r="C32" t="s">
        <v>279</v>
      </c>
      <c r="D32" t="s">
        <v>280</v>
      </c>
      <c r="E32" s="254">
        <v>44883</v>
      </c>
    </row>
    <row r="33" spans="1:5">
      <c r="A33" s="273">
        <v>190482929</v>
      </c>
      <c r="B33" t="s">
        <v>211</v>
      </c>
      <c r="C33" t="s">
        <v>281</v>
      </c>
      <c r="D33" t="s">
        <v>282</v>
      </c>
      <c r="E33" s="254">
        <v>44711</v>
      </c>
    </row>
    <row r="34" spans="1:5">
      <c r="A34" s="273">
        <v>200487338</v>
      </c>
      <c r="B34" t="s">
        <v>211</v>
      </c>
      <c r="C34" t="s">
        <v>283</v>
      </c>
      <c r="D34" t="s">
        <v>284</v>
      </c>
      <c r="E34" s="254">
        <v>44714</v>
      </c>
    </row>
    <row r="35" spans="1:5">
      <c r="A35" s="273">
        <v>210578237</v>
      </c>
      <c r="B35" t="s">
        <v>211</v>
      </c>
      <c r="C35" t="s">
        <v>285</v>
      </c>
      <c r="D35" t="s">
        <v>286</v>
      </c>
      <c r="E35" s="254">
        <v>44721</v>
      </c>
    </row>
    <row r="36" spans="1:5">
      <c r="A36" s="273">
        <v>150240308</v>
      </c>
      <c r="B36" t="s">
        <v>211</v>
      </c>
      <c r="C36" t="s">
        <v>287</v>
      </c>
      <c r="D36" t="s">
        <v>220</v>
      </c>
      <c r="E36" s="254">
        <v>44883</v>
      </c>
    </row>
    <row r="37" spans="1:5">
      <c r="A37" s="273">
        <v>220601972</v>
      </c>
      <c r="B37" t="s">
        <v>211</v>
      </c>
      <c r="C37" t="s">
        <v>288</v>
      </c>
      <c r="D37" t="s">
        <v>289</v>
      </c>
      <c r="E37" s="254">
        <v>44870</v>
      </c>
    </row>
    <row r="38" spans="1:5">
      <c r="A38" s="273">
        <v>210568097</v>
      </c>
      <c r="B38" t="s">
        <v>211</v>
      </c>
      <c r="C38" t="s">
        <v>290</v>
      </c>
      <c r="D38" t="s">
        <v>291</v>
      </c>
      <c r="E38" s="254">
        <v>44725</v>
      </c>
    </row>
    <row r="39" spans="1:5">
      <c r="A39" s="273">
        <v>210553630</v>
      </c>
      <c r="B39" t="s">
        <v>211</v>
      </c>
      <c r="C39" t="s">
        <v>292</v>
      </c>
      <c r="D39" t="s">
        <v>293</v>
      </c>
      <c r="E39" s="254">
        <v>44807</v>
      </c>
    </row>
    <row r="40" spans="1:5">
      <c r="A40" s="273">
        <v>210542167</v>
      </c>
      <c r="B40" t="s">
        <v>211</v>
      </c>
      <c r="C40" t="s">
        <v>294</v>
      </c>
      <c r="D40" t="s">
        <v>295</v>
      </c>
      <c r="E40" s="254">
        <v>44699</v>
      </c>
    </row>
    <row r="41" spans="1:5">
      <c r="A41" s="273">
        <v>220597128</v>
      </c>
      <c r="B41" t="s">
        <v>211</v>
      </c>
      <c r="C41" t="s">
        <v>296</v>
      </c>
      <c r="D41" t="s">
        <v>297</v>
      </c>
      <c r="E41" s="254">
        <v>44848</v>
      </c>
    </row>
    <row r="42" spans="1:5">
      <c r="A42" s="273">
        <v>210537059</v>
      </c>
      <c r="B42" t="s">
        <v>211</v>
      </c>
      <c r="C42" t="s">
        <v>298</v>
      </c>
      <c r="D42" t="s">
        <v>299</v>
      </c>
      <c r="E42" s="254">
        <v>44748</v>
      </c>
    </row>
    <row r="43" spans="1:5">
      <c r="A43" s="273">
        <v>160279713</v>
      </c>
      <c r="B43" t="s">
        <v>211</v>
      </c>
      <c r="C43" t="s">
        <v>300</v>
      </c>
      <c r="D43" t="s">
        <v>219</v>
      </c>
      <c r="E43" s="254">
        <v>44814</v>
      </c>
    </row>
    <row r="44" spans="1:5">
      <c r="A44" s="273">
        <v>210564979</v>
      </c>
      <c r="B44" t="s">
        <v>211</v>
      </c>
      <c r="C44" t="s">
        <v>301</v>
      </c>
      <c r="D44" t="s">
        <v>302</v>
      </c>
      <c r="E44" s="254">
        <v>44820</v>
      </c>
    </row>
    <row r="45" spans="1:5">
      <c r="A45" s="273">
        <v>220604530</v>
      </c>
      <c r="B45" t="s">
        <v>211</v>
      </c>
      <c r="C45" t="s">
        <v>198</v>
      </c>
      <c r="D45" t="s">
        <v>303</v>
      </c>
      <c r="E45" s="254">
        <v>44785</v>
      </c>
    </row>
    <row r="46" spans="1:5">
      <c r="A46" s="273">
        <v>200509747</v>
      </c>
      <c r="B46" t="s">
        <v>211</v>
      </c>
      <c r="C46" t="s">
        <v>304</v>
      </c>
      <c r="D46" t="s">
        <v>305</v>
      </c>
      <c r="E46" s="254">
        <v>44870</v>
      </c>
    </row>
    <row r="47" spans="1:5">
      <c r="A47" s="273">
        <v>200508879</v>
      </c>
      <c r="B47" t="s">
        <v>211</v>
      </c>
      <c r="C47" t="s">
        <v>306</v>
      </c>
      <c r="D47" t="s">
        <v>193</v>
      </c>
      <c r="E47" s="254">
        <v>44795</v>
      </c>
    </row>
    <row r="48" spans="1:5">
      <c r="A48" s="273">
        <v>130128220</v>
      </c>
      <c r="B48" t="s">
        <v>211</v>
      </c>
      <c r="C48" t="s">
        <v>307</v>
      </c>
      <c r="D48" t="s">
        <v>190</v>
      </c>
      <c r="E48" s="254">
        <v>44708</v>
      </c>
    </row>
    <row r="49" spans="1:5">
      <c r="A49" s="273">
        <v>220580794</v>
      </c>
      <c r="B49" t="s">
        <v>211</v>
      </c>
      <c r="C49" t="s">
        <v>308</v>
      </c>
      <c r="D49" t="s">
        <v>309</v>
      </c>
      <c r="E49" s="254">
        <v>44746</v>
      </c>
    </row>
    <row r="50" spans="1:5">
      <c r="A50" s="273">
        <v>190449238</v>
      </c>
      <c r="B50" t="s">
        <v>211</v>
      </c>
      <c r="C50" t="s">
        <v>310</v>
      </c>
      <c r="D50" t="s">
        <v>311</v>
      </c>
      <c r="E50" s="254">
        <v>44882</v>
      </c>
    </row>
    <row r="51" spans="1:5">
      <c r="A51" s="273">
        <v>200517058</v>
      </c>
      <c r="B51" t="s">
        <v>211</v>
      </c>
      <c r="C51" t="s">
        <v>312</v>
      </c>
      <c r="D51" t="s">
        <v>313</v>
      </c>
      <c r="E51" s="254">
        <v>44705</v>
      </c>
    </row>
    <row r="52" spans="1:5">
      <c r="A52" s="273">
        <v>200509738</v>
      </c>
      <c r="B52" t="s">
        <v>211</v>
      </c>
      <c r="C52" t="s">
        <v>314</v>
      </c>
      <c r="D52" t="s">
        <v>200</v>
      </c>
      <c r="E52" s="254">
        <v>44725</v>
      </c>
    </row>
    <row r="53" spans="1:5">
      <c r="A53" s="273">
        <v>200522604</v>
      </c>
      <c r="B53" t="s">
        <v>211</v>
      </c>
      <c r="C53" t="s">
        <v>315</v>
      </c>
      <c r="D53" t="s">
        <v>316</v>
      </c>
      <c r="E53" s="254">
        <v>44726</v>
      </c>
    </row>
    <row r="54" spans="1:5">
      <c r="A54" s="273">
        <v>210574773</v>
      </c>
      <c r="B54" t="s">
        <v>211</v>
      </c>
      <c r="C54" t="s">
        <v>317</v>
      </c>
      <c r="D54" t="s">
        <v>318</v>
      </c>
      <c r="E54" s="254">
        <v>44882</v>
      </c>
    </row>
    <row r="55" spans="1:5">
      <c r="A55" s="273">
        <v>210547310</v>
      </c>
      <c r="B55" t="s">
        <v>211</v>
      </c>
      <c r="C55" t="s">
        <v>319</v>
      </c>
      <c r="D55" t="s">
        <v>320</v>
      </c>
      <c r="E55" s="254" t="s">
        <v>207</v>
      </c>
    </row>
    <row r="56" spans="1:5">
      <c r="A56" s="273">
        <v>200530951</v>
      </c>
      <c r="B56" t="s">
        <v>211</v>
      </c>
      <c r="C56" t="s">
        <v>321</v>
      </c>
      <c r="D56" t="s">
        <v>199</v>
      </c>
      <c r="E56" s="254">
        <v>44714</v>
      </c>
    </row>
    <row r="57" spans="1:5">
      <c r="A57" s="273">
        <v>110027925</v>
      </c>
      <c r="B57" t="s">
        <v>211</v>
      </c>
      <c r="C57" t="s">
        <v>322</v>
      </c>
      <c r="D57" t="s">
        <v>323</v>
      </c>
      <c r="E57" s="254">
        <v>44869</v>
      </c>
    </row>
    <row r="58" spans="1:5">
      <c r="A58" s="273">
        <v>190447991</v>
      </c>
      <c r="B58" t="s">
        <v>211</v>
      </c>
      <c r="C58" t="s">
        <v>324</v>
      </c>
      <c r="D58" t="s">
        <v>325</v>
      </c>
      <c r="E58" s="254">
        <v>44885</v>
      </c>
    </row>
    <row r="59" spans="1:5">
      <c r="A59" s="273">
        <v>140175443</v>
      </c>
      <c r="B59" t="s">
        <v>211</v>
      </c>
      <c r="C59" t="s">
        <v>326</v>
      </c>
      <c r="D59" t="s">
        <v>327</v>
      </c>
      <c r="E59" s="254">
        <v>44905</v>
      </c>
    </row>
    <row r="60" spans="1:5">
      <c r="A60" s="273">
        <v>120042991</v>
      </c>
      <c r="B60" t="s">
        <v>211</v>
      </c>
      <c r="C60" t="s">
        <v>328</v>
      </c>
      <c r="D60" t="s">
        <v>329</v>
      </c>
      <c r="E60" s="254">
        <v>44821</v>
      </c>
    </row>
    <row r="61" spans="1:5">
      <c r="A61" s="273">
        <v>120079008</v>
      </c>
      <c r="B61" t="s">
        <v>211</v>
      </c>
      <c r="C61" t="s">
        <v>330</v>
      </c>
      <c r="D61" t="s">
        <v>331</v>
      </c>
      <c r="E61" s="254">
        <v>44909</v>
      </c>
    </row>
    <row r="62" spans="1:5">
      <c r="A62" s="273">
        <v>100000729</v>
      </c>
      <c r="B62" t="s">
        <v>211</v>
      </c>
      <c r="C62" t="s">
        <v>332</v>
      </c>
      <c r="D62" t="s">
        <v>333</v>
      </c>
      <c r="E62" s="254">
        <v>44877</v>
      </c>
    </row>
    <row r="63" spans="1:5">
      <c r="A63" s="273">
        <v>190456659</v>
      </c>
      <c r="B63" t="s">
        <v>211</v>
      </c>
      <c r="C63" t="s">
        <v>334</v>
      </c>
      <c r="D63" t="s">
        <v>335</v>
      </c>
      <c r="E63" s="254">
        <v>44716</v>
      </c>
    </row>
    <row r="64" spans="1:5">
      <c r="A64" s="273">
        <v>220594386</v>
      </c>
      <c r="B64" t="s">
        <v>212</v>
      </c>
      <c r="C64" t="s">
        <v>336</v>
      </c>
      <c r="D64" t="s">
        <v>337</v>
      </c>
      <c r="E64" s="254" t="s">
        <v>207</v>
      </c>
    </row>
    <row r="65" spans="1:5">
      <c r="A65" s="273">
        <v>170367701</v>
      </c>
      <c r="B65" t="s">
        <v>212</v>
      </c>
      <c r="C65" t="s">
        <v>338</v>
      </c>
      <c r="D65" t="s">
        <v>339</v>
      </c>
      <c r="E65" s="254">
        <v>44855</v>
      </c>
    </row>
    <row r="66" spans="1:5">
      <c r="A66" s="273">
        <v>100000607</v>
      </c>
      <c r="B66" t="s">
        <v>212</v>
      </c>
      <c r="C66" t="s">
        <v>340</v>
      </c>
      <c r="D66" t="s">
        <v>341</v>
      </c>
      <c r="E66" s="254">
        <v>45023</v>
      </c>
    </row>
    <row r="67" spans="1:5">
      <c r="A67" s="273">
        <v>190478975</v>
      </c>
      <c r="B67" t="s">
        <v>212</v>
      </c>
      <c r="C67" t="s">
        <v>342</v>
      </c>
      <c r="D67" t="s">
        <v>343</v>
      </c>
      <c r="E67" s="254">
        <v>44883</v>
      </c>
    </row>
    <row r="68" spans="1:5">
      <c r="A68" s="273">
        <v>190466196</v>
      </c>
      <c r="B68" t="s">
        <v>212</v>
      </c>
      <c r="C68" t="s">
        <v>344</v>
      </c>
      <c r="D68" t="s">
        <v>345</v>
      </c>
      <c r="E68" s="254">
        <v>44877</v>
      </c>
    </row>
    <row r="69" spans="1:5">
      <c r="A69" s="273">
        <v>190467312</v>
      </c>
      <c r="B69" t="s">
        <v>212</v>
      </c>
      <c r="C69" t="s">
        <v>346</v>
      </c>
      <c r="D69" t="s">
        <v>347</v>
      </c>
      <c r="E69" s="254">
        <v>44821</v>
      </c>
    </row>
    <row r="70" spans="1:5">
      <c r="A70" s="273">
        <v>200511504</v>
      </c>
      <c r="B70" t="s">
        <v>212</v>
      </c>
      <c r="C70" t="s">
        <v>348</v>
      </c>
      <c r="D70" t="s">
        <v>349</v>
      </c>
      <c r="E70" s="254">
        <v>44750</v>
      </c>
    </row>
    <row r="71" spans="1:5">
      <c r="A71" s="273">
        <v>180413586</v>
      </c>
      <c r="B71" t="s">
        <v>212</v>
      </c>
      <c r="C71" t="s">
        <v>350</v>
      </c>
      <c r="D71" t="s">
        <v>204</v>
      </c>
      <c r="E71" s="254">
        <v>44991</v>
      </c>
    </row>
    <row r="72" spans="1:5">
      <c r="A72" s="273">
        <v>220584313</v>
      </c>
      <c r="B72" t="s">
        <v>212</v>
      </c>
      <c r="C72" t="s">
        <v>351</v>
      </c>
      <c r="D72" t="s">
        <v>352</v>
      </c>
      <c r="E72" s="254">
        <v>44708</v>
      </c>
    </row>
    <row r="73" spans="1:5">
      <c r="A73" s="273">
        <v>180421522</v>
      </c>
      <c r="B73" t="s">
        <v>212</v>
      </c>
      <c r="C73" t="s">
        <v>353</v>
      </c>
      <c r="D73" t="s">
        <v>354</v>
      </c>
      <c r="E73" s="254">
        <v>44883</v>
      </c>
    </row>
    <row r="74" spans="1:5">
      <c r="A74" s="273">
        <v>220594392</v>
      </c>
      <c r="B74" t="s">
        <v>212</v>
      </c>
      <c r="C74" t="s">
        <v>355</v>
      </c>
      <c r="D74" t="s">
        <v>356</v>
      </c>
      <c r="E74" s="254" t="s">
        <v>207</v>
      </c>
    </row>
    <row r="75" spans="1:5">
      <c r="A75" s="273">
        <v>200494106</v>
      </c>
      <c r="B75" t="s">
        <v>212</v>
      </c>
      <c r="C75" t="s">
        <v>357</v>
      </c>
      <c r="D75" t="s">
        <v>358</v>
      </c>
      <c r="E75" s="254">
        <v>44762</v>
      </c>
    </row>
    <row r="76" spans="1:5">
      <c r="A76" s="273">
        <v>120074693</v>
      </c>
      <c r="B76" t="s">
        <v>212</v>
      </c>
      <c r="C76" t="s">
        <v>359</v>
      </c>
      <c r="D76" t="s">
        <v>195</v>
      </c>
      <c r="E76" s="254">
        <v>44820</v>
      </c>
    </row>
    <row r="77" spans="1:5">
      <c r="A77" s="273">
        <v>100000663</v>
      </c>
      <c r="B77" t="s">
        <v>212</v>
      </c>
      <c r="C77" t="s">
        <v>360</v>
      </c>
      <c r="D77" t="s">
        <v>361</v>
      </c>
      <c r="E77" s="254">
        <v>44904</v>
      </c>
    </row>
    <row r="78" spans="1:5">
      <c r="A78" s="273">
        <v>190457626</v>
      </c>
      <c r="B78" t="s">
        <v>212</v>
      </c>
      <c r="C78" t="s">
        <v>362</v>
      </c>
      <c r="D78" t="s">
        <v>305</v>
      </c>
      <c r="E78" s="254">
        <v>44827</v>
      </c>
    </row>
    <row r="79" spans="1:5">
      <c r="A79" s="273">
        <v>180426738</v>
      </c>
      <c r="B79" t="s">
        <v>212</v>
      </c>
      <c r="C79" t="s">
        <v>363</v>
      </c>
      <c r="D79" t="s">
        <v>188</v>
      </c>
      <c r="E79" s="254">
        <v>44713</v>
      </c>
    </row>
    <row r="80" spans="1:5">
      <c r="A80" s="273">
        <v>220604511</v>
      </c>
      <c r="B80" t="s">
        <v>212</v>
      </c>
      <c r="C80" t="s">
        <v>364</v>
      </c>
      <c r="D80" t="s">
        <v>365</v>
      </c>
      <c r="E80" s="254">
        <v>44877</v>
      </c>
    </row>
    <row r="81" spans="1:5">
      <c r="A81" s="273">
        <v>210550324</v>
      </c>
      <c r="B81" t="s">
        <v>212</v>
      </c>
      <c r="C81" t="s">
        <v>366</v>
      </c>
      <c r="D81" t="s">
        <v>289</v>
      </c>
      <c r="E81" s="254">
        <v>44839</v>
      </c>
    </row>
    <row r="82" spans="1:5">
      <c r="A82" s="273">
        <v>180382298</v>
      </c>
      <c r="B82" t="s">
        <v>212</v>
      </c>
      <c r="C82" t="s">
        <v>367</v>
      </c>
      <c r="D82" t="s">
        <v>368</v>
      </c>
      <c r="E82" s="254">
        <v>44769</v>
      </c>
    </row>
    <row r="83" spans="1:5">
      <c r="A83" s="273">
        <v>130112914</v>
      </c>
      <c r="B83" t="s">
        <v>212</v>
      </c>
      <c r="C83" t="s">
        <v>66</v>
      </c>
      <c r="D83" t="s">
        <v>369</v>
      </c>
      <c r="E83" s="254">
        <v>44855</v>
      </c>
    </row>
    <row r="84" spans="1:5">
      <c r="A84" s="273">
        <v>180412413</v>
      </c>
      <c r="B84" t="s">
        <v>212</v>
      </c>
      <c r="C84" t="s">
        <v>370</v>
      </c>
      <c r="D84" t="s">
        <v>371</v>
      </c>
      <c r="E84" s="254">
        <v>44904</v>
      </c>
    </row>
    <row r="85" spans="1:5">
      <c r="A85" s="273">
        <v>130138036</v>
      </c>
      <c r="B85" t="s">
        <v>212</v>
      </c>
      <c r="C85" t="s">
        <v>372</v>
      </c>
      <c r="D85" t="s">
        <v>189</v>
      </c>
      <c r="E85" s="254">
        <v>44814</v>
      </c>
    </row>
    <row r="86" spans="1:5">
      <c r="A86" s="273">
        <v>200521773</v>
      </c>
      <c r="B86" t="s">
        <v>212</v>
      </c>
      <c r="C86" t="s">
        <v>373</v>
      </c>
      <c r="D86" t="s">
        <v>295</v>
      </c>
      <c r="E86" s="254">
        <v>44748</v>
      </c>
    </row>
    <row r="87" spans="1:5">
      <c r="A87" s="273">
        <v>180375048</v>
      </c>
      <c r="B87" t="s">
        <v>212</v>
      </c>
      <c r="C87" t="s">
        <v>374</v>
      </c>
      <c r="D87" t="s">
        <v>375</v>
      </c>
      <c r="E87" s="254">
        <v>44770</v>
      </c>
    </row>
    <row r="88" spans="1:5">
      <c r="A88" s="273">
        <v>130109898</v>
      </c>
      <c r="B88" t="s">
        <v>212</v>
      </c>
      <c r="C88" t="s">
        <v>376</v>
      </c>
      <c r="D88" t="s">
        <v>377</v>
      </c>
      <c r="E88" s="254">
        <v>44890</v>
      </c>
    </row>
    <row r="89" spans="1:5">
      <c r="A89" s="273">
        <v>170331799</v>
      </c>
      <c r="B89" t="s">
        <v>212</v>
      </c>
      <c r="C89" t="s">
        <v>378</v>
      </c>
      <c r="D89" t="s">
        <v>236</v>
      </c>
      <c r="E89" s="254">
        <v>44819</v>
      </c>
    </row>
    <row r="90" spans="1:5">
      <c r="A90" s="273">
        <v>220594431</v>
      </c>
      <c r="B90" t="s">
        <v>212</v>
      </c>
      <c r="C90" t="s">
        <v>379</v>
      </c>
      <c r="D90" t="s">
        <v>380</v>
      </c>
      <c r="E90" s="254" t="s">
        <v>207</v>
      </c>
    </row>
    <row r="91" spans="1:5">
      <c r="A91" s="273">
        <v>210548069</v>
      </c>
      <c r="B91" t="s">
        <v>212</v>
      </c>
      <c r="C91" t="s">
        <v>381</v>
      </c>
      <c r="D91" t="s">
        <v>382</v>
      </c>
      <c r="E91" s="254">
        <v>44828</v>
      </c>
    </row>
    <row r="92" spans="1:5">
      <c r="A92" s="273">
        <v>190455886</v>
      </c>
      <c r="B92" t="s">
        <v>212</v>
      </c>
      <c r="C92" t="s">
        <v>383</v>
      </c>
      <c r="D92" t="s">
        <v>16</v>
      </c>
      <c r="E92" s="254">
        <v>44797</v>
      </c>
    </row>
    <row r="93" spans="1:5">
      <c r="A93" s="273">
        <v>200507172</v>
      </c>
      <c r="B93" t="s">
        <v>212</v>
      </c>
      <c r="C93" t="s">
        <v>384</v>
      </c>
      <c r="D93" t="s">
        <v>196</v>
      </c>
      <c r="E93" s="254">
        <v>44748</v>
      </c>
    </row>
    <row r="94" spans="1:5">
      <c r="A94" s="273">
        <v>190479504</v>
      </c>
      <c r="B94" t="s">
        <v>212</v>
      </c>
      <c r="C94" t="s">
        <v>385</v>
      </c>
      <c r="D94" t="s">
        <v>386</v>
      </c>
      <c r="E94" s="254">
        <v>44855</v>
      </c>
    </row>
    <row r="95" spans="1:5">
      <c r="A95" s="273">
        <v>210540445</v>
      </c>
      <c r="B95" t="s">
        <v>212</v>
      </c>
      <c r="C95" t="s">
        <v>387</v>
      </c>
      <c r="D95" t="s">
        <v>388</v>
      </c>
      <c r="E95" s="254">
        <v>44788</v>
      </c>
    </row>
    <row r="96" spans="1:5">
      <c r="A96" s="273">
        <v>220599662</v>
      </c>
      <c r="B96" t="s">
        <v>212</v>
      </c>
      <c r="C96" t="s">
        <v>389</v>
      </c>
      <c r="D96" t="s">
        <v>390</v>
      </c>
      <c r="E96" s="254">
        <v>44862</v>
      </c>
    </row>
    <row r="97" spans="1:5">
      <c r="A97" s="273">
        <v>220586874</v>
      </c>
      <c r="B97" t="s">
        <v>212</v>
      </c>
      <c r="C97" t="s">
        <v>391</v>
      </c>
      <c r="D97" t="s">
        <v>392</v>
      </c>
      <c r="E97" s="254">
        <v>44788</v>
      </c>
    </row>
    <row r="98" spans="1:5">
      <c r="A98" s="273">
        <v>100000649</v>
      </c>
      <c r="B98" t="s">
        <v>212</v>
      </c>
      <c r="C98" t="s">
        <v>393</v>
      </c>
      <c r="D98" t="s">
        <v>197</v>
      </c>
      <c r="E98" s="254">
        <v>45000</v>
      </c>
    </row>
    <row r="99" spans="1:5">
      <c r="A99" s="273">
        <v>220594419</v>
      </c>
      <c r="B99" t="s">
        <v>212</v>
      </c>
      <c r="C99" t="s">
        <v>394</v>
      </c>
      <c r="D99" t="s">
        <v>395</v>
      </c>
      <c r="E99" s="254" t="s">
        <v>208</v>
      </c>
    </row>
    <row r="100" spans="1:5">
      <c r="A100" s="273">
        <v>210571627</v>
      </c>
      <c r="B100" t="s">
        <v>212</v>
      </c>
      <c r="C100" t="s">
        <v>396</v>
      </c>
      <c r="D100" t="s">
        <v>397</v>
      </c>
      <c r="E100" s="254">
        <v>44870</v>
      </c>
    </row>
    <row r="101" spans="1:5">
      <c r="A101" s="273">
        <v>200504747</v>
      </c>
      <c r="B101" t="s">
        <v>212</v>
      </c>
      <c r="C101" t="s">
        <v>398</v>
      </c>
      <c r="D101" t="s">
        <v>399</v>
      </c>
      <c r="E101" s="254">
        <v>44814</v>
      </c>
    </row>
    <row r="102" spans="1:5">
      <c r="A102" s="273">
        <v>180395299</v>
      </c>
      <c r="B102" t="s">
        <v>212</v>
      </c>
      <c r="C102" t="s">
        <v>400</v>
      </c>
      <c r="D102" t="s">
        <v>401</v>
      </c>
      <c r="E102" s="254">
        <v>44932</v>
      </c>
    </row>
    <row r="103" spans="1:5">
      <c r="A103" s="273">
        <v>120086820</v>
      </c>
      <c r="B103" t="s">
        <v>212</v>
      </c>
      <c r="C103" t="s">
        <v>402</v>
      </c>
      <c r="D103" t="s">
        <v>192</v>
      </c>
      <c r="E103" s="254">
        <v>45023</v>
      </c>
    </row>
    <row r="104" spans="1:5">
      <c r="A104" s="273">
        <v>220593061</v>
      </c>
      <c r="B104" t="s">
        <v>212</v>
      </c>
      <c r="C104" t="s">
        <v>403</v>
      </c>
      <c r="D104" t="s">
        <v>404</v>
      </c>
      <c r="E104" s="254">
        <v>44736</v>
      </c>
    </row>
    <row r="105" spans="1:5">
      <c r="A105" s="273">
        <v>110004678</v>
      </c>
      <c r="B105" t="s">
        <v>212</v>
      </c>
      <c r="C105" t="s">
        <v>405</v>
      </c>
      <c r="D105" t="s">
        <v>406</v>
      </c>
      <c r="E105" s="254">
        <v>44821</v>
      </c>
    </row>
    <row r="106" spans="1:5">
      <c r="A106" s="273">
        <v>220602078</v>
      </c>
      <c r="B106" t="s">
        <v>212</v>
      </c>
      <c r="C106" t="s">
        <v>407</v>
      </c>
      <c r="D106" t="s">
        <v>408</v>
      </c>
      <c r="E106" s="254">
        <v>44870</v>
      </c>
    </row>
    <row r="107" spans="1:5">
      <c r="A107" s="273">
        <v>220585329</v>
      </c>
      <c r="B107" t="s">
        <v>212</v>
      </c>
      <c r="C107" t="s">
        <v>409</v>
      </c>
      <c r="D107" t="s">
        <v>410</v>
      </c>
      <c r="E107" s="254">
        <v>44870</v>
      </c>
    </row>
    <row r="108" spans="1:5">
      <c r="A108" s="273">
        <v>220604424</v>
      </c>
      <c r="B108" t="s">
        <v>212</v>
      </c>
      <c r="C108" t="s">
        <v>411</v>
      </c>
      <c r="D108" t="s">
        <v>412</v>
      </c>
      <c r="E108" s="254">
        <v>44785</v>
      </c>
    </row>
    <row r="109" spans="1:5">
      <c r="A109" s="273">
        <v>220599542</v>
      </c>
      <c r="B109" t="s">
        <v>212</v>
      </c>
      <c r="C109" t="s">
        <v>413</v>
      </c>
      <c r="D109" t="s">
        <v>414</v>
      </c>
      <c r="E109" s="254">
        <v>44770</v>
      </c>
    </row>
    <row r="110" spans="1:5">
      <c r="A110" s="273">
        <v>210578166</v>
      </c>
      <c r="B110" t="s">
        <v>212</v>
      </c>
      <c r="C110" t="s">
        <v>415</v>
      </c>
      <c r="D110" t="s">
        <v>416</v>
      </c>
      <c r="E110" s="254">
        <v>44713</v>
      </c>
    </row>
    <row r="111" spans="1:5">
      <c r="A111" s="273">
        <v>190459445</v>
      </c>
      <c r="B111" t="s">
        <v>212</v>
      </c>
      <c r="C111" t="s">
        <v>417</v>
      </c>
      <c r="D111" t="s">
        <v>418</v>
      </c>
      <c r="E111" s="254">
        <v>44788</v>
      </c>
    </row>
    <row r="112" spans="1:5">
      <c r="A112" s="273">
        <v>190470358</v>
      </c>
      <c r="B112" t="s">
        <v>212</v>
      </c>
      <c r="C112" t="s">
        <v>419</v>
      </c>
      <c r="D112" t="s">
        <v>420</v>
      </c>
      <c r="E112" s="254">
        <v>45023</v>
      </c>
    </row>
    <row r="113" spans="1:5">
      <c r="A113" s="273">
        <v>160295345</v>
      </c>
      <c r="B113" t="s">
        <v>212</v>
      </c>
      <c r="C113" t="s">
        <v>421</v>
      </c>
      <c r="D113" t="s">
        <v>422</v>
      </c>
      <c r="E113" s="254">
        <v>44877</v>
      </c>
    </row>
    <row r="114" spans="1:5">
      <c r="A114" s="273">
        <v>110002170</v>
      </c>
      <c r="B114" t="s">
        <v>212</v>
      </c>
      <c r="C114" t="s">
        <v>423</v>
      </c>
      <c r="D114" t="s">
        <v>424</v>
      </c>
      <c r="E114" s="254">
        <v>44792</v>
      </c>
    </row>
    <row r="115" spans="1:5">
      <c r="A115" s="273">
        <v>190441536</v>
      </c>
      <c r="B115" t="s">
        <v>212</v>
      </c>
      <c r="C115" t="s">
        <v>425</v>
      </c>
      <c r="D115" t="s">
        <v>426</v>
      </c>
      <c r="E115" s="254">
        <v>44755</v>
      </c>
    </row>
    <row r="116" spans="1:5">
      <c r="A116" s="273">
        <v>180385873</v>
      </c>
      <c r="B116" t="s">
        <v>212</v>
      </c>
      <c r="C116" t="s">
        <v>427</v>
      </c>
      <c r="D116" t="s">
        <v>428</v>
      </c>
      <c r="E116" s="254">
        <v>44875</v>
      </c>
    </row>
    <row r="117" spans="1:5">
      <c r="A117" s="273">
        <v>150199139</v>
      </c>
      <c r="B117" t="s">
        <v>212</v>
      </c>
      <c r="C117" t="s">
        <v>429</v>
      </c>
      <c r="D117" t="s">
        <v>191</v>
      </c>
      <c r="E117" s="254">
        <v>44748</v>
      </c>
    </row>
    <row r="118" spans="1:5">
      <c r="A118" s="273">
        <v>210554525</v>
      </c>
      <c r="B118" t="s">
        <v>212</v>
      </c>
      <c r="C118" t="s">
        <v>430</v>
      </c>
      <c r="D118" t="s">
        <v>431</v>
      </c>
      <c r="E118" s="254">
        <v>44706</v>
      </c>
    </row>
    <row r="119" spans="1:5">
      <c r="A119" s="273">
        <v>130136831</v>
      </c>
      <c r="B119" t="s">
        <v>212</v>
      </c>
      <c r="C119" t="s">
        <v>432</v>
      </c>
      <c r="D119" t="s">
        <v>433</v>
      </c>
      <c r="E119" s="254">
        <v>44867</v>
      </c>
    </row>
    <row r="120" spans="1:5">
      <c r="A120" s="273">
        <v>130099471</v>
      </c>
      <c r="B120" t="s">
        <v>212</v>
      </c>
      <c r="C120" t="s">
        <v>434</v>
      </c>
      <c r="D120" t="s">
        <v>218</v>
      </c>
      <c r="E120" s="254">
        <v>44841</v>
      </c>
    </row>
    <row r="121" spans="1:5">
      <c r="A121" s="273">
        <v>210568129</v>
      </c>
      <c r="B121" t="s">
        <v>212</v>
      </c>
      <c r="C121" t="s">
        <v>435</v>
      </c>
      <c r="D121" t="s">
        <v>436</v>
      </c>
      <c r="E121" s="254">
        <v>44848</v>
      </c>
    </row>
    <row r="122" spans="1:5">
      <c r="A122" s="273">
        <v>190455877</v>
      </c>
      <c r="B122" t="s">
        <v>212</v>
      </c>
      <c r="C122" t="s">
        <v>437</v>
      </c>
      <c r="D122" t="s">
        <v>184</v>
      </c>
      <c r="E122" s="254">
        <v>44706</v>
      </c>
    </row>
    <row r="123" spans="1:5">
      <c r="A123" s="273">
        <v>220581318</v>
      </c>
      <c r="B123" t="s">
        <v>212</v>
      </c>
      <c r="C123" t="s">
        <v>438</v>
      </c>
      <c r="D123" t="s">
        <v>439</v>
      </c>
      <c r="E123" s="254">
        <v>44748</v>
      </c>
    </row>
    <row r="124" spans="1:5">
      <c r="A124" s="273">
        <v>220594401</v>
      </c>
      <c r="B124" t="s">
        <v>212</v>
      </c>
      <c r="C124" t="s">
        <v>440</v>
      </c>
      <c r="D124" t="s">
        <v>216</v>
      </c>
      <c r="E124" s="254">
        <v>44834</v>
      </c>
    </row>
    <row r="125" spans="1:5">
      <c r="A125" s="273">
        <v>210547184</v>
      </c>
      <c r="B125" t="s">
        <v>212</v>
      </c>
      <c r="C125" t="s">
        <v>441</v>
      </c>
      <c r="D125" t="s">
        <v>442</v>
      </c>
      <c r="E125" s="254">
        <v>45000</v>
      </c>
    </row>
    <row r="126" spans="1:5">
      <c r="A126" s="273">
        <v>150211479</v>
      </c>
      <c r="B126" t="s">
        <v>212</v>
      </c>
      <c r="C126" t="s">
        <v>443</v>
      </c>
      <c r="D126" t="s">
        <v>444</v>
      </c>
      <c r="E126" s="254">
        <v>44862</v>
      </c>
    </row>
    <row r="127" spans="1:5">
      <c r="A127" s="273">
        <v>190449165</v>
      </c>
      <c r="B127" t="s">
        <v>212</v>
      </c>
      <c r="C127" t="s">
        <v>445</v>
      </c>
      <c r="D127" t="s">
        <v>295</v>
      </c>
      <c r="E127" s="254">
        <v>44862</v>
      </c>
    </row>
    <row r="128" spans="1:5">
      <c r="A128" s="273">
        <v>180418451</v>
      </c>
      <c r="B128" t="s">
        <v>212</v>
      </c>
      <c r="C128" t="s">
        <v>446</v>
      </c>
      <c r="D128" t="s">
        <v>447</v>
      </c>
      <c r="E128" s="254">
        <v>44841</v>
      </c>
    </row>
    <row r="129" spans="1:5">
      <c r="A129" s="273">
        <v>200528617</v>
      </c>
      <c r="B129" t="s">
        <v>212</v>
      </c>
      <c r="C129" t="s">
        <v>448</v>
      </c>
      <c r="D129" t="s">
        <v>189</v>
      </c>
      <c r="E129" s="254">
        <v>44696</v>
      </c>
    </row>
    <row r="130" spans="1:5">
      <c r="A130" s="273">
        <v>100000660</v>
      </c>
      <c r="B130" t="s">
        <v>212</v>
      </c>
      <c r="C130" t="s">
        <v>449</v>
      </c>
      <c r="D130" t="s">
        <v>450</v>
      </c>
      <c r="E130" s="254">
        <v>44821</v>
      </c>
    </row>
    <row r="131" spans="1:5">
      <c r="A131" s="273">
        <v>100000667</v>
      </c>
      <c r="B131" t="s">
        <v>212</v>
      </c>
      <c r="C131" t="s">
        <v>451</v>
      </c>
      <c r="D131" t="s">
        <v>302</v>
      </c>
      <c r="E131" s="254">
        <v>44839</v>
      </c>
    </row>
    <row r="132" spans="1:5">
      <c r="A132" s="273">
        <v>210542087</v>
      </c>
      <c r="B132" t="s">
        <v>212</v>
      </c>
      <c r="C132" t="s">
        <v>452</v>
      </c>
      <c r="D132" t="s">
        <v>453</v>
      </c>
      <c r="E132" s="254">
        <v>44828</v>
      </c>
    </row>
    <row r="133" spans="1:5">
      <c r="A133" s="273">
        <v>180377143</v>
      </c>
      <c r="B133" t="s">
        <v>212</v>
      </c>
      <c r="C133" t="s">
        <v>454</v>
      </c>
      <c r="D133" t="s">
        <v>455</v>
      </c>
      <c r="E133" s="254">
        <v>44841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J">
    <tabColor rgb="FFFFFF00"/>
  </sheetPr>
  <dimension ref="A1:AJC102"/>
  <sheetViews>
    <sheetView showGridLines="0" workbookViewId="0">
      <pane xSplit="14" ySplit="12" topLeftCell="Y64" activePane="bottomRight" state="frozen"/>
      <selection activeCell="B24" sqref="B24"/>
      <selection pane="topRight" activeCell="B24" sqref="B24"/>
      <selection pane="bottomLeft" activeCell="B24" sqref="B24"/>
      <selection pane="bottomRight" activeCell="C13" sqref="C13:D74"/>
    </sheetView>
  </sheetViews>
  <sheetFormatPr baseColWidth="10" defaultRowHeight="15"/>
  <cols>
    <col min="1" max="1" width="9.28515625" customWidth="1"/>
    <col min="2" max="2" width="14.28515625" style="136" customWidth="1"/>
    <col min="3" max="3" width="15.28515625" style="123" bestFit="1" customWidth="1"/>
    <col min="4" max="4" width="13.5703125" style="22" customWidth="1"/>
    <col min="5" max="5" width="12.140625" style="133" customWidth="1"/>
    <col min="6" max="7" width="8.140625" style="22" customWidth="1"/>
    <col min="8" max="8" width="11.85546875" style="122" customWidth="1"/>
    <col min="9" max="9" width="11.28515625" style="122" bestFit="1" customWidth="1"/>
    <col min="10" max="12" width="10.28515625" style="122" customWidth="1"/>
    <col min="13" max="13" width="13" style="22" customWidth="1"/>
    <col min="14" max="14" width="16.7109375" style="22" customWidth="1"/>
    <col min="15" max="936" width="12.42578125" style="22" customWidth="1"/>
    <col min="937" max="937" width="12.5703125" customWidth="1"/>
  </cols>
  <sheetData>
    <row r="1" spans="1:936" ht="15" customHeight="1" thickBot="1">
      <c r="A1" s="161"/>
      <c r="B1" s="162"/>
      <c r="C1" s="163"/>
      <c r="D1" s="156"/>
      <c r="E1" s="155"/>
      <c r="F1" s="156"/>
      <c r="G1" s="156"/>
      <c r="H1" s="157"/>
      <c r="I1" s="158"/>
      <c r="J1" s="158"/>
      <c r="K1" s="159"/>
      <c r="L1" s="159"/>
      <c r="M1" s="168">
        <f>COUNTIF(I13:I80,"1")</f>
        <v>0</v>
      </c>
      <c r="N1" s="169">
        <v>1</v>
      </c>
      <c r="O1" s="170"/>
      <c r="P1" s="170"/>
      <c r="Q1" s="170"/>
      <c r="R1" s="170"/>
      <c r="S1" s="170"/>
      <c r="T1" s="170"/>
      <c r="U1" s="170"/>
      <c r="V1" s="170"/>
      <c r="W1" s="170"/>
      <c r="X1" s="170"/>
      <c r="Y1" s="170"/>
      <c r="Z1" s="170"/>
      <c r="AA1" s="170"/>
      <c r="AB1" s="170"/>
      <c r="AC1" s="170"/>
      <c r="AD1" s="170"/>
      <c r="AE1" s="170"/>
      <c r="AF1" s="170"/>
      <c r="AG1" s="170"/>
      <c r="AH1" s="170"/>
      <c r="AI1" s="170"/>
      <c r="AJ1" s="170"/>
    </row>
    <row r="2" spans="1:936" ht="15" customHeight="1" thickTop="1">
      <c r="A2" s="281" t="s">
        <v>170</v>
      </c>
      <c r="B2" s="282"/>
      <c r="C2" s="289"/>
      <c r="D2" s="156"/>
      <c r="E2" s="155"/>
      <c r="F2" s="156"/>
      <c r="G2" s="156"/>
      <c r="H2" s="157"/>
      <c r="I2" s="158"/>
      <c r="J2" s="158"/>
      <c r="K2" s="159"/>
      <c r="L2" s="159"/>
      <c r="M2" s="168">
        <f>COUNTIF(I13:I80,"2")</f>
        <v>0</v>
      </c>
      <c r="N2" s="169">
        <v>2</v>
      </c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0"/>
      <c r="Z2" s="170"/>
      <c r="AA2" s="170"/>
      <c r="AB2" s="170"/>
      <c r="AC2" s="170"/>
      <c r="AD2" s="170"/>
      <c r="AE2" s="170"/>
      <c r="AF2" s="170"/>
      <c r="AG2" s="170"/>
      <c r="AH2" s="170"/>
      <c r="AI2" s="170"/>
      <c r="AJ2" s="170"/>
    </row>
    <row r="3" spans="1:936" ht="15" customHeight="1" thickBot="1">
      <c r="A3" s="283"/>
      <c r="B3" s="284"/>
      <c r="C3" s="290"/>
      <c r="D3" s="156"/>
      <c r="E3" s="155"/>
      <c r="F3" s="156"/>
      <c r="G3" s="156"/>
      <c r="H3" s="157"/>
      <c r="I3" s="158"/>
      <c r="J3" s="158"/>
      <c r="K3" s="159"/>
      <c r="L3" s="159"/>
      <c r="M3" s="168">
        <f>COUNTIF(I13:I80,"3")</f>
        <v>0</v>
      </c>
      <c r="N3" s="169">
        <v>3</v>
      </c>
      <c r="O3" s="170"/>
      <c r="P3" s="170"/>
      <c r="Q3" s="170"/>
      <c r="R3" s="170"/>
      <c r="S3" s="170"/>
      <c r="T3" s="170"/>
      <c r="U3" s="170"/>
      <c r="V3" s="170"/>
      <c r="W3" s="170"/>
      <c r="X3" s="170"/>
      <c r="Y3" s="170"/>
      <c r="Z3" s="170"/>
      <c r="AA3" s="170"/>
      <c r="AB3" s="170"/>
      <c r="AC3" s="170"/>
      <c r="AD3" s="170"/>
      <c r="AE3" s="170"/>
      <c r="AF3" s="170"/>
      <c r="AG3" s="170"/>
      <c r="AH3" s="170"/>
      <c r="AI3" s="170"/>
      <c r="AJ3" s="170"/>
    </row>
    <row r="4" spans="1:936" ht="15" customHeight="1">
      <c r="A4" s="291"/>
      <c r="B4" s="291"/>
      <c r="C4" s="291"/>
      <c r="D4" s="156"/>
      <c r="E4" s="155"/>
      <c r="F4" s="156"/>
      <c r="G4" s="156"/>
      <c r="H4" s="285"/>
      <c r="I4" s="158"/>
      <c r="J4" s="158"/>
      <c r="K4" s="159"/>
      <c r="L4" s="159"/>
      <c r="M4" s="168">
        <f>COUNTIF(I13:I80,"4")</f>
        <v>0</v>
      </c>
      <c r="N4" s="169">
        <v>4</v>
      </c>
      <c r="O4" s="170"/>
      <c r="P4" s="170"/>
      <c r="Q4" s="170"/>
      <c r="R4" s="170"/>
      <c r="S4" s="170"/>
      <c r="T4" s="170"/>
      <c r="U4" s="170"/>
      <c r="V4" s="170"/>
      <c r="W4" s="170"/>
      <c r="X4" s="170"/>
      <c r="Y4" s="170"/>
      <c r="Z4" s="170"/>
      <c r="AA4" s="170"/>
      <c r="AB4" s="170"/>
      <c r="AC4" s="170"/>
      <c r="AD4" s="170"/>
      <c r="AE4" s="170"/>
      <c r="AF4" s="170"/>
      <c r="AG4" s="170"/>
      <c r="AH4" s="170"/>
      <c r="AI4" s="170"/>
      <c r="AJ4" s="170"/>
    </row>
    <row r="5" spans="1:936" ht="15" customHeight="1">
      <c r="A5" s="161"/>
      <c r="B5" s="286" t="s">
        <v>167</v>
      </c>
      <c r="C5" s="192" t="s">
        <v>166</v>
      </c>
      <c r="D5" s="192">
        <f>COUNTIF(L13:L80,"14:00")</f>
        <v>16</v>
      </c>
      <c r="E5" s="155"/>
      <c r="F5" s="156"/>
      <c r="G5" s="156"/>
      <c r="H5" s="285"/>
      <c r="I5" s="158"/>
      <c r="J5" s="158"/>
      <c r="K5" s="159"/>
      <c r="L5" s="159"/>
      <c r="M5" s="168">
        <f>COUNTIF(I13:I80,"5")</f>
        <v>0</v>
      </c>
      <c r="N5" s="169">
        <v>5</v>
      </c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</row>
    <row r="6" spans="1:936" ht="15" customHeight="1">
      <c r="A6" s="161"/>
      <c r="B6" s="286"/>
      <c r="C6" s="193" t="s">
        <v>168</v>
      </c>
      <c r="D6" s="192">
        <f>COUNTIF(L13:L80,"14:30")</f>
        <v>23</v>
      </c>
      <c r="E6" s="155"/>
      <c r="F6" s="160"/>
      <c r="G6" s="160"/>
      <c r="H6" s="160"/>
      <c r="I6" s="158"/>
      <c r="J6" s="158"/>
      <c r="K6" s="159"/>
      <c r="L6" s="159"/>
      <c r="M6" s="168">
        <f>COUNTIF(I13:I80,"6")</f>
        <v>0</v>
      </c>
      <c r="N6" s="169">
        <v>6</v>
      </c>
      <c r="O6" s="170"/>
      <c r="P6" s="170"/>
      <c r="Q6" s="170"/>
      <c r="R6" s="170"/>
      <c r="S6" s="170"/>
      <c r="T6" s="170"/>
      <c r="U6" s="170"/>
      <c r="V6" s="170"/>
      <c r="W6" s="170"/>
      <c r="X6" s="170"/>
      <c r="Y6" s="170"/>
      <c r="Z6" s="170"/>
      <c r="AA6" s="170"/>
      <c r="AB6" s="170"/>
      <c r="AC6" s="170"/>
      <c r="AD6" s="170"/>
      <c r="AE6" s="170"/>
      <c r="AF6" s="170"/>
      <c r="AG6" s="170"/>
      <c r="AH6" s="170"/>
      <c r="AI6" s="170"/>
      <c r="AJ6" s="170"/>
    </row>
    <row r="7" spans="1:936" ht="15" customHeight="1">
      <c r="A7" s="161"/>
      <c r="B7" s="286"/>
      <c r="C7" s="193" t="s">
        <v>169</v>
      </c>
      <c r="D7" s="192">
        <f>COUNTIF(L13:L80,"15:00")</f>
        <v>23</v>
      </c>
      <c r="E7" s="155"/>
      <c r="F7" s="160"/>
      <c r="G7" s="160"/>
      <c r="H7" s="160"/>
      <c r="I7" s="158"/>
      <c r="J7" s="158"/>
      <c r="K7" s="159"/>
      <c r="L7" s="159"/>
      <c r="M7" s="168">
        <f>COUNTIF(I13:I80,"7")</f>
        <v>0</v>
      </c>
      <c r="N7" s="169">
        <v>7</v>
      </c>
      <c r="O7" s="170"/>
      <c r="P7" s="170"/>
      <c r="Q7" s="170"/>
      <c r="R7" s="170"/>
      <c r="S7" s="170"/>
      <c r="T7" s="170"/>
      <c r="U7" s="170"/>
      <c r="V7" s="170"/>
      <c r="W7" s="170"/>
      <c r="X7" s="170"/>
      <c r="Y7" s="170"/>
      <c r="Z7" s="170"/>
      <c r="AA7" s="170"/>
      <c r="AB7" s="170"/>
      <c r="AC7" s="170"/>
      <c r="AD7" s="170"/>
      <c r="AE7" s="170"/>
      <c r="AF7" s="170"/>
      <c r="AG7" s="170"/>
      <c r="AH7" s="170"/>
      <c r="AI7" s="170"/>
      <c r="AJ7" s="170"/>
    </row>
    <row r="8" spans="1:936" ht="15" customHeight="1">
      <c r="A8" s="161"/>
      <c r="B8" s="287" t="s">
        <v>183</v>
      </c>
      <c r="C8" s="288"/>
      <c r="D8" s="194">
        <f>SUM(D5:D7)</f>
        <v>62</v>
      </c>
      <c r="E8" s="155"/>
      <c r="F8" s="160"/>
      <c r="G8" s="160"/>
      <c r="H8" s="160"/>
      <c r="I8" s="158"/>
      <c r="J8" s="158"/>
      <c r="K8" s="159"/>
      <c r="L8" s="159"/>
      <c r="M8" s="168">
        <f>COUNTIF(I13:I80,"8")</f>
        <v>0</v>
      </c>
      <c r="N8" s="169">
        <v>8</v>
      </c>
      <c r="O8" s="170"/>
      <c r="P8" s="170"/>
      <c r="Q8" s="170"/>
      <c r="R8" s="170"/>
      <c r="S8" s="170"/>
      <c r="T8" s="170"/>
      <c r="U8" s="170"/>
      <c r="V8" s="170"/>
      <c r="W8" s="170"/>
      <c r="X8" s="170"/>
      <c r="Y8" s="170"/>
      <c r="Z8" s="170"/>
      <c r="AA8" s="170"/>
      <c r="AB8" s="170"/>
      <c r="AC8" s="170"/>
      <c r="AD8" s="170"/>
      <c r="AE8" s="170"/>
      <c r="AF8" s="170"/>
      <c r="AG8" s="170"/>
      <c r="AH8" s="170"/>
      <c r="AI8" s="170"/>
      <c r="AJ8" s="170"/>
    </row>
    <row r="9" spans="1:936" ht="15" customHeight="1">
      <c r="A9" s="161"/>
      <c r="B9" s="276"/>
      <c r="C9" s="276"/>
      <c r="D9" s="277"/>
      <c r="E9" s="155"/>
      <c r="F9" s="221"/>
      <c r="G9" s="221"/>
      <c r="H9" s="221"/>
      <c r="I9" s="158"/>
      <c r="J9" s="158"/>
      <c r="K9" s="159"/>
      <c r="L9" s="159"/>
      <c r="M9" s="168">
        <f>COUNTIF(I13:I80,"10")</f>
        <v>0</v>
      </c>
      <c r="N9" s="220">
        <v>10</v>
      </c>
      <c r="O9" s="170"/>
      <c r="P9" s="170"/>
      <c r="Q9" s="170"/>
      <c r="R9" s="170"/>
      <c r="S9" s="170"/>
      <c r="T9" s="170"/>
      <c r="U9" s="170"/>
      <c r="V9" s="170"/>
      <c r="W9" s="170"/>
      <c r="X9" s="170"/>
      <c r="Y9" s="170"/>
      <c r="Z9" s="170"/>
      <c r="AA9" s="170"/>
      <c r="AB9" s="170"/>
      <c r="AC9" s="170"/>
      <c r="AD9" s="170"/>
      <c r="AE9" s="170"/>
      <c r="AF9" s="170"/>
      <c r="AG9" s="170"/>
      <c r="AH9" s="170"/>
      <c r="AI9" s="170"/>
      <c r="AJ9" s="170"/>
    </row>
    <row r="10" spans="1:936" ht="15" customHeight="1">
      <c r="A10" s="161"/>
      <c r="B10" s="162"/>
      <c r="C10" s="163"/>
      <c r="D10" s="156"/>
      <c r="E10" s="155"/>
      <c r="F10" s="156"/>
      <c r="G10" s="156"/>
      <c r="H10" s="157"/>
      <c r="I10" s="158"/>
      <c r="J10" s="158"/>
      <c r="K10" s="159"/>
      <c r="L10" s="159"/>
      <c r="M10" s="280"/>
      <c r="N10" s="280"/>
      <c r="O10" s="170"/>
      <c r="P10" s="170"/>
      <c r="Q10" s="170"/>
      <c r="R10" s="170"/>
      <c r="S10" s="170"/>
      <c r="T10" s="170"/>
      <c r="U10" s="170"/>
      <c r="V10" s="170"/>
      <c r="W10" s="170"/>
      <c r="X10" s="170"/>
      <c r="Y10" s="170"/>
      <c r="Z10" s="170"/>
      <c r="AA10" s="170"/>
      <c r="AB10" s="170"/>
      <c r="AC10" s="170"/>
      <c r="AD10" s="170"/>
      <c r="AE10" s="170"/>
      <c r="AF10" s="170"/>
      <c r="AG10" s="170"/>
      <c r="AH10" s="170"/>
      <c r="AI10" s="170"/>
      <c r="AJ10" s="170"/>
    </row>
    <row r="11" spans="1:936" ht="60" customHeight="1">
      <c r="A11" s="270" t="s">
        <v>210</v>
      </c>
      <c r="B11" s="164" t="s">
        <v>177</v>
      </c>
      <c r="C11" s="165" t="s">
        <v>178</v>
      </c>
      <c r="D11" s="165" t="s">
        <v>2</v>
      </c>
      <c r="E11" s="164" t="s">
        <v>175</v>
      </c>
      <c r="F11" s="164" t="s">
        <v>179</v>
      </c>
      <c r="G11" s="164" t="s">
        <v>180</v>
      </c>
      <c r="H11" s="164" t="s">
        <v>176</v>
      </c>
      <c r="I11" s="166" t="s">
        <v>174</v>
      </c>
      <c r="J11" s="164" t="s">
        <v>181</v>
      </c>
      <c r="K11" s="164" t="s">
        <v>171</v>
      </c>
      <c r="L11" s="166" t="s">
        <v>172</v>
      </c>
      <c r="M11" s="167" t="s">
        <v>21</v>
      </c>
      <c r="N11" s="166" t="s">
        <v>36</v>
      </c>
      <c r="O11" s="171">
        <v>44568</v>
      </c>
      <c r="P11" s="171">
        <f t="shared" ref="P11:AJ11" si="0">O11+14</f>
        <v>44582</v>
      </c>
      <c r="Q11" s="171">
        <f t="shared" si="0"/>
        <v>44596</v>
      </c>
      <c r="R11" s="171">
        <f t="shared" si="0"/>
        <v>44610</v>
      </c>
      <c r="S11" s="171">
        <f t="shared" si="0"/>
        <v>44624</v>
      </c>
      <c r="T11" s="171">
        <f t="shared" si="0"/>
        <v>44638</v>
      </c>
      <c r="U11" s="171">
        <f t="shared" si="0"/>
        <v>44652</v>
      </c>
      <c r="V11" s="171">
        <f t="shared" si="0"/>
        <v>44666</v>
      </c>
      <c r="W11" s="171">
        <f t="shared" si="0"/>
        <v>44680</v>
      </c>
      <c r="X11" s="171">
        <f t="shared" si="0"/>
        <v>44694</v>
      </c>
      <c r="Y11" s="171">
        <f t="shared" si="0"/>
        <v>44708</v>
      </c>
      <c r="Z11" s="171">
        <f t="shared" si="0"/>
        <v>44722</v>
      </c>
      <c r="AA11" s="171">
        <f t="shared" si="0"/>
        <v>44736</v>
      </c>
      <c r="AB11" s="171">
        <f t="shared" si="0"/>
        <v>44750</v>
      </c>
      <c r="AC11" s="171">
        <f t="shared" si="0"/>
        <v>44764</v>
      </c>
      <c r="AD11" s="171">
        <f t="shared" si="0"/>
        <v>44778</v>
      </c>
      <c r="AE11" s="171">
        <f t="shared" si="0"/>
        <v>44792</v>
      </c>
      <c r="AF11" s="171">
        <f t="shared" si="0"/>
        <v>44806</v>
      </c>
      <c r="AG11" s="171">
        <f t="shared" si="0"/>
        <v>44820</v>
      </c>
      <c r="AH11" s="171">
        <f t="shared" si="0"/>
        <v>44834</v>
      </c>
      <c r="AI11" s="171">
        <f t="shared" si="0"/>
        <v>44848</v>
      </c>
      <c r="AJ11" s="171">
        <f t="shared" si="0"/>
        <v>44862</v>
      </c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</row>
    <row r="12" spans="1:936" ht="13.9" customHeight="1">
      <c r="A12" s="210"/>
      <c r="B12" s="196"/>
      <c r="C12" s="211"/>
      <c r="D12" s="212"/>
      <c r="E12" s="211"/>
      <c r="F12" s="228">
        <f>SUM(F13:F141)</f>
        <v>95</v>
      </c>
      <c r="G12" s="228">
        <f>SUM(G13:G168)</f>
        <v>93</v>
      </c>
      <c r="H12" s="229">
        <f>SUM(H13:H168)</f>
        <v>188</v>
      </c>
      <c r="I12" s="213">
        <f>SUM(I13:I141)</f>
        <v>0</v>
      </c>
      <c r="J12" s="230"/>
      <c r="K12" s="197"/>
      <c r="L12" s="197"/>
      <c r="M12" s="214"/>
      <c r="N12" s="199">
        <f>SUM(N13:N168)</f>
        <v>0</v>
      </c>
      <c r="O12" s="199">
        <f>SUM(O13:O168)</f>
        <v>250</v>
      </c>
      <c r="P12" s="199">
        <f>SUM(P13:P168)</f>
        <v>200</v>
      </c>
      <c r="Q12" s="199">
        <f>SUM(Q13:Q85)</f>
        <v>288</v>
      </c>
      <c r="R12" s="199">
        <f t="shared" ref="R12:X12" si="1">SUM(R13:R168)</f>
        <v>276</v>
      </c>
      <c r="S12" s="199">
        <f t="shared" si="1"/>
        <v>287</v>
      </c>
      <c r="T12" s="199">
        <f t="shared" si="1"/>
        <v>330</v>
      </c>
      <c r="U12" s="199">
        <f t="shared" si="1"/>
        <v>253</v>
      </c>
      <c r="V12" s="199">
        <f t="shared" si="1"/>
        <v>343</v>
      </c>
      <c r="W12" s="199">
        <f t="shared" si="1"/>
        <v>278</v>
      </c>
      <c r="X12" s="199">
        <f t="shared" si="1"/>
        <v>386</v>
      </c>
      <c r="Y12" s="199">
        <f t="shared" ref="Y12:AJ12" si="2">SUM(Y82:Y168)</f>
        <v>0</v>
      </c>
      <c r="Z12" s="199">
        <f t="shared" si="2"/>
        <v>0</v>
      </c>
      <c r="AA12" s="199">
        <f t="shared" si="2"/>
        <v>0</v>
      </c>
      <c r="AB12" s="199">
        <f t="shared" si="2"/>
        <v>0</v>
      </c>
      <c r="AC12" s="199">
        <f t="shared" si="2"/>
        <v>0</v>
      </c>
      <c r="AD12" s="199">
        <f t="shared" si="2"/>
        <v>0</v>
      </c>
      <c r="AE12" s="199">
        <f t="shared" si="2"/>
        <v>0</v>
      </c>
      <c r="AF12" s="199">
        <f t="shared" si="2"/>
        <v>0</v>
      </c>
      <c r="AG12" s="199">
        <f t="shared" si="2"/>
        <v>0</v>
      </c>
      <c r="AH12" s="199">
        <f t="shared" si="2"/>
        <v>0</v>
      </c>
      <c r="AI12" s="199">
        <f t="shared" si="2"/>
        <v>0</v>
      </c>
      <c r="AJ12" s="199">
        <f t="shared" si="2"/>
        <v>0</v>
      </c>
    </row>
    <row r="13" spans="1:936">
      <c r="A13" s="145"/>
      <c r="B13" s="138">
        <v>210577208</v>
      </c>
      <c r="C13" s="139" t="s">
        <v>224</v>
      </c>
      <c r="D13" s="140" t="s">
        <v>16</v>
      </c>
      <c r="E13" s="205">
        <v>44714</v>
      </c>
      <c r="F13" s="143">
        <v>2</v>
      </c>
      <c r="G13" s="143">
        <v>3</v>
      </c>
      <c r="H13" s="183">
        <f t="shared" ref="H13:H26" si="3">F13+G13</f>
        <v>5</v>
      </c>
      <c r="I13" s="137" t="str">
        <f t="shared" ref="I13:I22" si="4">IF(A13="ok",H13,"")</f>
        <v/>
      </c>
      <c r="J13" s="207" t="s">
        <v>203</v>
      </c>
      <c r="K13" s="153">
        <v>12</v>
      </c>
      <c r="L13" s="147" t="str">
        <f>IF(ISBLANK(K13),"",CHOOSE(IF(MOD(K13,3)=0,3,MOD(K13,3)),"14:00","14:30","15:00"))</f>
        <v>15:00</v>
      </c>
      <c r="M13" s="151" t="str">
        <f t="shared" ref="M13:M21" si="5">IF(I13="","",2*I13)</f>
        <v/>
      </c>
      <c r="N13" s="148" t="str">
        <f t="shared" ref="N13:N44" si="6">IF(M13="","",COUNT(O13:AT13)*M13-SUM(O13:AT13))</f>
        <v/>
      </c>
      <c r="O13" s="172">
        <v>10</v>
      </c>
      <c r="P13" s="172">
        <v>10</v>
      </c>
      <c r="Q13" s="172">
        <v>10</v>
      </c>
      <c r="R13" s="172">
        <v>0</v>
      </c>
      <c r="S13" s="172"/>
      <c r="T13" s="172">
        <v>20</v>
      </c>
      <c r="U13" s="172">
        <v>10</v>
      </c>
      <c r="V13" s="172">
        <v>10</v>
      </c>
      <c r="W13" s="172">
        <v>10</v>
      </c>
      <c r="X13" s="172">
        <v>10</v>
      </c>
      <c r="Y13" s="172"/>
      <c r="Z13" s="172"/>
      <c r="AA13" s="172"/>
      <c r="AB13" s="172"/>
      <c r="AC13" s="172"/>
      <c r="AD13" s="172"/>
      <c r="AE13" s="172"/>
      <c r="AF13" s="172"/>
      <c r="AG13" s="172"/>
      <c r="AH13" s="172"/>
      <c r="AI13" s="172"/>
      <c r="AJ13" s="172"/>
    </row>
    <row r="14" spans="1:936">
      <c r="A14" s="145"/>
      <c r="B14" s="138">
        <v>220595828</v>
      </c>
      <c r="C14" s="139" t="s">
        <v>225</v>
      </c>
      <c r="D14" s="140" t="s">
        <v>226</v>
      </c>
      <c r="E14" s="205">
        <v>44749</v>
      </c>
      <c r="F14" s="143">
        <v>1</v>
      </c>
      <c r="G14" s="143">
        <v>3</v>
      </c>
      <c r="H14" s="183">
        <f t="shared" si="3"/>
        <v>4</v>
      </c>
      <c r="I14" s="137" t="str">
        <f t="shared" si="4"/>
        <v/>
      </c>
      <c r="J14" s="207" t="s">
        <v>169</v>
      </c>
      <c r="K14" s="153">
        <v>3</v>
      </c>
      <c r="L14" s="147" t="str">
        <f t="shared" ref="L14:L44" si="7">IF(ISBLANK(K14),"",CHOOSE(IF(MOD(K14,3)=0,3,MOD(K14,3)),"14:00","14:30","15:00"))</f>
        <v>15:00</v>
      </c>
      <c r="M14" s="151" t="str">
        <f t="shared" si="5"/>
        <v/>
      </c>
      <c r="N14" s="148" t="str">
        <f t="shared" si="6"/>
        <v/>
      </c>
      <c r="O14" s="172"/>
      <c r="P14" s="172"/>
      <c r="Q14" s="172"/>
      <c r="R14" s="172"/>
      <c r="S14" s="172"/>
      <c r="T14" s="172"/>
      <c r="U14" s="172"/>
      <c r="V14" s="172">
        <v>8</v>
      </c>
      <c r="W14" s="172">
        <v>6</v>
      </c>
      <c r="X14" s="172">
        <v>10</v>
      </c>
      <c r="Y14" s="172"/>
      <c r="Z14" s="172"/>
      <c r="AA14" s="172"/>
      <c r="AB14" s="172"/>
      <c r="AC14" s="172"/>
      <c r="AD14" s="172"/>
      <c r="AE14" s="172"/>
      <c r="AF14" s="172"/>
      <c r="AG14" s="172"/>
      <c r="AH14" s="172"/>
      <c r="AI14" s="172"/>
      <c r="AJ14" s="172"/>
    </row>
    <row r="15" spans="1:936">
      <c r="A15" s="145"/>
      <c r="B15" s="138">
        <v>160288787</v>
      </c>
      <c r="C15" s="180" t="s">
        <v>227</v>
      </c>
      <c r="D15" s="179" t="s">
        <v>228</v>
      </c>
      <c r="E15" s="237">
        <v>44897</v>
      </c>
      <c r="F15" s="143">
        <v>1</v>
      </c>
      <c r="G15" s="143">
        <v>1</v>
      </c>
      <c r="H15" s="183">
        <f t="shared" si="3"/>
        <v>2</v>
      </c>
      <c r="I15" s="137" t="str">
        <f t="shared" si="4"/>
        <v/>
      </c>
      <c r="J15" s="184" t="s">
        <v>169</v>
      </c>
      <c r="K15" s="153">
        <v>35</v>
      </c>
      <c r="L15" s="147" t="str">
        <f t="shared" si="7"/>
        <v>14:30</v>
      </c>
      <c r="M15" s="151" t="str">
        <f t="shared" si="5"/>
        <v/>
      </c>
      <c r="N15" s="148" t="str">
        <f t="shared" si="6"/>
        <v/>
      </c>
      <c r="O15" s="172">
        <v>0</v>
      </c>
      <c r="P15" s="172"/>
      <c r="Q15" s="172">
        <v>8</v>
      </c>
      <c r="R15" s="172">
        <v>4</v>
      </c>
      <c r="S15" s="172">
        <v>4</v>
      </c>
      <c r="T15" s="172">
        <v>4</v>
      </c>
      <c r="U15" s="172">
        <v>4</v>
      </c>
      <c r="V15" s="172">
        <v>4</v>
      </c>
      <c r="W15" s="172">
        <v>4</v>
      </c>
      <c r="X15" s="172">
        <v>4</v>
      </c>
      <c r="Y15" s="172"/>
      <c r="Z15" s="172"/>
      <c r="AA15" s="172"/>
      <c r="AB15" s="172"/>
      <c r="AC15" s="172"/>
      <c r="AD15" s="172"/>
      <c r="AE15" s="172"/>
      <c r="AF15" s="172"/>
      <c r="AG15" s="172"/>
      <c r="AH15" s="172"/>
      <c r="AI15" s="172"/>
      <c r="AJ15" s="172"/>
    </row>
    <row r="16" spans="1:936">
      <c r="A16" s="145"/>
      <c r="B16" s="138">
        <v>200493587</v>
      </c>
      <c r="C16" s="139" t="s">
        <v>229</v>
      </c>
      <c r="D16" s="140" t="s">
        <v>230</v>
      </c>
      <c r="E16" s="205">
        <v>44820</v>
      </c>
      <c r="F16" s="143">
        <v>1</v>
      </c>
      <c r="G16" s="143"/>
      <c r="H16" s="183">
        <f t="shared" si="3"/>
        <v>1</v>
      </c>
      <c r="I16" s="137" t="str">
        <f t="shared" si="4"/>
        <v/>
      </c>
      <c r="J16" s="207" t="s">
        <v>185</v>
      </c>
      <c r="K16" s="153">
        <v>20</v>
      </c>
      <c r="L16" s="147" t="str">
        <f t="shared" si="7"/>
        <v>14:30</v>
      </c>
      <c r="M16" s="151" t="str">
        <f t="shared" si="5"/>
        <v/>
      </c>
      <c r="N16" s="148" t="str">
        <f t="shared" si="6"/>
        <v/>
      </c>
      <c r="O16" s="172">
        <v>2</v>
      </c>
      <c r="P16" s="172">
        <v>2</v>
      </c>
      <c r="Q16" s="172">
        <v>2</v>
      </c>
      <c r="R16" s="172">
        <v>2</v>
      </c>
      <c r="S16" s="172">
        <v>2</v>
      </c>
      <c r="T16" s="172">
        <v>2</v>
      </c>
      <c r="U16" s="172">
        <v>2</v>
      </c>
      <c r="V16" s="172">
        <v>2</v>
      </c>
      <c r="W16" s="172">
        <v>2</v>
      </c>
      <c r="X16" s="172">
        <v>2</v>
      </c>
      <c r="Y16" s="172"/>
      <c r="Z16" s="172"/>
      <c r="AA16" s="172"/>
      <c r="AB16" s="172"/>
      <c r="AC16" s="172"/>
      <c r="AD16" s="172"/>
      <c r="AE16" s="172"/>
      <c r="AF16" s="172"/>
      <c r="AG16" s="172"/>
      <c r="AH16" s="172"/>
      <c r="AI16" s="172"/>
      <c r="AJ16" s="172"/>
    </row>
    <row r="17" spans="1:936">
      <c r="A17" s="145"/>
      <c r="B17" s="138">
        <v>220587272</v>
      </c>
      <c r="C17" s="139" t="s">
        <v>231</v>
      </c>
      <c r="D17" s="140" t="s">
        <v>232</v>
      </c>
      <c r="E17" s="205">
        <v>44698</v>
      </c>
      <c r="F17" s="143">
        <v>2</v>
      </c>
      <c r="G17" s="143">
        <v>5</v>
      </c>
      <c r="H17" s="183">
        <f t="shared" si="3"/>
        <v>7</v>
      </c>
      <c r="I17" s="137" t="str">
        <f t="shared" si="4"/>
        <v/>
      </c>
      <c r="J17" s="207" t="s">
        <v>202</v>
      </c>
      <c r="K17" s="153">
        <v>8</v>
      </c>
      <c r="L17" s="147" t="str">
        <f t="shared" si="7"/>
        <v>14:30</v>
      </c>
      <c r="M17" s="151" t="str">
        <f t="shared" si="5"/>
        <v/>
      </c>
      <c r="N17" s="148" t="str">
        <f t="shared" si="6"/>
        <v/>
      </c>
      <c r="O17" s="172"/>
      <c r="P17" s="172"/>
      <c r="Q17" s="172"/>
      <c r="R17" s="172">
        <v>14</v>
      </c>
      <c r="S17" s="172"/>
      <c r="T17" s="172">
        <v>14</v>
      </c>
      <c r="U17" s="172">
        <v>14</v>
      </c>
      <c r="V17" s="172">
        <v>14</v>
      </c>
      <c r="W17" s="172">
        <v>14</v>
      </c>
      <c r="X17" s="172">
        <v>14</v>
      </c>
      <c r="Y17" s="172"/>
      <c r="Z17" s="172"/>
      <c r="AA17" s="172"/>
      <c r="AB17" s="172"/>
      <c r="AC17" s="172"/>
      <c r="AD17" s="172"/>
      <c r="AE17" s="172"/>
      <c r="AF17" s="172"/>
      <c r="AG17" s="172"/>
      <c r="AH17" s="172"/>
      <c r="AI17" s="172"/>
      <c r="AJ17" s="172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  <c r="SU17"/>
      <c r="SV17"/>
      <c r="SW17"/>
      <c r="SX17"/>
      <c r="SY17"/>
      <c r="SZ17"/>
      <c r="TA17"/>
      <c r="TB17"/>
      <c r="TC17"/>
      <c r="TD17"/>
      <c r="TE17"/>
      <c r="TF17"/>
      <c r="TG17"/>
      <c r="TH17"/>
      <c r="TI17"/>
      <c r="TJ17"/>
      <c r="TK17"/>
      <c r="TL17"/>
      <c r="TM17"/>
      <c r="TN17"/>
      <c r="TO17"/>
      <c r="TP17"/>
      <c r="TQ17"/>
      <c r="TR17"/>
      <c r="TS17"/>
      <c r="TT17"/>
      <c r="TU17"/>
      <c r="TV17"/>
      <c r="TW17"/>
      <c r="TX17"/>
      <c r="TY17"/>
      <c r="TZ17"/>
      <c r="UA17"/>
      <c r="UB17"/>
      <c r="UC17"/>
      <c r="UD17"/>
      <c r="UE17"/>
      <c r="UF17"/>
      <c r="UG17"/>
      <c r="UH17"/>
      <c r="UI17"/>
      <c r="UJ17"/>
      <c r="UK17"/>
      <c r="UL17"/>
      <c r="UM17"/>
      <c r="UN17"/>
      <c r="UO17"/>
      <c r="UP17"/>
      <c r="UQ17"/>
      <c r="UR17"/>
      <c r="US17"/>
      <c r="UT17"/>
      <c r="UU17"/>
      <c r="UV17"/>
      <c r="UW17"/>
      <c r="UX17"/>
      <c r="UY17"/>
      <c r="UZ17"/>
      <c r="VA17"/>
      <c r="VB17"/>
      <c r="VC17"/>
      <c r="VD17"/>
      <c r="VE17"/>
      <c r="VF17"/>
      <c r="VG17"/>
      <c r="VH17"/>
      <c r="VI17"/>
      <c r="VJ17"/>
      <c r="VK17"/>
      <c r="VL17"/>
      <c r="VM17"/>
      <c r="VN17"/>
      <c r="VO17"/>
      <c r="VP17"/>
      <c r="VQ17"/>
      <c r="VR17"/>
      <c r="VS17"/>
      <c r="VT17"/>
      <c r="VU17"/>
      <c r="VV17"/>
      <c r="VW17"/>
      <c r="VX17"/>
      <c r="VY17"/>
      <c r="VZ17"/>
      <c r="WA17"/>
      <c r="WB17"/>
      <c r="WC17"/>
      <c r="WD17"/>
      <c r="WE17"/>
      <c r="WF17"/>
      <c r="WG17"/>
      <c r="WH17"/>
      <c r="WI17"/>
      <c r="WJ17"/>
      <c r="WK17"/>
      <c r="WL17"/>
      <c r="WM17"/>
      <c r="WN17"/>
      <c r="WO17"/>
      <c r="WP17"/>
      <c r="WQ17"/>
      <c r="WR17"/>
      <c r="WS17"/>
      <c r="WT17"/>
      <c r="WU17"/>
      <c r="WV17"/>
      <c r="WW17"/>
      <c r="WX17"/>
      <c r="WY17"/>
      <c r="WZ17"/>
      <c r="XA17"/>
      <c r="XB17"/>
      <c r="XC17"/>
      <c r="XD17"/>
      <c r="XE17"/>
      <c r="XF17"/>
      <c r="XG17"/>
      <c r="XH17"/>
      <c r="XI17"/>
      <c r="XJ17"/>
      <c r="XK17"/>
      <c r="XL17"/>
      <c r="XM17"/>
      <c r="XN17"/>
      <c r="XO17"/>
      <c r="XP17"/>
      <c r="XQ17"/>
      <c r="XR17"/>
      <c r="XS17"/>
      <c r="XT17"/>
      <c r="XU17"/>
      <c r="XV17"/>
      <c r="XW17"/>
      <c r="XX17"/>
      <c r="XY17"/>
      <c r="XZ17"/>
      <c r="YA17"/>
      <c r="YB17"/>
      <c r="YC17"/>
      <c r="YD17"/>
      <c r="YE17"/>
      <c r="YF17"/>
      <c r="YG17"/>
      <c r="YH17"/>
      <c r="YI17"/>
      <c r="YJ17"/>
      <c r="YK17"/>
      <c r="YL17"/>
      <c r="YM17"/>
      <c r="YN17"/>
      <c r="YO17"/>
      <c r="YP17"/>
      <c r="YQ17"/>
      <c r="YR17"/>
      <c r="YS17"/>
      <c r="YT17"/>
      <c r="YU17"/>
      <c r="YV17"/>
      <c r="YW17"/>
      <c r="YX17"/>
      <c r="YY17"/>
      <c r="YZ17"/>
      <c r="ZA17"/>
      <c r="ZB17"/>
      <c r="ZC17"/>
      <c r="ZD17"/>
      <c r="ZE17"/>
      <c r="ZF17"/>
      <c r="ZG17"/>
      <c r="ZH17"/>
      <c r="ZI17"/>
      <c r="ZJ17"/>
      <c r="ZK17"/>
      <c r="ZL17"/>
      <c r="ZM17"/>
      <c r="ZN17"/>
      <c r="ZO17"/>
      <c r="ZP17"/>
      <c r="ZQ17"/>
      <c r="ZR17"/>
      <c r="ZS17"/>
      <c r="ZT17"/>
      <c r="ZU17"/>
      <c r="ZV17"/>
      <c r="ZW17"/>
      <c r="ZX17"/>
      <c r="ZY17"/>
      <c r="ZZ17"/>
      <c r="AAA17"/>
      <c r="AAB17"/>
      <c r="AAC17"/>
      <c r="AAD17"/>
      <c r="AAE17"/>
      <c r="AAF17"/>
      <c r="AAG17"/>
      <c r="AAH17"/>
      <c r="AAI17"/>
      <c r="AAJ17"/>
      <c r="AAK17"/>
      <c r="AAL17"/>
      <c r="AAM17"/>
      <c r="AAN17"/>
      <c r="AAO17"/>
      <c r="AAP17"/>
      <c r="AAQ17"/>
      <c r="AAR17"/>
      <c r="AAS17"/>
      <c r="AAT17"/>
      <c r="AAU17"/>
      <c r="AAV17"/>
      <c r="AAW17"/>
      <c r="AAX17"/>
      <c r="AAY17"/>
      <c r="AAZ17"/>
      <c r="ABA17"/>
      <c r="ABB17"/>
      <c r="ABC17"/>
      <c r="ABD17"/>
      <c r="ABE17"/>
      <c r="ABF17"/>
      <c r="ABG17"/>
      <c r="ABH17"/>
      <c r="ABI17"/>
      <c r="ABJ17"/>
      <c r="ABK17"/>
      <c r="ABL17"/>
      <c r="ABM17"/>
      <c r="ABN17"/>
      <c r="ABO17"/>
      <c r="ABP17"/>
      <c r="ABQ17"/>
      <c r="ABR17"/>
      <c r="ABS17"/>
      <c r="ABT17"/>
      <c r="ABU17"/>
      <c r="ABV17"/>
      <c r="ABW17"/>
      <c r="ABX17"/>
      <c r="ABY17"/>
      <c r="ABZ17"/>
      <c r="ACA17"/>
      <c r="ACB17"/>
      <c r="ACC17"/>
      <c r="ACD17"/>
      <c r="ACE17"/>
      <c r="ACF17"/>
      <c r="ACG17"/>
      <c r="ACH17"/>
      <c r="ACI17"/>
      <c r="ACJ17"/>
      <c r="ACK17"/>
      <c r="ACL17"/>
      <c r="ACM17"/>
      <c r="ACN17"/>
      <c r="ACO17"/>
      <c r="ACP17"/>
      <c r="ACQ17"/>
      <c r="ACR17"/>
      <c r="ACS17"/>
      <c r="ACT17"/>
      <c r="ACU17"/>
      <c r="ACV17"/>
      <c r="ACW17"/>
      <c r="ACX17"/>
      <c r="ACY17"/>
      <c r="ACZ17"/>
      <c r="ADA17"/>
      <c r="ADB17"/>
      <c r="ADC17"/>
      <c r="ADD17"/>
      <c r="ADE17"/>
      <c r="ADF17"/>
      <c r="ADG17"/>
      <c r="ADH17"/>
      <c r="ADI17"/>
      <c r="ADJ17"/>
      <c r="ADK17"/>
      <c r="ADL17"/>
      <c r="ADM17"/>
      <c r="ADN17"/>
      <c r="ADO17"/>
      <c r="ADP17"/>
      <c r="ADQ17"/>
      <c r="ADR17"/>
      <c r="ADS17"/>
      <c r="ADT17"/>
      <c r="ADU17"/>
      <c r="ADV17"/>
      <c r="ADW17"/>
      <c r="ADX17"/>
      <c r="ADY17"/>
      <c r="ADZ17"/>
      <c r="AEA17"/>
      <c r="AEB17"/>
      <c r="AEC17"/>
      <c r="AED17"/>
      <c r="AEE17"/>
      <c r="AEF17"/>
      <c r="AEG17"/>
      <c r="AEH17"/>
      <c r="AEI17"/>
      <c r="AEJ17"/>
      <c r="AEK17"/>
      <c r="AEL17"/>
      <c r="AEM17"/>
      <c r="AEN17"/>
      <c r="AEO17"/>
      <c r="AEP17"/>
      <c r="AEQ17"/>
      <c r="AER17"/>
      <c r="AES17"/>
      <c r="AET17"/>
      <c r="AEU17"/>
      <c r="AEV17"/>
      <c r="AEW17"/>
      <c r="AEX17"/>
      <c r="AEY17"/>
      <c r="AEZ17"/>
      <c r="AFA17"/>
      <c r="AFB17"/>
      <c r="AFC17"/>
      <c r="AFD17"/>
      <c r="AFE17"/>
      <c r="AFF17"/>
      <c r="AFG17"/>
      <c r="AFH17"/>
      <c r="AFI17"/>
      <c r="AFJ17"/>
      <c r="AFK17"/>
      <c r="AFL17"/>
      <c r="AFM17"/>
      <c r="AFN17"/>
      <c r="AFO17"/>
      <c r="AFP17"/>
      <c r="AFQ17"/>
      <c r="AFR17"/>
      <c r="AFS17"/>
      <c r="AFT17"/>
      <c r="AFU17"/>
      <c r="AFV17"/>
      <c r="AFW17"/>
      <c r="AFX17"/>
      <c r="AFY17"/>
      <c r="AFZ17"/>
      <c r="AGA17"/>
      <c r="AGB17"/>
      <c r="AGC17"/>
      <c r="AGD17"/>
      <c r="AGE17"/>
      <c r="AGF17"/>
      <c r="AGG17"/>
      <c r="AGH17"/>
      <c r="AGI17"/>
      <c r="AGJ17"/>
      <c r="AGK17"/>
      <c r="AGL17"/>
      <c r="AGM17"/>
      <c r="AGN17"/>
      <c r="AGO17"/>
      <c r="AGP17"/>
      <c r="AGQ17"/>
      <c r="AGR17"/>
      <c r="AGS17"/>
      <c r="AGT17"/>
      <c r="AGU17"/>
      <c r="AGV17"/>
      <c r="AGW17"/>
      <c r="AGX17"/>
      <c r="AGY17"/>
      <c r="AGZ17"/>
      <c r="AHA17"/>
      <c r="AHB17"/>
      <c r="AHC17"/>
      <c r="AHD17"/>
      <c r="AHE17"/>
      <c r="AHF17"/>
      <c r="AHG17"/>
      <c r="AHH17"/>
      <c r="AHI17"/>
      <c r="AHJ17"/>
      <c r="AHK17"/>
      <c r="AHL17"/>
      <c r="AHM17"/>
      <c r="AHN17"/>
      <c r="AHO17"/>
      <c r="AHP17"/>
      <c r="AHQ17"/>
      <c r="AHR17"/>
      <c r="AHS17"/>
      <c r="AHT17"/>
      <c r="AHU17"/>
      <c r="AHV17"/>
      <c r="AHW17"/>
      <c r="AHX17"/>
      <c r="AHY17"/>
      <c r="AHZ17"/>
      <c r="AIA17"/>
      <c r="AIB17"/>
      <c r="AIC17"/>
      <c r="AID17"/>
      <c r="AIE17"/>
      <c r="AIF17"/>
      <c r="AIG17"/>
      <c r="AIH17"/>
      <c r="AII17"/>
      <c r="AIJ17"/>
      <c r="AIK17"/>
      <c r="AIL17"/>
      <c r="AIM17"/>
      <c r="AIN17"/>
      <c r="AIO17"/>
      <c r="AIP17"/>
      <c r="AIQ17"/>
      <c r="AIR17"/>
      <c r="AIS17"/>
      <c r="AIT17"/>
      <c r="AIU17"/>
      <c r="AIV17"/>
      <c r="AIW17"/>
      <c r="AIX17"/>
      <c r="AIY17"/>
      <c r="AIZ17"/>
    </row>
    <row r="18" spans="1:936">
      <c r="A18" s="145"/>
      <c r="B18" s="138">
        <v>210578789</v>
      </c>
      <c r="C18" s="139" t="s">
        <v>233</v>
      </c>
      <c r="D18" s="140" t="s">
        <v>234</v>
      </c>
      <c r="E18" s="205">
        <v>44726</v>
      </c>
      <c r="F18" s="143">
        <v>2</v>
      </c>
      <c r="G18" s="143">
        <v>2</v>
      </c>
      <c r="H18" s="183">
        <f t="shared" si="3"/>
        <v>4</v>
      </c>
      <c r="I18" s="137" t="str">
        <f t="shared" si="4"/>
        <v/>
      </c>
      <c r="J18" s="207" t="s">
        <v>187</v>
      </c>
      <c r="K18" s="153">
        <v>12</v>
      </c>
      <c r="L18" s="147" t="str">
        <f t="shared" si="7"/>
        <v>15:00</v>
      </c>
      <c r="M18" s="151" t="str">
        <f t="shared" si="5"/>
        <v/>
      </c>
      <c r="N18" s="148" t="str">
        <f t="shared" si="6"/>
        <v/>
      </c>
      <c r="O18" s="172">
        <v>0</v>
      </c>
      <c r="P18" s="172">
        <v>16</v>
      </c>
      <c r="Q18" s="172">
        <v>8</v>
      </c>
      <c r="R18" s="172">
        <v>8</v>
      </c>
      <c r="S18" s="172">
        <v>8</v>
      </c>
      <c r="T18" s="172">
        <v>8</v>
      </c>
      <c r="U18" s="172">
        <v>8</v>
      </c>
      <c r="V18" s="172">
        <v>8</v>
      </c>
      <c r="W18" s="172">
        <v>8</v>
      </c>
      <c r="X18" s="172">
        <v>8</v>
      </c>
      <c r="Y18" s="172"/>
      <c r="Z18" s="172"/>
      <c r="AA18" s="172"/>
      <c r="AB18" s="172"/>
      <c r="AC18" s="172"/>
      <c r="AD18" s="172"/>
      <c r="AE18" s="172"/>
      <c r="AF18" s="172"/>
      <c r="AG18" s="172"/>
      <c r="AH18" s="172"/>
      <c r="AI18" s="172"/>
      <c r="AJ18" s="172"/>
    </row>
    <row r="19" spans="1:936">
      <c r="A19" s="145"/>
      <c r="B19" s="138">
        <v>200502279</v>
      </c>
      <c r="C19" s="178" t="s">
        <v>235</v>
      </c>
      <c r="D19" s="179" t="s">
        <v>236</v>
      </c>
      <c r="E19" s="182">
        <v>44848</v>
      </c>
      <c r="F19" s="143">
        <v>2</v>
      </c>
      <c r="G19" s="143">
        <v>5</v>
      </c>
      <c r="H19" s="183">
        <f t="shared" si="3"/>
        <v>7</v>
      </c>
      <c r="I19" s="137" t="str">
        <f t="shared" si="4"/>
        <v/>
      </c>
      <c r="J19" s="184" t="s">
        <v>169</v>
      </c>
      <c r="K19" s="153">
        <v>25</v>
      </c>
      <c r="L19" s="147" t="str">
        <f t="shared" si="7"/>
        <v>14:00</v>
      </c>
      <c r="M19" s="151" t="str">
        <f t="shared" si="5"/>
        <v/>
      </c>
      <c r="N19" s="148" t="str">
        <f t="shared" si="6"/>
        <v/>
      </c>
      <c r="O19" s="172">
        <v>14</v>
      </c>
      <c r="P19" s="172">
        <v>0</v>
      </c>
      <c r="Q19" s="172">
        <v>28</v>
      </c>
      <c r="R19" s="172">
        <v>0</v>
      </c>
      <c r="S19" s="172">
        <v>28</v>
      </c>
      <c r="T19" s="172">
        <v>14</v>
      </c>
      <c r="U19" s="172">
        <v>0</v>
      </c>
      <c r="V19" s="172">
        <v>28</v>
      </c>
      <c r="W19" s="172">
        <v>0</v>
      </c>
      <c r="X19" s="172">
        <v>28</v>
      </c>
      <c r="Y19" s="172"/>
      <c r="Z19" s="172"/>
      <c r="AA19" s="172"/>
      <c r="AB19" s="172"/>
      <c r="AC19" s="172"/>
      <c r="AD19" s="172"/>
      <c r="AE19" s="172"/>
      <c r="AF19" s="172"/>
      <c r="AG19" s="172"/>
      <c r="AH19" s="172"/>
      <c r="AI19" s="172"/>
      <c r="AJ19" s="172"/>
    </row>
    <row r="20" spans="1:936">
      <c r="A20" s="145"/>
      <c r="B20" s="138">
        <v>220597139</v>
      </c>
      <c r="C20" s="139" t="s">
        <v>237</v>
      </c>
      <c r="D20" s="140" t="s">
        <v>238</v>
      </c>
      <c r="E20" s="205">
        <v>44848</v>
      </c>
      <c r="F20" s="143">
        <v>2</v>
      </c>
      <c r="G20" s="143">
        <v>3</v>
      </c>
      <c r="H20" s="183">
        <f t="shared" si="3"/>
        <v>5</v>
      </c>
      <c r="I20" s="137" t="str">
        <f t="shared" si="4"/>
        <v/>
      </c>
      <c r="J20" s="207" t="s">
        <v>169</v>
      </c>
      <c r="K20" s="153">
        <v>3</v>
      </c>
      <c r="L20" s="147" t="str">
        <f t="shared" si="7"/>
        <v>15:00</v>
      </c>
      <c r="M20" s="151" t="str">
        <f t="shared" si="5"/>
        <v/>
      </c>
      <c r="N20" s="148" t="str">
        <f t="shared" si="6"/>
        <v/>
      </c>
      <c r="O20" s="172"/>
      <c r="P20" s="172"/>
      <c r="Q20" s="172"/>
      <c r="R20" s="172"/>
      <c r="S20" s="172"/>
      <c r="T20" s="172"/>
      <c r="U20" s="172"/>
      <c r="V20" s="172">
        <v>10</v>
      </c>
      <c r="W20" s="172">
        <v>10</v>
      </c>
      <c r="X20" s="172">
        <v>10</v>
      </c>
      <c r="Y20" s="172"/>
      <c r="Z20" s="172"/>
      <c r="AA20" s="172"/>
      <c r="AB20" s="172"/>
      <c r="AC20" s="172"/>
      <c r="AD20" s="172"/>
      <c r="AE20" s="172"/>
      <c r="AF20" s="172"/>
      <c r="AG20" s="172"/>
      <c r="AH20" s="172"/>
      <c r="AI20" s="172"/>
      <c r="AJ20" s="172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  <c r="SU20"/>
      <c r="SV20"/>
      <c r="SW20"/>
      <c r="SX20"/>
      <c r="SY20"/>
      <c r="SZ20"/>
      <c r="TA20"/>
      <c r="TB20"/>
      <c r="TC20"/>
      <c r="TD20"/>
      <c r="TE20"/>
      <c r="TF20"/>
      <c r="TG20"/>
      <c r="TH20"/>
      <c r="TI20"/>
      <c r="TJ20"/>
      <c r="TK20"/>
      <c r="TL20"/>
      <c r="TM20"/>
      <c r="TN20"/>
      <c r="TO20"/>
      <c r="TP20"/>
      <c r="TQ20"/>
      <c r="TR20"/>
      <c r="TS20"/>
      <c r="TT20"/>
      <c r="TU20"/>
      <c r="TV20"/>
      <c r="TW20"/>
      <c r="TX20"/>
      <c r="TY20"/>
      <c r="TZ20"/>
      <c r="UA20"/>
      <c r="UB20"/>
      <c r="UC20"/>
      <c r="UD20"/>
      <c r="UE20"/>
      <c r="UF20"/>
      <c r="UG20"/>
      <c r="UH20"/>
      <c r="UI20"/>
      <c r="UJ20"/>
      <c r="UK20"/>
      <c r="UL20"/>
      <c r="UM20"/>
      <c r="UN20"/>
      <c r="UO20"/>
      <c r="UP20"/>
      <c r="UQ20"/>
      <c r="UR20"/>
      <c r="US20"/>
      <c r="UT20"/>
      <c r="UU20"/>
      <c r="UV20"/>
      <c r="UW20"/>
      <c r="UX20"/>
      <c r="UY20"/>
      <c r="UZ20"/>
      <c r="VA20"/>
      <c r="VB20"/>
      <c r="VC20"/>
      <c r="VD20"/>
      <c r="VE20"/>
      <c r="VF20"/>
      <c r="VG20"/>
      <c r="VH20"/>
      <c r="VI20"/>
      <c r="VJ20"/>
      <c r="VK20"/>
      <c r="VL20"/>
      <c r="VM20"/>
      <c r="VN20"/>
      <c r="VO20"/>
      <c r="VP20"/>
      <c r="VQ20"/>
      <c r="VR20"/>
      <c r="VS20"/>
      <c r="VT20"/>
      <c r="VU20"/>
      <c r="VV20"/>
      <c r="VW20"/>
      <c r="VX20"/>
      <c r="VY20"/>
      <c r="VZ20"/>
      <c r="WA20"/>
      <c r="WB20"/>
      <c r="WC20"/>
      <c r="WD20"/>
      <c r="WE20"/>
      <c r="WF20"/>
      <c r="WG20"/>
      <c r="WH20"/>
      <c r="WI20"/>
      <c r="WJ20"/>
      <c r="WK20"/>
      <c r="WL20"/>
      <c r="WM20"/>
      <c r="WN20"/>
      <c r="WO20"/>
      <c r="WP20"/>
      <c r="WQ20"/>
      <c r="WR20"/>
      <c r="WS20"/>
      <c r="WT20"/>
      <c r="WU20"/>
      <c r="WV20"/>
      <c r="WW20"/>
      <c r="WX20"/>
      <c r="WY20"/>
      <c r="WZ20"/>
      <c r="XA20"/>
      <c r="XB20"/>
      <c r="XC20"/>
      <c r="XD20"/>
      <c r="XE20"/>
      <c r="XF20"/>
      <c r="XG20"/>
      <c r="XH20"/>
      <c r="XI20"/>
      <c r="XJ20"/>
      <c r="XK20"/>
      <c r="XL20"/>
      <c r="XM20"/>
      <c r="XN20"/>
      <c r="XO20"/>
      <c r="XP20"/>
      <c r="XQ20"/>
      <c r="XR20"/>
      <c r="XS20"/>
      <c r="XT20"/>
      <c r="XU20"/>
      <c r="XV20"/>
      <c r="XW20"/>
      <c r="XX20"/>
      <c r="XY20"/>
      <c r="XZ20"/>
      <c r="YA20"/>
      <c r="YB20"/>
      <c r="YC20"/>
      <c r="YD20"/>
      <c r="YE20"/>
      <c r="YF20"/>
      <c r="YG20"/>
      <c r="YH20"/>
      <c r="YI20"/>
      <c r="YJ20"/>
      <c r="YK20"/>
      <c r="YL20"/>
      <c r="YM20"/>
      <c r="YN20"/>
      <c r="YO20"/>
      <c r="YP20"/>
      <c r="YQ20"/>
      <c r="YR20"/>
      <c r="YS20"/>
      <c r="YT20"/>
      <c r="YU20"/>
      <c r="YV20"/>
      <c r="YW20"/>
      <c r="YX20"/>
      <c r="YY20"/>
      <c r="YZ20"/>
      <c r="ZA20"/>
      <c r="ZB20"/>
      <c r="ZC20"/>
      <c r="ZD20"/>
      <c r="ZE20"/>
      <c r="ZF20"/>
      <c r="ZG20"/>
      <c r="ZH20"/>
      <c r="ZI20"/>
      <c r="ZJ20"/>
      <c r="ZK20"/>
      <c r="ZL20"/>
      <c r="ZM20"/>
      <c r="ZN20"/>
      <c r="ZO20"/>
      <c r="ZP20"/>
      <c r="ZQ20"/>
      <c r="ZR20"/>
      <c r="ZS20"/>
      <c r="ZT20"/>
      <c r="ZU20"/>
      <c r="ZV20"/>
      <c r="ZW20"/>
      <c r="ZX20"/>
      <c r="ZY20"/>
      <c r="ZZ20"/>
      <c r="AAA20"/>
      <c r="AAB20"/>
      <c r="AAC20"/>
      <c r="AAD20"/>
      <c r="AAE20"/>
      <c r="AAF20"/>
      <c r="AAG20"/>
      <c r="AAH20"/>
      <c r="AAI20"/>
      <c r="AAJ20"/>
      <c r="AAK20"/>
      <c r="AAL20"/>
      <c r="AAM20"/>
      <c r="AAN20"/>
      <c r="AAO20"/>
      <c r="AAP20"/>
      <c r="AAQ20"/>
      <c r="AAR20"/>
      <c r="AAS20"/>
      <c r="AAT20"/>
      <c r="AAU20"/>
      <c r="AAV20"/>
      <c r="AAW20"/>
      <c r="AAX20"/>
      <c r="AAY20"/>
      <c r="AAZ20"/>
      <c r="ABA20"/>
      <c r="ABB20"/>
      <c r="ABC20"/>
      <c r="ABD20"/>
      <c r="ABE20"/>
      <c r="ABF20"/>
      <c r="ABG20"/>
      <c r="ABH20"/>
      <c r="ABI20"/>
      <c r="ABJ20"/>
      <c r="ABK20"/>
      <c r="ABL20"/>
      <c r="ABM20"/>
      <c r="ABN20"/>
      <c r="ABO20"/>
      <c r="ABP20"/>
      <c r="ABQ20"/>
      <c r="ABR20"/>
      <c r="ABS20"/>
      <c r="ABT20"/>
      <c r="ABU20"/>
      <c r="ABV20"/>
      <c r="ABW20"/>
      <c r="ABX20"/>
      <c r="ABY20"/>
      <c r="ABZ20"/>
      <c r="ACA20"/>
      <c r="ACB20"/>
      <c r="ACC20"/>
      <c r="ACD20"/>
      <c r="ACE20"/>
      <c r="ACF20"/>
      <c r="ACG20"/>
      <c r="ACH20"/>
      <c r="ACI20"/>
      <c r="ACJ20"/>
      <c r="ACK20"/>
      <c r="ACL20"/>
      <c r="ACM20"/>
      <c r="ACN20"/>
      <c r="ACO20"/>
      <c r="ACP20"/>
      <c r="ACQ20"/>
      <c r="ACR20"/>
      <c r="ACS20"/>
      <c r="ACT20"/>
      <c r="ACU20"/>
      <c r="ACV20"/>
      <c r="ACW20"/>
      <c r="ACX20"/>
      <c r="ACY20"/>
      <c r="ACZ20"/>
      <c r="ADA20"/>
      <c r="ADB20"/>
      <c r="ADC20"/>
      <c r="ADD20"/>
      <c r="ADE20"/>
      <c r="ADF20"/>
      <c r="ADG20"/>
      <c r="ADH20"/>
      <c r="ADI20"/>
      <c r="ADJ20"/>
      <c r="ADK20"/>
      <c r="ADL20"/>
      <c r="ADM20"/>
      <c r="ADN20"/>
      <c r="ADO20"/>
      <c r="ADP20"/>
      <c r="ADQ20"/>
      <c r="ADR20"/>
      <c r="ADS20"/>
      <c r="ADT20"/>
      <c r="ADU20"/>
      <c r="ADV20"/>
      <c r="ADW20"/>
      <c r="ADX20"/>
      <c r="ADY20"/>
      <c r="ADZ20"/>
      <c r="AEA20"/>
      <c r="AEB20"/>
      <c r="AEC20"/>
      <c r="AED20"/>
      <c r="AEE20"/>
      <c r="AEF20"/>
      <c r="AEG20"/>
      <c r="AEH20"/>
      <c r="AEI20"/>
      <c r="AEJ20"/>
      <c r="AEK20"/>
      <c r="AEL20"/>
      <c r="AEM20"/>
      <c r="AEN20"/>
      <c r="AEO20"/>
      <c r="AEP20"/>
      <c r="AEQ20"/>
      <c r="AER20"/>
      <c r="AES20"/>
      <c r="AET20"/>
      <c r="AEU20"/>
      <c r="AEV20"/>
      <c r="AEW20"/>
      <c r="AEX20"/>
      <c r="AEY20"/>
      <c r="AEZ20"/>
      <c r="AFA20"/>
      <c r="AFB20"/>
      <c r="AFC20"/>
      <c r="AFD20"/>
      <c r="AFE20"/>
      <c r="AFF20"/>
      <c r="AFG20"/>
      <c r="AFH20"/>
      <c r="AFI20"/>
      <c r="AFJ20"/>
      <c r="AFK20"/>
      <c r="AFL20"/>
      <c r="AFM20"/>
      <c r="AFN20"/>
      <c r="AFO20"/>
      <c r="AFP20"/>
      <c r="AFQ20"/>
      <c r="AFR20"/>
      <c r="AFS20"/>
      <c r="AFT20"/>
      <c r="AFU20"/>
      <c r="AFV20"/>
      <c r="AFW20"/>
      <c r="AFX20"/>
      <c r="AFY20"/>
      <c r="AFZ20"/>
      <c r="AGA20"/>
      <c r="AGB20"/>
      <c r="AGC20"/>
      <c r="AGD20"/>
      <c r="AGE20"/>
      <c r="AGF20"/>
      <c r="AGG20"/>
      <c r="AGH20"/>
      <c r="AGI20"/>
      <c r="AGJ20"/>
      <c r="AGK20"/>
      <c r="AGL20"/>
      <c r="AGM20"/>
      <c r="AGN20"/>
      <c r="AGO20"/>
      <c r="AGP20"/>
      <c r="AGQ20"/>
      <c r="AGR20"/>
      <c r="AGS20"/>
      <c r="AGT20"/>
      <c r="AGU20"/>
      <c r="AGV20"/>
      <c r="AGW20"/>
      <c r="AGX20"/>
      <c r="AGY20"/>
      <c r="AGZ20"/>
      <c r="AHA20"/>
      <c r="AHB20"/>
      <c r="AHC20"/>
      <c r="AHD20"/>
      <c r="AHE20"/>
      <c r="AHF20"/>
      <c r="AHG20"/>
      <c r="AHH20"/>
      <c r="AHI20"/>
      <c r="AHJ20"/>
      <c r="AHK20"/>
      <c r="AHL20"/>
      <c r="AHM20"/>
      <c r="AHN20"/>
      <c r="AHO20"/>
      <c r="AHP20"/>
      <c r="AHQ20"/>
      <c r="AHR20"/>
      <c r="AHS20"/>
      <c r="AHT20"/>
      <c r="AHU20"/>
      <c r="AHV20"/>
      <c r="AHW20"/>
      <c r="AHX20"/>
      <c r="AHY20"/>
      <c r="AHZ20"/>
      <c r="AIA20"/>
      <c r="AIB20"/>
      <c r="AIC20"/>
      <c r="AID20"/>
      <c r="AIE20"/>
      <c r="AIF20"/>
      <c r="AIG20"/>
      <c r="AIH20"/>
      <c r="AII20"/>
      <c r="AIJ20"/>
      <c r="AIK20"/>
      <c r="AIL20"/>
      <c r="AIM20"/>
      <c r="AIN20"/>
      <c r="AIO20"/>
      <c r="AIP20"/>
      <c r="AIQ20"/>
      <c r="AIR20"/>
      <c r="AIS20"/>
      <c r="AIT20"/>
      <c r="AIU20"/>
      <c r="AIV20"/>
      <c r="AIW20"/>
      <c r="AIX20"/>
      <c r="AIY20"/>
      <c r="AIZ20"/>
    </row>
    <row r="21" spans="1:936">
      <c r="A21" s="145"/>
      <c r="B21" s="138">
        <v>200517236</v>
      </c>
      <c r="C21" s="178" t="s">
        <v>239</v>
      </c>
      <c r="D21" s="179" t="s">
        <v>240</v>
      </c>
      <c r="E21" s="182" t="s">
        <v>206</v>
      </c>
      <c r="F21" s="143">
        <v>1</v>
      </c>
      <c r="G21" s="143">
        <v>1</v>
      </c>
      <c r="H21" s="183">
        <f t="shared" si="3"/>
        <v>2</v>
      </c>
      <c r="I21" s="137" t="str">
        <f t="shared" si="4"/>
        <v/>
      </c>
      <c r="J21" s="184" t="s">
        <v>169</v>
      </c>
      <c r="K21" s="153">
        <v>35</v>
      </c>
      <c r="L21" s="147" t="str">
        <f t="shared" si="7"/>
        <v>14:30</v>
      </c>
      <c r="M21" s="151" t="str">
        <f t="shared" si="5"/>
        <v/>
      </c>
      <c r="N21" s="148" t="str">
        <f t="shared" si="6"/>
        <v/>
      </c>
      <c r="O21" s="172">
        <v>4</v>
      </c>
      <c r="P21" s="172">
        <v>4</v>
      </c>
      <c r="Q21" s="172">
        <v>4</v>
      </c>
      <c r="R21" s="172">
        <v>4</v>
      </c>
      <c r="S21" s="172">
        <v>4</v>
      </c>
      <c r="T21" s="172">
        <v>4</v>
      </c>
      <c r="U21" s="172">
        <v>4</v>
      </c>
      <c r="V21" s="172">
        <v>4</v>
      </c>
      <c r="W21" s="172">
        <v>4</v>
      </c>
      <c r="X21" s="172">
        <v>4</v>
      </c>
      <c r="Y21" s="172"/>
      <c r="Z21" s="172"/>
      <c r="AA21" s="172"/>
      <c r="AB21" s="172"/>
      <c r="AC21" s="172"/>
      <c r="AD21" s="172"/>
      <c r="AE21" s="172"/>
      <c r="AF21" s="172"/>
      <c r="AG21" s="172"/>
      <c r="AH21" s="172"/>
      <c r="AI21" s="172"/>
      <c r="AJ21" s="172"/>
    </row>
    <row r="22" spans="1:936">
      <c r="A22" s="145"/>
      <c r="B22" s="138">
        <v>140186907</v>
      </c>
      <c r="C22" s="178" t="s">
        <v>241</v>
      </c>
      <c r="D22" s="179" t="s">
        <v>242</v>
      </c>
      <c r="E22" s="182">
        <v>44748</v>
      </c>
      <c r="F22" s="143">
        <v>1</v>
      </c>
      <c r="G22" s="143">
        <v>2</v>
      </c>
      <c r="H22" s="183">
        <f t="shared" si="3"/>
        <v>3</v>
      </c>
      <c r="I22" s="137" t="str">
        <f t="shared" si="4"/>
        <v/>
      </c>
      <c r="J22" s="184" t="s">
        <v>168</v>
      </c>
      <c r="K22" s="153">
        <v>33</v>
      </c>
      <c r="L22" s="147" t="str">
        <f t="shared" si="7"/>
        <v>15:00</v>
      </c>
      <c r="M22" s="151" t="str">
        <f t="shared" ref="M22:M44" si="8">IF(I22="","",2*I22)</f>
        <v/>
      </c>
      <c r="N22" s="148" t="str">
        <f t="shared" si="6"/>
        <v/>
      </c>
      <c r="O22" s="172">
        <v>6</v>
      </c>
      <c r="P22" s="172">
        <v>6</v>
      </c>
      <c r="Q22" s="172">
        <v>0</v>
      </c>
      <c r="R22" s="172">
        <v>12</v>
      </c>
      <c r="S22" s="172">
        <v>0</v>
      </c>
      <c r="T22" s="172">
        <v>12</v>
      </c>
      <c r="U22" s="172"/>
      <c r="V22" s="172">
        <v>0</v>
      </c>
      <c r="W22" s="172">
        <v>12</v>
      </c>
      <c r="X22" s="172">
        <v>6</v>
      </c>
      <c r="Y22" s="172"/>
      <c r="Z22" s="172"/>
      <c r="AA22" s="172"/>
      <c r="AB22" s="172"/>
      <c r="AC22" s="172"/>
      <c r="AD22" s="172"/>
      <c r="AE22" s="172"/>
      <c r="AF22" s="172"/>
      <c r="AG22" s="172"/>
      <c r="AH22" s="172"/>
      <c r="AI22" s="172"/>
      <c r="AJ22" s="172"/>
    </row>
    <row r="23" spans="1:936">
      <c r="A23" s="145"/>
      <c r="B23" s="138">
        <v>210564002</v>
      </c>
      <c r="C23" s="139" t="s">
        <v>243</v>
      </c>
      <c r="D23" s="140" t="s">
        <v>244</v>
      </c>
      <c r="E23" s="205">
        <v>44862</v>
      </c>
      <c r="F23" s="143">
        <v>2</v>
      </c>
      <c r="G23" s="143">
        <v>2</v>
      </c>
      <c r="H23" s="183">
        <f t="shared" si="3"/>
        <v>4</v>
      </c>
      <c r="I23" s="137" t="str">
        <f t="shared" ref="I23:I47" si="9">IF(A23="ok",H23,"")</f>
        <v/>
      </c>
      <c r="J23" s="207" t="s">
        <v>202</v>
      </c>
      <c r="K23" s="154">
        <v>17</v>
      </c>
      <c r="L23" s="147" t="str">
        <f t="shared" si="7"/>
        <v>14:30</v>
      </c>
      <c r="M23" s="151" t="str">
        <f t="shared" si="8"/>
        <v/>
      </c>
      <c r="N23" s="148" t="str">
        <f t="shared" si="6"/>
        <v/>
      </c>
      <c r="O23" s="172">
        <v>8</v>
      </c>
      <c r="P23" s="172">
        <v>8</v>
      </c>
      <c r="Q23" s="172"/>
      <c r="R23" s="172">
        <v>8</v>
      </c>
      <c r="S23" s="172">
        <v>8</v>
      </c>
      <c r="T23" s="172">
        <v>8</v>
      </c>
      <c r="U23" s="172">
        <v>8</v>
      </c>
      <c r="V23" s="172">
        <v>8</v>
      </c>
      <c r="W23" s="172">
        <v>8</v>
      </c>
      <c r="X23" s="172">
        <v>8</v>
      </c>
      <c r="Y23" s="172"/>
      <c r="Z23" s="172"/>
      <c r="AA23" s="172"/>
      <c r="AB23" s="172"/>
      <c r="AC23" s="172"/>
      <c r="AD23" s="172"/>
      <c r="AE23" s="172"/>
      <c r="AF23" s="172"/>
      <c r="AG23" s="172"/>
      <c r="AH23" s="172"/>
      <c r="AI23" s="172"/>
      <c r="AJ23" s="172"/>
    </row>
    <row r="24" spans="1:936">
      <c r="A24" s="145"/>
      <c r="B24" s="138">
        <v>210556024</v>
      </c>
      <c r="C24" s="139" t="s">
        <v>245</v>
      </c>
      <c r="D24" s="140" t="s">
        <v>246</v>
      </c>
      <c r="E24" s="205">
        <v>44714</v>
      </c>
      <c r="F24" s="143">
        <v>1</v>
      </c>
      <c r="G24" s="143"/>
      <c r="H24" s="183">
        <f t="shared" si="3"/>
        <v>1</v>
      </c>
      <c r="I24" s="137" t="str">
        <f t="shared" si="9"/>
        <v/>
      </c>
      <c r="J24" s="207" t="s">
        <v>187</v>
      </c>
      <c r="K24" s="154">
        <v>23</v>
      </c>
      <c r="L24" s="147" t="str">
        <f t="shared" si="7"/>
        <v>14:30</v>
      </c>
      <c r="M24" s="151" t="str">
        <f t="shared" si="8"/>
        <v/>
      </c>
      <c r="N24" s="148" t="str">
        <f t="shared" si="6"/>
        <v/>
      </c>
      <c r="O24" s="172">
        <v>2</v>
      </c>
      <c r="P24" s="172">
        <v>2</v>
      </c>
      <c r="Q24" s="172">
        <v>2</v>
      </c>
      <c r="R24" s="172">
        <v>2</v>
      </c>
      <c r="S24" s="172">
        <v>2</v>
      </c>
      <c r="T24" s="172">
        <v>2</v>
      </c>
      <c r="U24" s="172">
        <v>2</v>
      </c>
      <c r="V24" s="172">
        <v>2</v>
      </c>
      <c r="W24" s="172">
        <v>2</v>
      </c>
      <c r="X24" s="172">
        <v>2</v>
      </c>
      <c r="Y24" s="172"/>
      <c r="Z24" s="172"/>
      <c r="AA24" s="172"/>
      <c r="AB24" s="172"/>
      <c r="AC24" s="172"/>
      <c r="AD24" s="172"/>
      <c r="AE24" s="172"/>
      <c r="AF24" s="172"/>
      <c r="AG24" s="172"/>
      <c r="AH24" s="172"/>
      <c r="AI24" s="172"/>
      <c r="AJ24" s="172"/>
    </row>
    <row r="25" spans="1:936">
      <c r="A25" s="145"/>
      <c r="B25" s="138">
        <v>170331764</v>
      </c>
      <c r="C25" s="139" t="s">
        <v>247</v>
      </c>
      <c r="D25" s="140" t="s">
        <v>248</v>
      </c>
      <c r="E25" s="205">
        <v>44862</v>
      </c>
      <c r="F25" s="143">
        <v>1</v>
      </c>
      <c r="G25" s="143">
        <v>2</v>
      </c>
      <c r="H25" s="183">
        <f t="shared" si="3"/>
        <v>3</v>
      </c>
      <c r="I25" s="137" t="str">
        <f t="shared" si="9"/>
        <v/>
      </c>
      <c r="J25" s="207" t="s">
        <v>185</v>
      </c>
      <c r="K25" s="154">
        <v>2</v>
      </c>
      <c r="L25" s="147" t="str">
        <f t="shared" si="7"/>
        <v>14:30</v>
      </c>
      <c r="M25" s="151" t="str">
        <f t="shared" si="8"/>
        <v/>
      </c>
      <c r="N25" s="148" t="str">
        <f t="shared" si="6"/>
        <v/>
      </c>
      <c r="O25" s="172">
        <v>0</v>
      </c>
      <c r="P25" s="172">
        <v>12</v>
      </c>
      <c r="Q25" s="172">
        <v>6</v>
      </c>
      <c r="R25" s="172">
        <v>6</v>
      </c>
      <c r="S25" s="172">
        <v>6</v>
      </c>
      <c r="T25" s="172">
        <v>6</v>
      </c>
      <c r="U25" s="172"/>
      <c r="V25" s="172">
        <v>6</v>
      </c>
      <c r="W25" s="172"/>
      <c r="X25" s="172"/>
      <c r="Y25" s="172"/>
      <c r="Z25" s="172"/>
      <c r="AA25" s="172"/>
      <c r="AB25" s="172"/>
      <c r="AC25" s="172"/>
      <c r="AD25" s="172"/>
      <c r="AE25" s="172"/>
      <c r="AF25" s="172"/>
      <c r="AG25" s="172"/>
      <c r="AH25" s="172"/>
      <c r="AI25" s="172"/>
      <c r="AJ25" s="172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</row>
    <row r="26" spans="1:936">
      <c r="A26" s="145"/>
      <c r="B26" s="138">
        <v>220585256</v>
      </c>
      <c r="C26" s="139" t="s">
        <v>249</v>
      </c>
      <c r="D26" s="140" t="s">
        <v>250</v>
      </c>
      <c r="E26" s="205">
        <v>44867</v>
      </c>
      <c r="F26" s="143">
        <v>1</v>
      </c>
      <c r="G26" s="143">
        <v>2</v>
      </c>
      <c r="H26" s="183">
        <f t="shared" si="3"/>
        <v>3</v>
      </c>
      <c r="I26" s="137" t="str">
        <f t="shared" si="9"/>
        <v/>
      </c>
      <c r="J26" s="207" t="s">
        <v>187</v>
      </c>
      <c r="K26" s="154">
        <v>3</v>
      </c>
      <c r="L26" s="147" t="str">
        <f t="shared" si="7"/>
        <v>15:00</v>
      </c>
      <c r="M26" s="151" t="str">
        <f t="shared" si="8"/>
        <v/>
      </c>
      <c r="N26" s="148" t="str">
        <f t="shared" si="6"/>
        <v/>
      </c>
      <c r="O26" s="172"/>
      <c r="P26" s="172"/>
      <c r="Q26" s="172"/>
      <c r="R26" s="172"/>
      <c r="S26" s="172"/>
      <c r="T26" s="172"/>
      <c r="U26" s="172"/>
      <c r="V26" s="172"/>
      <c r="W26" s="172"/>
      <c r="X26" s="172"/>
      <c r="Y26" s="172"/>
      <c r="Z26" s="172"/>
      <c r="AA26" s="172"/>
      <c r="AB26" s="172"/>
      <c r="AC26" s="172"/>
      <c r="AD26" s="172"/>
      <c r="AE26" s="172"/>
      <c r="AF26" s="172"/>
      <c r="AG26" s="172"/>
      <c r="AH26" s="172"/>
      <c r="AI26" s="172"/>
      <c r="AJ26" s="172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O26"/>
      <c r="PP26"/>
      <c r="PQ26"/>
      <c r="PR26"/>
      <c r="PS26"/>
      <c r="PT26"/>
      <c r="PU26"/>
      <c r="PV26"/>
      <c r="PW26"/>
      <c r="PX26"/>
      <c r="PY26"/>
      <c r="PZ26"/>
      <c r="QA26"/>
      <c r="QB26"/>
      <c r="QC26"/>
      <c r="QD26"/>
      <c r="QE26"/>
      <c r="QF26"/>
      <c r="QG26"/>
      <c r="QH26"/>
      <c r="QI26"/>
      <c r="QJ26"/>
      <c r="QK26"/>
      <c r="QL26"/>
      <c r="QM26"/>
      <c r="QN26"/>
      <c r="QO26"/>
      <c r="QP26"/>
      <c r="QQ26"/>
      <c r="QR26"/>
      <c r="QS26"/>
      <c r="QT26"/>
      <c r="QU26"/>
      <c r="QV26"/>
      <c r="QW26"/>
      <c r="QX26"/>
      <c r="QY26"/>
      <c r="QZ26"/>
      <c r="RA26"/>
      <c r="RB26"/>
      <c r="RC26"/>
      <c r="RD26"/>
      <c r="RE26"/>
      <c r="RF26"/>
      <c r="RG26"/>
      <c r="RH26"/>
      <c r="RI26"/>
      <c r="RJ26"/>
      <c r="RK26"/>
      <c r="RL26"/>
      <c r="RM26"/>
      <c r="RN26"/>
      <c r="RO26"/>
      <c r="RP26"/>
      <c r="RQ26"/>
      <c r="RR26"/>
      <c r="RS26"/>
      <c r="RT26"/>
      <c r="RU26"/>
      <c r="RV26"/>
      <c r="RW26"/>
      <c r="RX26"/>
      <c r="RY26"/>
      <c r="RZ26"/>
      <c r="SA26"/>
      <c r="SB26"/>
      <c r="SC26"/>
      <c r="SD26"/>
      <c r="SE26"/>
      <c r="SF26"/>
      <c r="SG26"/>
      <c r="SH26"/>
      <c r="SI26"/>
      <c r="SJ26"/>
      <c r="SK26"/>
      <c r="SL26"/>
      <c r="SM26"/>
      <c r="SN26"/>
      <c r="SO26"/>
      <c r="SP26"/>
      <c r="SQ26"/>
      <c r="SR26"/>
      <c r="SS26"/>
      <c r="ST26"/>
      <c r="SU26"/>
      <c r="SV26"/>
      <c r="SW26"/>
      <c r="SX26"/>
      <c r="SY26"/>
      <c r="SZ26"/>
      <c r="TA26"/>
      <c r="TB26"/>
      <c r="TC26"/>
      <c r="TD26"/>
      <c r="TE26"/>
      <c r="TF26"/>
      <c r="TG26"/>
      <c r="TH26"/>
      <c r="TI26"/>
      <c r="TJ26"/>
      <c r="TK26"/>
      <c r="TL26"/>
      <c r="TM26"/>
      <c r="TN26"/>
      <c r="TO26"/>
      <c r="TP26"/>
      <c r="TQ26"/>
      <c r="TR26"/>
      <c r="TS26"/>
      <c r="TT26"/>
      <c r="TU26"/>
      <c r="TV26"/>
      <c r="TW26"/>
      <c r="TX26"/>
      <c r="TY26"/>
      <c r="TZ26"/>
      <c r="UA26"/>
      <c r="UB26"/>
      <c r="UC26"/>
      <c r="UD26"/>
      <c r="UE26"/>
      <c r="UF26"/>
      <c r="UG26"/>
      <c r="UH26"/>
      <c r="UI26"/>
      <c r="UJ26"/>
      <c r="UK26"/>
      <c r="UL26"/>
      <c r="UM26"/>
      <c r="UN26"/>
      <c r="UO26"/>
      <c r="UP26"/>
      <c r="UQ26"/>
      <c r="UR26"/>
      <c r="US26"/>
      <c r="UT26"/>
      <c r="UU26"/>
      <c r="UV26"/>
      <c r="UW26"/>
      <c r="UX26"/>
      <c r="UY26"/>
      <c r="UZ26"/>
      <c r="VA26"/>
      <c r="VB26"/>
      <c r="VC26"/>
      <c r="VD26"/>
      <c r="VE26"/>
      <c r="VF26"/>
      <c r="VG26"/>
      <c r="VH26"/>
      <c r="VI26"/>
      <c r="VJ26"/>
      <c r="VK26"/>
      <c r="VL26"/>
      <c r="VM26"/>
      <c r="VN26"/>
      <c r="VO26"/>
      <c r="VP26"/>
      <c r="VQ26"/>
      <c r="VR26"/>
      <c r="VS26"/>
      <c r="VT26"/>
      <c r="VU26"/>
      <c r="VV26"/>
      <c r="VW26"/>
      <c r="VX26"/>
      <c r="VY26"/>
      <c r="VZ26"/>
      <c r="WA26"/>
      <c r="WB26"/>
      <c r="WC26"/>
      <c r="WD26"/>
      <c r="WE26"/>
      <c r="WF26"/>
      <c r="WG26"/>
      <c r="WH26"/>
      <c r="WI26"/>
      <c r="WJ26"/>
      <c r="WK26"/>
      <c r="WL26"/>
      <c r="WM26"/>
      <c r="WN26"/>
      <c r="WO26"/>
      <c r="WP26"/>
      <c r="WQ26"/>
      <c r="WR26"/>
      <c r="WS26"/>
      <c r="WT26"/>
      <c r="WU26"/>
      <c r="WV26"/>
      <c r="WW26"/>
      <c r="WX26"/>
      <c r="WY26"/>
      <c r="WZ26"/>
      <c r="XA26"/>
      <c r="XB26"/>
      <c r="XC26"/>
      <c r="XD26"/>
      <c r="XE26"/>
      <c r="XF26"/>
      <c r="XG26"/>
      <c r="XH26"/>
      <c r="XI26"/>
      <c r="XJ26"/>
      <c r="XK26"/>
      <c r="XL26"/>
      <c r="XM26"/>
      <c r="XN26"/>
      <c r="XO26"/>
      <c r="XP26"/>
      <c r="XQ26"/>
      <c r="XR26"/>
      <c r="XS26"/>
      <c r="XT26"/>
      <c r="XU26"/>
      <c r="XV26"/>
      <c r="XW26"/>
      <c r="XX26"/>
      <c r="XY26"/>
      <c r="XZ26"/>
      <c r="YA26"/>
      <c r="YB26"/>
      <c r="YC26"/>
      <c r="YD26"/>
      <c r="YE26"/>
      <c r="YF26"/>
      <c r="YG26"/>
      <c r="YH26"/>
      <c r="YI26"/>
      <c r="YJ26"/>
      <c r="YK26"/>
      <c r="YL26"/>
      <c r="YM26"/>
      <c r="YN26"/>
      <c r="YO26"/>
      <c r="YP26"/>
      <c r="YQ26"/>
      <c r="YR26"/>
      <c r="YS26"/>
      <c r="YT26"/>
      <c r="YU26"/>
      <c r="YV26"/>
      <c r="YW26"/>
      <c r="YX26"/>
      <c r="YY26"/>
      <c r="YZ26"/>
      <c r="ZA26"/>
      <c r="ZB26"/>
      <c r="ZC26"/>
      <c r="ZD26"/>
      <c r="ZE26"/>
      <c r="ZF26"/>
      <c r="ZG26"/>
      <c r="ZH26"/>
      <c r="ZI26"/>
      <c r="ZJ26"/>
      <c r="ZK26"/>
      <c r="ZL26"/>
      <c r="ZM26"/>
      <c r="ZN26"/>
      <c r="ZO26"/>
      <c r="ZP26"/>
      <c r="ZQ26"/>
      <c r="ZR26"/>
      <c r="ZS26"/>
      <c r="ZT26"/>
      <c r="ZU26"/>
      <c r="ZV26"/>
      <c r="ZW26"/>
      <c r="ZX26"/>
      <c r="ZY26"/>
      <c r="ZZ26"/>
      <c r="AAA26"/>
      <c r="AAB26"/>
      <c r="AAC26"/>
      <c r="AAD26"/>
      <c r="AAE26"/>
      <c r="AAF26"/>
      <c r="AAG26"/>
      <c r="AAH26"/>
      <c r="AAI26"/>
      <c r="AAJ26"/>
      <c r="AAK26"/>
      <c r="AAL26"/>
      <c r="AAM26"/>
      <c r="AAN26"/>
      <c r="AAO26"/>
      <c r="AAP26"/>
      <c r="AAQ26"/>
      <c r="AAR26"/>
      <c r="AAS26"/>
      <c r="AAT26"/>
      <c r="AAU26"/>
      <c r="AAV26"/>
      <c r="AAW26"/>
      <c r="AAX26"/>
      <c r="AAY26"/>
      <c r="AAZ26"/>
      <c r="ABA26"/>
      <c r="ABB26"/>
      <c r="ABC26"/>
      <c r="ABD26"/>
      <c r="ABE26"/>
      <c r="ABF26"/>
      <c r="ABG26"/>
      <c r="ABH26"/>
      <c r="ABI26"/>
      <c r="ABJ26"/>
      <c r="ABK26"/>
      <c r="ABL26"/>
      <c r="ABM26"/>
      <c r="ABN26"/>
      <c r="ABO26"/>
      <c r="ABP26"/>
      <c r="ABQ26"/>
      <c r="ABR26"/>
      <c r="ABS26"/>
      <c r="ABT26"/>
      <c r="ABU26"/>
      <c r="ABV26"/>
      <c r="ABW26"/>
      <c r="ABX26"/>
      <c r="ABY26"/>
      <c r="ABZ26"/>
      <c r="ACA26"/>
      <c r="ACB26"/>
      <c r="ACC26"/>
      <c r="ACD26"/>
      <c r="ACE26"/>
      <c r="ACF26"/>
      <c r="ACG26"/>
      <c r="ACH26"/>
      <c r="ACI26"/>
      <c r="ACJ26"/>
      <c r="ACK26"/>
      <c r="ACL26"/>
      <c r="ACM26"/>
      <c r="ACN26"/>
      <c r="ACO26"/>
      <c r="ACP26"/>
      <c r="ACQ26"/>
      <c r="ACR26"/>
      <c r="ACS26"/>
      <c r="ACT26"/>
      <c r="ACU26"/>
      <c r="ACV26"/>
      <c r="ACW26"/>
      <c r="ACX26"/>
      <c r="ACY26"/>
      <c r="ACZ26"/>
      <c r="ADA26"/>
      <c r="ADB26"/>
      <c r="ADC26"/>
      <c r="ADD26"/>
      <c r="ADE26"/>
      <c r="ADF26"/>
      <c r="ADG26"/>
      <c r="ADH26"/>
      <c r="ADI26"/>
      <c r="ADJ26"/>
      <c r="ADK26"/>
      <c r="ADL26"/>
      <c r="ADM26"/>
      <c r="ADN26"/>
      <c r="ADO26"/>
      <c r="ADP26"/>
      <c r="ADQ26"/>
      <c r="ADR26"/>
      <c r="ADS26"/>
      <c r="ADT26"/>
      <c r="ADU26"/>
      <c r="ADV26"/>
      <c r="ADW26"/>
      <c r="ADX26"/>
      <c r="ADY26"/>
      <c r="ADZ26"/>
      <c r="AEA26"/>
      <c r="AEB26"/>
      <c r="AEC26"/>
      <c r="AED26"/>
      <c r="AEE26"/>
      <c r="AEF26"/>
      <c r="AEG26"/>
      <c r="AEH26"/>
      <c r="AEI26"/>
      <c r="AEJ26"/>
      <c r="AEK26"/>
      <c r="AEL26"/>
      <c r="AEM26"/>
      <c r="AEN26"/>
      <c r="AEO26"/>
      <c r="AEP26"/>
      <c r="AEQ26"/>
      <c r="AER26"/>
      <c r="AES26"/>
      <c r="AET26"/>
      <c r="AEU26"/>
      <c r="AEV26"/>
      <c r="AEW26"/>
      <c r="AEX26"/>
      <c r="AEY26"/>
      <c r="AEZ26"/>
      <c r="AFA26"/>
      <c r="AFB26"/>
      <c r="AFC26"/>
      <c r="AFD26"/>
      <c r="AFE26"/>
      <c r="AFF26"/>
      <c r="AFG26"/>
      <c r="AFH26"/>
      <c r="AFI26"/>
      <c r="AFJ26"/>
      <c r="AFK26"/>
      <c r="AFL26"/>
      <c r="AFM26"/>
      <c r="AFN26"/>
      <c r="AFO26"/>
      <c r="AFP26"/>
      <c r="AFQ26"/>
      <c r="AFR26"/>
      <c r="AFS26"/>
      <c r="AFT26"/>
      <c r="AFU26"/>
      <c r="AFV26"/>
      <c r="AFW26"/>
      <c r="AFX26"/>
      <c r="AFY26"/>
      <c r="AFZ26"/>
      <c r="AGA26"/>
      <c r="AGB26"/>
      <c r="AGC26"/>
      <c r="AGD26"/>
      <c r="AGE26"/>
      <c r="AGF26"/>
      <c r="AGG26"/>
      <c r="AGH26"/>
      <c r="AGI26"/>
      <c r="AGJ26"/>
      <c r="AGK26"/>
      <c r="AGL26"/>
      <c r="AGM26"/>
      <c r="AGN26"/>
      <c r="AGO26"/>
      <c r="AGP26"/>
      <c r="AGQ26"/>
      <c r="AGR26"/>
      <c r="AGS26"/>
      <c r="AGT26"/>
      <c r="AGU26"/>
      <c r="AGV26"/>
      <c r="AGW26"/>
      <c r="AGX26"/>
      <c r="AGY26"/>
      <c r="AGZ26"/>
      <c r="AHA26"/>
      <c r="AHB26"/>
      <c r="AHC26"/>
      <c r="AHD26"/>
      <c r="AHE26"/>
      <c r="AHF26"/>
      <c r="AHG26"/>
      <c r="AHH26"/>
      <c r="AHI26"/>
      <c r="AHJ26"/>
      <c r="AHK26"/>
      <c r="AHL26"/>
      <c r="AHM26"/>
      <c r="AHN26"/>
      <c r="AHO26"/>
      <c r="AHP26"/>
      <c r="AHQ26"/>
      <c r="AHR26"/>
      <c r="AHS26"/>
      <c r="AHT26"/>
      <c r="AHU26"/>
      <c r="AHV26"/>
      <c r="AHW26"/>
      <c r="AHX26"/>
      <c r="AHY26"/>
      <c r="AHZ26"/>
      <c r="AIA26"/>
      <c r="AIB26"/>
      <c r="AIC26"/>
      <c r="AID26"/>
      <c r="AIE26"/>
      <c r="AIF26"/>
      <c r="AIG26"/>
      <c r="AIH26"/>
      <c r="AII26"/>
      <c r="AIJ26"/>
      <c r="AIK26"/>
      <c r="AIL26"/>
      <c r="AIM26"/>
      <c r="AIN26"/>
      <c r="AIO26"/>
      <c r="AIP26"/>
      <c r="AIQ26"/>
      <c r="AIR26"/>
      <c r="AIS26"/>
      <c r="AIT26"/>
      <c r="AIU26"/>
      <c r="AIV26"/>
      <c r="AIW26"/>
      <c r="AIX26"/>
      <c r="AIY26"/>
      <c r="AIZ26"/>
    </row>
    <row r="27" spans="1:936">
      <c r="A27" s="145"/>
      <c r="B27" s="138">
        <v>220602223</v>
      </c>
      <c r="C27" s="139" t="s">
        <v>251</v>
      </c>
      <c r="D27" s="140" t="s">
        <v>252</v>
      </c>
      <c r="E27" s="205">
        <v>44778</v>
      </c>
      <c r="F27" s="143">
        <v>2</v>
      </c>
      <c r="G27" s="143"/>
      <c r="H27" s="183">
        <v>2</v>
      </c>
      <c r="I27" s="137" t="str">
        <f t="shared" si="9"/>
        <v/>
      </c>
      <c r="J27" s="207" t="s">
        <v>187</v>
      </c>
      <c r="K27" s="154">
        <v>3</v>
      </c>
      <c r="L27" s="147" t="str">
        <f t="shared" si="7"/>
        <v>15:00</v>
      </c>
      <c r="M27" s="151" t="str">
        <f t="shared" si="8"/>
        <v/>
      </c>
      <c r="N27" s="148" t="str">
        <f t="shared" si="6"/>
        <v/>
      </c>
      <c r="O27" s="172"/>
      <c r="P27" s="172"/>
      <c r="Q27" s="172"/>
      <c r="R27" s="172"/>
      <c r="S27" s="172"/>
      <c r="T27" s="172"/>
      <c r="U27" s="172"/>
      <c r="V27" s="172"/>
      <c r="W27" s="172"/>
      <c r="X27" s="172">
        <v>4</v>
      </c>
      <c r="Y27" s="172"/>
      <c r="Z27" s="172"/>
      <c r="AA27" s="172"/>
      <c r="AB27" s="172"/>
      <c r="AC27" s="172"/>
      <c r="AD27" s="172"/>
      <c r="AE27" s="172"/>
      <c r="AF27" s="172"/>
      <c r="AG27" s="172"/>
      <c r="AH27" s="172"/>
      <c r="AI27" s="172"/>
      <c r="AJ27" s="172"/>
    </row>
    <row r="28" spans="1:936">
      <c r="A28" s="145"/>
      <c r="B28" s="138">
        <v>200508871</v>
      </c>
      <c r="C28" s="178" t="s">
        <v>253</v>
      </c>
      <c r="D28" s="179" t="s">
        <v>254</v>
      </c>
      <c r="E28" s="182">
        <v>44743</v>
      </c>
      <c r="F28" s="143">
        <v>1</v>
      </c>
      <c r="G28" s="143"/>
      <c r="H28" s="183">
        <f t="shared" ref="H28:H38" si="10">F28+G28</f>
        <v>1</v>
      </c>
      <c r="I28" s="137" t="str">
        <f t="shared" si="9"/>
        <v/>
      </c>
      <c r="J28" s="184" t="s">
        <v>166</v>
      </c>
      <c r="K28" s="154">
        <v>32</v>
      </c>
      <c r="L28" s="147" t="str">
        <f t="shared" si="7"/>
        <v>14:30</v>
      </c>
      <c r="M28" s="151" t="str">
        <f t="shared" si="8"/>
        <v/>
      </c>
      <c r="N28" s="148" t="str">
        <f t="shared" si="6"/>
        <v/>
      </c>
      <c r="O28" s="172">
        <v>2</v>
      </c>
      <c r="P28" s="172">
        <v>2</v>
      </c>
      <c r="Q28" s="172">
        <v>2</v>
      </c>
      <c r="R28" s="172">
        <v>2</v>
      </c>
      <c r="S28" s="172">
        <v>2</v>
      </c>
      <c r="T28" s="172">
        <v>2</v>
      </c>
      <c r="U28" s="172">
        <v>2</v>
      </c>
      <c r="V28" s="172">
        <v>2</v>
      </c>
      <c r="W28" s="172">
        <v>2</v>
      </c>
      <c r="X28" s="172">
        <v>2</v>
      </c>
      <c r="Y28" s="172"/>
      <c r="Z28" s="172"/>
      <c r="AA28" s="172"/>
      <c r="AB28" s="172"/>
      <c r="AC28" s="172"/>
      <c r="AD28" s="172"/>
      <c r="AE28" s="172"/>
      <c r="AF28" s="172"/>
      <c r="AG28" s="172"/>
      <c r="AH28" s="172"/>
      <c r="AI28" s="172"/>
      <c r="AJ28" s="172"/>
    </row>
    <row r="29" spans="1:936">
      <c r="A29" s="145"/>
      <c r="B29" s="138">
        <v>210567077</v>
      </c>
      <c r="C29" s="139" t="s">
        <v>255</v>
      </c>
      <c r="D29" s="140" t="s">
        <v>232</v>
      </c>
      <c r="E29" s="205">
        <v>44748</v>
      </c>
      <c r="F29" s="143">
        <v>1</v>
      </c>
      <c r="G29" s="143">
        <v>2</v>
      </c>
      <c r="H29" s="183">
        <f t="shared" si="10"/>
        <v>3</v>
      </c>
      <c r="I29" s="137" t="str">
        <f t="shared" si="9"/>
        <v/>
      </c>
      <c r="J29" s="207" t="s">
        <v>202</v>
      </c>
      <c r="K29" s="154">
        <v>15</v>
      </c>
      <c r="L29" s="147" t="str">
        <f t="shared" si="7"/>
        <v>15:00</v>
      </c>
      <c r="M29" s="151" t="str">
        <f t="shared" si="8"/>
        <v/>
      </c>
      <c r="N29" s="148" t="str">
        <f t="shared" si="6"/>
        <v/>
      </c>
      <c r="O29" s="172">
        <v>6</v>
      </c>
      <c r="P29" s="172"/>
      <c r="Q29" s="172">
        <v>6</v>
      </c>
      <c r="R29" s="172">
        <v>6</v>
      </c>
      <c r="S29" s="172">
        <v>6</v>
      </c>
      <c r="T29" s="172">
        <v>6</v>
      </c>
      <c r="U29" s="172">
        <v>6</v>
      </c>
      <c r="V29" s="172"/>
      <c r="W29" s="172">
        <v>6</v>
      </c>
      <c r="X29" s="172">
        <v>6</v>
      </c>
      <c r="Y29" s="172"/>
      <c r="Z29" s="172"/>
      <c r="AA29" s="172"/>
      <c r="AB29" s="172"/>
      <c r="AC29" s="172"/>
      <c r="AD29" s="172"/>
      <c r="AE29" s="172"/>
      <c r="AF29" s="172"/>
      <c r="AG29" s="172"/>
      <c r="AH29" s="172"/>
      <c r="AI29" s="172"/>
      <c r="AJ29" s="172"/>
    </row>
    <row r="30" spans="1:936">
      <c r="A30" s="145"/>
      <c r="B30" s="138">
        <v>120056269</v>
      </c>
      <c r="C30" s="185" t="s">
        <v>256</v>
      </c>
      <c r="D30" s="187" t="s">
        <v>257</v>
      </c>
      <c r="E30" s="238">
        <v>44856</v>
      </c>
      <c r="F30" s="143">
        <v>2</v>
      </c>
      <c r="G30" s="143">
        <v>1</v>
      </c>
      <c r="H30" s="183">
        <f t="shared" si="10"/>
        <v>3</v>
      </c>
      <c r="I30" s="137" t="str">
        <f t="shared" si="9"/>
        <v/>
      </c>
      <c r="J30" s="239" t="s">
        <v>187</v>
      </c>
      <c r="K30" s="154">
        <v>14</v>
      </c>
      <c r="L30" s="147" t="str">
        <f t="shared" si="7"/>
        <v>14:30</v>
      </c>
      <c r="M30" s="151" t="str">
        <f t="shared" si="8"/>
        <v/>
      </c>
      <c r="N30" s="148" t="str">
        <f t="shared" si="6"/>
        <v/>
      </c>
      <c r="O30" s="172">
        <v>6</v>
      </c>
      <c r="P30" s="172">
        <v>6</v>
      </c>
      <c r="Q30" s="172">
        <v>6</v>
      </c>
      <c r="R30" s="172">
        <v>6</v>
      </c>
      <c r="S30" s="172">
        <v>6</v>
      </c>
      <c r="T30" s="172">
        <v>6</v>
      </c>
      <c r="U30" s="172">
        <v>3</v>
      </c>
      <c r="V30" s="172"/>
      <c r="W30" s="172">
        <v>5</v>
      </c>
      <c r="X30" s="172">
        <v>10</v>
      </c>
      <c r="Y30" s="172"/>
      <c r="Z30" s="172"/>
      <c r="AA30" s="172"/>
      <c r="AB30" s="172"/>
      <c r="AC30" s="172"/>
      <c r="AD30" s="172"/>
      <c r="AE30" s="172"/>
      <c r="AF30" s="172"/>
      <c r="AG30" s="172"/>
      <c r="AH30" s="172"/>
      <c r="AI30" s="172"/>
      <c r="AJ30" s="172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  <c r="ST30"/>
      <c r="SU30"/>
      <c r="SV30"/>
      <c r="SW30"/>
      <c r="SX30"/>
      <c r="SY30"/>
      <c r="SZ30"/>
      <c r="TA30"/>
      <c r="TB30"/>
      <c r="TC30"/>
      <c r="TD30"/>
      <c r="TE30"/>
      <c r="TF30"/>
      <c r="TG30"/>
      <c r="TH30"/>
      <c r="TI30"/>
      <c r="TJ30"/>
      <c r="TK30"/>
      <c r="TL30"/>
      <c r="TM30"/>
      <c r="TN30"/>
      <c r="TO30"/>
      <c r="TP30"/>
      <c r="TQ30"/>
      <c r="TR30"/>
      <c r="TS30"/>
      <c r="TT30"/>
      <c r="TU30"/>
      <c r="TV30"/>
      <c r="TW30"/>
      <c r="TX30"/>
      <c r="TY30"/>
      <c r="TZ30"/>
      <c r="UA30"/>
      <c r="UB30"/>
      <c r="UC30"/>
      <c r="UD30"/>
      <c r="UE30"/>
      <c r="UF30"/>
      <c r="UG30"/>
      <c r="UH30"/>
      <c r="UI30"/>
      <c r="UJ30"/>
      <c r="UK30"/>
      <c r="UL30"/>
      <c r="UM30"/>
      <c r="UN30"/>
      <c r="UO30"/>
      <c r="UP30"/>
      <c r="UQ30"/>
      <c r="UR30"/>
      <c r="US30"/>
      <c r="UT30"/>
      <c r="UU30"/>
      <c r="UV30"/>
      <c r="UW30"/>
      <c r="UX30"/>
      <c r="UY30"/>
      <c r="UZ30"/>
      <c r="VA30"/>
      <c r="VB30"/>
      <c r="VC30"/>
      <c r="VD30"/>
      <c r="VE30"/>
      <c r="VF30"/>
      <c r="VG30"/>
      <c r="VH30"/>
      <c r="VI30"/>
      <c r="VJ30"/>
      <c r="VK30"/>
      <c r="VL30"/>
      <c r="VM30"/>
      <c r="VN30"/>
      <c r="VO30"/>
      <c r="VP30"/>
      <c r="VQ30"/>
      <c r="VR30"/>
      <c r="VS30"/>
      <c r="VT30"/>
      <c r="VU30"/>
      <c r="VV30"/>
      <c r="VW30"/>
      <c r="VX30"/>
      <c r="VY30"/>
      <c r="VZ30"/>
      <c r="WA30"/>
      <c r="WB30"/>
      <c r="WC30"/>
      <c r="WD30"/>
      <c r="WE30"/>
      <c r="WF30"/>
      <c r="WG30"/>
      <c r="WH30"/>
      <c r="WI30"/>
      <c r="WJ30"/>
      <c r="WK30"/>
      <c r="WL30"/>
      <c r="WM30"/>
      <c r="WN30"/>
      <c r="WO30"/>
      <c r="WP30"/>
      <c r="WQ30"/>
      <c r="WR30"/>
      <c r="WS30"/>
      <c r="WT30"/>
      <c r="WU30"/>
      <c r="WV30"/>
      <c r="WW30"/>
      <c r="WX30"/>
      <c r="WY30"/>
      <c r="WZ30"/>
      <c r="XA30"/>
      <c r="XB30"/>
      <c r="XC30"/>
      <c r="XD30"/>
      <c r="XE30"/>
      <c r="XF30"/>
      <c r="XG30"/>
      <c r="XH30"/>
      <c r="XI30"/>
      <c r="XJ30"/>
      <c r="XK30"/>
      <c r="XL30"/>
      <c r="XM30"/>
      <c r="XN30"/>
      <c r="XO30"/>
      <c r="XP30"/>
      <c r="XQ30"/>
      <c r="XR30"/>
      <c r="XS30"/>
      <c r="XT30"/>
      <c r="XU30"/>
      <c r="XV30"/>
      <c r="XW30"/>
      <c r="XX30"/>
      <c r="XY30"/>
      <c r="XZ30"/>
      <c r="YA30"/>
      <c r="YB30"/>
      <c r="YC30"/>
      <c r="YD30"/>
      <c r="YE30"/>
      <c r="YF30"/>
      <c r="YG30"/>
      <c r="YH30"/>
      <c r="YI30"/>
      <c r="YJ30"/>
      <c r="YK30"/>
      <c r="YL30"/>
      <c r="YM30"/>
      <c r="YN30"/>
      <c r="YO30"/>
      <c r="YP30"/>
      <c r="YQ30"/>
      <c r="YR30"/>
      <c r="YS30"/>
      <c r="YT30"/>
      <c r="YU30"/>
      <c r="YV30"/>
      <c r="YW30"/>
      <c r="YX30"/>
      <c r="YY30"/>
      <c r="YZ30"/>
      <c r="ZA30"/>
      <c r="ZB30"/>
      <c r="ZC30"/>
      <c r="ZD30"/>
      <c r="ZE30"/>
      <c r="ZF30"/>
      <c r="ZG30"/>
      <c r="ZH30"/>
      <c r="ZI30"/>
      <c r="ZJ30"/>
      <c r="ZK30"/>
      <c r="ZL30"/>
      <c r="ZM30"/>
      <c r="ZN30"/>
      <c r="ZO30"/>
      <c r="ZP30"/>
      <c r="ZQ30"/>
      <c r="ZR30"/>
      <c r="ZS30"/>
      <c r="ZT30"/>
      <c r="ZU30"/>
      <c r="ZV30"/>
      <c r="ZW30"/>
      <c r="ZX30"/>
      <c r="ZY30"/>
      <c r="ZZ30"/>
      <c r="AAA30"/>
      <c r="AAB30"/>
      <c r="AAC30"/>
      <c r="AAD30"/>
      <c r="AAE30"/>
      <c r="AAF30"/>
      <c r="AAG30"/>
      <c r="AAH30"/>
      <c r="AAI30"/>
      <c r="AAJ30"/>
      <c r="AAK30"/>
      <c r="AAL30"/>
      <c r="AAM30"/>
      <c r="AAN30"/>
      <c r="AAO30"/>
      <c r="AAP30"/>
      <c r="AAQ30"/>
      <c r="AAR30"/>
      <c r="AAS30"/>
      <c r="AAT30"/>
      <c r="AAU30"/>
      <c r="AAV30"/>
      <c r="AAW30"/>
      <c r="AAX30"/>
      <c r="AAY30"/>
      <c r="AAZ30"/>
      <c r="ABA30"/>
      <c r="ABB30"/>
      <c r="ABC30"/>
      <c r="ABD30"/>
      <c r="ABE30"/>
      <c r="ABF30"/>
      <c r="ABG30"/>
      <c r="ABH30"/>
      <c r="ABI30"/>
      <c r="ABJ30"/>
      <c r="ABK30"/>
      <c r="ABL30"/>
      <c r="ABM30"/>
      <c r="ABN30"/>
      <c r="ABO30"/>
      <c r="ABP30"/>
      <c r="ABQ30"/>
      <c r="ABR30"/>
      <c r="ABS30"/>
      <c r="ABT30"/>
      <c r="ABU30"/>
      <c r="ABV30"/>
      <c r="ABW30"/>
      <c r="ABX30"/>
      <c r="ABY30"/>
      <c r="ABZ30"/>
      <c r="ACA30"/>
      <c r="ACB30"/>
      <c r="ACC30"/>
      <c r="ACD30"/>
      <c r="ACE30"/>
      <c r="ACF30"/>
      <c r="ACG30"/>
      <c r="ACH30"/>
      <c r="ACI30"/>
      <c r="ACJ30"/>
      <c r="ACK30"/>
      <c r="ACL30"/>
      <c r="ACM30"/>
      <c r="ACN30"/>
      <c r="ACO30"/>
      <c r="ACP30"/>
      <c r="ACQ30"/>
      <c r="ACR30"/>
      <c r="ACS30"/>
      <c r="ACT30"/>
      <c r="ACU30"/>
      <c r="ACV30"/>
      <c r="ACW30"/>
      <c r="ACX30"/>
      <c r="ACY30"/>
      <c r="ACZ30"/>
      <c r="ADA30"/>
      <c r="ADB30"/>
      <c r="ADC30"/>
      <c r="ADD30"/>
      <c r="ADE30"/>
      <c r="ADF30"/>
      <c r="ADG30"/>
      <c r="ADH30"/>
      <c r="ADI30"/>
      <c r="ADJ30"/>
      <c r="ADK30"/>
      <c r="ADL30"/>
      <c r="ADM30"/>
      <c r="ADN30"/>
      <c r="ADO30"/>
      <c r="ADP30"/>
      <c r="ADQ30"/>
      <c r="ADR30"/>
      <c r="ADS30"/>
      <c r="ADT30"/>
      <c r="ADU30"/>
      <c r="ADV30"/>
      <c r="ADW30"/>
      <c r="ADX30"/>
      <c r="ADY30"/>
      <c r="ADZ30"/>
      <c r="AEA30"/>
      <c r="AEB30"/>
      <c r="AEC30"/>
      <c r="AED30"/>
      <c r="AEE30"/>
      <c r="AEF30"/>
      <c r="AEG30"/>
      <c r="AEH30"/>
      <c r="AEI30"/>
      <c r="AEJ30"/>
      <c r="AEK30"/>
      <c r="AEL30"/>
      <c r="AEM30"/>
      <c r="AEN30"/>
      <c r="AEO30"/>
      <c r="AEP30"/>
      <c r="AEQ30"/>
      <c r="AER30"/>
      <c r="AES30"/>
      <c r="AET30"/>
      <c r="AEU30"/>
      <c r="AEV30"/>
      <c r="AEW30"/>
      <c r="AEX30"/>
      <c r="AEY30"/>
      <c r="AEZ30"/>
      <c r="AFA30"/>
      <c r="AFB30"/>
      <c r="AFC30"/>
      <c r="AFD30"/>
      <c r="AFE30"/>
      <c r="AFF30"/>
      <c r="AFG30"/>
      <c r="AFH30"/>
      <c r="AFI30"/>
      <c r="AFJ30"/>
      <c r="AFK30"/>
      <c r="AFL30"/>
      <c r="AFM30"/>
      <c r="AFN30"/>
      <c r="AFO30"/>
      <c r="AFP30"/>
      <c r="AFQ30"/>
      <c r="AFR30"/>
      <c r="AFS30"/>
      <c r="AFT30"/>
      <c r="AFU30"/>
      <c r="AFV30"/>
      <c r="AFW30"/>
      <c r="AFX30"/>
      <c r="AFY30"/>
      <c r="AFZ30"/>
      <c r="AGA30"/>
      <c r="AGB30"/>
      <c r="AGC30"/>
      <c r="AGD30"/>
      <c r="AGE30"/>
      <c r="AGF30"/>
      <c r="AGG30"/>
      <c r="AGH30"/>
      <c r="AGI30"/>
      <c r="AGJ30"/>
      <c r="AGK30"/>
      <c r="AGL30"/>
      <c r="AGM30"/>
      <c r="AGN30"/>
      <c r="AGO30"/>
      <c r="AGP30"/>
      <c r="AGQ30"/>
      <c r="AGR30"/>
      <c r="AGS30"/>
      <c r="AGT30"/>
      <c r="AGU30"/>
      <c r="AGV30"/>
      <c r="AGW30"/>
      <c r="AGX30"/>
      <c r="AGY30"/>
      <c r="AGZ30"/>
      <c r="AHA30"/>
      <c r="AHB30"/>
      <c r="AHC30"/>
      <c r="AHD30"/>
      <c r="AHE30"/>
      <c r="AHF30"/>
      <c r="AHG30"/>
      <c r="AHH30"/>
      <c r="AHI30"/>
      <c r="AHJ30"/>
      <c r="AHK30"/>
      <c r="AHL30"/>
      <c r="AHM30"/>
      <c r="AHN30"/>
      <c r="AHO30"/>
      <c r="AHP30"/>
      <c r="AHQ30"/>
      <c r="AHR30"/>
      <c r="AHS30"/>
      <c r="AHT30"/>
      <c r="AHU30"/>
      <c r="AHV30"/>
      <c r="AHW30"/>
      <c r="AHX30"/>
      <c r="AHY30"/>
      <c r="AHZ30"/>
      <c r="AIA30"/>
      <c r="AIB30"/>
      <c r="AIC30"/>
      <c r="AID30"/>
      <c r="AIE30"/>
      <c r="AIF30"/>
      <c r="AIG30"/>
      <c r="AIH30"/>
      <c r="AII30"/>
      <c r="AIJ30"/>
      <c r="AIK30"/>
      <c r="AIL30"/>
      <c r="AIM30"/>
      <c r="AIN30"/>
      <c r="AIO30"/>
      <c r="AIP30"/>
      <c r="AIQ30"/>
      <c r="AIR30"/>
      <c r="AIS30"/>
      <c r="AIT30"/>
      <c r="AIU30"/>
      <c r="AIV30"/>
      <c r="AIW30"/>
      <c r="AIX30"/>
      <c r="AIY30"/>
      <c r="AIZ30"/>
    </row>
    <row r="31" spans="1:936">
      <c r="A31" s="145"/>
      <c r="B31" s="138">
        <v>180430280</v>
      </c>
      <c r="C31" s="234" t="s">
        <v>258</v>
      </c>
      <c r="D31" s="231" t="s">
        <v>259</v>
      </c>
      <c r="E31" s="232">
        <v>44897</v>
      </c>
      <c r="F31" s="143">
        <v>1</v>
      </c>
      <c r="G31" s="143"/>
      <c r="H31" s="183">
        <f t="shared" si="10"/>
        <v>1</v>
      </c>
      <c r="I31" s="137" t="str">
        <f t="shared" si="9"/>
        <v/>
      </c>
      <c r="J31" s="184" t="s">
        <v>168</v>
      </c>
      <c r="K31" s="154">
        <v>36</v>
      </c>
      <c r="L31" s="147" t="str">
        <f t="shared" si="7"/>
        <v>15:00</v>
      </c>
      <c r="M31" s="151" t="str">
        <f t="shared" si="8"/>
        <v/>
      </c>
      <c r="N31" s="148" t="str">
        <f t="shared" si="6"/>
        <v/>
      </c>
      <c r="O31" s="172">
        <v>2</v>
      </c>
      <c r="P31" s="172">
        <v>2</v>
      </c>
      <c r="Q31" s="172">
        <v>2</v>
      </c>
      <c r="R31" s="172">
        <v>2</v>
      </c>
      <c r="S31" s="172">
        <v>2</v>
      </c>
      <c r="T31" s="172">
        <v>2</v>
      </c>
      <c r="U31" s="172">
        <v>2</v>
      </c>
      <c r="V31" s="172">
        <v>2</v>
      </c>
      <c r="W31" s="172">
        <v>2</v>
      </c>
      <c r="X31" s="172">
        <v>2</v>
      </c>
      <c r="Y31" s="172"/>
      <c r="Z31" s="172"/>
      <c r="AA31" s="172"/>
      <c r="AB31" s="172"/>
      <c r="AC31" s="172"/>
      <c r="AD31" s="172"/>
      <c r="AE31" s="172"/>
      <c r="AF31" s="172"/>
      <c r="AG31" s="172"/>
      <c r="AH31" s="172"/>
      <c r="AI31" s="172"/>
      <c r="AJ31" s="172"/>
    </row>
    <row r="32" spans="1:936">
      <c r="A32" s="145"/>
      <c r="B32" s="138">
        <v>130102352</v>
      </c>
      <c r="C32" s="234" t="s">
        <v>260</v>
      </c>
      <c r="D32" s="231" t="s">
        <v>261</v>
      </c>
      <c r="E32" s="232">
        <v>44714</v>
      </c>
      <c r="F32" s="143">
        <v>2</v>
      </c>
      <c r="G32" s="143">
        <v>2</v>
      </c>
      <c r="H32" s="183">
        <f t="shared" si="10"/>
        <v>4</v>
      </c>
      <c r="I32" s="137" t="str">
        <f t="shared" si="9"/>
        <v/>
      </c>
      <c r="J32" s="184" t="s">
        <v>166</v>
      </c>
      <c r="K32" s="154">
        <v>33</v>
      </c>
      <c r="L32" s="147" t="str">
        <f t="shared" si="7"/>
        <v>15:00</v>
      </c>
      <c r="M32" s="151" t="str">
        <f t="shared" si="8"/>
        <v/>
      </c>
      <c r="N32" s="148" t="str">
        <f t="shared" si="6"/>
        <v/>
      </c>
      <c r="O32" s="172">
        <v>10</v>
      </c>
      <c r="P32" s="172">
        <v>0</v>
      </c>
      <c r="Q32" s="172">
        <v>8</v>
      </c>
      <c r="R32" s="172">
        <v>16</v>
      </c>
      <c r="S32" s="172">
        <v>0</v>
      </c>
      <c r="T32" s="172">
        <v>0</v>
      </c>
      <c r="U32" s="172">
        <v>22</v>
      </c>
      <c r="V32" s="172">
        <v>0</v>
      </c>
      <c r="W32" s="172">
        <v>0</v>
      </c>
      <c r="X32" s="172">
        <v>24</v>
      </c>
      <c r="Y32" s="172"/>
      <c r="Z32" s="172"/>
      <c r="AA32" s="172"/>
      <c r="AB32" s="172"/>
      <c r="AC32" s="172"/>
      <c r="AD32" s="172"/>
      <c r="AE32" s="172"/>
      <c r="AF32" s="172"/>
      <c r="AG32" s="172"/>
      <c r="AH32" s="172"/>
      <c r="AI32" s="172"/>
      <c r="AJ32" s="172"/>
    </row>
    <row r="33" spans="1:936">
      <c r="A33" s="145"/>
      <c r="B33" s="138">
        <v>150237528</v>
      </c>
      <c r="C33" s="139" t="s">
        <v>262</v>
      </c>
      <c r="D33" s="140" t="s">
        <v>263</v>
      </c>
      <c r="E33" s="205">
        <v>44828</v>
      </c>
      <c r="F33" s="143">
        <v>2</v>
      </c>
      <c r="G33" s="143">
        <v>2</v>
      </c>
      <c r="H33" s="183">
        <f t="shared" si="10"/>
        <v>4</v>
      </c>
      <c r="I33" s="137" t="str">
        <f t="shared" si="9"/>
        <v/>
      </c>
      <c r="J33" s="207" t="s">
        <v>201</v>
      </c>
      <c r="K33" s="154">
        <v>4</v>
      </c>
      <c r="L33" s="147" t="str">
        <f t="shared" si="7"/>
        <v>14:00</v>
      </c>
      <c r="M33" s="151" t="str">
        <f t="shared" si="8"/>
        <v/>
      </c>
      <c r="N33" s="148" t="str">
        <f t="shared" si="6"/>
        <v/>
      </c>
      <c r="O33" s="172"/>
      <c r="P33" s="172"/>
      <c r="Q33" s="172"/>
      <c r="R33" s="172"/>
      <c r="S33" s="172"/>
      <c r="T33" s="172"/>
      <c r="U33" s="172">
        <v>8</v>
      </c>
      <c r="V33" s="172">
        <v>8</v>
      </c>
      <c r="W33" s="172">
        <v>8</v>
      </c>
      <c r="X33" s="172">
        <v>8</v>
      </c>
      <c r="Y33" s="172"/>
      <c r="Z33" s="172"/>
      <c r="AA33" s="172"/>
      <c r="AB33" s="172"/>
      <c r="AC33" s="172"/>
      <c r="AD33" s="172"/>
      <c r="AE33" s="172"/>
      <c r="AF33" s="172"/>
      <c r="AG33" s="172"/>
      <c r="AH33" s="172"/>
      <c r="AI33" s="172"/>
      <c r="AJ33" s="172"/>
    </row>
    <row r="34" spans="1:936">
      <c r="A34" s="145"/>
      <c r="B34" s="138">
        <v>220580769</v>
      </c>
      <c r="C34" s="139" t="s">
        <v>264</v>
      </c>
      <c r="D34" s="140" t="s">
        <v>265</v>
      </c>
      <c r="E34" s="141">
        <v>44746</v>
      </c>
      <c r="F34" s="135">
        <v>1</v>
      </c>
      <c r="G34" s="135"/>
      <c r="H34" s="183">
        <f t="shared" si="10"/>
        <v>1</v>
      </c>
      <c r="I34" s="137" t="str">
        <f t="shared" si="9"/>
        <v/>
      </c>
      <c r="J34" s="152" t="s">
        <v>187</v>
      </c>
      <c r="K34" s="154">
        <v>12</v>
      </c>
      <c r="L34" s="147" t="str">
        <f t="shared" si="7"/>
        <v>15:00</v>
      </c>
      <c r="M34" s="151" t="str">
        <f t="shared" si="8"/>
        <v/>
      </c>
      <c r="N34" s="148" t="str">
        <f t="shared" si="6"/>
        <v/>
      </c>
      <c r="O34" s="172">
        <v>2</v>
      </c>
      <c r="P34" s="172">
        <v>2</v>
      </c>
      <c r="Q34" s="172">
        <v>2</v>
      </c>
      <c r="R34" s="172">
        <v>2</v>
      </c>
      <c r="S34" s="172">
        <v>2</v>
      </c>
      <c r="T34" s="172">
        <v>2</v>
      </c>
      <c r="U34" s="172">
        <v>2</v>
      </c>
      <c r="V34" s="172">
        <v>2</v>
      </c>
      <c r="W34" s="172">
        <v>2</v>
      </c>
      <c r="X34" s="172">
        <v>2</v>
      </c>
      <c r="Y34" s="172"/>
      <c r="Z34" s="172"/>
      <c r="AA34" s="172"/>
      <c r="AB34" s="172"/>
      <c r="AC34" s="172"/>
      <c r="AD34" s="172"/>
      <c r="AE34" s="172"/>
      <c r="AF34" s="172"/>
      <c r="AG34" s="172"/>
      <c r="AH34" s="172"/>
      <c r="AI34" s="172"/>
      <c r="AJ34" s="172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  <c r="NR34"/>
      <c r="NS34"/>
      <c r="NT34"/>
      <c r="NU34"/>
      <c r="NV34"/>
      <c r="NW34"/>
      <c r="NX34"/>
      <c r="NY34"/>
      <c r="NZ34"/>
      <c r="OA34"/>
      <c r="OB34"/>
      <c r="OC34"/>
      <c r="OD34"/>
      <c r="OE34"/>
      <c r="OF34"/>
      <c r="OG34"/>
      <c r="OH34"/>
      <c r="OI34"/>
      <c r="OJ34"/>
      <c r="OK34"/>
      <c r="OL34"/>
      <c r="OM34"/>
      <c r="ON34"/>
      <c r="OO34"/>
      <c r="OP34"/>
      <c r="OQ34"/>
      <c r="OR34"/>
      <c r="OS34"/>
      <c r="OT34"/>
      <c r="OU34"/>
      <c r="OV34"/>
      <c r="OW34"/>
      <c r="OX34"/>
      <c r="OY34"/>
      <c r="OZ34"/>
      <c r="PA34"/>
      <c r="PB34"/>
      <c r="PC34"/>
      <c r="PD34"/>
      <c r="PE34"/>
      <c r="PF34"/>
      <c r="PG34"/>
      <c r="PH34"/>
      <c r="PI34"/>
      <c r="PJ34"/>
      <c r="PK34"/>
      <c r="PL34"/>
      <c r="PM34"/>
      <c r="PN34"/>
      <c r="PO34"/>
      <c r="PP34"/>
      <c r="PQ34"/>
      <c r="PR34"/>
      <c r="PS34"/>
      <c r="PT34"/>
      <c r="PU34"/>
      <c r="PV34"/>
      <c r="PW34"/>
      <c r="PX34"/>
      <c r="PY34"/>
      <c r="PZ34"/>
      <c r="QA34"/>
      <c r="QB34"/>
      <c r="QC34"/>
      <c r="QD34"/>
      <c r="QE34"/>
      <c r="QF34"/>
      <c r="QG34"/>
      <c r="QH34"/>
      <c r="QI34"/>
      <c r="QJ34"/>
      <c r="QK34"/>
      <c r="QL34"/>
      <c r="QM34"/>
      <c r="QN34"/>
      <c r="QO34"/>
      <c r="QP34"/>
      <c r="QQ34"/>
      <c r="QR34"/>
      <c r="QS34"/>
      <c r="QT34"/>
      <c r="QU34"/>
      <c r="QV34"/>
      <c r="QW34"/>
      <c r="QX34"/>
      <c r="QY34"/>
      <c r="QZ34"/>
      <c r="RA34"/>
      <c r="RB34"/>
      <c r="RC34"/>
      <c r="RD34"/>
      <c r="RE34"/>
      <c r="RF34"/>
      <c r="RG34"/>
      <c r="RH34"/>
      <c r="RI34"/>
      <c r="RJ34"/>
      <c r="RK34"/>
      <c r="RL34"/>
      <c r="RM34"/>
      <c r="RN34"/>
      <c r="RO34"/>
      <c r="RP34"/>
      <c r="RQ34"/>
      <c r="RR34"/>
      <c r="RS34"/>
      <c r="RT34"/>
      <c r="RU34"/>
      <c r="RV34"/>
      <c r="RW34"/>
      <c r="RX34"/>
      <c r="RY34"/>
      <c r="RZ34"/>
      <c r="SA34"/>
      <c r="SB34"/>
      <c r="SC34"/>
      <c r="SD34"/>
      <c r="SE34"/>
      <c r="SF34"/>
      <c r="SG34"/>
      <c r="SH34"/>
      <c r="SI34"/>
      <c r="SJ34"/>
      <c r="SK34"/>
      <c r="SL34"/>
      <c r="SM34"/>
      <c r="SN34"/>
      <c r="SO34"/>
      <c r="SP34"/>
      <c r="SQ34"/>
      <c r="SR34"/>
      <c r="SS34"/>
      <c r="ST34"/>
      <c r="SU34"/>
      <c r="SV34"/>
      <c r="SW34"/>
      <c r="SX34"/>
      <c r="SY34"/>
      <c r="SZ34"/>
      <c r="TA34"/>
      <c r="TB34"/>
      <c r="TC34"/>
      <c r="TD34"/>
      <c r="TE34"/>
      <c r="TF34"/>
      <c r="TG34"/>
      <c r="TH34"/>
      <c r="TI34"/>
      <c r="TJ34"/>
      <c r="TK34"/>
      <c r="TL34"/>
      <c r="TM34"/>
      <c r="TN34"/>
      <c r="TO34"/>
      <c r="TP34"/>
      <c r="TQ34"/>
      <c r="TR34"/>
      <c r="TS34"/>
      <c r="TT34"/>
      <c r="TU34"/>
      <c r="TV34"/>
      <c r="TW34"/>
      <c r="TX34"/>
      <c r="TY34"/>
      <c r="TZ34"/>
      <c r="UA34"/>
      <c r="UB34"/>
      <c r="UC34"/>
      <c r="UD34"/>
      <c r="UE34"/>
      <c r="UF34"/>
      <c r="UG34"/>
      <c r="UH34"/>
      <c r="UI34"/>
      <c r="UJ34"/>
      <c r="UK34"/>
      <c r="UL34"/>
      <c r="UM34"/>
      <c r="UN34"/>
      <c r="UO34"/>
      <c r="UP34"/>
      <c r="UQ34"/>
      <c r="UR34"/>
      <c r="US34"/>
      <c r="UT34"/>
      <c r="UU34"/>
      <c r="UV34"/>
      <c r="UW34"/>
      <c r="UX34"/>
      <c r="UY34"/>
      <c r="UZ34"/>
      <c r="VA34"/>
      <c r="VB34"/>
      <c r="VC34"/>
      <c r="VD34"/>
      <c r="VE34"/>
      <c r="VF34"/>
      <c r="VG34"/>
      <c r="VH34"/>
      <c r="VI34"/>
      <c r="VJ34"/>
      <c r="VK34"/>
      <c r="VL34"/>
      <c r="VM34"/>
      <c r="VN34"/>
      <c r="VO34"/>
      <c r="VP34"/>
      <c r="VQ34"/>
      <c r="VR34"/>
      <c r="VS34"/>
      <c r="VT34"/>
      <c r="VU34"/>
      <c r="VV34"/>
      <c r="VW34"/>
      <c r="VX34"/>
      <c r="VY34"/>
      <c r="VZ34"/>
      <c r="WA34"/>
      <c r="WB34"/>
      <c r="WC34"/>
      <c r="WD34"/>
      <c r="WE34"/>
      <c r="WF34"/>
      <c r="WG34"/>
      <c r="WH34"/>
      <c r="WI34"/>
      <c r="WJ34"/>
      <c r="WK34"/>
      <c r="WL34"/>
      <c r="WM34"/>
      <c r="WN34"/>
      <c r="WO34"/>
      <c r="WP34"/>
      <c r="WQ34"/>
      <c r="WR34"/>
      <c r="WS34"/>
      <c r="WT34"/>
      <c r="WU34"/>
      <c r="WV34"/>
      <c r="WW34"/>
      <c r="WX34"/>
      <c r="WY34"/>
      <c r="WZ34"/>
      <c r="XA34"/>
      <c r="XB34"/>
      <c r="XC34"/>
      <c r="XD34"/>
      <c r="XE34"/>
      <c r="XF34"/>
      <c r="XG34"/>
      <c r="XH34"/>
      <c r="XI34"/>
      <c r="XJ34"/>
      <c r="XK34"/>
      <c r="XL34"/>
      <c r="XM34"/>
      <c r="XN34"/>
      <c r="XO34"/>
      <c r="XP34"/>
      <c r="XQ34"/>
      <c r="XR34"/>
      <c r="XS34"/>
      <c r="XT34"/>
      <c r="XU34"/>
      <c r="XV34"/>
      <c r="XW34"/>
      <c r="XX34"/>
      <c r="XY34"/>
      <c r="XZ34"/>
      <c r="YA34"/>
      <c r="YB34"/>
      <c r="YC34"/>
      <c r="YD34"/>
      <c r="YE34"/>
      <c r="YF34"/>
      <c r="YG34"/>
      <c r="YH34"/>
      <c r="YI34"/>
      <c r="YJ34"/>
      <c r="YK34"/>
      <c r="YL34"/>
      <c r="YM34"/>
      <c r="YN34"/>
      <c r="YO34"/>
      <c r="YP34"/>
      <c r="YQ34"/>
      <c r="YR34"/>
      <c r="YS34"/>
      <c r="YT34"/>
      <c r="YU34"/>
      <c r="YV34"/>
      <c r="YW34"/>
      <c r="YX34"/>
      <c r="YY34"/>
      <c r="YZ34"/>
      <c r="ZA34"/>
      <c r="ZB34"/>
      <c r="ZC34"/>
      <c r="ZD34"/>
      <c r="ZE34"/>
      <c r="ZF34"/>
      <c r="ZG34"/>
      <c r="ZH34"/>
      <c r="ZI34"/>
      <c r="ZJ34"/>
      <c r="ZK34"/>
      <c r="ZL34"/>
      <c r="ZM34"/>
      <c r="ZN34"/>
      <c r="ZO34"/>
      <c r="ZP34"/>
      <c r="ZQ34"/>
      <c r="ZR34"/>
      <c r="ZS34"/>
      <c r="ZT34"/>
      <c r="ZU34"/>
      <c r="ZV34"/>
      <c r="ZW34"/>
      <c r="ZX34"/>
      <c r="ZY34"/>
      <c r="ZZ34"/>
      <c r="AAA34"/>
      <c r="AAB34"/>
      <c r="AAC34"/>
      <c r="AAD34"/>
      <c r="AAE34"/>
      <c r="AAF34"/>
      <c r="AAG34"/>
      <c r="AAH34"/>
      <c r="AAI34"/>
      <c r="AAJ34"/>
      <c r="AAK34"/>
      <c r="AAL34"/>
      <c r="AAM34"/>
      <c r="AAN34"/>
      <c r="AAO34"/>
      <c r="AAP34"/>
      <c r="AAQ34"/>
      <c r="AAR34"/>
      <c r="AAS34"/>
      <c r="AAT34"/>
      <c r="AAU34"/>
      <c r="AAV34"/>
      <c r="AAW34"/>
      <c r="AAX34"/>
      <c r="AAY34"/>
      <c r="AAZ34"/>
      <c r="ABA34"/>
      <c r="ABB34"/>
      <c r="ABC34"/>
      <c r="ABD34"/>
      <c r="ABE34"/>
      <c r="ABF34"/>
      <c r="ABG34"/>
      <c r="ABH34"/>
      <c r="ABI34"/>
      <c r="ABJ34"/>
      <c r="ABK34"/>
      <c r="ABL34"/>
      <c r="ABM34"/>
      <c r="ABN34"/>
      <c r="ABO34"/>
      <c r="ABP34"/>
      <c r="ABQ34"/>
      <c r="ABR34"/>
      <c r="ABS34"/>
      <c r="ABT34"/>
      <c r="ABU34"/>
      <c r="ABV34"/>
      <c r="ABW34"/>
      <c r="ABX34"/>
      <c r="ABY34"/>
      <c r="ABZ34"/>
      <c r="ACA34"/>
      <c r="ACB34"/>
      <c r="ACC34"/>
      <c r="ACD34"/>
      <c r="ACE34"/>
      <c r="ACF34"/>
      <c r="ACG34"/>
      <c r="ACH34"/>
      <c r="ACI34"/>
      <c r="ACJ34"/>
      <c r="ACK34"/>
      <c r="ACL34"/>
      <c r="ACM34"/>
      <c r="ACN34"/>
      <c r="ACO34"/>
      <c r="ACP34"/>
      <c r="ACQ34"/>
      <c r="ACR34"/>
      <c r="ACS34"/>
      <c r="ACT34"/>
      <c r="ACU34"/>
      <c r="ACV34"/>
      <c r="ACW34"/>
      <c r="ACX34"/>
      <c r="ACY34"/>
      <c r="ACZ34"/>
      <c r="ADA34"/>
      <c r="ADB34"/>
      <c r="ADC34"/>
      <c r="ADD34"/>
      <c r="ADE34"/>
      <c r="ADF34"/>
      <c r="ADG34"/>
      <c r="ADH34"/>
      <c r="ADI34"/>
      <c r="ADJ34"/>
      <c r="ADK34"/>
      <c r="ADL34"/>
      <c r="ADM34"/>
      <c r="ADN34"/>
      <c r="ADO34"/>
      <c r="ADP34"/>
      <c r="ADQ34"/>
      <c r="ADR34"/>
      <c r="ADS34"/>
      <c r="ADT34"/>
      <c r="ADU34"/>
      <c r="ADV34"/>
      <c r="ADW34"/>
      <c r="ADX34"/>
      <c r="ADY34"/>
      <c r="ADZ34"/>
      <c r="AEA34"/>
      <c r="AEB34"/>
      <c r="AEC34"/>
      <c r="AED34"/>
      <c r="AEE34"/>
      <c r="AEF34"/>
      <c r="AEG34"/>
      <c r="AEH34"/>
      <c r="AEI34"/>
      <c r="AEJ34"/>
      <c r="AEK34"/>
      <c r="AEL34"/>
      <c r="AEM34"/>
      <c r="AEN34"/>
      <c r="AEO34"/>
      <c r="AEP34"/>
      <c r="AEQ34"/>
      <c r="AER34"/>
      <c r="AES34"/>
      <c r="AET34"/>
      <c r="AEU34"/>
      <c r="AEV34"/>
      <c r="AEW34"/>
      <c r="AEX34"/>
      <c r="AEY34"/>
      <c r="AEZ34"/>
      <c r="AFA34"/>
      <c r="AFB34"/>
      <c r="AFC34"/>
      <c r="AFD34"/>
      <c r="AFE34"/>
      <c r="AFF34"/>
      <c r="AFG34"/>
      <c r="AFH34"/>
      <c r="AFI34"/>
      <c r="AFJ34"/>
      <c r="AFK34"/>
      <c r="AFL34"/>
      <c r="AFM34"/>
      <c r="AFN34"/>
      <c r="AFO34"/>
      <c r="AFP34"/>
      <c r="AFQ34"/>
      <c r="AFR34"/>
      <c r="AFS34"/>
      <c r="AFT34"/>
      <c r="AFU34"/>
      <c r="AFV34"/>
      <c r="AFW34"/>
      <c r="AFX34"/>
      <c r="AFY34"/>
      <c r="AFZ34"/>
      <c r="AGA34"/>
      <c r="AGB34"/>
      <c r="AGC34"/>
      <c r="AGD34"/>
      <c r="AGE34"/>
      <c r="AGF34"/>
      <c r="AGG34"/>
      <c r="AGH34"/>
      <c r="AGI34"/>
      <c r="AGJ34"/>
      <c r="AGK34"/>
      <c r="AGL34"/>
      <c r="AGM34"/>
      <c r="AGN34"/>
      <c r="AGO34"/>
      <c r="AGP34"/>
      <c r="AGQ34"/>
      <c r="AGR34"/>
      <c r="AGS34"/>
      <c r="AGT34"/>
      <c r="AGU34"/>
      <c r="AGV34"/>
      <c r="AGW34"/>
      <c r="AGX34"/>
      <c r="AGY34"/>
      <c r="AGZ34"/>
      <c r="AHA34"/>
      <c r="AHB34"/>
      <c r="AHC34"/>
      <c r="AHD34"/>
      <c r="AHE34"/>
      <c r="AHF34"/>
      <c r="AHG34"/>
      <c r="AHH34"/>
      <c r="AHI34"/>
      <c r="AHJ34"/>
      <c r="AHK34"/>
      <c r="AHL34"/>
      <c r="AHM34"/>
      <c r="AHN34"/>
      <c r="AHO34"/>
      <c r="AHP34"/>
      <c r="AHQ34"/>
      <c r="AHR34"/>
      <c r="AHS34"/>
      <c r="AHT34"/>
      <c r="AHU34"/>
      <c r="AHV34"/>
      <c r="AHW34"/>
      <c r="AHX34"/>
      <c r="AHY34"/>
      <c r="AHZ34"/>
      <c r="AIA34"/>
      <c r="AIB34"/>
      <c r="AIC34"/>
      <c r="AID34"/>
      <c r="AIE34"/>
      <c r="AIF34"/>
      <c r="AIG34"/>
      <c r="AIH34"/>
      <c r="AII34"/>
      <c r="AIJ34"/>
      <c r="AIK34"/>
      <c r="AIL34"/>
      <c r="AIM34"/>
      <c r="AIN34"/>
      <c r="AIO34"/>
      <c r="AIP34"/>
      <c r="AIQ34"/>
      <c r="AIR34"/>
      <c r="AIS34"/>
      <c r="AIT34"/>
      <c r="AIU34"/>
      <c r="AIV34"/>
      <c r="AIW34"/>
      <c r="AIX34"/>
      <c r="AIY34"/>
      <c r="AIZ34"/>
    </row>
    <row r="35" spans="1:936">
      <c r="A35" s="145"/>
      <c r="B35" s="138">
        <v>110037553</v>
      </c>
      <c r="C35" s="178" t="s">
        <v>266</v>
      </c>
      <c r="D35" s="179" t="s">
        <v>267</v>
      </c>
      <c r="E35" s="204">
        <v>44960</v>
      </c>
      <c r="F35" s="135">
        <v>1</v>
      </c>
      <c r="G35" s="135"/>
      <c r="H35" s="183">
        <f t="shared" si="10"/>
        <v>1</v>
      </c>
      <c r="I35" s="137" t="str">
        <f t="shared" si="9"/>
        <v/>
      </c>
      <c r="J35" s="206" t="s">
        <v>166</v>
      </c>
      <c r="K35" s="154">
        <v>33</v>
      </c>
      <c r="L35" s="147" t="str">
        <f t="shared" si="7"/>
        <v>15:00</v>
      </c>
      <c r="M35" s="151" t="str">
        <f t="shared" si="8"/>
        <v/>
      </c>
      <c r="N35" s="148" t="str">
        <f t="shared" si="6"/>
        <v/>
      </c>
      <c r="O35" s="172">
        <v>2</v>
      </c>
      <c r="P35" s="172">
        <v>2</v>
      </c>
      <c r="Q35" s="172">
        <v>2</v>
      </c>
      <c r="R35" s="172">
        <v>2</v>
      </c>
      <c r="S35" s="172">
        <v>2</v>
      </c>
      <c r="T35" s="172">
        <v>2</v>
      </c>
      <c r="U35" s="172">
        <v>2</v>
      </c>
      <c r="V35" s="172">
        <v>2</v>
      </c>
      <c r="W35" s="172">
        <v>2</v>
      </c>
      <c r="X35" s="172">
        <v>2</v>
      </c>
      <c r="Y35" s="172"/>
      <c r="Z35" s="172"/>
      <c r="AA35" s="172"/>
      <c r="AB35" s="172"/>
      <c r="AC35" s="172"/>
      <c r="AD35" s="172"/>
      <c r="AE35" s="172"/>
      <c r="AF35" s="172"/>
      <c r="AG35" s="172"/>
      <c r="AH35" s="172"/>
      <c r="AI35" s="172"/>
      <c r="AJ35" s="172"/>
    </row>
    <row r="36" spans="1:936">
      <c r="A36" s="145"/>
      <c r="B36" s="138">
        <v>200521232</v>
      </c>
      <c r="C36" s="139" t="s">
        <v>268</v>
      </c>
      <c r="D36" s="140" t="s">
        <v>269</v>
      </c>
      <c r="E36" s="141">
        <v>44814</v>
      </c>
      <c r="F36" s="135">
        <v>1</v>
      </c>
      <c r="G36" s="135"/>
      <c r="H36" s="183">
        <f t="shared" si="10"/>
        <v>1</v>
      </c>
      <c r="I36" s="137" t="str">
        <f t="shared" si="9"/>
        <v/>
      </c>
      <c r="J36" s="152" t="s">
        <v>201</v>
      </c>
      <c r="K36" s="154">
        <v>17</v>
      </c>
      <c r="L36" s="147" t="str">
        <f t="shared" si="7"/>
        <v>14:30</v>
      </c>
      <c r="M36" s="151" t="str">
        <f t="shared" si="8"/>
        <v/>
      </c>
      <c r="N36" s="148" t="str">
        <f t="shared" si="6"/>
        <v/>
      </c>
      <c r="O36" s="172">
        <v>0</v>
      </c>
      <c r="P36" s="172"/>
      <c r="Q36" s="172">
        <v>0</v>
      </c>
      <c r="R36" s="172">
        <v>0</v>
      </c>
      <c r="S36" s="172">
        <v>6</v>
      </c>
      <c r="T36" s="172">
        <v>2</v>
      </c>
      <c r="U36" s="172">
        <v>4</v>
      </c>
      <c r="V36" s="172">
        <v>2</v>
      </c>
      <c r="W36" s="172">
        <v>2</v>
      </c>
      <c r="X36" s="172">
        <v>2</v>
      </c>
      <c r="Y36" s="172"/>
      <c r="Z36" s="172"/>
      <c r="AA36" s="172"/>
      <c r="AB36" s="172"/>
      <c r="AC36" s="172"/>
      <c r="AD36" s="172"/>
      <c r="AE36" s="172"/>
      <c r="AF36" s="172"/>
      <c r="AG36" s="172"/>
      <c r="AH36" s="172"/>
      <c r="AI36" s="172"/>
      <c r="AJ36" s="172"/>
    </row>
    <row r="37" spans="1:936">
      <c r="A37" s="145"/>
      <c r="B37" s="138">
        <v>100000734</v>
      </c>
      <c r="C37" s="178" t="s">
        <v>270</v>
      </c>
      <c r="D37" s="179" t="s">
        <v>217</v>
      </c>
      <c r="E37" s="204">
        <v>44725</v>
      </c>
      <c r="F37" s="135">
        <v>2</v>
      </c>
      <c r="G37" s="135">
        <v>4</v>
      </c>
      <c r="H37" s="183">
        <f t="shared" si="10"/>
        <v>6</v>
      </c>
      <c r="I37" s="137" t="str">
        <f t="shared" si="9"/>
        <v/>
      </c>
      <c r="J37" s="206" t="s">
        <v>166</v>
      </c>
      <c r="K37" s="154">
        <v>29</v>
      </c>
      <c r="L37" s="147" t="str">
        <f t="shared" si="7"/>
        <v>14:30</v>
      </c>
      <c r="M37" s="151" t="str">
        <f t="shared" si="8"/>
        <v/>
      </c>
      <c r="N37" s="148" t="str">
        <f t="shared" si="6"/>
        <v/>
      </c>
      <c r="O37" s="172">
        <v>12</v>
      </c>
      <c r="P37" s="172"/>
      <c r="Q37" s="172">
        <v>12</v>
      </c>
      <c r="R37" s="172">
        <v>12</v>
      </c>
      <c r="S37" s="172">
        <v>12</v>
      </c>
      <c r="T37" s="172">
        <v>12</v>
      </c>
      <c r="U37" s="172">
        <v>12</v>
      </c>
      <c r="V37" s="172">
        <v>12</v>
      </c>
      <c r="W37" s="172">
        <v>12</v>
      </c>
      <c r="X37" s="172">
        <v>12</v>
      </c>
      <c r="Y37" s="172"/>
      <c r="Z37" s="172"/>
      <c r="AA37" s="172"/>
      <c r="AB37" s="172"/>
      <c r="AC37" s="172"/>
      <c r="AD37" s="172"/>
      <c r="AE37" s="172"/>
      <c r="AF37" s="172"/>
      <c r="AG37" s="172"/>
      <c r="AH37" s="172"/>
      <c r="AI37" s="172"/>
      <c r="AJ37" s="172"/>
    </row>
    <row r="38" spans="1:936">
      <c r="A38" s="145"/>
      <c r="B38" s="138">
        <v>200530991</v>
      </c>
      <c r="C38" s="139" t="s">
        <v>271</v>
      </c>
      <c r="D38" s="140" t="s">
        <v>272</v>
      </c>
      <c r="E38" s="141">
        <v>44827</v>
      </c>
      <c r="F38" s="135">
        <v>2</v>
      </c>
      <c r="G38" s="135"/>
      <c r="H38" s="183">
        <f t="shared" si="10"/>
        <v>2</v>
      </c>
      <c r="I38" s="137" t="str">
        <f t="shared" si="9"/>
        <v/>
      </c>
      <c r="J38" s="152" t="s">
        <v>185</v>
      </c>
      <c r="K38" s="154">
        <v>27</v>
      </c>
      <c r="L38" s="147" t="str">
        <f t="shared" si="7"/>
        <v>15:00</v>
      </c>
      <c r="M38" s="151" t="str">
        <f t="shared" si="8"/>
        <v/>
      </c>
      <c r="N38" s="148" t="str">
        <f t="shared" si="6"/>
        <v/>
      </c>
      <c r="O38" s="172">
        <v>4</v>
      </c>
      <c r="P38" s="172">
        <v>4</v>
      </c>
      <c r="Q38" s="172">
        <v>4</v>
      </c>
      <c r="R38" s="172">
        <v>4</v>
      </c>
      <c r="S38" s="172">
        <v>4</v>
      </c>
      <c r="T38" s="172">
        <v>4</v>
      </c>
      <c r="U38" s="172">
        <v>4</v>
      </c>
      <c r="V38" s="172">
        <v>4</v>
      </c>
      <c r="W38" s="172">
        <v>4</v>
      </c>
      <c r="X38" s="172">
        <v>4</v>
      </c>
      <c r="Y38" s="172"/>
      <c r="Z38" s="172"/>
      <c r="AA38" s="172"/>
      <c r="AB38" s="172"/>
      <c r="AC38" s="172"/>
      <c r="AD38" s="172"/>
      <c r="AE38" s="172"/>
      <c r="AF38" s="172"/>
      <c r="AG38" s="172"/>
      <c r="AH38" s="172"/>
      <c r="AI38" s="172"/>
      <c r="AJ38" s="172"/>
    </row>
    <row r="39" spans="1:936">
      <c r="A39" s="145"/>
      <c r="B39" s="138">
        <v>200501042</v>
      </c>
      <c r="C39" s="139" t="s">
        <v>273</v>
      </c>
      <c r="D39" s="140" t="s">
        <v>242</v>
      </c>
      <c r="E39" s="141">
        <v>44870</v>
      </c>
      <c r="F39" s="135">
        <v>2</v>
      </c>
      <c r="G39" s="135">
        <v>3</v>
      </c>
      <c r="H39" s="183">
        <v>5</v>
      </c>
      <c r="I39" s="137" t="str">
        <f t="shared" si="9"/>
        <v/>
      </c>
      <c r="J39" s="152" t="s">
        <v>187</v>
      </c>
      <c r="K39" s="154">
        <v>3</v>
      </c>
      <c r="L39" s="147" t="str">
        <f t="shared" si="7"/>
        <v>15:00</v>
      </c>
      <c r="M39" s="151" t="str">
        <f t="shared" si="8"/>
        <v/>
      </c>
      <c r="N39" s="148" t="str">
        <f t="shared" si="6"/>
        <v/>
      </c>
      <c r="O39" s="172"/>
      <c r="P39" s="172"/>
      <c r="Q39" s="172"/>
      <c r="R39" s="172"/>
      <c r="S39" s="172"/>
      <c r="T39" s="172"/>
      <c r="U39" s="172"/>
      <c r="V39" s="172"/>
      <c r="W39" s="172"/>
      <c r="X39" s="172">
        <v>10</v>
      </c>
      <c r="Y39" s="172"/>
      <c r="Z39" s="172"/>
      <c r="AA39" s="172"/>
      <c r="AB39" s="172"/>
      <c r="AC39" s="172"/>
      <c r="AD39" s="172"/>
      <c r="AE39" s="172"/>
      <c r="AF39" s="172"/>
      <c r="AG39" s="172"/>
      <c r="AH39" s="172"/>
      <c r="AI39" s="172"/>
      <c r="AJ39" s="172"/>
    </row>
    <row r="40" spans="1:936">
      <c r="A40" s="145"/>
      <c r="B40" s="138">
        <v>210546687</v>
      </c>
      <c r="C40" s="139" t="s">
        <v>274</v>
      </c>
      <c r="D40" s="140" t="s">
        <v>275</v>
      </c>
      <c r="E40" s="141" t="s">
        <v>207</v>
      </c>
      <c r="F40" s="135">
        <v>1</v>
      </c>
      <c r="G40" s="135">
        <v>2</v>
      </c>
      <c r="H40" s="183">
        <f t="shared" ref="H40:H47" si="11">F40+G40</f>
        <v>3</v>
      </c>
      <c r="I40" s="137" t="str">
        <f t="shared" si="9"/>
        <v/>
      </c>
      <c r="J40" s="152" t="s">
        <v>187</v>
      </c>
      <c r="K40" s="154">
        <v>25</v>
      </c>
      <c r="L40" s="147" t="str">
        <f t="shared" si="7"/>
        <v>14:00</v>
      </c>
      <c r="M40" s="151" t="str">
        <f t="shared" si="8"/>
        <v/>
      </c>
      <c r="N40" s="148" t="str">
        <f t="shared" si="6"/>
        <v/>
      </c>
      <c r="O40" s="172">
        <v>6</v>
      </c>
      <c r="P40" s="172">
        <v>6</v>
      </c>
      <c r="Q40" s="172">
        <v>6</v>
      </c>
      <c r="R40" s="172">
        <v>0</v>
      </c>
      <c r="S40" s="172"/>
      <c r="T40" s="172">
        <v>12</v>
      </c>
      <c r="U40" s="172">
        <v>6</v>
      </c>
      <c r="V40" s="172">
        <v>6</v>
      </c>
      <c r="W40" s="172">
        <v>6</v>
      </c>
      <c r="X40" s="172">
        <v>6</v>
      </c>
      <c r="Y40" s="172"/>
      <c r="Z40" s="172"/>
      <c r="AA40" s="172"/>
      <c r="AB40" s="172"/>
      <c r="AC40" s="172"/>
      <c r="AD40" s="172"/>
      <c r="AE40" s="172"/>
      <c r="AF40" s="172"/>
      <c r="AG40" s="172"/>
      <c r="AH40" s="172"/>
      <c r="AI40" s="172"/>
      <c r="AJ40" s="172"/>
    </row>
    <row r="41" spans="1:936">
      <c r="A41" s="145"/>
      <c r="B41" s="138">
        <v>210558698</v>
      </c>
      <c r="C41" s="139" t="s">
        <v>276</v>
      </c>
      <c r="D41" s="140" t="s">
        <v>194</v>
      </c>
      <c r="E41" s="141">
        <v>44753</v>
      </c>
      <c r="F41" s="135">
        <v>1</v>
      </c>
      <c r="G41" s="135"/>
      <c r="H41" s="183">
        <f t="shared" si="11"/>
        <v>1</v>
      </c>
      <c r="I41" s="137" t="str">
        <f t="shared" si="9"/>
        <v/>
      </c>
      <c r="J41" s="152" t="s">
        <v>186</v>
      </c>
      <c r="K41" s="154">
        <v>23</v>
      </c>
      <c r="L41" s="147" t="str">
        <f t="shared" si="7"/>
        <v>14:30</v>
      </c>
      <c r="M41" s="151" t="str">
        <f t="shared" si="8"/>
        <v/>
      </c>
      <c r="N41" s="148" t="str">
        <f t="shared" si="6"/>
        <v/>
      </c>
      <c r="O41" s="172">
        <v>2</v>
      </c>
      <c r="P41" s="172">
        <v>2</v>
      </c>
      <c r="Q41" s="172">
        <v>2</v>
      </c>
      <c r="R41" s="172">
        <v>2</v>
      </c>
      <c r="S41" s="172">
        <v>2</v>
      </c>
      <c r="T41" s="172">
        <v>2</v>
      </c>
      <c r="U41" s="172">
        <v>2</v>
      </c>
      <c r="V41" s="172">
        <v>2</v>
      </c>
      <c r="W41" s="172">
        <v>2</v>
      </c>
      <c r="X41" s="172">
        <v>2</v>
      </c>
      <c r="Y41" s="172"/>
      <c r="Z41" s="172"/>
      <c r="AA41" s="172"/>
      <c r="AB41" s="172"/>
      <c r="AC41" s="172"/>
      <c r="AD41" s="172"/>
      <c r="AE41" s="172"/>
      <c r="AF41" s="172"/>
      <c r="AG41" s="172"/>
      <c r="AH41" s="172"/>
      <c r="AI41" s="172"/>
      <c r="AJ41" s="172"/>
    </row>
    <row r="42" spans="1:936">
      <c r="A42" s="145"/>
      <c r="B42" s="138">
        <v>130131425</v>
      </c>
      <c r="C42" s="178" t="s">
        <v>277</v>
      </c>
      <c r="D42" s="179" t="s">
        <v>278</v>
      </c>
      <c r="E42" s="204">
        <v>44877</v>
      </c>
      <c r="F42" s="135">
        <v>1</v>
      </c>
      <c r="G42" s="135"/>
      <c r="H42" s="183">
        <f t="shared" si="11"/>
        <v>1</v>
      </c>
      <c r="I42" s="137" t="str">
        <f t="shared" si="9"/>
        <v/>
      </c>
      <c r="J42" s="206" t="s">
        <v>166</v>
      </c>
      <c r="K42" s="154">
        <v>32</v>
      </c>
      <c r="L42" s="147" t="str">
        <f t="shared" si="7"/>
        <v>14:30</v>
      </c>
      <c r="M42" s="151" t="str">
        <f t="shared" si="8"/>
        <v/>
      </c>
      <c r="N42" s="148" t="str">
        <f t="shared" si="6"/>
        <v/>
      </c>
      <c r="O42" s="172">
        <v>4</v>
      </c>
      <c r="P42" s="172">
        <v>0</v>
      </c>
      <c r="Q42" s="172">
        <v>4</v>
      </c>
      <c r="R42" s="172">
        <v>0</v>
      </c>
      <c r="S42" s="172">
        <v>4</v>
      </c>
      <c r="T42" s="172">
        <v>0</v>
      </c>
      <c r="U42" s="172">
        <v>2</v>
      </c>
      <c r="V42" s="172">
        <v>0</v>
      </c>
      <c r="W42" s="172">
        <v>4</v>
      </c>
      <c r="X42" s="172">
        <v>2</v>
      </c>
      <c r="Y42" s="172"/>
      <c r="Z42" s="172"/>
      <c r="AA42" s="172"/>
      <c r="AB42" s="172"/>
      <c r="AC42" s="172"/>
      <c r="AD42" s="172"/>
      <c r="AE42" s="172"/>
      <c r="AF42" s="172"/>
      <c r="AG42" s="172"/>
      <c r="AH42" s="172"/>
      <c r="AI42" s="172"/>
      <c r="AJ42" s="172"/>
    </row>
    <row r="43" spans="1:936">
      <c r="A43" s="145"/>
      <c r="B43" s="142">
        <v>140144211</v>
      </c>
      <c r="C43" s="178" t="s">
        <v>279</v>
      </c>
      <c r="D43" s="179" t="s">
        <v>280</v>
      </c>
      <c r="E43" s="204">
        <v>44883</v>
      </c>
      <c r="F43" s="135">
        <v>1</v>
      </c>
      <c r="G43" s="135"/>
      <c r="H43" s="183">
        <f t="shared" si="11"/>
        <v>1</v>
      </c>
      <c r="I43" s="137" t="str">
        <f t="shared" si="9"/>
        <v/>
      </c>
      <c r="J43" s="206" t="s">
        <v>168</v>
      </c>
      <c r="K43" s="154">
        <v>33</v>
      </c>
      <c r="L43" s="147" t="str">
        <f t="shared" si="7"/>
        <v>15:00</v>
      </c>
      <c r="M43" s="151" t="str">
        <f t="shared" si="8"/>
        <v/>
      </c>
      <c r="N43" s="148" t="str">
        <f t="shared" si="6"/>
        <v/>
      </c>
      <c r="O43" s="172">
        <v>2</v>
      </c>
      <c r="P43" s="172">
        <v>2</v>
      </c>
      <c r="Q43" s="172">
        <v>2</v>
      </c>
      <c r="R43" s="172">
        <v>2</v>
      </c>
      <c r="S43" s="172">
        <v>2</v>
      </c>
      <c r="T43" s="172">
        <v>2</v>
      </c>
      <c r="U43" s="172">
        <v>2</v>
      </c>
      <c r="V43" s="172">
        <v>2</v>
      </c>
      <c r="W43" s="172">
        <v>2</v>
      </c>
      <c r="X43" s="172">
        <v>2</v>
      </c>
      <c r="Y43" s="172"/>
      <c r="Z43" s="172"/>
      <c r="AA43" s="172"/>
      <c r="AB43" s="172"/>
      <c r="AC43" s="172"/>
      <c r="AD43" s="172"/>
      <c r="AE43" s="172"/>
      <c r="AF43" s="172"/>
      <c r="AG43" s="172"/>
      <c r="AH43" s="172"/>
      <c r="AI43" s="172"/>
      <c r="AJ43" s="172"/>
    </row>
    <row r="44" spans="1:936">
      <c r="A44" s="145"/>
      <c r="B44" s="138">
        <v>190482929</v>
      </c>
      <c r="C44" s="178" t="s">
        <v>281</v>
      </c>
      <c r="D44" s="179" t="s">
        <v>282</v>
      </c>
      <c r="E44" s="204">
        <v>44711</v>
      </c>
      <c r="F44" s="135">
        <v>2</v>
      </c>
      <c r="G44" s="135">
        <v>3</v>
      </c>
      <c r="H44" s="183">
        <f t="shared" si="11"/>
        <v>5</v>
      </c>
      <c r="I44" s="137" t="str">
        <f t="shared" si="9"/>
        <v/>
      </c>
      <c r="J44" s="206" t="s">
        <v>166</v>
      </c>
      <c r="K44" s="154">
        <v>32</v>
      </c>
      <c r="L44" s="147" t="str">
        <f t="shared" si="7"/>
        <v>14:30</v>
      </c>
      <c r="M44" s="151" t="str">
        <f t="shared" si="8"/>
        <v/>
      </c>
      <c r="N44" s="148" t="str">
        <f t="shared" si="6"/>
        <v/>
      </c>
      <c r="O44" s="172">
        <v>10</v>
      </c>
      <c r="P44" s="172">
        <v>10</v>
      </c>
      <c r="Q44" s="172">
        <v>10</v>
      </c>
      <c r="R44" s="172">
        <v>10</v>
      </c>
      <c r="S44" s="172">
        <v>10</v>
      </c>
      <c r="T44" s="172">
        <v>10</v>
      </c>
      <c r="U44" s="172"/>
      <c r="V44" s="172">
        <v>10</v>
      </c>
      <c r="W44" s="172">
        <v>10</v>
      </c>
      <c r="X44" s="172">
        <v>10</v>
      </c>
      <c r="Y44" s="172"/>
      <c r="Z44" s="172"/>
      <c r="AA44" s="172"/>
      <c r="AB44" s="172"/>
      <c r="AC44" s="172"/>
      <c r="AD44" s="172"/>
      <c r="AE44" s="172"/>
      <c r="AF44" s="172"/>
      <c r="AG44" s="172"/>
      <c r="AH44" s="172"/>
      <c r="AI44" s="172"/>
      <c r="AJ44" s="172"/>
    </row>
    <row r="45" spans="1:936">
      <c r="A45" s="145"/>
      <c r="B45" s="138">
        <v>200487338</v>
      </c>
      <c r="C45" s="139" t="s">
        <v>283</v>
      </c>
      <c r="D45" s="140" t="s">
        <v>284</v>
      </c>
      <c r="E45" s="141">
        <v>44714</v>
      </c>
      <c r="F45" s="135">
        <v>2</v>
      </c>
      <c r="G45" s="135">
        <v>3</v>
      </c>
      <c r="H45" s="183">
        <f t="shared" si="11"/>
        <v>5</v>
      </c>
      <c r="I45" s="137" t="str">
        <f t="shared" si="9"/>
        <v/>
      </c>
      <c r="J45" s="152" t="s">
        <v>187</v>
      </c>
      <c r="K45" s="154">
        <v>9</v>
      </c>
      <c r="L45" s="147" t="str">
        <f t="shared" ref="L45:L76" si="12">IF(ISBLANK(K45),"",CHOOSE(IF(MOD(K45,3)=0,3,MOD(K45,3)),"14:00","14:30","15:00"))</f>
        <v>15:00</v>
      </c>
      <c r="M45" s="151" t="str">
        <f t="shared" ref="M45:M76" si="13">IF(I45="","",2*I45)</f>
        <v/>
      </c>
      <c r="N45" s="148" t="str">
        <f t="shared" ref="N45:N76" si="14">IF(M45="","",COUNT(O45:AT45)*M45-SUM(O45:AT45))</f>
        <v/>
      </c>
      <c r="O45" s="172"/>
      <c r="P45" s="172">
        <v>8</v>
      </c>
      <c r="Q45" s="172">
        <v>6</v>
      </c>
      <c r="R45" s="172">
        <v>18</v>
      </c>
      <c r="S45" s="172">
        <v>10</v>
      </c>
      <c r="T45" s="172">
        <v>10</v>
      </c>
      <c r="U45" s="172"/>
      <c r="V45" s="172">
        <v>10</v>
      </c>
      <c r="W45" s="172"/>
      <c r="X45" s="172">
        <v>10</v>
      </c>
      <c r="Y45" s="172"/>
      <c r="Z45" s="172"/>
      <c r="AA45" s="172"/>
      <c r="AB45" s="172"/>
      <c r="AC45" s="172"/>
      <c r="AD45" s="172"/>
      <c r="AE45" s="172"/>
      <c r="AF45" s="172"/>
      <c r="AG45" s="172"/>
      <c r="AH45" s="172"/>
      <c r="AI45" s="172"/>
      <c r="AJ45" s="172"/>
    </row>
    <row r="46" spans="1:936">
      <c r="A46" s="145"/>
      <c r="B46" s="138">
        <v>210578237</v>
      </c>
      <c r="C46" s="139" t="s">
        <v>285</v>
      </c>
      <c r="D46" s="140" t="s">
        <v>286</v>
      </c>
      <c r="E46" s="141">
        <v>44721</v>
      </c>
      <c r="F46" s="135">
        <v>2</v>
      </c>
      <c r="G46" s="135">
        <v>4</v>
      </c>
      <c r="H46" s="183">
        <f t="shared" si="11"/>
        <v>6</v>
      </c>
      <c r="I46" s="137" t="str">
        <f t="shared" si="9"/>
        <v/>
      </c>
      <c r="J46" s="152" t="s">
        <v>187</v>
      </c>
      <c r="K46" s="154">
        <v>10</v>
      </c>
      <c r="L46" s="147" t="str">
        <f t="shared" si="12"/>
        <v>14:00</v>
      </c>
      <c r="M46" s="151" t="str">
        <f t="shared" si="13"/>
        <v/>
      </c>
      <c r="N46" s="148" t="str">
        <f t="shared" si="14"/>
        <v/>
      </c>
      <c r="O46" s="172">
        <v>12</v>
      </c>
      <c r="P46" s="172"/>
      <c r="Q46" s="172">
        <v>12</v>
      </c>
      <c r="R46" s="172">
        <v>12</v>
      </c>
      <c r="S46" s="172">
        <v>12</v>
      </c>
      <c r="T46" s="172">
        <v>12</v>
      </c>
      <c r="U46" s="172"/>
      <c r="V46" s="172">
        <v>12</v>
      </c>
      <c r="W46" s="172"/>
      <c r="X46" s="172">
        <v>12</v>
      </c>
      <c r="Y46" s="172"/>
      <c r="Z46" s="172"/>
      <c r="AA46" s="172"/>
      <c r="AB46" s="172"/>
      <c r="AC46" s="172"/>
      <c r="AD46" s="172"/>
      <c r="AE46" s="172"/>
      <c r="AF46" s="172"/>
      <c r="AG46" s="172"/>
      <c r="AH46" s="172"/>
      <c r="AI46" s="172"/>
      <c r="AJ46" s="172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  <c r="KK46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  <c r="MP46"/>
      <c r="MQ46"/>
      <c r="MR46"/>
      <c r="MS46"/>
      <c r="MT46"/>
      <c r="MU46"/>
      <c r="MV46"/>
      <c r="MW46"/>
      <c r="MX46"/>
      <c r="MY46"/>
      <c r="MZ46"/>
      <c r="NA46"/>
      <c r="NB46"/>
      <c r="NC46"/>
      <c r="ND46"/>
      <c r="NE46"/>
      <c r="NF46"/>
      <c r="NG46"/>
      <c r="NH46"/>
      <c r="NI46"/>
      <c r="NJ46"/>
      <c r="NK46"/>
      <c r="NL46"/>
      <c r="NM46"/>
      <c r="NN46"/>
      <c r="NO46"/>
      <c r="NP46"/>
      <c r="NQ46"/>
      <c r="NR46"/>
      <c r="NS46"/>
      <c r="NT46"/>
      <c r="NU46"/>
      <c r="NV46"/>
      <c r="NW46"/>
      <c r="NX46"/>
      <c r="NY46"/>
      <c r="NZ46"/>
      <c r="OA46"/>
      <c r="OB46"/>
      <c r="OC46"/>
      <c r="OD46"/>
      <c r="OE46"/>
      <c r="OF46"/>
      <c r="OG46"/>
      <c r="OH46"/>
      <c r="OI46"/>
      <c r="OJ46"/>
      <c r="OK46"/>
      <c r="OL46"/>
      <c r="OM46"/>
      <c r="ON46"/>
      <c r="OO46"/>
      <c r="OP46"/>
      <c r="OQ46"/>
      <c r="OR46"/>
      <c r="OS46"/>
      <c r="OT46"/>
      <c r="OU46"/>
      <c r="OV46"/>
      <c r="OW46"/>
      <c r="OX46"/>
      <c r="OY46"/>
      <c r="OZ46"/>
      <c r="PA46"/>
      <c r="PB46"/>
      <c r="PC46"/>
      <c r="PD46"/>
      <c r="PE46"/>
      <c r="PF46"/>
      <c r="PG46"/>
      <c r="PH46"/>
      <c r="PI46"/>
      <c r="PJ46"/>
      <c r="PK46"/>
      <c r="PL46"/>
      <c r="PM46"/>
      <c r="PN46"/>
      <c r="PO46"/>
      <c r="PP46"/>
      <c r="PQ46"/>
      <c r="PR46"/>
      <c r="PS46"/>
      <c r="PT46"/>
      <c r="PU46"/>
      <c r="PV46"/>
      <c r="PW46"/>
      <c r="PX46"/>
      <c r="PY46"/>
      <c r="PZ46"/>
      <c r="QA46"/>
      <c r="QB46"/>
      <c r="QC46"/>
      <c r="QD46"/>
      <c r="QE46"/>
      <c r="QF46"/>
      <c r="QG46"/>
      <c r="QH46"/>
      <c r="QI46"/>
      <c r="QJ46"/>
      <c r="QK46"/>
      <c r="QL46"/>
      <c r="QM46"/>
      <c r="QN46"/>
      <c r="QO46"/>
      <c r="QP46"/>
      <c r="QQ46"/>
      <c r="QR46"/>
      <c r="QS46"/>
      <c r="QT46"/>
      <c r="QU46"/>
      <c r="QV46"/>
      <c r="QW46"/>
      <c r="QX46"/>
      <c r="QY46"/>
      <c r="QZ46"/>
      <c r="RA46"/>
      <c r="RB46"/>
      <c r="RC46"/>
      <c r="RD46"/>
      <c r="RE46"/>
      <c r="RF46"/>
      <c r="RG46"/>
      <c r="RH46"/>
      <c r="RI46"/>
      <c r="RJ46"/>
      <c r="RK46"/>
      <c r="RL46"/>
      <c r="RM46"/>
      <c r="RN46"/>
      <c r="RO46"/>
      <c r="RP46"/>
      <c r="RQ46"/>
      <c r="RR46"/>
      <c r="RS46"/>
      <c r="RT46"/>
      <c r="RU46"/>
      <c r="RV46"/>
      <c r="RW46"/>
      <c r="RX46"/>
      <c r="RY46"/>
      <c r="RZ46"/>
      <c r="SA46"/>
      <c r="SB46"/>
      <c r="SC46"/>
      <c r="SD46"/>
      <c r="SE46"/>
      <c r="SF46"/>
      <c r="SG46"/>
      <c r="SH46"/>
      <c r="SI46"/>
      <c r="SJ46"/>
      <c r="SK46"/>
      <c r="SL46"/>
      <c r="SM46"/>
      <c r="SN46"/>
      <c r="SO46"/>
      <c r="SP46"/>
      <c r="SQ46"/>
      <c r="SR46"/>
      <c r="SS46"/>
      <c r="ST46"/>
      <c r="SU46"/>
      <c r="SV46"/>
      <c r="SW46"/>
      <c r="SX46"/>
      <c r="SY46"/>
      <c r="SZ46"/>
      <c r="TA46"/>
      <c r="TB46"/>
      <c r="TC46"/>
      <c r="TD46"/>
      <c r="TE46"/>
      <c r="TF46"/>
      <c r="TG46"/>
      <c r="TH46"/>
      <c r="TI46"/>
      <c r="TJ46"/>
      <c r="TK46"/>
      <c r="TL46"/>
      <c r="TM46"/>
      <c r="TN46"/>
      <c r="TO46"/>
      <c r="TP46"/>
      <c r="TQ46"/>
      <c r="TR46"/>
      <c r="TS46"/>
      <c r="TT46"/>
      <c r="TU46"/>
      <c r="TV46"/>
      <c r="TW46"/>
      <c r="TX46"/>
      <c r="TY46"/>
      <c r="TZ46"/>
      <c r="UA46"/>
      <c r="UB46"/>
      <c r="UC46"/>
      <c r="UD46"/>
      <c r="UE46"/>
      <c r="UF46"/>
      <c r="UG46"/>
      <c r="UH46"/>
      <c r="UI46"/>
      <c r="UJ46"/>
      <c r="UK46"/>
      <c r="UL46"/>
      <c r="UM46"/>
      <c r="UN46"/>
      <c r="UO46"/>
      <c r="UP46"/>
      <c r="UQ46"/>
      <c r="UR46"/>
      <c r="US46"/>
      <c r="UT46"/>
      <c r="UU46"/>
      <c r="UV46"/>
      <c r="UW46"/>
      <c r="UX46"/>
      <c r="UY46"/>
      <c r="UZ46"/>
      <c r="VA46"/>
      <c r="VB46"/>
      <c r="VC46"/>
      <c r="VD46"/>
      <c r="VE46"/>
      <c r="VF46"/>
      <c r="VG46"/>
      <c r="VH46"/>
      <c r="VI46"/>
      <c r="VJ46"/>
      <c r="VK46"/>
      <c r="VL46"/>
      <c r="VM46"/>
      <c r="VN46"/>
      <c r="VO46"/>
      <c r="VP46"/>
      <c r="VQ46"/>
      <c r="VR46"/>
      <c r="VS46"/>
      <c r="VT46"/>
      <c r="VU46"/>
      <c r="VV46"/>
      <c r="VW46"/>
      <c r="VX46"/>
      <c r="VY46"/>
      <c r="VZ46"/>
      <c r="WA46"/>
      <c r="WB46"/>
      <c r="WC46"/>
      <c r="WD46"/>
      <c r="WE46"/>
      <c r="WF46"/>
      <c r="WG46"/>
      <c r="WH46"/>
      <c r="WI46"/>
      <c r="WJ46"/>
      <c r="WK46"/>
      <c r="WL46"/>
      <c r="WM46"/>
      <c r="WN46"/>
      <c r="WO46"/>
      <c r="WP46"/>
      <c r="WQ46"/>
      <c r="WR46"/>
      <c r="WS46"/>
      <c r="WT46"/>
      <c r="WU46"/>
      <c r="WV46"/>
      <c r="WW46"/>
      <c r="WX46"/>
      <c r="WY46"/>
      <c r="WZ46"/>
      <c r="XA46"/>
      <c r="XB46"/>
      <c r="XC46"/>
      <c r="XD46"/>
      <c r="XE46"/>
      <c r="XF46"/>
      <c r="XG46"/>
      <c r="XH46"/>
      <c r="XI46"/>
      <c r="XJ46"/>
      <c r="XK46"/>
      <c r="XL46"/>
      <c r="XM46"/>
      <c r="XN46"/>
      <c r="XO46"/>
      <c r="XP46"/>
      <c r="XQ46"/>
      <c r="XR46"/>
      <c r="XS46"/>
      <c r="XT46"/>
      <c r="XU46"/>
      <c r="XV46"/>
      <c r="XW46"/>
      <c r="XX46"/>
      <c r="XY46"/>
      <c r="XZ46"/>
      <c r="YA46"/>
      <c r="YB46"/>
      <c r="YC46"/>
      <c r="YD46"/>
      <c r="YE46"/>
      <c r="YF46"/>
      <c r="YG46"/>
      <c r="YH46"/>
      <c r="YI46"/>
      <c r="YJ46"/>
      <c r="YK46"/>
      <c r="YL46"/>
      <c r="YM46"/>
      <c r="YN46"/>
      <c r="YO46"/>
      <c r="YP46"/>
      <c r="YQ46"/>
      <c r="YR46"/>
      <c r="YS46"/>
      <c r="YT46"/>
      <c r="YU46"/>
      <c r="YV46"/>
      <c r="YW46"/>
      <c r="YX46"/>
      <c r="YY46"/>
      <c r="YZ46"/>
      <c r="ZA46"/>
      <c r="ZB46"/>
      <c r="ZC46"/>
      <c r="ZD46"/>
      <c r="ZE46"/>
      <c r="ZF46"/>
      <c r="ZG46"/>
      <c r="ZH46"/>
      <c r="ZI46"/>
      <c r="ZJ46"/>
      <c r="ZK46"/>
      <c r="ZL46"/>
      <c r="ZM46"/>
      <c r="ZN46"/>
      <c r="ZO46"/>
      <c r="ZP46"/>
      <c r="ZQ46"/>
      <c r="ZR46"/>
      <c r="ZS46"/>
      <c r="ZT46"/>
      <c r="ZU46"/>
      <c r="ZV46"/>
      <c r="ZW46"/>
      <c r="ZX46"/>
      <c r="ZY46"/>
      <c r="ZZ46"/>
      <c r="AAA46"/>
      <c r="AAB46"/>
      <c r="AAC46"/>
      <c r="AAD46"/>
      <c r="AAE46"/>
      <c r="AAF46"/>
      <c r="AAG46"/>
      <c r="AAH46"/>
      <c r="AAI46"/>
      <c r="AAJ46"/>
      <c r="AAK46"/>
      <c r="AAL46"/>
      <c r="AAM46"/>
      <c r="AAN46"/>
      <c r="AAO46"/>
      <c r="AAP46"/>
      <c r="AAQ46"/>
      <c r="AAR46"/>
      <c r="AAS46"/>
      <c r="AAT46"/>
      <c r="AAU46"/>
      <c r="AAV46"/>
      <c r="AAW46"/>
      <c r="AAX46"/>
      <c r="AAY46"/>
      <c r="AAZ46"/>
      <c r="ABA46"/>
      <c r="ABB46"/>
      <c r="ABC46"/>
      <c r="ABD46"/>
      <c r="ABE46"/>
      <c r="ABF46"/>
      <c r="ABG46"/>
      <c r="ABH46"/>
      <c r="ABI46"/>
      <c r="ABJ46"/>
      <c r="ABK46"/>
      <c r="ABL46"/>
      <c r="ABM46"/>
      <c r="ABN46"/>
      <c r="ABO46"/>
      <c r="ABP46"/>
      <c r="ABQ46"/>
      <c r="ABR46"/>
      <c r="ABS46"/>
      <c r="ABT46"/>
      <c r="ABU46"/>
      <c r="ABV46"/>
      <c r="ABW46"/>
      <c r="ABX46"/>
      <c r="ABY46"/>
      <c r="ABZ46"/>
      <c r="ACA46"/>
      <c r="ACB46"/>
      <c r="ACC46"/>
      <c r="ACD46"/>
      <c r="ACE46"/>
      <c r="ACF46"/>
      <c r="ACG46"/>
      <c r="ACH46"/>
      <c r="ACI46"/>
      <c r="ACJ46"/>
      <c r="ACK46"/>
      <c r="ACL46"/>
      <c r="ACM46"/>
      <c r="ACN46"/>
      <c r="ACO46"/>
      <c r="ACP46"/>
      <c r="ACQ46"/>
      <c r="ACR46"/>
      <c r="ACS46"/>
      <c r="ACT46"/>
      <c r="ACU46"/>
      <c r="ACV46"/>
      <c r="ACW46"/>
      <c r="ACX46"/>
      <c r="ACY46"/>
      <c r="ACZ46"/>
      <c r="ADA46"/>
      <c r="ADB46"/>
      <c r="ADC46"/>
      <c r="ADD46"/>
      <c r="ADE46"/>
      <c r="ADF46"/>
      <c r="ADG46"/>
      <c r="ADH46"/>
      <c r="ADI46"/>
      <c r="ADJ46"/>
      <c r="ADK46"/>
      <c r="ADL46"/>
      <c r="ADM46"/>
      <c r="ADN46"/>
      <c r="ADO46"/>
      <c r="ADP46"/>
      <c r="ADQ46"/>
      <c r="ADR46"/>
      <c r="ADS46"/>
      <c r="ADT46"/>
      <c r="ADU46"/>
      <c r="ADV46"/>
      <c r="ADW46"/>
      <c r="ADX46"/>
      <c r="ADY46"/>
      <c r="ADZ46"/>
      <c r="AEA46"/>
      <c r="AEB46"/>
      <c r="AEC46"/>
      <c r="AED46"/>
      <c r="AEE46"/>
      <c r="AEF46"/>
      <c r="AEG46"/>
      <c r="AEH46"/>
      <c r="AEI46"/>
      <c r="AEJ46"/>
      <c r="AEK46"/>
      <c r="AEL46"/>
      <c r="AEM46"/>
      <c r="AEN46"/>
      <c r="AEO46"/>
      <c r="AEP46"/>
      <c r="AEQ46"/>
      <c r="AER46"/>
      <c r="AES46"/>
      <c r="AET46"/>
      <c r="AEU46"/>
      <c r="AEV46"/>
      <c r="AEW46"/>
      <c r="AEX46"/>
      <c r="AEY46"/>
      <c r="AEZ46"/>
      <c r="AFA46"/>
      <c r="AFB46"/>
      <c r="AFC46"/>
      <c r="AFD46"/>
      <c r="AFE46"/>
      <c r="AFF46"/>
      <c r="AFG46"/>
      <c r="AFH46"/>
      <c r="AFI46"/>
      <c r="AFJ46"/>
      <c r="AFK46"/>
      <c r="AFL46"/>
      <c r="AFM46"/>
      <c r="AFN46"/>
      <c r="AFO46"/>
      <c r="AFP46"/>
      <c r="AFQ46"/>
      <c r="AFR46"/>
      <c r="AFS46"/>
      <c r="AFT46"/>
      <c r="AFU46"/>
      <c r="AFV46"/>
      <c r="AFW46"/>
      <c r="AFX46"/>
      <c r="AFY46"/>
      <c r="AFZ46"/>
      <c r="AGA46"/>
      <c r="AGB46"/>
      <c r="AGC46"/>
      <c r="AGD46"/>
      <c r="AGE46"/>
      <c r="AGF46"/>
      <c r="AGG46"/>
      <c r="AGH46"/>
      <c r="AGI46"/>
      <c r="AGJ46"/>
      <c r="AGK46"/>
      <c r="AGL46"/>
      <c r="AGM46"/>
      <c r="AGN46"/>
      <c r="AGO46"/>
      <c r="AGP46"/>
      <c r="AGQ46"/>
      <c r="AGR46"/>
      <c r="AGS46"/>
      <c r="AGT46"/>
      <c r="AGU46"/>
      <c r="AGV46"/>
      <c r="AGW46"/>
      <c r="AGX46"/>
      <c r="AGY46"/>
      <c r="AGZ46"/>
      <c r="AHA46"/>
      <c r="AHB46"/>
      <c r="AHC46"/>
      <c r="AHD46"/>
      <c r="AHE46"/>
      <c r="AHF46"/>
      <c r="AHG46"/>
      <c r="AHH46"/>
      <c r="AHI46"/>
      <c r="AHJ46"/>
      <c r="AHK46"/>
      <c r="AHL46"/>
      <c r="AHM46"/>
      <c r="AHN46"/>
      <c r="AHO46"/>
      <c r="AHP46"/>
      <c r="AHQ46"/>
      <c r="AHR46"/>
      <c r="AHS46"/>
      <c r="AHT46"/>
      <c r="AHU46"/>
      <c r="AHV46"/>
      <c r="AHW46"/>
      <c r="AHX46"/>
      <c r="AHY46"/>
      <c r="AHZ46"/>
      <c r="AIA46"/>
      <c r="AIB46"/>
      <c r="AIC46"/>
      <c r="AID46"/>
      <c r="AIE46"/>
      <c r="AIF46"/>
      <c r="AIG46"/>
      <c r="AIH46"/>
      <c r="AII46"/>
      <c r="AIJ46"/>
      <c r="AIK46"/>
      <c r="AIL46"/>
      <c r="AIM46"/>
      <c r="AIN46"/>
      <c r="AIO46"/>
      <c r="AIP46"/>
      <c r="AIQ46"/>
      <c r="AIR46"/>
      <c r="AIS46"/>
      <c r="AIT46"/>
      <c r="AIU46"/>
      <c r="AIV46"/>
      <c r="AIW46"/>
      <c r="AIX46"/>
      <c r="AIY46"/>
      <c r="AIZ46"/>
    </row>
    <row r="47" spans="1:936">
      <c r="A47" s="145"/>
      <c r="B47" s="142">
        <v>150240308</v>
      </c>
      <c r="C47" s="178" t="s">
        <v>287</v>
      </c>
      <c r="D47" s="179" t="s">
        <v>220</v>
      </c>
      <c r="E47" s="204">
        <v>44883</v>
      </c>
      <c r="F47" s="135">
        <v>1</v>
      </c>
      <c r="G47" s="135"/>
      <c r="H47" s="183">
        <f t="shared" si="11"/>
        <v>1</v>
      </c>
      <c r="I47" s="137" t="str">
        <f t="shared" si="9"/>
        <v/>
      </c>
      <c r="J47" s="206" t="s">
        <v>166</v>
      </c>
      <c r="K47" s="154">
        <v>32</v>
      </c>
      <c r="L47" s="147" t="str">
        <f t="shared" si="12"/>
        <v>14:30</v>
      </c>
      <c r="M47" s="151" t="str">
        <f t="shared" si="13"/>
        <v/>
      </c>
      <c r="N47" s="148" t="str">
        <f t="shared" si="14"/>
        <v/>
      </c>
      <c r="O47" s="172">
        <v>2</v>
      </c>
      <c r="P47" s="172">
        <v>2</v>
      </c>
      <c r="Q47" s="172">
        <v>2</v>
      </c>
      <c r="R47" s="172">
        <v>2</v>
      </c>
      <c r="S47" s="172">
        <v>2</v>
      </c>
      <c r="T47" s="172">
        <v>2</v>
      </c>
      <c r="U47" s="172">
        <v>2</v>
      </c>
      <c r="V47" s="172">
        <v>2</v>
      </c>
      <c r="W47" s="172">
        <v>2</v>
      </c>
      <c r="X47" s="172">
        <v>2</v>
      </c>
      <c r="Y47" s="172"/>
      <c r="Z47" s="172"/>
      <c r="AA47" s="172"/>
      <c r="AB47" s="172"/>
      <c r="AC47" s="172"/>
      <c r="AD47" s="172"/>
      <c r="AE47" s="172"/>
      <c r="AF47" s="172"/>
      <c r="AG47" s="172"/>
      <c r="AH47" s="172"/>
      <c r="AI47" s="172"/>
      <c r="AJ47" s="172"/>
    </row>
    <row r="48" spans="1:936">
      <c r="A48" s="145"/>
      <c r="B48" s="138">
        <v>220601972</v>
      </c>
      <c r="C48" s="139" t="s">
        <v>288</v>
      </c>
      <c r="D48" s="140" t="s">
        <v>289</v>
      </c>
      <c r="E48" s="141">
        <v>44870</v>
      </c>
      <c r="F48" s="135">
        <v>1</v>
      </c>
      <c r="G48" s="135"/>
      <c r="H48" s="183">
        <v>1</v>
      </c>
      <c r="I48" s="137"/>
      <c r="J48" s="152" t="s">
        <v>187</v>
      </c>
      <c r="K48" s="154">
        <v>2</v>
      </c>
      <c r="L48" s="147" t="str">
        <f t="shared" si="12"/>
        <v>14:30</v>
      </c>
      <c r="M48" s="151" t="str">
        <f t="shared" si="13"/>
        <v/>
      </c>
      <c r="N48" s="148" t="str">
        <f t="shared" si="14"/>
        <v/>
      </c>
      <c r="O48" s="172"/>
      <c r="P48" s="172"/>
      <c r="Q48" s="172"/>
      <c r="R48" s="172"/>
      <c r="S48" s="172"/>
      <c r="T48" s="172"/>
      <c r="U48" s="172"/>
      <c r="V48" s="172"/>
      <c r="W48" s="172"/>
      <c r="X48" s="172">
        <v>2</v>
      </c>
      <c r="Y48" s="172"/>
      <c r="Z48" s="172"/>
      <c r="AA48" s="172"/>
      <c r="AB48" s="172"/>
      <c r="AC48" s="172"/>
      <c r="AD48" s="172"/>
      <c r="AE48" s="172"/>
      <c r="AF48" s="172"/>
      <c r="AG48" s="172"/>
      <c r="AH48" s="172"/>
      <c r="AI48" s="172"/>
      <c r="AJ48" s="172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  <c r="KK4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  <c r="MP48"/>
      <c r="MQ48"/>
      <c r="MR48"/>
      <c r="MS48"/>
      <c r="MT48"/>
      <c r="MU48"/>
      <c r="MV48"/>
      <c r="MW48"/>
      <c r="MX48"/>
      <c r="MY48"/>
      <c r="MZ48"/>
      <c r="NA48"/>
      <c r="NB48"/>
      <c r="NC48"/>
      <c r="ND48"/>
      <c r="NE48"/>
      <c r="NF48"/>
      <c r="NG48"/>
      <c r="NH48"/>
      <c r="NI48"/>
      <c r="NJ48"/>
      <c r="NK48"/>
      <c r="NL48"/>
      <c r="NM48"/>
      <c r="NN48"/>
      <c r="NO48"/>
      <c r="NP48"/>
      <c r="NQ48"/>
      <c r="NR48"/>
      <c r="NS48"/>
      <c r="NT48"/>
      <c r="NU48"/>
      <c r="NV48"/>
      <c r="NW48"/>
      <c r="NX48"/>
      <c r="NY48"/>
      <c r="NZ48"/>
      <c r="OA48"/>
      <c r="OB48"/>
      <c r="OC48"/>
      <c r="OD48"/>
      <c r="OE48"/>
      <c r="OF48"/>
      <c r="OG48"/>
      <c r="OH48"/>
      <c r="OI48"/>
      <c r="OJ48"/>
      <c r="OK48"/>
      <c r="OL48"/>
      <c r="OM48"/>
      <c r="ON48"/>
      <c r="OO48"/>
      <c r="OP48"/>
      <c r="OQ48"/>
      <c r="OR48"/>
      <c r="OS48"/>
      <c r="OT48"/>
      <c r="OU48"/>
      <c r="OV48"/>
      <c r="OW48"/>
      <c r="OX48"/>
      <c r="OY48"/>
      <c r="OZ48"/>
      <c r="PA48"/>
      <c r="PB48"/>
      <c r="PC48"/>
      <c r="PD48"/>
      <c r="PE48"/>
      <c r="PF48"/>
      <c r="PG48"/>
      <c r="PH48"/>
      <c r="PI48"/>
      <c r="PJ48"/>
      <c r="PK48"/>
      <c r="PL48"/>
      <c r="PM48"/>
      <c r="PN48"/>
      <c r="PO48"/>
      <c r="PP48"/>
      <c r="PQ48"/>
      <c r="PR48"/>
      <c r="PS48"/>
      <c r="PT48"/>
      <c r="PU48"/>
      <c r="PV48"/>
      <c r="PW48"/>
      <c r="PX48"/>
      <c r="PY48"/>
      <c r="PZ48"/>
      <c r="QA48"/>
      <c r="QB48"/>
      <c r="QC48"/>
      <c r="QD48"/>
      <c r="QE48"/>
      <c r="QF48"/>
      <c r="QG48"/>
      <c r="QH48"/>
      <c r="QI48"/>
      <c r="QJ48"/>
      <c r="QK48"/>
      <c r="QL48"/>
      <c r="QM48"/>
      <c r="QN48"/>
      <c r="QO48"/>
      <c r="QP48"/>
      <c r="QQ48"/>
      <c r="QR48"/>
      <c r="QS48"/>
      <c r="QT48"/>
      <c r="QU48"/>
      <c r="QV48"/>
      <c r="QW48"/>
      <c r="QX48"/>
      <c r="QY48"/>
      <c r="QZ48"/>
      <c r="RA48"/>
      <c r="RB48"/>
      <c r="RC48"/>
      <c r="RD48"/>
      <c r="RE48"/>
      <c r="RF48"/>
      <c r="RG48"/>
      <c r="RH48"/>
      <c r="RI48"/>
      <c r="RJ48"/>
      <c r="RK48"/>
      <c r="RL48"/>
      <c r="RM48"/>
      <c r="RN48"/>
      <c r="RO48"/>
      <c r="RP48"/>
      <c r="RQ48"/>
      <c r="RR48"/>
      <c r="RS48"/>
      <c r="RT48"/>
      <c r="RU48"/>
      <c r="RV48"/>
      <c r="RW48"/>
      <c r="RX48"/>
      <c r="RY48"/>
      <c r="RZ48"/>
      <c r="SA48"/>
      <c r="SB48"/>
      <c r="SC48"/>
      <c r="SD48"/>
      <c r="SE48"/>
      <c r="SF48"/>
      <c r="SG48"/>
      <c r="SH48"/>
      <c r="SI48"/>
      <c r="SJ48"/>
      <c r="SK48"/>
      <c r="SL48"/>
      <c r="SM48"/>
      <c r="SN48"/>
      <c r="SO48"/>
      <c r="SP48"/>
      <c r="SQ48"/>
      <c r="SR48"/>
      <c r="SS48"/>
      <c r="ST48"/>
      <c r="SU48"/>
      <c r="SV48"/>
      <c r="SW48"/>
      <c r="SX48"/>
      <c r="SY48"/>
      <c r="SZ48"/>
      <c r="TA48"/>
      <c r="TB48"/>
      <c r="TC48"/>
      <c r="TD48"/>
      <c r="TE48"/>
      <c r="TF48"/>
      <c r="TG48"/>
      <c r="TH48"/>
      <c r="TI48"/>
      <c r="TJ48"/>
      <c r="TK48"/>
      <c r="TL48"/>
      <c r="TM48"/>
      <c r="TN48"/>
      <c r="TO48"/>
      <c r="TP48"/>
      <c r="TQ48"/>
      <c r="TR48"/>
      <c r="TS48"/>
      <c r="TT48"/>
      <c r="TU48"/>
      <c r="TV48"/>
      <c r="TW48"/>
      <c r="TX48"/>
      <c r="TY48"/>
      <c r="TZ48"/>
      <c r="UA48"/>
      <c r="UB48"/>
      <c r="UC48"/>
      <c r="UD48"/>
      <c r="UE48"/>
      <c r="UF48"/>
      <c r="UG48"/>
      <c r="UH48"/>
      <c r="UI48"/>
      <c r="UJ48"/>
      <c r="UK48"/>
      <c r="UL48"/>
      <c r="UM48"/>
      <c r="UN48"/>
      <c r="UO48"/>
      <c r="UP48"/>
      <c r="UQ48"/>
      <c r="UR48"/>
      <c r="US48"/>
      <c r="UT48"/>
      <c r="UU48"/>
      <c r="UV48"/>
      <c r="UW48"/>
      <c r="UX48"/>
      <c r="UY48"/>
      <c r="UZ48"/>
      <c r="VA48"/>
      <c r="VB48"/>
      <c r="VC48"/>
      <c r="VD48"/>
      <c r="VE48"/>
      <c r="VF48"/>
      <c r="VG48"/>
      <c r="VH48"/>
      <c r="VI48"/>
      <c r="VJ48"/>
      <c r="VK48"/>
      <c r="VL48"/>
      <c r="VM48"/>
      <c r="VN48"/>
      <c r="VO48"/>
      <c r="VP48"/>
      <c r="VQ48"/>
      <c r="VR48"/>
      <c r="VS48"/>
      <c r="VT48"/>
      <c r="VU48"/>
      <c r="VV48"/>
      <c r="VW48"/>
      <c r="VX48"/>
      <c r="VY48"/>
      <c r="VZ48"/>
      <c r="WA48"/>
      <c r="WB48"/>
      <c r="WC48"/>
      <c r="WD48"/>
      <c r="WE48"/>
      <c r="WF48"/>
      <c r="WG48"/>
      <c r="WH48"/>
      <c r="WI48"/>
      <c r="WJ48"/>
      <c r="WK48"/>
      <c r="WL48"/>
      <c r="WM48"/>
      <c r="WN48"/>
      <c r="WO48"/>
      <c r="WP48"/>
      <c r="WQ48"/>
      <c r="WR48"/>
      <c r="WS48"/>
      <c r="WT48"/>
      <c r="WU48"/>
      <c r="WV48"/>
      <c r="WW48"/>
      <c r="WX48"/>
      <c r="WY48"/>
      <c r="WZ48"/>
      <c r="XA48"/>
      <c r="XB48"/>
      <c r="XC48"/>
      <c r="XD48"/>
      <c r="XE48"/>
      <c r="XF48"/>
      <c r="XG48"/>
      <c r="XH48"/>
      <c r="XI48"/>
      <c r="XJ48"/>
      <c r="XK48"/>
      <c r="XL48"/>
      <c r="XM48"/>
      <c r="XN48"/>
      <c r="XO48"/>
      <c r="XP48"/>
      <c r="XQ48"/>
      <c r="XR48"/>
      <c r="XS48"/>
      <c r="XT48"/>
      <c r="XU48"/>
      <c r="XV48"/>
      <c r="XW48"/>
      <c r="XX48"/>
      <c r="XY48"/>
      <c r="XZ48"/>
      <c r="YA48"/>
      <c r="YB48"/>
      <c r="YC48"/>
      <c r="YD48"/>
      <c r="YE48"/>
      <c r="YF48"/>
      <c r="YG48"/>
      <c r="YH48"/>
      <c r="YI48"/>
      <c r="YJ48"/>
      <c r="YK48"/>
      <c r="YL48"/>
      <c r="YM48"/>
      <c r="YN48"/>
      <c r="YO48"/>
      <c r="YP48"/>
      <c r="YQ48"/>
      <c r="YR48"/>
      <c r="YS48"/>
      <c r="YT48"/>
      <c r="YU48"/>
      <c r="YV48"/>
      <c r="YW48"/>
      <c r="YX48"/>
      <c r="YY48"/>
      <c r="YZ48"/>
      <c r="ZA48"/>
      <c r="ZB48"/>
      <c r="ZC48"/>
      <c r="ZD48"/>
      <c r="ZE48"/>
      <c r="ZF48"/>
      <c r="ZG48"/>
      <c r="ZH48"/>
      <c r="ZI48"/>
      <c r="ZJ48"/>
      <c r="ZK48"/>
      <c r="ZL48"/>
      <c r="ZM48"/>
      <c r="ZN48"/>
      <c r="ZO48"/>
      <c r="ZP48"/>
      <c r="ZQ48"/>
      <c r="ZR48"/>
      <c r="ZS48"/>
      <c r="ZT48"/>
      <c r="ZU48"/>
      <c r="ZV48"/>
      <c r="ZW48"/>
      <c r="ZX48"/>
      <c r="ZY48"/>
      <c r="ZZ48"/>
      <c r="AAA48"/>
      <c r="AAB48"/>
      <c r="AAC48"/>
      <c r="AAD48"/>
      <c r="AAE48"/>
      <c r="AAF48"/>
      <c r="AAG48"/>
      <c r="AAH48"/>
      <c r="AAI48"/>
      <c r="AAJ48"/>
      <c r="AAK48"/>
      <c r="AAL48"/>
      <c r="AAM48"/>
      <c r="AAN48"/>
      <c r="AAO48"/>
      <c r="AAP48"/>
      <c r="AAQ48"/>
      <c r="AAR48"/>
      <c r="AAS48"/>
      <c r="AAT48"/>
      <c r="AAU48"/>
      <c r="AAV48"/>
      <c r="AAW48"/>
      <c r="AAX48"/>
      <c r="AAY48"/>
      <c r="AAZ48"/>
      <c r="ABA48"/>
      <c r="ABB48"/>
      <c r="ABC48"/>
      <c r="ABD48"/>
      <c r="ABE48"/>
      <c r="ABF48"/>
      <c r="ABG48"/>
      <c r="ABH48"/>
      <c r="ABI48"/>
      <c r="ABJ48"/>
      <c r="ABK48"/>
      <c r="ABL48"/>
      <c r="ABM48"/>
      <c r="ABN48"/>
      <c r="ABO48"/>
      <c r="ABP48"/>
      <c r="ABQ48"/>
      <c r="ABR48"/>
      <c r="ABS48"/>
      <c r="ABT48"/>
      <c r="ABU48"/>
      <c r="ABV48"/>
      <c r="ABW48"/>
      <c r="ABX48"/>
      <c r="ABY48"/>
      <c r="ABZ48"/>
      <c r="ACA48"/>
      <c r="ACB48"/>
      <c r="ACC48"/>
      <c r="ACD48"/>
      <c r="ACE48"/>
      <c r="ACF48"/>
      <c r="ACG48"/>
      <c r="ACH48"/>
      <c r="ACI48"/>
      <c r="ACJ48"/>
      <c r="ACK48"/>
      <c r="ACL48"/>
      <c r="ACM48"/>
      <c r="ACN48"/>
      <c r="ACO48"/>
      <c r="ACP48"/>
      <c r="ACQ48"/>
      <c r="ACR48"/>
      <c r="ACS48"/>
      <c r="ACT48"/>
      <c r="ACU48"/>
      <c r="ACV48"/>
      <c r="ACW48"/>
      <c r="ACX48"/>
      <c r="ACY48"/>
      <c r="ACZ48"/>
      <c r="ADA48"/>
      <c r="ADB48"/>
      <c r="ADC48"/>
      <c r="ADD48"/>
      <c r="ADE48"/>
      <c r="ADF48"/>
      <c r="ADG48"/>
      <c r="ADH48"/>
      <c r="ADI48"/>
      <c r="ADJ48"/>
      <c r="ADK48"/>
      <c r="ADL48"/>
      <c r="ADM48"/>
      <c r="ADN48"/>
      <c r="ADO48"/>
      <c r="ADP48"/>
      <c r="ADQ48"/>
      <c r="ADR48"/>
      <c r="ADS48"/>
      <c r="ADT48"/>
      <c r="ADU48"/>
      <c r="ADV48"/>
      <c r="ADW48"/>
      <c r="ADX48"/>
      <c r="ADY48"/>
      <c r="ADZ48"/>
      <c r="AEA48"/>
      <c r="AEB48"/>
      <c r="AEC48"/>
      <c r="AED48"/>
      <c r="AEE48"/>
      <c r="AEF48"/>
      <c r="AEG48"/>
      <c r="AEH48"/>
      <c r="AEI48"/>
      <c r="AEJ48"/>
      <c r="AEK48"/>
      <c r="AEL48"/>
      <c r="AEM48"/>
      <c r="AEN48"/>
      <c r="AEO48"/>
      <c r="AEP48"/>
      <c r="AEQ48"/>
      <c r="AER48"/>
      <c r="AES48"/>
      <c r="AET48"/>
      <c r="AEU48"/>
      <c r="AEV48"/>
      <c r="AEW48"/>
      <c r="AEX48"/>
      <c r="AEY48"/>
      <c r="AEZ48"/>
      <c r="AFA48"/>
      <c r="AFB48"/>
      <c r="AFC48"/>
      <c r="AFD48"/>
      <c r="AFE48"/>
      <c r="AFF48"/>
      <c r="AFG48"/>
      <c r="AFH48"/>
      <c r="AFI48"/>
      <c r="AFJ48"/>
      <c r="AFK48"/>
      <c r="AFL48"/>
      <c r="AFM48"/>
      <c r="AFN48"/>
      <c r="AFO48"/>
      <c r="AFP48"/>
      <c r="AFQ48"/>
      <c r="AFR48"/>
      <c r="AFS48"/>
      <c r="AFT48"/>
      <c r="AFU48"/>
      <c r="AFV48"/>
      <c r="AFW48"/>
      <c r="AFX48"/>
      <c r="AFY48"/>
      <c r="AFZ48"/>
      <c r="AGA48"/>
      <c r="AGB48"/>
      <c r="AGC48"/>
      <c r="AGD48"/>
      <c r="AGE48"/>
      <c r="AGF48"/>
      <c r="AGG48"/>
      <c r="AGH48"/>
      <c r="AGI48"/>
      <c r="AGJ48"/>
      <c r="AGK48"/>
      <c r="AGL48"/>
      <c r="AGM48"/>
      <c r="AGN48"/>
      <c r="AGO48"/>
      <c r="AGP48"/>
      <c r="AGQ48"/>
      <c r="AGR48"/>
      <c r="AGS48"/>
      <c r="AGT48"/>
      <c r="AGU48"/>
      <c r="AGV48"/>
      <c r="AGW48"/>
      <c r="AGX48"/>
      <c r="AGY48"/>
      <c r="AGZ48"/>
      <c r="AHA48"/>
      <c r="AHB48"/>
      <c r="AHC48"/>
      <c r="AHD48"/>
      <c r="AHE48"/>
      <c r="AHF48"/>
      <c r="AHG48"/>
      <c r="AHH48"/>
      <c r="AHI48"/>
      <c r="AHJ48"/>
      <c r="AHK48"/>
      <c r="AHL48"/>
      <c r="AHM48"/>
      <c r="AHN48"/>
      <c r="AHO48"/>
      <c r="AHP48"/>
      <c r="AHQ48"/>
      <c r="AHR48"/>
      <c r="AHS48"/>
      <c r="AHT48"/>
      <c r="AHU48"/>
      <c r="AHV48"/>
      <c r="AHW48"/>
      <c r="AHX48"/>
      <c r="AHY48"/>
      <c r="AHZ48"/>
      <c r="AIA48"/>
      <c r="AIB48"/>
      <c r="AIC48"/>
      <c r="AID48"/>
      <c r="AIE48"/>
      <c r="AIF48"/>
      <c r="AIG48"/>
      <c r="AIH48"/>
      <c r="AII48"/>
      <c r="AIJ48"/>
      <c r="AIK48"/>
      <c r="AIL48"/>
      <c r="AIM48"/>
      <c r="AIN48"/>
      <c r="AIO48"/>
      <c r="AIP48"/>
      <c r="AIQ48"/>
      <c r="AIR48"/>
      <c r="AIS48"/>
      <c r="AIT48"/>
      <c r="AIU48"/>
      <c r="AIV48"/>
      <c r="AIW48"/>
      <c r="AIX48"/>
      <c r="AIY48"/>
      <c r="AIZ48"/>
    </row>
    <row r="49" spans="1:936">
      <c r="A49" s="145"/>
      <c r="B49" s="138">
        <v>210568097</v>
      </c>
      <c r="C49" s="139" t="s">
        <v>290</v>
      </c>
      <c r="D49" s="140" t="s">
        <v>291</v>
      </c>
      <c r="E49" s="141">
        <v>44725</v>
      </c>
      <c r="F49" s="135">
        <v>1</v>
      </c>
      <c r="G49" s="135">
        <v>1</v>
      </c>
      <c r="H49" s="183">
        <f t="shared" ref="H49:H55" si="15">F49+G49</f>
        <v>2</v>
      </c>
      <c r="I49" s="137" t="str">
        <f t="shared" ref="I49:I80" si="16">IF(A49="ok",H49,"")</f>
        <v/>
      </c>
      <c r="J49" s="152" t="s">
        <v>202</v>
      </c>
      <c r="K49" s="154">
        <v>10</v>
      </c>
      <c r="L49" s="147" t="str">
        <f t="shared" si="12"/>
        <v>14:00</v>
      </c>
      <c r="M49" s="151" t="str">
        <f t="shared" si="13"/>
        <v/>
      </c>
      <c r="N49" s="148" t="str">
        <f t="shared" si="14"/>
        <v/>
      </c>
      <c r="O49" s="172">
        <v>4</v>
      </c>
      <c r="P49" s="172">
        <v>4</v>
      </c>
      <c r="Q49" s="172">
        <v>4</v>
      </c>
      <c r="R49" s="172"/>
      <c r="S49" s="172"/>
      <c r="T49" s="172"/>
      <c r="U49" s="172"/>
      <c r="V49" s="172">
        <v>4</v>
      </c>
      <c r="W49" s="172">
        <v>4</v>
      </c>
      <c r="X49" s="172">
        <v>4</v>
      </c>
      <c r="Y49" s="172"/>
      <c r="Z49" s="172"/>
      <c r="AA49" s="172"/>
      <c r="AB49" s="172"/>
      <c r="AC49" s="172"/>
      <c r="AD49" s="172"/>
      <c r="AE49" s="172"/>
      <c r="AF49" s="172"/>
      <c r="AG49" s="172"/>
      <c r="AH49" s="172"/>
      <c r="AI49" s="172"/>
      <c r="AJ49" s="172"/>
    </row>
    <row r="50" spans="1:936">
      <c r="A50" s="145"/>
      <c r="B50" s="138">
        <v>210553630</v>
      </c>
      <c r="C50" s="139" t="s">
        <v>292</v>
      </c>
      <c r="D50" s="140" t="s">
        <v>293</v>
      </c>
      <c r="E50" s="141">
        <v>44807</v>
      </c>
      <c r="F50" s="135">
        <v>1</v>
      </c>
      <c r="G50" s="135">
        <v>4</v>
      </c>
      <c r="H50" s="183">
        <f t="shared" si="15"/>
        <v>5</v>
      </c>
      <c r="I50" s="137" t="str">
        <f t="shared" si="16"/>
        <v/>
      </c>
      <c r="J50" s="152" t="s">
        <v>187</v>
      </c>
      <c r="K50" s="154">
        <v>25</v>
      </c>
      <c r="L50" s="147" t="str">
        <f t="shared" si="12"/>
        <v>14:00</v>
      </c>
      <c r="M50" s="151" t="str">
        <f t="shared" si="13"/>
        <v/>
      </c>
      <c r="N50" s="148" t="str">
        <f t="shared" si="14"/>
        <v/>
      </c>
      <c r="O50" s="172">
        <v>10</v>
      </c>
      <c r="P50" s="172">
        <v>0</v>
      </c>
      <c r="Q50" s="172">
        <v>20</v>
      </c>
      <c r="R50" s="172">
        <v>10</v>
      </c>
      <c r="S50" s="172">
        <v>0</v>
      </c>
      <c r="T50" s="172">
        <v>20</v>
      </c>
      <c r="U50" s="172">
        <v>10</v>
      </c>
      <c r="V50" s="172">
        <v>10</v>
      </c>
      <c r="W50" s="172">
        <v>10</v>
      </c>
      <c r="X50" s="172">
        <v>0</v>
      </c>
      <c r="Y50" s="172"/>
      <c r="Z50" s="172"/>
      <c r="AA50" s="172"/>
      <c r="AB50" s="172"/>
      <c r="AC50" s="172"/>
      <c r="AD50" s="172"/>
      <c r="AE50" s="172"/>
      <c r="AF50" s="172"/>
      <c r="AG50" s="172"/>
      <c r="AH50" s="172"/>
      <c r="AI50" s="172"/>
      <c r="AJ50" s="172"/>
    </row>
    <row r="51" spans="1:936">
      <c r="A51" s="145"/>
      <c r="B51" s="138">
        <v>210542167</v>
      </c>
      <c r="C51" s="139" t="s">
        <v>294</v>
      </c>
      <c r="D51" s="140" t="s">
        <v>295</v>
      </c>
      <c r="E51" s="141">
        <v>44699</v>
      </c>
      <c r="F51" s="135">
        <v>2</v>
      </c>
      <c r="G51" s="135">
        <v>2</v>
      </c>
      <c r="H51" s="183">
        <f t="shared" si="15"/>
        <v>4</v>
      </c>
      <c r="I51" s="137" t="str">
        <f t="shared" si="16"/>
        <v/>
      </c>
      <c r="J51" s="206" t="s">
        <v>169</v>
      </c>
      <c r="K51" s="154">
        <v>27</v>
      </c>
      <c r="L51" s="147" t="str">
        <f t="shared" si="12"/>
        <v>15:00</v>
      </c>
      <c r="M51" s="151" t="str">
        <f t="shared" si="13"/>
        <v/>
      </c>
      <c r="N51" s="148" t="str">
        <f t="shared" si="14"/>
        <v/>
      </c>
      <c r="O51" s="172">
        <v>8</v>
      </c>
      <c r="P51" s="172">
        <v>8</v>
      </c>
      <c r="Q51" s="172">
        <v>8</v>
      </c>
      <c r="R51" s="172">
        <v>8</v>
      </c>
      <c r="S51" s="172">
        <v>8</v>
      </c>
      <c r="T51" s="172">
        <v>8</v>
      </c>
      <c r="U51" s="172">
        <v>8</v>
      </c>
      <c r="V51" s="172">
        <v>8</v>
      </c>
      <c r="W51" s="172">
        <v>8</v>
      </c>
      <c r="X51" s="172">
        <v>8</v>
      </c>
      <c r="Y51" s="172"/>
      <c r="Z51" s="172"/>
      <c r="AA51" s="172"/>
      <c r="AB51" s="172"/>
      <c r="AC51" s="172"/>
      <c r="AD51" s="172"/>
      <c r="AE51" s="172"/>
      <c r="AF51" s="172"/>
      <c r="AG51" s="172"/>
      <c r="AH51" s="172"/>
      <c r="AI51" s="172"/>
      <c r="AJ51" s="172"/>
    </row>
    <row r="52" spans="1:936">
      <c r="A52" s="145"/>
      <c r="B52" s="138">
        <v>220597128</v>
      </c>
      <c r="C52" s="139" t="s">
        <v>296</v>
      </c>
      <c r="D52" s="140" t="s">
        <v>297</v>
      </c>
      <c r="E52" s="141">
        <v>44848</v>
      </c>
      <c r="F52" s="135">
        <v>2</v>
      </c>
      <c r="G52" s="135"/>
      <c r="H52" s="183">
        <f t="shared" si="15"/>
        <v>2</v>
      </c>
      <c r="I52" s="137" t="str">
        <f t="shared" si="16"/>
        <v/>
      </c>
      <c r="J52" s="152" t="s">
        <v>202</v>
      </c>
      <c r="K52" s="154">
        <v>4</v>
      </c>
      <c r="L52" s="147" t="str">
        <f t="shared" si="12"/>
        <v>14:00</v>
      </c>
      <c r="M52" s="151" t="str">
        <f t="shared" si="13"/>
        <v/>
      </c>
      <c r="N52" s="148" t="str">
        <f t="shared" si="14"/>
        <v/>
      </c>
      <c r="O52" s="172"/>
      <c r="P52" s="172"/>
      <c r="Q52" s="172"/>
      <c r="R52" s="172"/>
      <c r="S52" s="172"/>
      <c r="T52" s="172"/>
      <c r="U52" s="172">
        <v>4</v>
      </c>
      <c r="V52" s="172"/>
      <c r="W52" s="172">
        <v>4</v>
      </c>
      <c r="X52" s="172">
        <v>4</v>
      </c>
      <c r="Y52" s="172"/>
      <c r="Z52" s="172"/>
      <c r="AA52" s="172"/>
      <c r="AB52" s="172"/>
      <c r="AC52" s="172"/>
      <c r="AD52" s="172"/>
      <c r="AE52" s="172"/>
      <c r="AF52" s="172"/>
      <c r="AG52" s="172"/>
      <c r="AH52" s="172"/>
      <c r="AI52" s="172"/>
      <c r="AJ52" s="172"/>
    </row>
    <row r="53" spans="1:936">
      <c r="A53" s="145"/>
      <c r="B53" s="138">
        <v>210537059</v>
      </c>
      <c r="C53" s="139" t="s">
        <v>298</v>
      </c>
      <c r="D53" s="140" t="s">
        <v>299</v>
      </c>
      <c r="E53" s="141">
        <v>44748</v>
      </c>
      <c r="F53" s="135">
        <v>1</v>
      </c>
      <c r="G53" s="135">
        <v>3</v>
      </c>
      <c r="H53" s="183">
        <f t="shared" si="15"/>
        <v>4</v>
      </c>
      <c r="I53" s="137" t="str">
        <f t="shared" si="16"/>
        <v/>
      </c>
      <c r="J53" s="152" t="s">
        <v>185</v>
      </c>
      <c r="K53" s="154">
        <v>31</v>
      </c>
      <c r="L53" s="147" t="str">
        <f t="shared" si="12"/>
        <v>14:00</v>
      </c>
      <c r="M53" s="151" t="str">
        <f t="shared" si="13"/>
        <v/>
      </c>
      <c r="N53" s="148" t="str">
        <f t="shared" si="14"/>
        <v/>
      </c>
      <c r="O53" s="172">
        <v>8</v>
      </c>
      <c r="P53" s="172">
        <v>8</v>
      </c>
      <c r="Q53" s="172">
        <v>8</v>
      </c>
      <c r="R53" s="172">
        <v>8</v>
      </c>
      <c r="S53" s="172">
        <v>8</v>
      </c>
      <c r="T53" s="172">
        <v>8</v>
      </c>
      <c r="U53" s="172">
        <v>8</v>
      </c>
      <c r="V53" s="172">
        <v>8</v>
      </c>
      <c r="W53" s="172">
        <v>8</v>
      </c>
      <c r="X53" s="172">
        <v>7</v>
      </c>
      <c r="Y53" s="172"/>
      <c r="Z53" s="172"/>
      <c r="AA53" s="172"/>
      <c r="AB53" s="172"/>
      <c r="AC53" s="172"/>
      <c r="AD53" s="172"/>
      <c r="AE53" s="172"/>
      <c r="AF53" s="172"/>
      <c r="AG53" s="172"/>
      <c r="AH53" s="172"/>
      <c r="AI53" s="172"/>
      <c r="AJ53" s="172"/>
    </row>
    <row r="54" spans="1:936">
      <c r="A54" s="145"/>
      <c r="B54" s="138">
        <v>160279713</v>
      </c>
      <c r="C54" s="139" t="s">
        <v>300</v>
      </c>
      <c r="D54" s="140" t="s">
        <v>219</v>
      </c>
      <c r="E54" s="141">
        <v>44814</v>
      </c>
      <c r="F54" s="135">
        <v>3</v>
      </c>
      <c r="G54" s="135"/>
      <c r="H54" s="183">
        <f t="shared" si="15"/>
        <v>3</v>
      </c>
      <c r="I54" s="137" t="str">
        <f t="shared" si="16"/>
        <v/>
      </c>
      <c r="J54" s="152" t="s">
        <v>202</v>
      </c>
      <c r="K54" s="154">
        <v>18</v>
      </c>
      <c r="L54" s="147" t="str">
        <f t="shared" si="12"/>
        <v>15:00</v>
      </c>
      <c r="M54" s="151" t="str">
        <f t="shared" si="13"/>
        <v/>
      </c>
      <c r="N54" s="148" t="str">
        <f t="shared" si="14"/>
        <v/>
      </c>
      <c r="O54" s="172">
        <v>6</v>
      </c>
      <c r="P54" s="172">
        <v>0</v>
      </c>
      <c r="Q54" s="172">
        <v>10</v>
      </c>
      <c r="R54" s="172">
        <v>8</v>
      </c>
      <c r="S54" s="172">
        <v>6</v>
      </c>
      <c r="T54" s="172">
        <v>6</v>
      </c>
      <c r="U54" s="172">
        <v>6</v>
      </c>
      <c r="V54" s="172">
        <v>6</v>
      </c>
      <c r="W54" s="172">
        <v>6</v>
      </c>
      <c r="X54" s="172">
        <v>0</v>
      </c>
      <c r="Y54" s="172"/>
      <c r="Z54" s="172"/>
      <c r="AA54" s="172"/>
      <c r="AB54" s="172"/>
      <c r="AC54" s="172"/>
      <c r="AD54" s="172"/>
      <c r="AE54" s="172"/>
      <c r="AF54" s="172"/>
      <c r="AG54" s="172"/>
      <c r="AH54" s="172"/>
      <c r="AI54" s="172"/>
      <c r="AJ54" s="172"/>
    </row>
    <row r="55" spans="1:936">
      <c r="A55" s="145"/>
      <c r="B55" s="138">
        <v>210564979</v>
      </c>
      <c r="C55" s="139" t="s">
        <v>301</v>
      </c>
      <c r="D55" s="140" t="s">
        <v>302</v>
      </c>
      <c r="E55" s="141">
        <v>44820</v>
      </c>
      <c r="F55" s="135">
        <v>1</v>
      </c>
      <c r="G55" s="135"/>
      <c r="H55" s="183">
        <f t="shared" si="15"/>
        <v>1</v>
      </c>
      <c r="I55" s="137" t="str">
        <f t="shared" si="16"/>
        <v/>
      </c>
      <c r="J55" s="152" t="s">
        <v>201</v>
      </c>
      <c r="K55" s="154">
        <v>16</v>
      </c>
      <c r="L55" s="147" t="str">
        <f t="shared" si="12"/>
        <v>14:00</v>
      </c>
      <c r="M55" s="151" t="str">
        <f t="shared" si="13"/>
        <v/>
      </c>
      <c r="N55" s="148" t="str">
        <f t="shared" si="14"/>
        <v/>
      </c>
      <c r="O55" s="172">
        <v>2</v>
      </c>
      <c r="P55" s="172">
        <v>2</v>
      </c>
      <c r="Q55" s="172">
        <v>2</v>
      </c>
      <c r="R55" s="172">
        <v>2</v>
      </c>
      <c r="S55" s="172"/>
      <c r="T55" s="172">
        <v>2</v>
      </c>
      <c r="U55" s="172">
        <v>2</v>
      </c>
      <c r="V55" s="172">
        <v>2</v>
      </c>
      <c r="W55" s="172">
        <v>2</v>
      </c>
      <c r="X55" s="172"/>
      <c r="Y55" s="172"/>
      <c r="Z55" s="172"/>
      <c r="AA55" s="172"/>
      <c r="AB55" s="172"/>
      <c r="AC55" s="172"/>
      <c r="AD55" s="172"/>
      <c r="AE55" s="172"/>
      <c r="AF55" s="172"/>
      <c r="AG55" s="172"/>
      <c r="AH55" s="172"/>
      <c r="AI55" s="172"/>
      <c r="AJ55" s="172"/>
    </row>
    <row r="56" spans="1:936">
      <c r="A56" s="145"/>
      <c r="B56" s="138">
        <v>220604530</v>
      </c>
      <c r="C56" s="139" t="s">
        <v>198</v>
      </c>
      <c r="D56" s="140" t="s">
        <v>303</v>
      </c>
      <c r="E56" s="141">
        <v>44785</v>
      </c>
      <c r="F56" s="135">
        <v>1</v>
      </c>
      <c r="G56" s="135">
        <v>1</v>
      </c>
      <c r="H56" s="183">
        <v>2</v>
      </c>
      <c r="I56" s="137" t="str">
        <f t="shared" si="16"/>
        <v/>
      </c>
      <c r="J56" s="152" t="s">
        <v>186</v>
      </c>
      <c r="K56" s="154">
        <v>4</v>
      </c>
      <c r="L56" s="147" t="str">
        <f t="shared" si="12"/>
        <v>14:00</v>
      </c>
      <c r="M56" s="151" t="str">
        <f t="shared" si="13"/>
        <v/>
      </c>
      <c r="N56" s="148" t="str">
        <f t="shared" si="14"/>
        <v/>
      </c>
      <c r="O56" s="172"/>
      <c r="P56" s="172"/>
      <c r="Q56" s="172"/>
      <c r="R56" s="172"/>
      <c r="S56" s="172"/>
      <c r="T56" s="172"/>
      <c r="U56" s="172"/>
      <c r="V56" s="172"/>
      <c r="W56" s="172"/>
      <c r="X56" s="172">
        <v>4</v>
      </c>
      <c r="Y56" s="172"/>
      <c r="Z56" s="172"/>
      <c r="AA56" s="172"/>
      <c r="AB56" s="172"/>
      <c r="AC56" s="172"/>
      <c r="AD56" s="172"/>
      <c r="AE56" s="172"/>
      <c r="AF56" s="172"/>
      <c r="AG56" s="172"/>
      <c r="AH56" s="172"/>
      <c r="AI56" s="172"/>
      <c r="AJ56" s="172"/>
    </row>
    <row r="57" spans="1:936">
      <c r="A57" s="145"/>
      <c r="B57" s="138">
        <v>200509747</v>
      </c>
      <c r="C57" s="139" t="s">
        <v>304</v>
      </c>
      <c r="D57" s="140" t="s">
        <v>305</v>
      </c>
      <c r="E57" s="141">
        <v>44870</v>
      </c>
      <c r="F57" s="135">
        <v>1</v>
      </c>
      <c r="G57" s="135">
        <v>1</v>
      </c>
      <c r="H57" s="183">
        <v>2</v>
      </c>
      <c r="I57" s="137" t="str">
        <f t="shared" si="16"/>
        <v/>
      </c>
      <c r="J57" s="152" t="s">
        <v>185</v>
      </c>
      <c r="K57" s="154">
        <v>2</v>
      </c>
      <c r="L57" s="147" t="str">
        <f t="shared" si="12"/>
        <v>14:30</v>
      </c>
      <c r="M57" s="151" t="str">
        <f t="shared" si="13"/>
        <v/>
      </c>
      <c r="N57" s="148" t="str">
        <f t="shared" si="14"/>
        <v/>
      </c>
      <c r="O57" s="172"/>
      <c r="P57" s="172"/>
      <c r="Q57" s="172"/>
      <c r="R57" s="172"/>
      <c r="S57" s="172"/>
      <c r="T57" s="172"/>
      <c r="U57" s="172"/>
      <c r="V57" s="172"/>
      <c r="W57" s="172"/>
      <c r="X57" s="172">
        <v>4</v>
      </c>
      <c r="Y57" s="172"/>
      <c r="Z57" s="172"/>
      <c r="AA57" s="172"/>
      <c r="AB57" s="172"/>
      <c r="AC57" s="172"/>
      <c r="AD57" s="172"/>
      <c r="AE57" s="172"/>
      <c r="AF57" s="172"/>
      <c r="AG57" s="172"/>
      <c r="AH57" s="172"/>
      <c r="AI57" s="172"/>
      <c r="AJ57" s="172"/>
    </row>
    <row r="58" spans="1:936">
      <c r="A58" s="145"/>
      <c r="B58" s="138">
        <v>200508879</v>
      </c>
      <c r="C58" s="178" t="s">
        <v>306</v>
      </c>
      <c r="D58" s="179" t="s">
        <v>193</v>
      </c>
      <c r="E58" s="204">
        <v>44795</v>
      </c>
      <c r="F58" s="135">
        <v>1</v>
      </c>
      <c r="G58" s="135"/>
      <c r="H58" s="183">
        <f t="shared" ref="H58:H74" si="17">F58+G58</f>
        <v>1</v>
      </c>
      <c r="I58" s="137" t="str">
        <f t="shared" si="16"/>
        <v/>
      </c>
      <c r="J58" s="206" t="s">
        <v>169</v>
      </c>
      <c r="K58" s="154">
        <v>35</v>
      </c>
      <c r="L58" s="147" t="str">
        <f t="shared" si="12"/>
        <v>14:30</v>
      </c>
      <c r="M58" s="151" t="str">
        <f t="shared" si="13"/>
        <v/>
      </c>
      <c r="N58" s="148" t="str">
        <f t="shared" si="14"/>
        <v/>
      </c>
      <c r="O58" s="172">
        <v>2</v>
      </c>
      <c r="P58" s="172">
        <v>2</v>
      </c>
      <c r="Q58" s="172">
        <v>2</v>
      </c>
      <c r="R58" s="172">
        <v>2</v>
      </c>
      <c r="S58" s="172">
        <v>0</v>
      </c>
      <c r="T58" s="172">
        <v>4</v>
      </c>
      <c r="U58" s="172">
        <v>2</v>
      </c>
      <c r="V58" s="172">
        <v>2</v>
      </c>
      <c r="W58" s="172">
        <v>0</v>
      </c>
      <c r="X58" s="172">
        <v>4</v>
      </c>
      <c r="Y58" s="172"/>
      <c r="Z58" s="172"/>
      <c r="AA58" s="172"/>
      <c r="AB58" s="172"/>
      <c r="AC58" s="172"/>
      <c r="AD58" s="172"/>
      <c r="AE58" s="172"/>
      <c r="AF58" s="172"/>
      <c r="AG58" s="172"/>
      <c r="AH58" s="172"/>
      <c r="AI58" s="172"/>
      <c r="AJ58" s="172"/>
    </row>
    <row r="59" spans="1:936">
      <c r="A59" s="145"/>
      <c r="B59" s="138">
        <v>130128220</v>
      </c>
      <c r="C59" s="180" t="s">
        <v>307</v>
      </c>
      <c r="D59" s="179" t="s">
        <v>190</v>
      </c>
      <c r="E59" s="204">
        <v>44708</v>
      </c>
      <c r="F59" s="135">
        <v>4</v>
      </c>
      <c r="G59" s="135"/>
      <c r="H59" s="183">
        <f t="shared" si="17"/>
        <v>4</v>
      </c>
      <c r="I59" s="137" t="str">
        <f t="shared" si="16"/>
        <v/>
      </c>
      <c r="J59" s="206" t="s">
        <v>166</v>
      </c>
      <c r="K59" s="154">
        <v>32</v>
      </c>
      <c r="L59" s="147" t="str">
        <f t="shared" si="12"/>
        <v>14:30</v>
      </c>
      <c r="M59" s="151" t="str">
        <f t="shared" si="13"/>
        <v/>
      </c>
      <c r="N59" s="148" t="str">
        <f t="shared" si="14"/>
        <v/>
      </c>
      <c r="O59" s="172">
        <v>8</v>
      </c>
      <c r="P59" s="172"/>
      <c r="Q59" s="172">
        <v>8</v>
      </c>
      <c r="R59" s="172">
        <v>0</v>
      </c>
      <c r="S59" s="172">
        <v>16</v>
      </c>
      <c r="T59" s="172">
        <v>8</v>
      </c>
      <c r="U59" s="172">
        <v>8</v>
      </c>
      <c r="V59" s="172">
        <v>8</v>
      </c>
      <c r="W59" s="172">
        <v>8</v>
      </c>
      <c r="X59" s="172">
        <v>8</v>
      </c>
      <c r="Y59" s="172"/>
      <c r="Z59" s="172"/>
      <c r="AA59" s="172"/>
      <c r="AB59" s="172"/>
      <c r="AC59" s="172"/>
      <c r="AD59" s="172"/>
      <c r="AE59" s="172"/>
      <c r="AF59" s="172"/>
      <c r="AG59" s="172"/>
      <c r="AH59" s="172"/>
      <c r="AI59" s="172"/>
      <c r="AJ59" s="172"/>
    </row>
    <row r="60" spans="1:936">
      <c r="A60" s="145"/>
      <c r="B60" s="138">
        <v>220580794</v>
      </c>
      <c r="C60" s="139" t="s">
        <v>308</v>
      </c>
      <c r="D60" s="140" t="s">
        <v>309</v>
      </c>
      <c r="E60" s="141">
        <v>44746</v>
      </c>
      <c r="F60" s="135">
        <v>1</v>
      </c>
      <c r="G60" s="135">
        <v>1</v>
      </c>
      <c r="H60" s="183">
        <f t="shared" si="17"/>
        <v>2</v>
      </c>
      <c r="I60" s="137" t="str">
        <f t="shared" si="16"/>
        <v/>
      </c>
      <c r="J60" s="152" t="s">
        <v>187</v>
      </c>
      <c r="K60" s="154">
        <v>11</v>
      </c>
      <c r="L60" s="147" t="str">
        <f t="shared" si="12"/>
        <v>14:30</v>
      </c>
      <c r="M60" s="151" t="str">
        <f t="shared" si="13"/>
        <v/>
      </c>
      <c r="N60" s="148" t="str">
        <f t="shared" si="14"/>
        <v/>
      </c>
      <c r="O60" s="172">
        <v>4</v>
      </c>
      <c r="P60" s="172">
        <v>4</v>
      </c>
      <c r="Q60" s="172">
        <v>4</v>
      </c>
      <c r="R60" s="172">
        <v>4</v>
      </c>
      <c r="S60" s="172">
        <v>4</v>
      </c>
      <c r="T60" s="172">
        <v>4</v>
      </c>
      <c r="U60" s="172"/>
      <c r="V60" s="172">
        <v>4</v>
      </c>
      <c r="W60" s="172">
        <v>4</v>
      </c>
      <c r="X60" s="172">
        <v>4</v>
      </c>
      <c r="Y60" s="172"/>
      <c r="Z60" s="172"/>
      <c r="AA60" s="172"/>
      <c r="AB60" s="172"/>
      <c r="AC60" s="172"/>
      <c r="AD60" s="172"/>
      <c r="AE60" s="172"/>
      <c r="AF60" s="172"/>
      <c r="AG60" s="172"/>
      <c r="AH60" s="172"/>
      <c r="AI60" s="172"/>
      <c r="AJ60" s="172"/>
    </row>
    <row r="61" spans="1:936">
      <c r="A61" s="145"/>
      <c r="B61" s="138">
        <v>190449238</v>
      </c>
      <c r="C61" s="139" t="s">
        <v>310</v>
      </c>
      <c r="D61" s="140" t="s">
        <v>311</v>
      </c>
      <c r="E61" s="141">
        <v>44882</v>
      </c>
      <c r="F61" s="135">
        <v>2</v>
      </c>
      <c r="G61" s="135">
        <v>1</v>
      </c>
      <c r="H61" s="183">
        <f t="shared" si="17"/>
        <v>3</v>
      </c>
      <c r="I61" s="137" t="str">
        <f t="shared" si="16"/>
        <v/>
      </c>
      <c r="J61" s="152" t="s">
        <v>202</v>
      </c>
      <c r="K61" s="154">
        <v>7</v>
      </c>
      <c r="L61" s="147" t="str">
        <f t="shared" si="12"/>
        <v>14:00</v>
      </c>
      <c r="M61" s="151" t="str">
        <f t="shared" si="13"/>
        <v/>
      </c>
      <c r="N61" s="148" t="str">
        <f t="shared" si="14"/>
        <v/>
      </c>
      <c r="O61" s="172"/>
      <c r="P61" s="172"/>
      <c r="Q61" s="172"/>
      <c r="R61" s="172">
        <v>6</v>
      </c>
      <c r="S61" s="172"/>
      <c r="T61" s="172">
        <v>6</v>
      </c>
      <c r="U61" s="172">
        <v>6</v>
      </c>
      <c r="V61" s="172">
        <v>6</v>
      </c>
      <c r="W61" s="172">
        <v>6</v>
      </c>
      <c r="X61" s="172">
        <v>6</v>
      </c>
      <c r="Y61" s="172"/>
      <c r="Z61" s="172"/>
      <c r="AA61" s="172"/>
      <c r="AB61" s="172"/>
      <c r="AC61" s="172"/>
      <c r="AD61" s="172"/>
      <c r="AE61" s="172"/>
      <c r="AF61" s="172"/>
      <c r="AG61" s="172"/>
      <c r="AH61" s="172"/>
      <c r="AI61" s="172"/>
      <c r="AJ61" s="172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  <c r="NH61"/>
      <c r="NI61"/>
      <c r="NJ61"/>
      <c r="NK61"/>
      <c r="NL61"/>
      <c r="NM61"/>
      <c r="NN61"/>
      <c r="NO61"/>
      <c r="NP61"/>
      <c r="NQ61"/>
      <c r="NR61"/>
      <c r="NS61"/>
      <c r="NT61"/>
      <c r="NU61"/>
      <c r="NV61"/>
      <c r="NW61"/>
      <c r="NX61"/>
      <c r="NY61"/>
      <c r="NZ61"/>
      <c r="OA61"/>
      <c r="OB61"/>
      <c r="OC61"/>
      <c r="OD61"/>
      <c r="OE61"/>
      <c r="OF61"/>
      <c r="OG61"/>
      <c r="OH61"/>
      <c r="OI61"/>
      <c r="OJ61"/>
      <c r="OK61"/>
      <c r="OL61"/>
      <c r="OM61"/>
      <c r="ON61"/>
      <c r="OO61"/>
      <c r="OP61"/>
      <c r="OQ61"/>
      <c r="OR61"/>
      <c r="OS61"/>
      <c r="OT61"/>
      <c r="OU61"/>
      <c r="OV61"/>
      <c r="OW61"/>
      <c r="OX61"/>
      <c r="OY61"/>
      <c r="OZ61"/>
      <c r="PA61"/>
      <c r="PB61"/>
      <c r="PC61"/>
      <c r="PD61"/>
      <c r="PE61"/>
      <c r="PF61"/>
      <c r="PG61"/>
      <c r="PH61"/>
      <c r="PI61"/>
      <c r="PJ61"/>
      <c r="PK61"/>
      <c r="PL61"/>
      <c r="PM61"/>
      <c r="PN61"/>
      <c r="PO61"/>
      <c r="PP61"/>
      <c r="PQ61"/>
      <c r="PR61"/>
      <c r="PS61"/>
      <c r="PT61"/>
      <c r="PU61"/>
      <c r="PV61"/>
      <c r="PW61"/>
      <c r="PX61"/>
      <c r="PY61"/>
      <c r="PZ61"/>
      <c r="QA61"/>
      <c r="QB61"/>
      <c r="QC61"/>
      <c r="QD61"/>
      <c r="QE61"/>
      <c r="QF61"/>
      <c r="QG61"/>
      <c r="QH61"/>
      <c r="QI61"/>
      <c r="QJ61"/>
      <c r="QK61"/>
      <c r="QL61"/>
      <c r="QM61"/>
      <c r="QN61"/>
      <c r="QO61"/>
      <c r="QP61"/>
      <c r="QQ61"/>
      <c r="QR61"/>
      <c r="QS61"/>
      <c r="QT61"/>
      <c r="QU61"/>
      <c r="QV61"/>
      <c r="QW61"/>
      <c r="QX61"/>
      <c r="QY61"/>
      <c r="QZ61"/>
      <c r="RA61"/>
      <c r="RB61"/>
      <c r="RC61"/>
      <c r="RD61"/>
      <c r="RE61"/>
      <c r="RF61"/>
      <c r="RG61"/>
      <c r="RH61"/>
      <c r="RI61"/>
      <c r="RJ61"/>
      <c r="RK61"/>
      <c r="RL61"/>
      <c r="RM61"/>
      <c r="RN61"/>
      <c r="RO61"/>
      <c r="RP61"/>
      <c r="RQ61"/>
      <c r="RR61"/>
      <c r="RS61"/>
      <c r="RT61"/>
      <c r="RU61"/>
      <c r="RV61"/>
      <c r="RW61"/>
      <c r="RX61"/>
      <c r="RY61"/>
      <c r="RZ61"/>
      <c r="SA61"/>
      <c r="SB61"/>
      <c r="SC61"/>
      <c r="SD61"/>
      <c r="SE61"/>
      <c r="SF61"/>
      <c r="SG61"/>
      <c r="SH61"/>
      <c r="SI61"/>
      <c r="SJ61"/>
      <c r="SK61"/>
      <c r="SL61"/>
      <c r="SM61"/>
      <c r="SN61"/>
      <c r="SO61"/>
      <c r="SP61"/>
      <c r="SQ61"/>
      <c r="SR61"/>
      <c r="SS61"/>
      <c r="ST61"/>
      <c r="SU61"/>
      <c r="SV61"/>
      <c r="SW61"/>
      <c r="SX61"/>
      <c r="SY61"/>
      <c r="SZ61"/>
      <c r="TA61"/>
      <c r="TB61"/>
      <c r="TC61"/>
      <c r="TD61"/>
      <c r="TE61"/>
      <c r="TF61"/>
      <c r="TG61"/>
      <c r="TH61"/>
      <c r="TI61"/>
      <c r="TJ61"/>
      <c r="TK61"/>
      <c r="TL61"/>
      <c r="TM61"/>
      <c r="TN61"/>
      <c r="TO61"/>
      <c r="TP61"/>
      <c r="TQ61"/>
      <c r="TR61"/>
      <c r="TS61"/>
      <c r="TT61"/>
      <c r="TU61"/>
      <c r="TV61"/>
      <c r="TW61"/>
      <c r="TX61"/>
      <c r="TY61"/>
      <c r="TZ61"/>
      <c r="UA61"/>
      <c r="UB61"/>
      <c r="UC61"/>
      <c r="UD61"/>
      <c r="UE61"/>
      <c r="UF61"/>
      <c r="UG61"/>
      <c r="UH61"/>
      <c r="UI61"/>
      <c r="UJ61"/>
      <c r="UK61"/>
      <c r="UL61"/>
      <c r="UM61"/>
      <c r="UN61"/>
      <c r="UO61"/>
      <c r="UP61"/>
      <c r="UQ61"/>
      <c r="UR61"/>
      <c r="US61"/>
      <c r="UT61"/>
      <c r="UU61"/>
      <c r="UV61"/>
      <c r="UW61"/>
      <c r="UX61"/>
      <c r="UY61"/>
      <c r="UZ61"/>
      <c r="VA61"/>
      <c r="VB61"/>
      <c r="VC61"/>
      <c r="VD61"/>
      <c r="VE61"/>
      <c r="VF61"/>
      <c r="VG61"/>
      <c r="VH61"/>
      <c r="VI61"/>
      <c r="VJ61"/>
      <c r="VK61"/>
      <c r="VL61"/>
      <c r="VM61"/>
      <c r="VN61"/>
      <c r="VO61"/>
      <c r="VP61"/>
      <c r="VQ61"/>
      <c r="VR61"/>
      <c r="VS61"/>
      <c r="VT61"/>
      <c r="VU61"/>
      <c r="VV61"/>
      <c r="VW61"/>
      <c r="VX61"/>
      <c r="VY61"/>
      <c r="VZ61"/>
      <c r="WA61"/>
      <c r="WB61"/>
      <c r="WC61"/>
      <c r="WD61"/>
      <c r="WE61"/>
      <c r="WF61"/>
      <c r="WG61"/>
      <c r="WH61"/>
      <c r="WI61"/>
      <c r="WJ61"/>
      <c r="WK61"/>
      <c r="WL61"/>
      <c r="WM61"/>
      <c r="WN61"/>
      <c r="WO61"/>
      <c r="WP61"/>
      <c r="WQ61"/>
      <c r="WR61"/>
      <c r="WS61"/>
      <c r="WT61"/>
      <c r="WU61"/>
      <c r="WV61"/>
      <c r="WW61"/>
      <c r="WX61"/>
      <c r="WY61"/>
      <c r="WZ61"/>
      <c r="XA61"/>
      <c r="XB61"/>
      <c r="XC61"/>
      <c r="XD61"/>
      <c r="XE61"/>
      <c r="XF61"/>
      <c r="XG61"/>
      <c r="XH61"/>
      <c r="XI61"/>
      <c r="XJ61"/>
      <c r="XK61"/>
      <c r="XL61"/>
      <c r="XM61"/>
      <c r="XN61"/>
      <c r="XO61"/>
      <c r="XP61"/>
      <c r="XQ61"/>
      <c r="XR61"/>
      <c r="XS61"/>
      <c r="XT61"/>
      <c r="XU61"/>
      <c r="XV61"/>
      <c r="XW61"/>
      <c r="XX61"/>
      <c r="XY61"/>
      <c r="XZ61"/>
      <c r="YA61"/>
      <c r="YB61"/>
      <c r="YC61"/>
      <c r="YD61"/>
      <c r="YE61"/>
      <c r="YF61"/>
      <c r="YG61"/>
      <c r="YH61"/>
      <c r="YI61"/>
      <c r="YJ61"/>
      <c r="YK61"/>
      <c r="YL61"/>
      <c r="YM61"/>
      <c r="YN61"/>
      <c r="YO61"/>
      <c r="YP61"/>
      <c r="YQ61"/>
      <c r="YR61"/>
      <c r="YS61"/>
      <c r="YT61"/>
      <c r="YU61"/>
      <c r="YV61"/>
      <c r="YW61"/>
      <c r="YX61"/>
      <c r="YY61"/>
      <c r="YZ61"/>
      <c r="ZA61"/>
      <c r="ZB61"/>
      <c r="ZC61"/>
      <c r="ZD61"/>
      <c r="ZE61"/>
      <c r="ZF61"/>
      <c r="ZG61"/>
      <c r="ZH61"/>
      <c r="ZI61"/>
      <c r="ZJ61"/>
      <c r="ZK61"/>
      <c r="ZL61"/>
      <c r="ZM61"/>
      <c r="ZN61"/>
      <c r="ZO61"/>
      <c r="ZP61"/>
      <c r="ZQ61"/>
      <c r="ZR61"/>
      <c r="ZS61"/>
      <c r="ZT61"/>
      <c r="ZU61"/>
      <c r="ZV61"/>
      <c r="ZW61"/>
      <c r="ZX61"/>
      <c r="ZY61"/>
      <c r="ZZ61"/>
      <c r="AAA61"/>
      <c r="AAB61"/>
      <c r="AAC61"/>
      <c r="AAD61"/>
      <c r="AAE61"/>
      <c r="AAF61"/>
      <c r="AAG61"/>
      <c r="AAH61"/>
      <c r="AAI61"/>
      <c r="AAJ61"/>
      <c r="AAK61"/>
      <c r="AAL61"/>
      <c r="AAM61"/>
      <c r="AAN61"/>
      <c r="AAO61"/>
      <c r="AAP61"/>
      <c r="AAQ61"/>
      <c r="AAR61"/>
      <c r="AAS61"/>
      <c r="AAT61"/>
      <c r="AAU61"/>
      <c r="AAV61"/>
      <c r="AAW61"/>
      <c r="AAX61"/>
      <c r="AAY61"/>
      <c r="AAZ61"/>
      <c r="ABA61"/>
      <c r="ABB61"/>
      <c r="ABC61"/>
      <c r="ABD61"/>
      <c r="ABE61"/>
      <c r="ABF61"/>
      <c r="ABG61"/>
      <c r="ABH61"/>
      <c r="ABI61"/>
      <c r="ABJ61"/>
      <c r="ABK61"/>
      <c r="ABL61"/>
      <c r="ABM61"/>
      <c r="ABN61"/>
      <c r="ABO61"/>
      <c r="ABP61"/>
      <c r="ABQ61"/>
      <c r="ABR61"/>
      <c r="ABS61"/>
      <c r="ABT61"/>
      <c r="ABU61"/>
      <c r="ABV61"/>
      <c r="ABW61"/>
      <c r="ABX61"/>
      <c r="ABY61"/>
      <c r="ABZ61"/>
      <c r="ACA61"/>
      <c r="ACB61"/>
      <c r="ACC61"/>
      <c r="ACD61"/>
      <c r="ACE61"/>
      <c r="ACF61"/>
      <c r="ACG61"/>
      <c r="ACH61"/>
      <c r="ACI61"/>
      <c r="ACJ61"/>
      <c r="ACK61"/>
      <c r="ACL61"/>
      <c r="ACM61"/>
      <c r="ACN61"/>
      <c r="ACO61"/>
      <c r="ACP61"/>
      <c r="ACQ61"/>
      <c r="ACR61"/>
      <c r="ACS61"/>
      <c r="ACT61"/>
      <c r="ACU61"/>
      <c r="ACV61"/>
      <c r="ACW61"/>
      <c r="ACX61"/>
      <c r="ACY61"/>
      <c r="ACZ61"/>
      <c r="ADA61"/>
      <c r="ADB61"/>
      <c r="ADC61"/>
      <c r="ADD61"/>
      <c r="ADE61"/>
      <c r="ADF61"/>
      <c r="ADG61"/>
      <c r="ADH61"/>
      <c r="ADI61"/>
      <c r="ADJ61"/>
      <c r="ADK61"/>
      <c r="ADL61"/>
      <c r="ADM61"/>
      <c r="ADN61"/>
      <c r="ADO61"/>
      <c r="ADP61"/>
      <c r="ADQ61"/>
      <c r="ADR61"/>
      <c r="ADS61"/>
      <c r="ADT61"/>
      <c r="ADU61"/>
      <c r="ADV61"/>
      <c r="ADW61"/>
      <c r="ADX61"/>
      <c r="ADY61"/>
      <c r="ADZ61"/>
      <c r="AEA61"/>
      <c r="AEB61"/>
      <c r="AEC61"/>
      <c r="AED61"/>
      <c r="AEE61"/>
      <c r="AEF61"/>
      <c r="AEG61"/>
      <c r="AEH61"/>
      <c r="AEI61"/>
      <c r="AEJ61"/>
      <c r="AEK61"/>
      <c r="AEL61"/>
      <c r="AEM61"/>
      <c r="AEN61"/>
      <c r="AEO61"/>
      <c r="AEP61"/>
      <c r="AEQ61"/>
      <c r="AER61"/>
      <c r="AES61"/>
      <c r="AET61"/>
      <c r="AEU61"/>
      <c r="AEV61"/>
      <c r="AEW61"/>
      <c r="AEX61"/>
      <c r="AEY61"/>
      <c r="AEZ61"/>
      <c r="AFA61"/>
      <c r="AFB61"/>
      <c r="AFC61"/>
      <c r="AFD61"/>
      <c r="AFE61"/>
      <c r="AFF61"/>
      <c r="AFG61"/>
      <c r="AFH61"/>
      <c r="AFI61"/>
      <c r="AFJ61"/>
      <c r="AFK61"/>
      <c r="AFL61"/>
      <c r="AFM61"/>
      <c r="AFN61"/>
      <c r="AFO61"/>
      <c r="AFP61"/>
      <c r="AFQ61"/>
      <c r="AFR61"/>
      <c r="AFS61"/>
      <c r="AFT61"/>
      <c r="AFU61"/>
      <c r="AFV61"/>
      <c r="AFW61"/>
      <c r="AFX61"/>
      <c r="AFY61"/>
      <c r="AFZ61"/>
      <c r="AGA61"/>
      <c r="AGB61"/>
      <c r="AGC61"/>
      <c r="AGD61"/>
      <c r="AGE61"/>
      <c r="AGF61"/>
      <c r="AGG61"/>
      <c r="AGH61"/>
      <c r="AGI61"/>
      <c r="AGJ61"/>
      <c r="AGK61"/>
      <c r="AGL61"/>
      <c r="AGM61"/>
      <c r="AGN61"/>
      <c r="AGO61"/>
      <c r="AGP61"/>
      <c r="AGQ61"/>
      <c r="AGR61"/>
      <c r="AGS61"/>
      <c r="AGT61"/>
      <c r="AGU61"/>
      <c r="AGV61"/>
      <c r="AGW61"/>
      <c r="AGX61"/>
      <c r="AGY61"/>
      <c r="AGZ61"/>
      <c r="AHA61"/>
      <c r="AHB61"/>
      <c r="AHC61"/>
      <c r="AHD61"/>
      <c r="AHE61"/>
      <c r="AHF61"/>
      <c r="AHG61"/>
      <c r="AHH61"/>
      <c r="AHI61"/>
      <c r="AHJ61"/>
      <c r="AHK61"/>
      <c r="AHL61"/>
      <c r="AHM61"/>
      <c r="AHN61"/>
      <c r="AHO61"/>
      <c r="AHP61"/>
      <c r="AHQ61"/>
      <c r="AHR61"/>
      <c r="AHS61"/>
      <c r="AHT61"/>
      <c r="AHU61"/>
      <c r="AHV61"/>
      <c r="AHW61"/>
      <c r="AHX61"/>
      <c r="AHY61"/>
      <c r="AHZ61"/>
      <c r="AIA61"/>
      <c r="AIB61"/>
      <c r="AIC61"/>
      <c r="AID61"/>
      <c r="AIE61"/>
      <c r="AIF61"/>
      <c r="AIG61"/>
      <c r="AIH61"/>
      <c r="AII61"/>
      <c r="AIJ61"/>
      <c r="AIK61"/>
      <c r="AIL61"/>
      <c r="AIM61"/>
      <c r="AIN61"/>
      <c r="AIO61"/>
      <c r="AIP61"/>
      <c r="AIQ61"/>
      <c r="AIR61"/>
      <c r="AIS61"/>
      <c r="AIT61"/>
      <c r="AIU61"/>
      <c r="AIV61"/>
      <c r="AIW61"/>
      <c r="AIX61"/>
      <c r="AIY61"/>
      <c r="AIZ61"/>
    </row>
    <row r="62" spans="1:936">
      <c r="A62" s="145"/>
      <c r="B62" s="138">
        <v>200517058</v>
      </c>
      <c r="C62" s="139" t="s">
        <v>312</v>
      </c>
      <c r="D62" s="140" t="s">
        <v>313</v>
      </c>
      <c r="E62" s="141">
        <v>44705</v>
      </c>
      <c r="F62" s="135">
        <v>2</v>
      </c>
      <c r="G62" s="135">
        <v>3</v>
      </c>
      <c r="H62" s="183">
        <f t="shared" si="17"/>
        <v>5</v>
      </c>
      <c r="I62" s="137" t="str">
        <f t="shared" si="16"/>
        <v/>
      </c>
      <c r="J62" s="152" t="s">
        <v>202</v>
      </c>
      <c r="K62" s="154">
        <v>4</v>
      </c>
      <c r="L62" s="147" t="str">
        <f t="shared" si="12"/>
        <v>14:00</v>
      </c>
      <c r="M62" s="151" t="str">
        <f t="shared" si="13"/>
        <v/>
      </c>
      <c r="N62" s="148" t="str">
        <f t="shared" si="14"/>
        <v/>
      </c>
      <c r="O62" s="172"/>
      <c r="P62" s="172"/>
      <c r="Q62" s="172"/>
      <c r="R62" s="172">
        <v>10</v>
      </c>
      <c r="S62" s="172"/>
      <c r="T62" s="172">
        <v>10</v>
      </c>
      <c r="U62" s="172">
        <v>10</v>
      </c>
      <c r="V62" s="172"/>
      <c r="W62" s="172">
        <v>10</v>
      </c>
      <c r="X62" s="172">
        <v>10</v>
      </c>
      <c r="Y62" s="172"/>
      <c r="Z62" s="172"/>
      <c r="AA62" s="172"/>
      <c r="AB62" s="172"/>
      <c r="AC62" s="172"/>
      <c r="AD62" s="172"/>
      <c r="AE62" s="172"/>
      <c r="AF62" s="172"/>
      <c r="AG62" s="172"/>
      <c r="AH62" s="172"/>
      <c r="AI62" s="172"/>
      <c r="AJ62" s="172"/>
    </row>
    <row r="63" spans="1:936">
      <c r="A63" s="145"/>
      <c r="B63" s="138">
        <v>200509738</v>
      </c>
      <c r="C63" s="178" t="s">
        <v>314</v>
      </c>
      <c r="D63" s="179" t="s">
        <v>200</v>
      </c>
      <c r="E63" s="204">
        <v>44725</v>
      </c>
      <c r="F63" s="135">
        <v>2</v>
      </c>
      <c r="G63" s="135">
        <v>3</v>
      </c>
      <c r="H63" s="183">
        <f t="shared" si="17"/>
        <v>5</v>
      </c>
      <c r="I63" s="137" t="str">
        <f t="shared" si="16"/>
        <v/>
      </c>
      <c r="J63" s="206" t="s">
        <v>168</v>
      </c>
      <c r="K63" s="154">
        <v>34</v>
      </c>
      <c r="L63" s="147" t="str">
        <f t="shared" si="12"/>
        <v>14:00</v>
      </c>
      <c r="M63" s="151" t="str">
        <f t="shared" si="13"/>
        <v/>
      </c>
      <c r="N63" s="148" t="str">
        <f t="shared" si="14"/>
        <v/>
      </c>
      <c r="O63" s="172">
        <v>10</v>
      </c>
      <c r="P63" s="172">
        <v>10</v>
      </c>
      <c r="Q63" s="172">
        <v>10</v>
      </c>
      <c r="R63" s="172">
        <v>10</v>
      </c>
      <c r="S63" s="172">
        <v>10</v>
      </c>
      <c r="T63" s="172">
        <v>10</v>
      </c>
      <c r="U63" s="172">
        <v>10</v>
      </c>
      <c r="V63" s="172">
        <v>10</v>
      </c>
      <c r="W63" s="172">
        <v>10</v>
      </c>
      <c r="X63" s="172">
        <v>10</v>
      </c>
      <c r="Y63" s="172"/>
      <c r="Z63" s="172"/>
      <c r="AA63" s="172"/>
      <c r="AB63" s="172"/>
      <c r="AC63" s="172"/>
      <c r="AD63" s="172"/>
      <c r="AE63" s="172"/>
      <c r="AF63" s="172"/>
      <c r="AG63" s="172"/>
      <c r="AH63" s="172"/>
      <c r="AI63" s="172"/>
      <c r="AJ63" s="172"/>
    </row>
    <row r="64" spans="1:936">
      <c r="A64" s="145"/>
      <c r="B64" s="138">
        <v>200522604</v>
      </c>
      <c r="C64" s="178" t="s">
        <v>315</v>
      </c>
      <c r="D64" s="179" t="s">
        <v>316</v>
      </c>
      <c r="E64" s="204">
        <v>44726</v>
      </c>
      <c r="F64" s="135">
        <v>1</v>
      </c>
      <c r="G64" s="135">
        <v>3</v>
      </c>
      <c r="H64" s="183">
        <f t="shared" si="17"/>
        <v>4</v>
      </c>
      <c r="I64" s="137" t="str">
        <f t="shared" si="16"/>
        <v/>
      </c>
      <c r="J64" s="206" t="s">
        <v>187</v>
      </c>
      <c r="K64" s="154">
        <v>26</v>
      </c>
      <c r="L64" s="147" t="str">
        <f t="shared" si="12"/>
        <v>14:30</v>
      </c>
      <c r="M64" s="151" t="str">
        <f t="shared" si="13"/>
        <v/>
      </c>
      <c r="N64" s="148" t="str">
        <f t="shared" si="14"/>
        <v/>
      </c>
      <c r="O64" s="172"/>
      <c r="P64" s="172">
        <v>0</v>
      </c>
      <c r="Q64" s="172"/>
      <c r="R64" s="172">
        <v>8</v>
      </c>
      <c r="S64" s="172">
        <v>16</v>
      </c>
      <c r="T64" s="172">
        <v>0</v>
      </c>
      <c r="U64" s="172"/>
      <c r="V64" s="172">
        <v>16</v>
      </c>
      <c r="W64" s="172">
        <v>0</v>
      </c>
      <c r="X64" s="172">
        <v>0</v>
      </c>
      <c r="Y64" s="172"/>
      <c r="Z64" s="172"/>
      <c r="AA64" s="172"/>
      <c r="AB64" s="172"/>
      <c r="AC64" s="172"/>
      <c r="AD64" s="172"/>
      <c r="AE64" s="172"/>
      <c r="AF64" s="172"/>
      <c r="AG64" s="172"/>
      <c r="AH64" s="172"/>
      <c r="AI64" s="172"/>
      <c r="AJ64" s="172"/>
    </row>
    <row r="65" spans="1:936">
      <c r="A65" s="145"/>
      <c r="B65" s="138">
        <v>210574773</v>
      </c>
      <c r="C65" s="139" t="s">
        <v>317</v>
      </c>
      <c r="D65" s="140" t="s">
        <v>318</v>
      </c>
      <c r="E65" s="141">
        <v>44882</v>
      </c>
      <c r="F65" s="135">
        <v>4</v>
      </c>
      <c r="G65" s="135">
        <v>1</v>
      </c>
      <c r="H65" s="183">
        <f t="shared" si="17"/>
        <v>5</v>
      </c>
      <c r="I65" s="137" t="str">
        <f t="shared" si="16"/>
        <v/>
      </c>
      <c r="J65" s="152" t="s">
        <v>202</v>
      </c>
      <c r="K65" s="154">
        <v>10</v>
      </c>
      <c r="L65" s="147" t="str">
        <f t="shared" si="12"/>
        <v>14:00</v>
      </c>
      <c r="M65" s="151" t="str">
        <f t="shared" si="13"/>
        <v/>
      </c>
      <c r="N65" s="148" t="str">
        <f t="shared" si="14"/>
        <v/>
      </c>
      <c r="O65" s="172">
        <v>10</v>
      </c>
      <c r="P65" s="172">
        <v>10</v>
      </c>
      <c r="Q65" s="172">
        <v>10</v>
      </c>
      <c r="R65" s="172">
        <v>10</v>
      </c>
      <c r="S65" s="172">
        <v>10</v>
      </c>
      <c r="T65" s="172">
        <v>10</v>
      </c>
      <c r="U65" s="172">
        <v>10</v>
      </c>
      <c r="V65" s="172">
        <v>10</v>
      </c>
      <c r="W65" s="172">
        <v>10</v>
      </c>
      <c r="X65" s="172">
        <v>10</v>
      </c>
      <c r="Y65" s="172"/>
      <c r="Z65" s="172"/>
      <c r="AA65" s="172"/>
      <c r="AB65" s="172"/>
      <c r="AC65" s="172"/>
      <c r="AD65" s="172"/>
      <c r="AE65" s="172"/>
      <c r="AF65" s="172"/>
      <c r="AG65" s="172"/>
      <c r="AH65" s="172"/>
      <c r="AI65" s="172"/>
      <c r="AJ65" s="172"/>
    </row>
    <row r="66" spans="1:936">
      <c r="A66" s="145"/>
      <c r="B66" s="138">
        <v>210547310</v>
      </c>
      <c r="C66" s="139" t="s">
        <v>319</v>
      </c>
      <c r="D66" s="140" t="s">
        <v>320</v>
      </c>
      <c r="E66" s="141" t="s">
        <v>207</v>
      </c>
      <c r="F66" s="135">
        <v>2</v>
      </c>
      <c r="G66" s="135">
        <v>3</v>
      </c>
      <c r="H66" s="183">
        <f t="shared" si="17"/>
        <v>5</v>
      </c>
      <c r="I66" s="137" t="str">
        <f t="shared" si="16"/>
        <v/>
      </c>
      <c r="J66" s="152" t="s">
        <v>187</v>
      </c>
      <c r="K66" s="154">
        <v>27</v>
      </c>
      <c r="L66" s="147" t="str">
        <f t="shared" si="12"/>
        <v>15:00</v>
      </c>
      <c r="M66" s="151" t="str">
        <f t="shared" si="13"/>
        <v/>
      </c>
      <c r="N66" s="148" t="str">
        <f t="shared" si="14"/>
        <v/>
      </c>
      <c r="O66" s="172">
        <v>10</v>
      </c>
      <c r="P66" s="172">
        <v>10</v>
      </c>
      <c r="Q66" s="172"/>
      <c r="R66" s="172">
        <v>10</v>
      </c>
      <c r="S66" s="172">
        <v>10</v>
      </c>
      <c r="T66" s="172">
        <v>10</v>
      </c>
      <c r="U66" s="172">
        <v>10</v>
      </c>
      <c r="V66" s="172">
        <v>10</v>
      </c>
      <c r="W66" s="172">
        <v>10</v>
      </c>
      <c r="X66" s="172">
        <v>10</v>
      </c>
      <c r="Y66" s="172"/>
      <c r="Z66" s="172"/>
      <c r="AA66" s="172"/>
      <c r="AB66" s="172"/>
      <c r="AC66" s="172"/>
      <c r="AD66" s="172"/>
      <c r="AE66" s="172"/>
      <c r="AF66" s="172"/>
      <c r="AG66" s="172"/>
      <c r="AH66" s="172"/>
      <c r="AI66" s="172"/>
      <c r="AJ66" s="172"/>
    </row>
    <row r="67" spans="1:936">
      <c r="A67" s="145"/>
      <c r="B67" s="138">
        <v>200530951</v>
      </c>
      <c r="C67" s="178" t="s">
        <v>321</v>
      </c>
      <c r="D67" s="179" t="s">
        <v>199</v>
      </c>
      <c r="E67" s="204">
        <v>44714</v>
      </c>
      <c r="F67" s="135">
        <v>2</v>
      </c>
      <c r="G67" s="135">
        <v>2</v>
      </c>
      <c r="H67" s="183">
        <f t="shared" si="17"/>
        <v>4</v>
      </c>
      <c r="I67" s="137" t="str">
        <f t="shared" si="16"/>
        <v/>
      </c>
      <c r="J67" s="206" t="s">
        <v>168</v>
      </c>
      <c r="K67" s="154">
        <v>33</v>
      </c>
      <c r="L67" s="147" t="str">
        <f t="shared" si="12"/>
        <v>15:00</v>
      </c>
      <c r="M67" s="151" t="str">
        <f t="shared" si="13"/>
        <v/>
      </c>
      <c r="N67" s="148" t="str">
        <f t="shared" si="14"/>
        <v/>
      </c>
      <c r="O67" s="172">
        <v>8</v>
      </c>
      <c r="P67" s="172">
        <v>0</v>
      </c>
      <c r="Q67" s="172">
        <v>16</v>
      </c>
      <c r="R67" s="172">
        <v>0</v>
      </c>
      <c r="S67" s="172">
        <v>16</v>
      </c>
      <c r="T67" s="172">
        <v>8</v>
      </c>
      <c r="U67" s="172">
        <v>0</v>
      </c>
      <c r="V67" s="172">
        <v>16</v>
      </c>
      <c r="W67" s="172">
        <v>0</v>
      </c>
      <c r="X67" s="172">
        <v>16</v>
      </c>
      <c r="Y67" s="172"/>
      <c r="Z67" s="172"/>
      <c r="AA67" s="172"/>
      <c r="AB67" s="172"/>
      <c r="AC67" s="172"/>
      <c r="AD67" s="172"/>
      <c r="AE67" s="172"/>
      <c r="AF67" s="172"/>
      <c r="AG67" s="172"/>
      <c r="AH67" s="172"/>
      <c r="AI67" s="172"/>
      <c r="AJ67" s="172"/>
    </row>
    <row r="68" spans="1:936">
      <c r="A68" s="145"/>
      <c r="B68" s="138">
        <v>110027925</v>
      </c>
      <c r="C68" s="178" t="s">
        <v>322</v>
      </c>
      <c r="D68" s="179" t="s">
        <v>323</v>
      </c>
      <c r="E68" s="204">
        <v>44869</v>
      </c>
      <c r="F68" s="135">
        <v>1</v>
      </c>
      <c r="G68" s="135"/>
      <c r="H68" s="183">
        <f t="shared" si="17"/>
        <v>1</v>
      </c>
      <c r="I68" s="137" t="str">
        <f t="shared" si="16"/>
        <v/>
      </c>
      <c r="J68" s="206" t="s">
        <v>169</v>
      </c>
      <c r="K68" s="154">
        <v>35</v>
      </c>
      <c r="L68" s="147" t="str">
        <f t="shared" si="12"/>
        <v>14:30</v>
      </c>
      <c r="M68" s="151" t="str">
        <f t="shared" si="13"/>
        <v/>
      </c>
      <c r="N68" s="148" t="str">
        <f t="shared" si="14"/>
        <v/>
      </c>
      <c r="O68" s="172">
        <v>0</v>
      </c>
      <c r="P68" s="172">
        <v>4</v>
      </c>
      <c r="Q68" s="172"/>
      <c r="R68" s="172">
        <v>2</v>
      </c>
      <c r="S68" s="172">
        <v>2</v>
      </c>
      <c r="T68" s="172">
        <v>2</v>
      </c>
      <c r="U68" s="172">
        <v>0</v>
      </c>
      <c r="V68" s="172">
        <v>4</v>
      </c>
      <c r="W68" s="172">
        <v>2</v>
      </c>
      <c r="X68" s="172">
        <v>2</v>
      </c>
      <c r="Y68" s="172"/>
      <c r="Z68" s="172"/>
      <c r="AA68" s="172"/>
      <c r="AB68" s="172"/>
      <c r="AC68" s="172"/>
      <c r="AD68" s="172"/>
      <c r="AE68" s="172"/>
      <c r="AF68" s="172"/>
      <c r="AG68" s="172"/>
      <c r="AH68" s="172"/>
      <c r="AI68" s="172"/>
      <c r="AJ68" s="172"/>
    </row>
    <row r="69" spans="1:936">
      <c r="A69" s="145"/>
      <c r="B69" s="138">
        <v>190447991</v>
      </c>
      <c r="C69" s="178" t="s">
        <v>324</v>
      </c>
      <c r="D69" s="222" t="s">
        <v>325</v>
      </c>
      <c r="E69" s="204">
        <v>44885</v>
      </c>
      <c r="F69" s="135">
        <v>2</v>
      </c>
      <c r="G69" s="135">
        <v>3</v>
      </c>
      <c r="H69" s="183">
        <f t="shared" si="17"/>
        <v>5</v>
      </c>
      <c r="I69" s="137" t="str">
        <f t="shared" si="16"/>
        <v/>
      </c>
      <c r="J69" s="206" t="s">
        <v>166</v>
      </c>
      <c r="K69" s="154">
        <v>33</v>
      </c>
      <c r="L69" s="147" t="str">
        <f t="shared" si="12"/>
        <v>15:00</v>
      </c>
      <c r="M69" s="151" t="str">
        <f t="shared" si="13"/>
        <v/>
      </c>
      <c r="N69" s="148" t="str">
        <f t="shared" si="14"/>
        <v/>
      </c>
      <c r="O69" s="172">
        <v>10</v>
      </c>
      <c r="P69" s="172">
        <v>10</v>
      </c>
      <c r="Q69" s="172">
        <v>10</v>
      </c>
      <c r="R69" s="172">
        <v>0</v>
      </c>
      <c r="S69" s="172">
        <v>15</v>
      </c>
      <c r="T69" s="172">
        <v>12</v>
      </c>
      <c r="U69" s="172">
        <v>10</v>
      </c>
      <c r="V69" s="172">
        <v>13</v>
      </c>
      <c r="W69" s="172">
        <v>7</v>
      </c>
      <c r="X69" s="172">
        <v>13</v>
      </c>
      <c r="Y69" s="172"/>
      <c r="Z69" s="172"/>
      <c r="AA69" s="172"/>
      <c r="AB69" s="172"/>
      <c r="AC69" s="172"/>
      <c r="AD69" s="172"/>
      <c r="AE69" s="172"/>
      <c r="AF69" s="172"/>
      <c r="AG69" s="172"/>
      <c r="AH69" s="172"/>
      <c r="AI69" s="172"/>
      <c r="AJ69" s="172"/>
    </row>
    <row r="70" spans="1:936">
      <c r="A70" s="145"/>
      <c r="B70" s="138">
        <v>140175443</v>
      </c>
      <c r="C70" s="178" t="s">
        <v>326</v>
      </c>
      <c r="D70" s="179" t="s">
        <v>327</v>
      </c>
      <c r="E70" s="204">
        <v>44905</v>
      </c>
      <c r="F70" s="135">
        <v>2</v>
      </c>
      <c r="G70" s="135">
        <v>1</v>
      </c>
      <c r="H70" s="144">
        <f t="shared" si="17"/>
        <v>3</v>
      </c>
      <c r="I70" s="137" t="str">
        <f t="shared" si="16"/>
        <v/>
      </c>
      <c r="J70" s="206" t="s">
        <v>169</v>
      </c>
      <c r="K70" s="154">
        <v>13</v>
      </c>
      <c r="L70" s="147" t="str">
        <f t="shared" si="12"/>
        <v>14:00</v>
      </c>
      <c r="M70" s="151" t="str">
        <f t="shared" si="13"/>
        <v/>
      </c>
      <c r="N70" s="148" t="str">
        <f t="shared" si="14"/>
        <v/>
      </c>
      <c r="O70" s="172">
        <v>6</v>
      </c>
      <c r="P70" s="172">
        <v>6</v>
      </c>
      <c r="Q70" s="172">
        <v>6</v>
      </c>
      <c r="R70" s="172">
        <v>6</v>
      </c>
      <c r="S70" s="172">
        <v>6</v>
      </c>
      <c r="T70" s="172">
        <v>6</v>
      </c>
      <c r="U70" s="172">
        <v>6</v>
      </c>
      <c r="V70" s="172">
        <v>6</v>
      </c>
      <c r="W70" s="172">
        <v>6</v>
      </c>
      <c r="X70" s="172">
        <v>6</v>
      </c>
      <c r="Y70" s="172"/>
      <c r="Z70" s="172"/>
      <c r="AA70" s="172"/>
      <c r="AB70" s="172"/>
      <c r="AC70" s="172"/>
      <c r="AD70" s="172"/>
      <c r="AE70" s="172"/>
      <c r="AF70" s="172"/>
      <c r="AG70" s="172"/>
      <c r="AH70" s="172"/>
      <c r="AI70" s="172"/>
      <c r="AJ70" s="172"/>
    </row>
    <row r="71" spans="1:936">
      <c r="A71" s="145"/>
      <c r="B71" s="138">
        <v>120042991</v>
      </c>
      <c r="C71" s="139" t="s">
        <v>328</v>
      </c>
      <c r="D71" s="140" t="s">
        <v>329</v>
      </c>
      <c r="E71" s="141">
        <v>44821</v>
      </c>
      <c r="F71" s="135">
        <v>1</v>
      </c>
      <c r="G71" s="135"/>
      <c r="H71" s="144">
        <f t="shared" si="17"/>
        <v>1</v>
      </c>
      <c r="I71" s="137" t="str">
        <f t="shared" si="16"/>
        <v/>
      </c>
      <c r="J71" s="152" t="s">
        <v>187</v>
      </c>
      <c r="K71" s="154">
        <v>11</v>
      </c>
      <c r="L71" s="147" t="str">
        <f t="shared" si="12"/>
        <v>14:30</v>
      </c>
      <c r="M71" s="151" t="str">
        <f t="shared" si="13"/>
        <v/>
      </c>
      <c r="N71" s="148" t="str">
        <f t="shared" si="14"/>
        <v/>
      </c>
      <c r="O71" s="172">
        <v>2</v>
      </c>
      <c r="P71" s="172">
        <v>2</v>
      </c>
      <c r="Q71" s="172">
        <v>2</v>
      </c>
      <c r="R71" s="172">
        <v>2</v>
      </c>
      <c r="S71" s="172">
        <v>2</v>
      </c>
      <c r="T71" s="172">
        <v>2</v>
      </c>
      <c r="U71" s="172">
        <v>2</v>
      </c>
      <c r="V71" s="172">
        <v>2</v>
      </c>
      <c r="W71" s="172"/>
      <c r="X71" s="172">
        <v>2</v>
      </c>
      <c r="Y71" s="172"/>
      <c r="Z71" s="172"/>
      <c r="AA71" s="172"/>
      <c r="AB71" s="172"/>
      <c r="AC71" s="172"/>
      <c r="AD71" s="172"/>
      <c r="AE71" s="172"/>
      <c r="AF71" s="172"/>
      <c r="AG71" s="172"/>
      <c r="AH71" s="172"/>
      <c r="AI71" s="172"/>
      <c r="AJ71" s="172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  <c r="IW71"/>
      <c r="IX71"/>
      <c r="IY71"/>
      <c r="IZ71"/>
      <c r="JA71"/>
      <c r="JB71"/>
      <c r="JC71"/>
      <c r="JD71"/>
      <c r="JE71"/>
      <c r="JF71"/>
      <c r="JG71"/>
      <c r="JH71"/>
      <c r="JI71"/>
      <c r="JJ71"/>
      <c r="JK71"/>
      <c r="JL71"/>
      <c r="JM71"/>
      <c r="JN71"/>
      <c r="JO71"/>
      <c r="JP71"/>
      <c r="JQ71"/>
      <c r="JR71"/>
      <c r="JS71"/>
      <c r="JT71"/>
      <c r="JU71"/>
      <c r="JV71"/>
      <c r="JW71"/>
      <c r="JX71"/>
      <c r="JY71"/>
      <c r="JZ71"/>
      <c r="KA71"/>
      <c r="KB71"/>
      <c r="KC71"/>
      <c r="KD71"/>
      <c r="KE71"/>
      <c r="KF71"/>
      <c r="KG71"/>
      <c r="KH71"/>
      <c r="KI71"/>
      <c r="KJ71"/>
      <c r="KK71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  <c r="NH71"/>
      <c r="NI71"/>
      <c r="NJ71"/>
      <c r="NK71"/>
      <c r="NL71"/>
      <c r="NM71"/>
      <c r="NN71"/>
      <c r="NO71"/>
      <c r="NP71"/>
      <c r="NQ71"/>
      <c r="NR71"/>
      <c r="NS71"/>
      <c r="NT71"/>
      <c r="NU71"/>
      <c r="NV71"/>
      <c r="NW71"/>
      <c r="NX71"/>
      <c r="NY71"/>
      <c r="NZ71"/>
      <c r="OA71"/>
      <c r="OB71"/>
      <c r="OC71"/>
      <c r="OD71"/>
      <c r="OE71"/>
      <c r="OF71"/>
      <c r="OG71"/>
      <c r="OH71"/>
      <c r="OI71"/>
      <c r="OJ71"/>
      <c r="OK71"/>
      <c r="OL71"/>
      <c r="OM71"/>
      <c r="ON71"/>
      <c r="OO71"/>
      <c r="OP71"/>
      <c r="OQ71"/>
      <c r="OR71"/>
      <c r="OS71"/>
      <c r="OT71"/>
      <c r="OU71"/>
      <c r="OV71"/>
      <c r="OW71"/>
      <c r="OX71"/>
      <c r="OY71"/>
      <c r="OZ71"/>
      <c r="PA71"/>
      <c r="PB71"/>
      <c r="PC71"/>
      <c r="PD71"/>
      <c r="PE71"/>
      <c r="PF71"/>
      <c r="PG71"/>
      <c r="PH71"/>
      <c r="PI71"/>
      <c r="PJ71"/>
      <c r="PK71"/>
      <c r="PL71"/>
      <c r="PM71"/>
      <c r="PN71"/>
      <c r="PO71"/>
      <c r="PP71"/>
      <c r="PQ71"/>
      <c r="PR71"/>
      <c r="PS71"/>
      <c r="PT71"/>
      <c r="PU71"/>
      <c r="PV71"/>
      <c r="PW71"/>
      <c r="PX71"/>
      <c r="PY71"/>
      <c r="PZ71"/>
      <c r="QA71"/>
      <c r="QB71"/>
      <c r="QC71"/>
      <c r="QD71"/>
      <c r="QE71"/>
      <c r="QF71"/>
      <c r="QG71"/>
      <c r="QH71"/>
      <c r="QI71"/>
      <c r="QJ71"/>
      <c r="QK71"/>
      <c r="QL71"/>
      <c r="QM71"/>
      <c r="QN71"/>
      <c r="QO71"/>
      <c r="QP71"/>
      <c r="QQ71"/>
      <c r="QR71"/>
      <c r="QS71"/>
      <c r="QT71"/>
      <c r="QU71"/>
      <c r="QV71"/>
      <c r="QW71"/>
      <c r="QX71"/>
      <c r="QY71"/>
      <c r="QZ71"/>
      <c r="RA71"/>
      <c r="RB71"/>
      <c r="RC71"/>
      <c r="RD71"/>
      <c r="RE71"/>
      <c r="RF71"/>
      <c r="RG71"/>
      <c r="RH71"/>
      <c r="RI71"/>
      <c r="RJ71"/>
      <c r="RK71"/>
      <c r="RL71"/>
      <c r="RM71"/>
      <c r="RN71"/>
      <c r="RO71"/>
      <c r="RP71"/>
      <c r="RQ71"/>
      <c r="RR71"/>
      <c r="RS71"/>
      <c r="RT71"/>
      <c r="RU71"/>
      <c r="RV71"/>
      <c r="RW71"/>
      <c r="RX71"/>
      <c r="RY71"/>
      <c r="RZ71"/>
      <c r="SA71"/>
      <c r="SB71"/>
      <c r="SC71"/>
      <c r="SD71"/>
      <c r="SE71"/>
      <c r="SF71"/>
      <c r="SG71"/>
      <c r="SH71"/>
      <c r="SI71"/>
      <c r="SJ71"/>
      <c r="SK71"/>
      <c r="SL71"/>
      <c r="SM71"/>
      <c r="SN71"/>
      <c r="SO71"/>
      <c r="SP71"/>
      <c r="SQ71"/>
      <c r="SR71"/>
      <c r="SS71"/>
      <c r="ST71"/>
      <c r="SU71"/>
      <c r="SV71"/>
      <c r="SW71"/>
      <c r="SX71"/>
      <c r="SY71"/>
      <c r="SZ71"/>
      <c r="TA71"/>
      <c r="TB71"/>
      <c r="TC71"/>
      <c r="TD71"/>
      <c r="TE71"/>
      <c r="TF71"/>
      <c r="TG71"/>
      <c r="TH71"/>
      <c r="TI71"/>
      <c r="TJ71"/>
      <c r="TK71"/>
      <c r="TL71"/>
      <c r="TM71"/>
      <c r="TN71"/>
      <c r="TO71"/>
      <c r="TP71"/>
      <c r="TQ71"/>
      <c r="TR71"/>
      <c r="TS71"/>
      <c r="TT71"/>
      <c r="TU71"/>
      <c r="TV71"/>
      <c r="TW71"/>
      <c r="TX71"/>
      <c r="TY71"/>
      <c r="TZ71"/>
      <c r="UA71"/>
      <c r="UB71"/>
      <c r="UC71"/>
      <c r="UD71"/>
      <c r="UE71"/>
      <c r="UF71"/>
      <c r="UG71"/>
      <c r="UH71"/>
      <c r="UI71"/>
      <c r="UJ71"/>
      <c r="UK71"/>
      <c r="UL71"/>
      <c r="UM71"/>
      <c r="UN71"/>
      <c r="UO71"/>
      <c r="UP71"/>
      <c r="UQ71"/>
      <c r="UR71"/>
      <c r="US71"/>
      <c r="UT71"/>
      <c r="UU71"/>
      <c r="UV71"/>
      <c r="UW71"/>
      <c r="UX71"/>
      <c r="UY71"/>
      <c r="UZ71"/>
      <c r="VA71"/>
      <c r="VB71"/>
      <c r="VC71"/>
      <c r="VD71"/>
      <c r="VE71"/>
      <c r="VF71"/>
      <c r="VG71"/>
      <c r="VH71"/>
      <c r="VI71"/>
      <c r="VJ71"/>
      <c r="VK71"/>
      <c r="VL71"/>
      <c r="VM71"/>
      <c r="VN71"/>
      <c r="VO71"/>
      <c r="VP71"/>
      <c r="VQ71"/>
      <c r="VR71"/>
      <c r="VS71"/>
      <c r="VT71"/>
      <c r="VU71"/>
      <c r="VV71"/>
      <c r="VW71"/>
      <c r="VX71"/>
      <c r="VY71"/>
      <c r="VZ71"/>
      <c r="WA71"/>
      <c r="WB71"/>
      <c r="WC71"/>
      <c r="WD71"/>
      <c r="WE71"/>
      <c r="WF71"/>
      <c r="WG71"/>
      <c r="WH71"/>
      <c r="WI71"/>
      <c r="WJ71"/>
      <c r="WK71"/>
      <c r="WL71"/>
      <c r="WM71"/>
      <c r="WN71"/>
      <c r="WO71"/>
      <c r="WP71"/>
      <c r="WQ71"/>
      <c r="WR71"/>
      <c r="WS71"/>
      <c r="WT71"/>
      <c r="WU71"/>
      <c r="WV71"/>
      <c r="WW71"/>
      <c r="WX71"/>
      <c r="WY71"/>
      <c r="WZ71"/>
      <c r="XA71"/>
      <c r="XB71"/>
      <c r="XC71"/>
      <c r="XD71"/>
      <c r="XE71"/>
      <c r="XF71"/>
      <c r="XG71"/>
      <c r="XH71"/>
      <c r="XI71"/>
      <c r="XJ71"/>
      <c r="XK71"/>
      <c r="XL71"/>
      <c r="XM71"/>
      <c r="XN71"/>
      <c r="XO71"/>
      <c r="XP71"/>
      <c r="XQ71"/>
      <c r="XR71"/>
      <c r="XS71"/>
      <c r="XT71"/>
      <c r="XU71"/>
      <c r="XV71"/>
      <c r="XW71"/>
      <c r="XX71"/>
      <c r="XY71"/>
      <c r="XZ71"/>
      <c r="YA71"/>
      <c r="YB71"/>
      <c r="YC71"/>
      <c r="YD71"/>
      <c r="YE71"/>
      <c r="YF71"/>
      <c r="YG71"/>
      <c r="YH71"/>
      <c r="YI71"/>
      <c r="YJ71"/>
      <c r="YK71"/>
      <c r="YL71"/>
      <c r="YM71"/>
      <c r="YN71"/>
      <c r="YO71"/>
      <c r="YP71"/>
      <c r="YQ71"/>
      <c r="YR71"/>
      <c r="YS71"/>
      <c r="YT71"/>
      <c r="YU71"/>
      <c r="YV71"/>
      <c r="YW71"/>
      <c r="YX71"/>
      <c r="YY71"/>
      <c r="YZ71"/>
      <c r="ZA71"/>
      <c r="ZB71"/>
      <c r="ZC71"/>
      <c r="ZD71"/>
      <c r="ZE71"/>
      <c r="ZF71"/>
      <c r="ZG71"/>
      <c r="ZH71"/>
      <c r="ZI71"/>
      <c r="ZJ71"/>
      <c r="ZK71"/>
      <c r="ZL71"/>
      <c r="ZM71"/>
      <c r="ZN71"/>
      <c r="ZO71"/>
      <c r="ZP71"/>
      <c r="ZQ71"/>
      <c r="ZR71"/>
      <c r="ZS71"/>
      <c r="ZT71"/>
      <c r="ZU71"/>
      <c r="ZV71"/>
      <c r="ZW71"/>
      <c r="ZX71"/>
      <c r="ZY71"/>
      <c r="ZZ71"/>
      <c r="AAA71"/>
      <c r="AAB71"/>
      <c r="AAC71"/>
      <c r="AAD71"/>
      <c r="AAE71"/>
      <c r="AAF71"/>
      <c r="AAG71"/>
      <c r="AAH71"/>
      <c r="AAI71"/>
      <c r="AAJ71"/>
      <c r="AAK71"/>
      <c r="AAL71"/>
      <c r="AAM71"/>
      <c r="AAN71"/>
      <c r="AAO71"/>
      <c r="AAP71"/>
      <c r="AAQ71"/>
      <c r="AAR71"/>
      <c r="AAS71"/>
      <c r="AAT71"/>
      <c r="AAU71"/>
      <c r="AAV71"/>
      <c r="AAW71"/>
      <c r="AAX71"/>
      <c r="AAY71"/>
      <c r="AAZ71"/>
      <c r="ABA71"/>
      <c r="ABB71"/>
      <c r="ABC71"/>
      <c r="ABD71"/>
      <c r="ABE71"/>
      <c r="ABF71"/>
      <c r="ABG71"/>
      <c r="ABH71"/>
      <c r="ABI71"/>
      <c r="ABJ71"/>
      <c r="ABK71"/>
      <c r="ABL71"/>
      <c r="ABM71"/>
      <c r="ABN71"/>
      <c r="ABO71"/>
      <c r="ABP71"/>
      <c r="ABQ71"/>
      <c r="ABR71"/>
      <c r="ABS71"/>
      <c r="ABT71"/>
      <c r="ABU71"/>
      <c r="ABV71"/>
      <c r="ABW71"/>
      <c r="ABX71"/>
      <c r="ABY71"/>
      <c r="ABZ71"/>
      <c r="ACA71"/>
      <c r="ACB71"/>
      <c r="ACC71"/>
      <c r="ACD71"/>
      <c r="ACE71"/>
      <c r="ACF71"/>
      <c r="ACG71"/>
      <c r="ACH71"/>
      <c r="ACI71"/>
      <c r="ACJ71"/>
      <c r="ACK71"/>
      <c r="ACL71"/>
      <c r="ACM71"/>
      <c r="ACN71"/>
      <c r="ACO71"/>
      <c r="ACP71"/>
      <c r="ACQ71"/>
      <c r="ACR71"/>
      <c r="ACS71"/>
      <c r="ACT71"/>
      <c r="ACU71"/>
      <c r="ACV71"/>
      <c r="ACW71"/>
      <c r="ACX71"/>
      <c r="ACY71"/>
      <c r="ACZ71"/>
      <c r="ADA71"/>
      <c r="ADB71"/>
      <c r="ADC71"/>
      <c r="ADD71"/>
      <c r="ADE71"/>
      <c r="ADF71"/>
      <c r="ADG71"/>
      <c r="ADH71"/>
      <c r="ADI71"/>
      <c r="ADJ71"/>
      <c r="ADK71"/>
      <c r="ADL71"/>
      <c r="ADM71"/>
      <c r="ADN71"/>
      <c r="ADO71"/>
      <c r="ADP71"/>
      <c r="ADQ71"/>
      <c r="ADR71"/>
      <c r="ADS71"/>
      <c r="ADT71"/>
      <c r="ADU71"/>
      <c r="ADV71"/>
      <c r="ADW71"/>
      <c r="ADX71"/>
      <c r="ADY71"/>
      <c r="ADZ71"/>
      <c r="AEA71"/>
      <c r="AEB71"/>
      <c r="AEC71"/>
      <c r="AED71"/>
      <c r="AEE71"/>
      <c r="AEF71"/>
      <c r="AEG71"/>
      <c r="AEH71"/>
      <c r="AEI71"/>
      <c r="AEJ71"/>
      <c r="AEK71"/>
      <c r="AEL71"/>
      <c r="AEM71"/>
      <c r="AEN71"/>
      <c r="AEO71"/>
      <c r="AEP71"/>
      <c r="AEQ71"/>
      <c r="AER71"/>
      <c r="AES71"/>
      <c r="AET71"/>
      <c r="AEU71"/>
      <c r="AEV71"/>
      <c r="AEW71"/>
      <c r="AEX71"/>
      <c r="AEY71"/>
      <c r="AEZ71"/>
      <c r="AFA71"/>
      <c r="AFB71"/>
      <c r="AFC71"/>
      <c r="AFD71"/>
      <c r="AFE71"/>
      <c r="AFF71"/>
      <c r="AFG71"/>
      <c r="AFH71"/>
      <c r="AFI71"/>
      <c r="AFJ71"/>
      <c r="AFK71"/>
      <c r="AFL71"/>
      <c r="AFM71"/>
      <c r="AFN71"/>
      <c r="AFO71"/>
      <c r="AFP71"/>
      <c r="AFQ71"/>
      <c r="AFR71"/>
      <c r="AFS71"/>
      <c r="AFT71"/>
      <c r="AFU71"/>
      <c r="AFV71"/>
      <c r="AFW71"/>
      <c r="AFX71"/>
      <c r="AFY71"/>
      <c r="AFZ71"/>
      <c r="AGA71"/>
      <c r="AGB71"/>
      <c r="AGC71"/>
      <c r="AGD71"/>
      <c r="AGE71"/>
      <c r="AGF71"/>
      <c r="AGG71"/>
      <c r="AGH71"/>
      <c r="AGI71"/>
      <c r="AGJ71"/>
      <c r="AGK71"/>
      <c r="AGL71"/>
      <c r="AGM71"/>
      <c r="AGN71"/>
      <c r="AGO71"/>
      <c r="AGP71"/>
      <c r="AGQ71"/>
      <c r="AGR71"/>
      <c r="AGS71"/>
      <c r="AGT71"/>
      <c r="AGU71"/>
      <c r="AGV71"/>
      <c r="AGW71"/>
      <c r="AGX71"/>
      <c r="AGY71"/>
      <c r="AGZ71"/>
      <c r="AHA71"/>
      <c r="AHB71"/>
      <c r="AHC71"/>
      <c r="AHD71"/>
      <c r="AHE71"/>
      <c r="AHF71"/>
      <c r="AHG71"/>
      <c r="AHH71"/>
      <c r="AHI71"/>
      <c r="AHJ71"/>
      <c r="AHK71"/>
      <c r="AHL71"/>
      <c r="AHM71"/>
      <c r="AHN71"/>
      <c r="AHO71"/>
      <c r="AHP71"/>
      <c r="AHQ71"/>
      <c r="AHR71"/>
      <c r="AHS71"/>
      <c r="AHT71"/>
      <c r="AHU71"/>
      <c r="AHV71"/>
      <c r="AHW71"/>
      <c r="AHX71"/>
      <c r="AHY71"/>
      <c r="AHZ71"/>
      <c r="AIA71"/>
      <c r="AIB71"/>
      <c r="AIC71"/>
      <c r="AID71"/>
      <c r="AIE71"/>
      <c r="AIF71"/>
      <c r="AIG71"/>
      <c r="AIH71"/>
      <c r="AII71"/>
      <c r="AIJ71"/>
      <c r="AIK71"/>
      <c r="AIL71"/>
      <c r="AIM71"/>
      <c r="AIN71"/>
      <c r="AIO71"/>
      <c r="AIP71"/>
      <c r="AIQ71"/>
      <c r="AIR71"/>
      <c r="AIS71"/>
      <c r="AIT71"/>
      <c r="AIU71"/>
      <c r="AIV71"/>
      <c r="AIW71"/>
      <c r="AIX71"/>
      <c r="AIY71"/>
      <c r="AIZ71"/>
    </row>
    <row r="72" spans="1:936">
      <c r="A72" s="145"/>
      <c r="B72" s="138">
        <v>120079008</v>
      </c>
      <c r="C72" s="181" t="s">
        <v>330</v>
      </c>
      <c r="D72" s="179" t="s">
        <v>331</v>
      </c>
      <c r="E72" s="204">
        <v>44909</v>
      </c>
      <c r="F72" s="135">
        <v>1</v>
      </c>
      <c r="G72" s="135"/>
      <c r="H72" s="144">
        <f t="shared" si="17"/>
        <v>1</v>
      </c>
      <c r="I72" s="137" t="str">
        <f t="shared" si="16"/>
        <v/>
      </c>
      <c r="J72" s="206" t="s">
        <v>166</v>
      </c>
      <c r="K72" s="154">
        <v>33</v>
      </c>
      <c r="L72" s="147" t="str">
        <f t="shared" si="12"/>
        <v>15:00</v>
      </c>
      <c r="M72" s="151" t="str">
        <f t="shared" si="13"/>
        <v/>
      </c>
      <c r="N72" s="148" t="str">
        <f t="shared" si="14"/>
        <v/>
      </c>
      <c r="O72" s="172">
        <v>2</v>
      </c>
      <c r="P72" s="172">
        <v>2</v>
      </c>
      <c r="Q72" s="172">
        <v>2</v>
      </c>
      <c r="R72" s="172">
        <v>2</v>
      </c>
      <c r="S72" s="172">
        <v>2</v>
      </c>
      <c r="T72" s="172">
        <v>2</v>
      </c>
      <c r="U72" s="172">
        <v>2</v>
      </c>
      <c r="V72" s="172">
        <v>2</v>
      </c>
      <c r="W72" s="172">
        <v>2</v>
      </c>
      <c r="X72" s="172">
        <v>2</v>
      </c>
      <c r="Y72" s="172"/>
      <c r="Z72" s="172"/>
      <c r="AA72" s="172"/>
      <c r="AB72" s="172"/>
      <c r="AC72" s="172"/>
      <c r="AD72" s="172"/>
      <c r="AE72" s="172"/>
      <c r="AF72" s="172"/>
      <c r="AG72" s="172"/>
      <c r="AH72" s="172"/>
      <c r="AI72" s="172"/>
      <c r="AJ72" s="172"/>
    </row>
    <row r="73" spans="1:936">
      <c r="A73" s="145"/>
      <c r="B73" s="138">
        <v>100000729</v>
      </c>
      <c r="C73" s="178" t="s">
        <v>332</v>
      </c>
      <c r="D73" s="179" t="s">
        <v>333</v>
      </c>
      <c r="E73" s="204" t="s">
        <v>209</v>
      </c>
      <c r="F73" s="135">
        <v>1</v>
      </c>
      <c r="G73" s="135">
        <v>1</v>
      </c>
      <c r="H73" s="144">
        <f t="shared" si="17"/>
        <v>2</v>
      </c>
      <c r="I73" s="137" t="str">
        <f t="shared" si="16"/>
        <v/>
      </c>
      <c r="J73" s="206" t="s">
        <v>169</v>
      </c>
      <c r="K73" s="154">
        <v>36</v>
      </c>
      <c r="L73" s="147" t="str">
        <f t="shared" si="12"/>
        <v>15:00</v>
      </c>
      <c r="M73" s="151" t="str">
        <f t="shared" si="13"/>
        <v/>
      </c>
      <c r="N73" s="148" t="str">
        <f t="shared" si="14"/>
        <v/>
      </c>
      <c r="O73" s="172">
        <v>4</v>
      </c>
      <c r="P73" s="172">
        <v>4</v>
      </c>
      <c r="Q73" s="172">
        <v>4</v>
      </c>
      <c r="R73" s="172">
        <v>4</v>
      </c>
      <c r="S73" s="172">
        <v>4</v>
      </c>
      <c r="T73" s="172">
        <v>4</v>
      </c>
      <c r="U73" s="172">
        <v>0</v>
      </c>
      <c r="V73" s="172">
        <v>8</v>
      </c>
      <c r="W73" s="172">
        <v>4</v>
      </c>
      <c r="X73" s="172">
        <v>4</v>
      </c>
      <c r="Y73" s="172"/>
      <c r="Z73" s="172"/>
      <c r="AA73" s="172"/>
      <c r="AB73" s="172"/>
      <c r="AC73" s="172"/>
      <c r="AD73" s="172"/>
      <c r="AE73" s="172"/>
      <c r="AF73" s="172"/>
      <c r="AG73" s="172"/>
      <c r="AH73" s="172"/>
      <c r="AI73" s="172"/>
      <c r="AJ73" s="172"/>
    </row>
    <row r="74" spans="1:936">
      <c r="A74" s="145"/>
      <c r="B74" s="138">
        <v>190456659</v>
      </c>
      <c r="C74" s="139" t="s">
        <v>334</v>
      </c>
      <c r="D74" s="140" t="s">
        <v>335</v>
      </c>
      <c r="E74" s="141">
        <v>44716</v>
      </c>
      <c r="F74" s="135">
        <v>1</v>
      </c>
      <c r="G74" s="135">
        <v>2</v>
      </c>
      <c r="H74" s="144">
        <f t="shared" si="17"/>
        <v>3</v>
      </c>
      <c r="I74" s="137" t="str">
        <f t="shared" si="16"/>
        <v/>
      </c>
      <c r="J74" s="152" t="s">
        <v>202</v>
      </c>
      <c r="K74" s="154">
        <v>25</v>
      </c>
      <c r="L74" s="147" t="str">
        <f t="shared" si="12"/>
        <v>14:00</v>
      </c>
      <c r="M74" s="151" t="str">
        <f t="shared" si="13"/>
        <v/>
      </c>
      <c r="N74" s="148" t="str">
        <f t="shared" si="14"/>
        <v/>
      </c>
      <c r="O74" s="172">
        <v>6</v>
      </c>
      <c r="P74" s="172">
        <v>6</v>
      </c>
      <c r="Q74" s="172">
        <v>6</v>
      </c>
      <c r="R74" s="172">
        <v>6</v>
      </c>
      <c r="S74" s="172">
        <v>6</v>
      </c>
      <c r="T74" s="172">
        <v>6</v>
      </c>
      <c r="U74" s="172">
        <v>6</v>
      </c>
      <c r="V74" s="172">
        <v>6</v>
      </c>
      <c r="W74" s="172">
        <v>6</v>
      </c>
      <c r="X74" s="172">
        <v>6</v>
      </c>
      <c r="Y74" s="172"/>
      <c r="Z74" s="172"/>
      <c r="AA74" s="172"/>
      <c r="AB74" s="172"/>
      <c r="AC74" s="172"/>
      <c r="AD74" s="172"/>
      <c r="AE74" s="172"/>
      <c r="AF74" s="172"/>
      <c r="AG74" s="172"/>
      <c r="AH74" s="172"/>
      <c r="AI74" s="172"/>
      <c r="AJ74" s="172"/>
    </row>
    <row r="75" spans="1:936">
      <c r="A75" s="145"/>
      <c r="B75" s="138"/>
      <c r="C75" s="139"/>
      <c r="D75" s="140"/>
      <c r="E75" s="141"/>
      <c r="F75" s="135"/>
      <c r="G75" s="135"/>
      <c r="H75" s="144"/>
      <c r="I75" s="137" t="str">
        <f t="shared" si="16"/>
        <v/>
      </c>
      <c r="J75" s="152"/>
      <c r="K75" s="154"/>
      <c r="L75" s="147" t="str">
        <f t="shared" si="12"/>
        <v/>
      </c>
      <c r="M75" s="151" t="str">
        <f t="shared" si="13"/>
        <v/>
      </c>
      <c r="N75" s="148" t="str">
        <f t="shared" si="14"/>
        <v/>
      </c>
      <c r="O75" s="172"/>
      <c r="P75" s="172"/>
      <c r="Q75" s="172"/>
      <c r="R75" s="172"/>
      <c r="S75" s="172"/>
      <c r="T75" s="172"/>
      <c r="U75" s="172"/>
      <c r="V75" s="172"/>
      <c r="W75" s="172"/>
      <c r="X75" s="172"/>
      <c r="Y75" s="172"/>
      <c r="Z75" s="172"/>
      <c r="AA75" s="172"/>
      <c r="AB75" s="172"/>
      <c r="AC75" s="172"/>
      <c r="AD75" s="172"/>
      <c r="AE75" s="172"/>
      <c r="AF75" s="172"/>
      <c r="AG75" s="172"/>
      <c r="AH75" s="172"/>
      <c r="AI75" s="172"/>
      <c r="AJ75" s="172"/>
    </row>
    <row r="76" spans="1:936">
      <c r="A76" s="145"/>
      <c r="B76" s="138"/>
      <c r="C76" s="139"/>
      <c r="D76" s="140"/>
      <c r="E76" s="141"/>
      <c r="F76" s="135"/>
      <c r="G76" s="135"/>
      <c r="H76" s="144"/>
      <c r="I76" s="137" t="str">
        <f t="shared" si="16"/>
        <v/>
      </c>
      <c r="J76" s="152"/>
      <c r="K76" s="154"/>
      <c r="L76" s="147" t="str">
        <f t="shared" si="12"/>
        <v/>
      </c>
      <c r="M76" s="151" t="str">
        <f t="shared" si="13"/>
        <v/>
      </c>
      <c r="N76" s="148" t="str">
        <f t="shared" si="14"/>
        <v/>
      </c>
      <c r="O76" s="172"/>
      <c r="P76" s="172"/>
      <c r="Q76" s="172"/>
      <c r="R76" s="172"/>
      <c r="S76" s="172"/>
      <c r="T76" s="172"/>
      <c r="U76" s="172"/>
      <c r="V76" s="172"/>
      <c r="W76" s="172"/>
      <c r="X76" s="172"/>
      <c r="Y76" s="172"/>
      <c r="Z76" s="172"/>
      <c r="AA76" s="172"/>
      <c r="AB76" s="172"/>
      <c r="AC76" s="172"/>
      <c r="AD76" s="172"/>
      <c r="AE76" s="172"/>
      <c r="AF76" s="172"/>
      <c r="AG76" s="172"/>
      <c r="AH76" s="172"/>
      <c r="AI76" s="172"/>
      <c r="AJ76" s="172"/>
    </row>
    <row r="77" spans="1:936">
      <c r="A77" s="145"/>
      <c r="B77" s="138"/>
      <c r="C77" s="139"/>
      <c r="D77" s="140"/>
      <c r="E77" s="141"/>
      <c r="F77" s="135"/>
      <c r="G77" s="135"/>
      <c r="H77" s="144"/>
      <c r="I77" s="137" t="str">
        <f t="shared" si="16"/>
        <v/>
      </c>
      <c r="J77" s="152"/>
      <c r="K77" s="154"/>
      <c r="L77" s="147" t="str">
        <f t="shared" ref="L77:L88" si="18">IF(ISBLANK(K77),"",CHOOSE(IF(MOD(K77,3)=0,3,MOD(K77,3)),"14:00","14:30","15:00"))</f>
        <v/>
      </c>
      <c r="M77" s="151" t="str">
        <f t="shared" ref="M77:M98" si="19">IF(I77="","",2*I77)</f>
        <v/>
      </c>
      <c r="N77" s="148" t="str">
        <f>IF(M77="","",COUNT(O77:AT77)*M77-SUM(O77:AT77))</f>
        <v/>
      </c>
      <c r="O77" s="172"/>
      <c r="P77" s="172"/>
      <c r="Q77" s="172"/>
      <c r="R77" s="172"/>
      <c r="S77" s="172"/>
      <c r="T77" s="172"/>
      <c r="U77" s="172"/>
      <c r="V77" s="172"/>
      <c r="W77" s="172"/>
      <c r="X77" s="172"/>
      <c r="Y77" s="172"/>
      <c r="Z77" s="172"/>
      <c r="AA77" s="172"/>
      <c r="AB77" s="172"/>
      <c r="AC77" s="172"/>
      <c r="AD77" s="172"/>
      <c r="AE77" s="172"/>
      <c r="AF77" s="172"/>
      <c r="AG77" s="172"/>
      <c r="AH77" s="172"/>
      <c r="AI77" s="172"/>
      <c r="AJ77" s="172"/>
    </row>
    <row r="78" spans="1:936">
      <c r="A78" s="145"/>
      <c r="B78" s="138"/>
      <c r="C78" s="139"/>
      <c r="D78" s="140"/>
      <c r="E78" s="141"/>
      <c r="F78" s="135"/>
      <c r="G78" s="135"/>
      <c r="H78" s="144"/>
      <c r="I78" s="137" t="str">
        <f t="shared" si="16"/>
        <v/>
      </c>
      <c r="J78" s="152"/>
      <c r="K78" s="154"/>
      <c r="L78" s="147" t="str">
        <f t="shared" si="18"/>
        <v/>
      </c>
      <c r="M78" s="151" t="str">
        <f t="shared" si="19"/>
        <v/>
      </c>
      <c r="N78" s="148" t="str">
        <f>IF(M78="","",COUNT(O78:AT78)*M78-SUM(O78:AT78))</f>
        <v/>
      </c>
      <c r="O78" s="172"/>
      <c r="P78" s="172"/>
      <c r="Q78" s="172"/>
      <c r="R78" s="172"/>
      <c r="S78" s="172"/>
      <c r="T78" s="172"/>
      <c r="U78" s="172"/>
      <c r="V78" s="172"/>
      <c r="W78" s="172"/>
      <c r="X78" s="172"/>
      <c r="Y78" s="172"/>
      <c r="Z78" s="172"/>
      <c r="AA78" s="172"/>
      <c r="AB78" s="172"/>
      <c r="AC78" s="172"/>
      <c r="AD78" s="172"/>
      <c r="AE78" s="172"/>
      <c r="AF78" s="172"/>
      <c r="AG78" s="172"/>
      <c r="AH78" s="172"/>
      <c r="AI78" s="172"/>
      <c r="AJ78" s="172"/>
    </row>
    <row r="79" spans="1:936">
      <c r="A79" s="145"/>
      <c r="B79" s="138"/>
      <c r="C79" s="139"/>
      <c r="D79" s="140"/>
      <c r="E79" s="141"/>
      <c r="F79" s="135"/>
      <c r="G79" s="135"/>
      <c r="H79" s="144"/>
      <c r="I79" s="137" t="str">
        <f t="shared" si="16"/>
        <v/>
      </c>
      <c r="J79" s="152"/>
      <c r="K79" s="154"/>
      <c r="L79" s="147" t="str">
        <f t="shared" si="18"/>
        <v/>
      </c>
      <c r="M79" s="151" t="str">
        <f t="shared" si="19"/>
        <v/>
      </c>
      <c r="N79" s="148" t="str">
        <f t="shared" ref="N79:N102" si="20">IF(M79="","",COUNT(O79:R79)*M79-SUM(O79:R79))</f>
        <v/>
      </c>
      <c r="O79" s="172"/>
      <c r="P79" s="172"/>
      <c r="Q79" s="172"/>
      <c r="R79" s="172"/>
      <c r="S79" s="172"/>
      <c r="T79" s="172"/>
      <c r="U79" s="172"/>
      <c r="V79" s="172"/>
      <c r="W79" s="172"/>
      <c r="X79" s="172"/>
      <c r="Y79" s="172"/>
      <c r="Z79" s="172"/>
      <c r="AA79" s="172"/>
      <c r="AB79" s="172"/>
      <c r="AC79" s="172"/>
      <c r="AD79" s="172"/>
      <c r="AE79" s="172"/>
      <c r="AF79" s="172"/>
      <c r="AG79" s="172"/>
      <c r="AH79" s="172"/>
      <c r="AI79" s="172"/>
      <c r="AJ79" s="172"/>
    </row>
    <row r="80" spans="1:936">
      <c r="A80" s="145"/>
      <c r="B80" s="138"/>
      <c r="C80" s="139"/>
      <c r="D80" s="140"/>
      <c r="E80" s="141"/>
      <c r="F80" s="135"/>
      <c r="G80" s="135"/>
      <c r="H80" s="144"/>
      <c r="I80" s="137" t="str">
        <f t="shared" si="16"/>
        <v/>
      </c>
      <c r="J80" s="152"/>
      <c r="K80" s="154"/>
      <c r="L80" s="147" t="str">
        <f t="shared" si="18"/>
        <v/>
      </c>
      <c r="M80" s="151" t="str">
        <f t="shared" si="19"/>
        <v/>
      </c>
      <c r="N80" s="148" t="str">
        <f t="shared" si="20"/>
        <v/>
      </c>
      <c r="O80" s="172"/>
      <c r="P80" s="172"/>
      <c r="Q80" s="172"/>
      <c r="R80" s="172"/>
      <c r="S80" s="172"/>
      <c r="T80" s="172"/>
      <c r="U80" s="172"/>
      <c r="V80" s="172"/>
      <c r="W80" s="172"/>
      <c r="X80" s="172"/>
      <c r="Y80" s="172"/>
      <c r="Z80" s="172"/>
      <c r="AA80" s="172"/>
      <c r="AB80" s="172"/>
      <c r="AC80" s="172"/>
      <c r="AD80" s="172"/>
      <c r="AE80" s="172"/>
      <c r="AF80" s="172"/>
      <c r="AG80" s="172"/>
      <c r="AH80" s="172"/>
      <c r="AI80" s="172"/>
      <c r="AJ80" s="172"/>
    </row>
    <row r="81" spans="1:939">
      <c r="A81" s="145"/>
      <c r="B81" s="138"/>
      <c r="C81" s="139"/>
      <c r="D81" s="140"/>
      <c r="E81" s="141"/>
      <c r="F81" s="135"/>
      <c r="G81" s="135"/>
      <c r="H81" s="144"/>
      <c r="I81" s="137" t="str">
        <f t="shared" ref="I81:I98" si="21">IF(A81="ok",H81,"")</f>
        <v/>
      </c>
      <c r="J81" s="152"/>
      <c r="K81" s="154"/>
      <c r="L81" s="147" t="str">
        <f t="shared" si="18"/>
        <v/>
      </c>
      <c r="M81" s="151" t="str">
        <f t="shared" si="19"/>
        <v/>
      </c>
      <c r="N81" s="148" t="str">
        <f t="shared" si="20"/>
        <v/>
      </c>
      <c r="O81" s="172"/>
      <c r="P81" s="172"/>
      <c r="Q81" s="172"/>
      <c r="R81" s="172"/>
      <c r="S81" s="172"/>
      <c r="T81" s="172"/>
      <c r="U81" s="172"/>
      <c r="V81" s="172"/>
      <c r="W81" s="172"/>
      <c r="X81" s="172"/>
      <c r="Y81" s="172"/>
      <c r="Z81" s="172"/>
      <c r="AA81" s="172"/>
      <c r="AB81" s="172"/>
      <c r="AC81" s="172"/>
      <c r="AD81" s="172"/>
      <c r="AE81" s="172"/>
      <c r="AF81" s="172"/>
      <c r="AG81" s="172"/>
      <c r="AH81" s="172"/>
      <c r="AI81" s="172"/>
      <c r="AJ81" s="172"/>
    </row>
    <row r="82" spans="1:939">
      <c r="A82" s="145"/>
      <c r="B82" s="138"/>
      <c r="C82" s="139"/>
      <c r="D82" s="140"/>
      <c r="E82" s="141"/>
      <c r="F82" s="135"/>
      <c r="G82" s="135"/>
      <c r="H82" s="144"/>
      <c r="I82" s="137" t="str">
        <f t="shared" si="21"/>
        <v/>
      </c>
      <c r="J82" s="152"/>
      <c r="K82" s="154"/>
      <c r="L82" s="147" t="str">
        <f t="shared" si="18"/>
        <v/>
      </c>
      <c r="M82" s="151" t="str">
        <f t="shared" si="19"/>
        <v/>
      </c>
      <c r="N82" s="148" t="str">
        <f t="shared" si="20"/>
        <v/>
      </c>
      <c r="O82" s="172"/>
      <c r="P82" s="172"/>
      <c r="Q82" s="172"/>
      <c r="R82" s="172"/>
      <c r="S82" s="172"/>
      <c r="T82" s="172"/>
      <c r="U82" s="172"/>
      <c r="V82" s="172"/>
      <c r="W82" s="172"/>
      <c r="X82" s="172"/>
      <c r="Y82" s="172"/>
      <c r="Z82" s="172"/>
      <c r="AA82" s="172"/>
      <c r="AB82" s="172"/>
      <c r="AC82" s="172"/>
      <c r="AD82" s="172"/>
      <c r="AE82" s="172"/>
      <c r="AF82" s="172"/>
      <c r="AG82" s="172"/>
      <c r="AH82" s="172"/>
      <c r="AI82" s="172"/>
      <c r="AJ82" s="17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N82"/>
      <c r="IO82"/>
      <c r="IP82"/>
      <c r="IQ82"/>
      <c r="IR82"/>
      <c r="IS82"/>
      <c r="IT82"/>
      <c r="IU82"/>
      <c r="IV82"/>
      <c r="IW82"/>
      <c r="IX82"/>
      <c r="IY82"/>
      <c r="IZ82"/>
      <c r="JA82"/>
      <c r="JB82"/>
      <c r="JC82"/>
      <c r="JD82"/>
      <c r="JE82"/>
      <c r="JF82"/>
      <c r="JG82"/>
      <c r="JH82"/>
      <c r="JI82"/>
      <c r="JJ82"/>
      <c r="JK82"/>
      <c r="JL82"/>
      <c r="JM82"/>
      <c r="JN82"/>
      <c r="JO82"/>
      <c r="JP82"/>
      <c r="JQ82"/>
      <c r="JR82"/>
      <c r="JS82"/>
      <c r="JT82"/>
      <c r="JU82"/>
      <c r="JV82"/>
      <c r="JW82"/>
      <c r="JX82"/>
      <c r="JY82"/>
      <c r="JZ82"/>
      <c r="KA82"/>
      <c r="KB82"/>
      <c r="KC82"/>
      <c r="KD82"/>
      <c r="KE82"/>
      <c r="KF82"/>
      <c r="KG82"/>
      <c r="KH82"/>
      <c r="KI82"/>
      <c r="KJ82"/>
      <c r="KK82"/>
      <c r="KL82"/>
      <c r="KM82"/>
      <c r="KN82"/>
      <c r="KO82"/>
      <c r="KP82"/>
      <c r="KQ82"/>
      <c r="KR82"/>
      <c r="KS82"/>
      <c r="KT82"/>
      <c r="KU82"/>
      <c r="KV82"/>
      <c r="KW82"/>
      <c r="KX82"/>
      <c r="KY82"/>
      <c r="KZ82"/>
      <c r="LA82"/>
      <c r="LB82"/>
      <c r="LC82"/>
      <c r="LD82"/>
      <c r="LE82"/>
      <c r="LF82"/>
      <c r="LG82"/>
      <c r="LH82"/>
      <c r="LI82"/>
      <c r="LJ82"/>
      <c r="LK82"/>
      <c r="LL82"/>
      <c r="LM82"/>
      <c r="LN82"/>
      <c r="LO82"/>
      <c r="LP82"/>
      <c r="LQ82"/>
      <c r="LR82"/>
      <c r="LS82"/>
      <c r="LT8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  <c r="MP82"/>
      <c r="MQ82"/>
      <c r="MR82"/>
      <c r="MS82"/>
      <c r="MT82"/>
      <c r="MU82"/>
      <c r="MV82"/>
      <c r="MW82"/>
      <c r="MX82"/>
      <c r="MY82"/>
      <c r="MZ82"/>
      <c r="NA82"/>
      <c r="NB82"/>
      <c r="NC82"/>
      <c r="ND82"/>
      <c r="NE82"/>
      <c r="NF82"/>
      <c r="NG82"/>
      <c r="NH82"/>
      <c r="NI82"/>
      <c r="NJ82"/>
      <c r="NK82"/>
      <c r="NL82"/>
      <c r="NM82"/>
      <c r="NN82"/>
      <c r="NO82"/>
      <c r="NP82"/>
      <c r="NQ82"/>
      <c r="NR82"/>
      <c r="NS82"/>
      <c r="NT82"/>
      <c r="NU82"/>
      <c r="NV82"/>
      <c r="NW82"/>
      <c r="NX82"/>
      <c r="NY82"/>
      <c r="NZ82"/>
      <c r="OA82"/>
      <c r="OB82"/>
      <c r="OC82"/>
      <c r="OD82"/>
      <c r="OE82"/>
      <c r="OF82"/>
      <c r="OG82"/>
      <c r="OH82"/>
      <c r="OI82"/>
      <c r="OJ82"/>
      <c r="OK82"/>
      <c r="OL82"/>
      <c r="OM82"/>
      <c r="ON82"/>
      <c r="OO82"/>
      <c r="OP82"/>
      <c r="OQ82"/>
      <c r="OR82"/>
      <c r="OS82"/>
      <c r="OT82"/>
      <c r="OU82"/>
      <c r="OV82"/>
      <c r="OW82"/>
      <c r="OX82"/>
      <c r="OY82"/>
      <c r="OZ82"/>
      <c r="PA82"/>
      <c r="PB82"/>
      <c r="PC82"/>
      <c r="PD82"/>
      <c r="PE82"/>
      <c r="PF82"/>
      <c r="PG82"/>
      <c r="PH82"/>
      <c r="PI82"/>
      <c r="PJ82"/>
      <c r="PK82"/>
      <c r="PL82"/>
      <c r="PM82"/>
      <c r="PN82"/>
      <c r="PO82"/>
      <c r="PP82"/>
      <c r="PQ82"/>
      <c r="PR82"/>
      <c r="PS82"/>
      <c r="PT82"/>
      <c r="PU82"/>
      <c r="PV82"/>
      <c r="PW82"/>
      <c r="PX82"/>
      <c r="PY82"/>
      <c r="PZ82"/>
      <c r="QA82"/>
      <c r="QB82"/>
      <c r="QC82"/>
      <c r="QD82"/>
      <c r="QE82"/>
      <c r="QF82"/>
      <c r="QG82"/>
      <c r="QH82"/>
      <c r="QI82"/>
      <c r="QJ82"/>
      <c r="QK82"/>
      <c r="QL82"/>
      <c r="QM82"/>
      <c r="QN82"/>
      <c r="QO82"/>
      <c r="QP82"/>
      <c r="QQ82"/>
      <c r="QR82"/>
      <c r="QS82"/>
      <c r="QT82"/>
      <c r="QU82"/>
      <c r="QV82"/>
      <c r="QW82"/>
      <c r="QX82"/>
      <c r="QY82"/>
      <c r="QZ82"/>
      <c r="RA82"/>
      <c r="RB82"/>
      <c r="RC82"/>
      <c r="RD82"/>
      <c r="RE82"/>
      <c r="RF82"/>
      <c r="RG82"/>
      <c r="RH82"/>
      <c r="RI82"/>
      <c r="RJ82"/>
      <c r="RK82"/>
      <c r="RL82"/>
      <c r="RM82"/>
      <c r="RN82"/>
      <c r="RO82"/>
      <c r="RP82"/>
      <c r="RQ82"/>
      <c r="RR82"/>
      <c r="RS82"/>
      <c r="RT82"/>
      <c r="RU82"/>
      <c r="RV82"/>
      <c r="RW82"/>
      <c r="RX82"/>
      <c r="RY82"/>
      <c r="RZ82"/>
      <c r="SA82"/>
      <c r="SB82"/>
      <c r="SC82"/>
      <c r="SD82"/>
      <c r="SE82"/>
      <c r="SF82"/>
      <c r="SG82"/>
      <c r="SH82"/>
      <c r="SI82"/>
      <c r="SJ82"/>
      <c r="SK82"/>
      <c r="SL82"/>
      <c r="SM82"/>
      <c r="SN82"/>
      <c r="SO82"/>
      <c r="SP82"/>
      <c r="SQ82"/>
      <c r="SR82"/>
      <c r="SS82"/>
      <c r="ST82"/>
      <c r="SU82"/>
      <c r="SV82"/>
      <c r="SW82"/>
      <c r="SX82"/>
      <c r="SY82"/>
      <c r="SZ82"/>
      <c r="TA82"/>
      <c r="TB82"/>
      <c r="TC82"/>
      <c r="TD82"/>
      <c r="TE82"/>
      <c r="TF82"/>
      <c r="TG82"/>
      <c r="TH82"/>
      <c r="TI82"/>
      <c r="TJ82"/>
      <c r="TK82"/>
      <c r="TL82"/>
      <c r="TM82"/>
      <c r="TN82"/>
      <c r="TO82"/>
      <c r="TP82"/>
      <c r="TQ82"/>
      <c r="TR82"/>
      <c r="TS82"/>
      <c r="TT82"/>
      <c r="TU82"/>
      <c r="TV82"/>
      <c r="TW82"/>
      <c r="TX82"/>
      <c r="TY82"/>
      <c r="TZ82"/>
      <c r="UA82"/>
      <c r="UB82"/>
      <c r="UC82"/>
      <c r="UD82"/>
      <c r="UE82"/>
      <c r="UF82"/>
      <c r="UG82"/>
      <c r="UH82"/>
      <c r="UI82"/>
      <c r="UJ82"/>
      <c r="UK82"/>
      <c r="UL82"/>
      <c r="UM82"/>
      <c r="UN82"/>
      <c r="UO82"/>
      <c r="UP82"/>
      <c r="UQ82"/>
      <c r="UR82"/>
      <c r="US82"/>
      <c r="UT82"/>
      <c r="UU82"/>
      <c r="UV82"/>
      <c r="UW82"/>
      <c r="UX82"/>
      <c r="UY82"/>
      <c r="UZ82"/>
      <c r="VA82"/>
      <c r="VB82"/>
      <c r="VC82"/>
      <c r="VD82"/>
      <c r="VE82"/>
      <c r="VF82"/>
      <c r="VG82"/>
      <c r="VH82"/>
      <c r="VI82"/>
      <c r="VJ82"/>
      <c r="VK82"/>
      <c r="VL82"/>
      <c r="VM82"/>
      <c r="VN82"/>
      <c r="VO82"/>
      <c r="VP82"/>
      <c r="VQ82"/>
      <c r="VR82"/>
      <c r="VS82"/>
      <c r="VT82"/>
      <c r="VU82"/>
      <c r="VV82"/>
      <c r="VW82"/>
      <c r="VX82"/>
      <c r="VY82"/>
      <c r="VZ82"/>
      <c r="WA82"/>
      <c r="WB82"/>
      <c r="WC82"/>
      <c r="WD82"/>
      <c r="WE82"/>
      <c r="WF82"/>
      <c r="WG82"/>
      <c r="WH82"/>
      <c r="WI82"/>
      <c r="WJ82"/>
      <c r="WK82"/>
      <c r="WL82"/>
      <c r="WM82"/>
      <c r="WN82"/>
      <c r="WO82"/>
      <c r="WP82"/>
      <c r="WQ82"/>
      <c r="WR82"/>
      <c r="WS82"/>
      <c r="WT82"/>
      <c r="WU82"/>
      <c r="WV82"/>
      <c r="WW82"/>
      <c r="WX82"/>
      <c r="WY82"/>
      <c r="WZ82"/>
      <c r="XA82"/>
      <c r="XB82"/>
      <c r="XC82"/>
      <c r="XD82"/>
      <c r="XE82"/>
      <c r="XF82"/>
      <c r="XG82"/>
      <c r="XH82"/>
      <c r="XI82"/>
      <c r="XJ82"/>
      <c r="XK82"/>
      <c r="XL82"/>
      <c r="XM82"/>
      <c r="XN82"/>
      <c r="XO82"/>
      <c r="XP82"/>
      <c r="XQ82"/>
      <c r="XR82"/>
      <c r="XS82"/>
      <c r="XT82"/>
      <c r="XU82"/>
      <c r="XV82"/>
      <c r="XW82"/>
      <c r="XX82"/>
      <c r="XY82"/>
      <c r="XZ82"/>
      <c r="YA82"/>
      <c r="YB82"/>
      <c r="YC82"/>
      <c r="YD82"/>
      <c r="YE82"/>
      <c r="YF82"/>
      <c r="YG82"/>
      <c r="YH82"/>
      <c r="YI82"/>
      <c r="YJ82"/>
      <c r="YK82"/>
      <c r="YL82"/>
      <c r="YM82"/>
      <c r="YN82"/>
      <c r="YO82"/>
      <c r="YP82"/>
      <c r="YQ82"/>
      <c r="YR82"/>
      <c r="YS82"/>
      <c r="YT82"/>
      <c r="YU82"/>
      <c r="YV82"/>
      <c r="YW82"/>
      <c r="YX82"/>
      <c r="YY82"/>
      <c r="YZ82"/>
      <c r="ZA82"/>
      <c r="ZB82"/>
      <c r="ZC82"/>
      <c r="ZD82"/>
      <c r="ZE82"/>
      <c r="ZF82"/>
      <c r="ZG82"/>
      <c r="ZH82"/>
      <c r="ZI82"/>
      <c r="ZJ82"/>
      <c r="ZK82"/>
      <c r="ZL82"/>
      <c r="ZM82"/>
      <c r="ZN82"/>
      <c r="ZO82"/>
      <c r="ZP82"/>
      <c r="ZQ82"/>
      <c r="ZR82"/>
      <c r="ZS82"/>
      <c r="ZT82"/>
      <c r="ZU82"/>
      <c r="ZV82"/>
      <c r="ZW82"/>
      <c r="ZX82"/>
      <c r="ZY82"/>
      <c r="ZZ82"/>
      <c r="AAA82"/>
      <c r="AAB82"/>
      <c r="AAC82"/>
      <c r="AAD82"/>
      <c r="AAE82"/>
      <c r="AAF82"/>
      <c r="AAG82"/>
      <c r="AAH82"/>
      <c r="AAI82"/>
      <c r="AAJ82"/>
      <c r="AAK82"/>
      <c r="AAL82"/>
      <c r="AAM82"/>
      <c r="AAN82"/>
      <c r="AAO82"/>
      <c r="AAP82"/>
      <c r="AAQ82"/>
      <c r="AAR82"/>
      <c r="AAS82"/>
      <c r="AAT82"/>
      <c r="AAU82"/>
      <c r="AAV82"/>
      <c r="AAW82"/>
      <c r="AAX82"/>
      <c r="AAY82"/>
      <c r="AAZ82"/>
      <c r="ABA82"/>
      <c r="ABB82"/>
      <c r="ABC82"/>
      <c r="ABD82"/>
      <c r="ABE82"/>
      <c r="ABF82"/>
      <c r="ABG82"/>
      <c r="ABH82"/>
      <c r="ABI82"/>
      <c r="ABJ82"/>
      <c r="ABK82"/>
      <c r="ABL82"/>
      <c r="ABM82"/>
      <c r="ABN82"/>
      <c r="ABO82"/>
      <c r="ABP82"/>
      <c r="ABQ82"/>
      <c r="ABR82"/>
      <c r="ABS82"/>
      <c r="ABT82"/>
      <c r="ABU82"/>
      <c r="ABV82"/>
      <c r="ABW82"/>
      <c r="ABX82"/>
      <c r="ABY82"/>
      <c r="ABZ82"/>
      <c r="ACA82"/>
      <c r="ACB82"/>
      <c r="ACC82"/>
      <c r="ACD82"/>
      <c r="ACE82"/>
      <c r="ACF82"/>
      <c r="ACG82"/>
      <c r="ACH82"/>
      <c r="ACI82"/>
      <c r="ACJ82"/>
      <c r="ACK82"/>
      <c r="ACL82"/>
      <c r="ACM82"/>
      <c r="ACN82"/>
      <c r="ACO82"/>
      <c r="ACP82"/>
      <c r="ACQ82"/>
      <c r="ACR82"/>
      <c r="ACS82"/>
      <c r="ACT82"/>
      <c r="ACU82"/>
      <c r="ACV82"/>
      <c r="ACW82"/>
      <c r="ACX82"/>
      <c r="ACY82"/>
      <c r="ACZ82"/>
      <c r="ADA82"/>
      <c r="ADB82"/>
      <c r="ADC82"/>
      <c r="ADD82"/>
      <c r="ADE82"/>
      <c r="ADF82"/>
      <c r="ADG82"/>
      <c r="ADH82"/>
      <c r="ADI82"/>
      <c r="ADJ82"/>
      <c r="ADK82"/>
      <c r="ADL82"/>
      <c r="ADM82"/>
      <c r="ADN82"/>
      <c r="ADO82"/>
      <c r="ADP82"/>
      <c r="ADQ82"/>
      <c r="ADR82"/>
      <c r="ADS82"/>
      <c r="ADT82"/>
      <c r="ADU82"/>
      <c r="ADV82"/>
      <c r="ADW82"/>
      <c r="ADX82"/>
      <c r="ADY82"/>
      <c r="ADZ82"/>
      <c r="AEA82"/>
      <c r="AEB82"/>
      <c r="AEC82"/>
      <c r="AED82"/>
      <c r="AEE82"/>
      <c r="AEF82"/>
      <c r="AEG82"/>
      <c r="AEH82"/>
      <c r="AEI82"/>
      <c r="AEJ82"/>
      <c r="AEK82"/>
      <c r="AEL82"/>
      <c r="AEM82"/>
      <c r="AEN82"/>
      <c r="AEO82"/>
      <c r="AEP82"/>
      <c r="AEQ82"/>
      <c r="AER82"/>
      <c r="AES82"/>
      <c r="AET82"/>
      <c r="AEU82"/>
      <c r="AEV82"/>
      <c r="AEW82"/>
      <c r="AEX82"/>
      <c r="AEY82"/>
      <c r="AEZ82"/>
      <c r="AFA82"/>
      <c r="AFB82"/>
      <c r="AFC82"/>
      <c r="AFD82"/>
      <c r="AFE82"/>
      <c r="AFF82"/>
      <c r="AFG82"/>
      <c r="AFH82"/>
      <c r="AFI82"/>
      <c r="AFJ82"/>
      <c r="AFK82"/>
      <c r="AFL82"/>
      <c r="AFM82"/>
      <c r="AFN82"/>
      <c r="AFO82"/>
      <c r="AFP82"/>
      <c r="AFQ82"/>
      <c r="AFR82"/>
      <c r="AFS82"/>
      <c r="AFT82"/>
      <c r="AFU82"/>
      <c r="AFV82"/>
      <c r="AFW82"/>
      <c r="AFX82"/>
      <c r="AFY82"/>
      <c r="AFZ82"/>
      <c r="AGA82"/>
      <c r="AGB82"/>
      <c r="AGC82"/>
      <c r="AGD82"/>
      <c r="AGE82"/>
      <c r="AGF82"/>
      <c r="AGG82"/>
      <c r="AGH82"/>
      <c r="AGI82"/>
      <c r="AGJ82"/>
      <c r="AGK82"/>
      <c r="AGL82"/>
      <c r="AGM82"/>
      <c r="AGN82"/>
      <c r="AGO82"/>
      <c r="AGP82"/>
      <c r="AGQ82"/>
      <c r="AGR82"/>
      <c r="AGS82"/>
      <c r="AGT82"/>
      <c r="AGU82"/>
      <c r="AGV82"/>
      <c r="AGW82"/>
      <c r="AGX82"/>
      <c r="AGY82"/>
      <c r="AGZ82"/>
      <c r="AHA82"/>
      <c r="AHB82"/>
      <c r="AHC82"/>
      <c r="AHD82"/>
      <c r="AHE82"/>
      <c r="AHF82"/>
      <c r="AHG82"/>
      <c r="AHH82"/>
      <c r="AHI82"/>
      <c r="AHJ82"/>
      <c r="AHK82"/>
      <c r="AHL82"/>
      <c r="AHM82"/>
      <c r="AHN82"/>
      <c r="AHO82"/>
      <c r="AHP82"/>
      <c r="AHQ82"/>
      <c r="AHR82"/>
      <c r="AHS82"/>
      <c r="AHT82"/>
      <c r="AHU82"/>
      <c r="AHV82"/>
      <c r="AHW82"/>
      <c r="AHX82"/>
      <c r="AHY82"/>
      <c r="AHZ82"/>
      <c r="AIA82"/>
      <c r="AIB82"/>
      <c r="AIC82"/>
      <c r="AID82"/>
      <c r="AIE82"/>
      <c r="AIF82"/>
      <c r="AIG82"/>
      <c r="AIH82"/>
      <c r="AII82"/>
      <c r="AIJ82"/>
      <c r="AIK82"/>
      <c r="AIL82"/>
      <c r="AIM82"/>
      <c r="AIN82"/>
      <c r="AIO82"/>
      <c r="AIP82"/>
      <c r="AIQ82"/>
      <c r="AIR82"/>
      <c r="AIS82"/>
      <c r="AIT82"/>
      <c r="AIU82"/>
      <c r="AIV82"/>
      <c r="AIW82"/>
      <c r="AIX82"/>
      <c r="AIY82"/>
      <c r="AIZ82"/>
    </row>
    <row r="83" spans="1:939">
      <c r="A83" s="145"/>
      <c r="B83" s="138"/>
      <c r="C83" s="139"/>
      <c r="D83" s="140"/>
      <c r="E83" s="141"/>
      <c r="F83" s="135"/>
      <c r="G83" s="135"/>
      <c r="H83" s="144"/>
      <c r="I83" s="137" t="str">
        <f t="shared" si="21"/>
        <v/>
      </c>
      <c r="J83" s="152"/>
      <c r="K83" s="154"/>
      <c r="L83" s="147" t="str">
        <f t="shared" si="18"/>
        <v/>
      </c>
      <c r="M83" s="151" t="str">
        <f t="shared" si="19"/>
        <v/>
      </c>
      <c r="N83" s="148" t="str">
        <f t="shared" si="20"/>
        <v/>
      </c>
      <c r="O83" s="172"/>
      <c r="P83" s="172"/>
      <c r="Q83" s="172"/>
      <c r="R83" s="172"/>
      <c r="S83" s="172"/>
      <c r="T83" s="172"/>
      <c r="U83" s="172"/>
      <c r="V83" s="172"/>
      <c r="W83" s="172"/>
      <c r="X83" s="172"/>
      <c r="Y83" s="172"/>
      <c r="Z83" s="172"/>
      <c r="AA83" s="172"/>
      <c r="AB83" s="172"/>
      <c r="AC83" s="172"/>
      <c r="AD83" s="172"/>
      <c r="AE83" s="172"/>
      <c r="AF83" s="172"/>
      <c r="AG83" s="172"/>
      <c r="AH83" s="172"/>
      <c r="AI83" s="172"/>
      <c r="AJ83" s="172"/>
    </row>
    <row r="84" spans="1:939">
      <c r="A84" s="145"/>
      <c r="B84" s="138"/>
      <c r="C84" s="139"/>
      <c r="D84" s="140"/>
      <c r="E84" s="141"/>
      <c r="F84" s="135"/>
      <c r="G84" s="135"/>
      <c r="H84" s="144"/>
      <c r="I84" s="137" t="str">
        <f t="shared" si="21"/>
        <v/>
      </c>
      <c r="J84" s="152"/>
      <c r="K84" s="154"/>
      <c r="L84" s="147" t="str">
        <f t="shared" si="18"/>
        <v/>
      </c>
      <c r="M84" s="151" t="str">
        <f t="shared" si="19"/>
        <v/>
      </c>
      <c r="N84" s="148" t="str">
        <f t="shared" si="20"/>
        <v/>
      </c>
      <c r="O84" s="172"/>
      <c r="P84" s="172"/>
      <c r="Q84" s="172"/>
      <c r="R84" s="172"/>
      <c r="S84" s="172"/>
      <c r="T84" s="172"/>
      <c r="U84" s="172"/>
      <c r="V84" s="172"/>
      <c r="W84" s="172"/>
      <c r="X84" s="172"/>
      <c r="Y84" s="172"/>
      <c r="Z84" s="172"/>
      <c r="AA84" s="172"/>
      <c r="AB84" s="172"/>
      <c r="AC84" s="172"/>
      <c r="AD84" s="172"/>
      <c r="AE84" s="172"/>
      <c r="AF84" s="172"/>
      <c r="AG84" s="172"/>
      <c r="AH84" s="172"/>
      <c r="AI84" s="172"/>
      <c r="AJ84" s="172"/>
    </row>
    <row r="85" spans="1:939">
      <c r="A85" s="145"/>
      <c r="B85" s="138"/>
      <c r="C85" s="139"/>
      <c r="D85" s="140"/>
      <c r="E85" s="141"/>
      <c r="F85" s="135"/>
      <c r="G85" s="135"/>
      <c r="H85" s="144"/>
      <c r="I85" s="137" t="str">
        <f t="shared" si="21"/>
        <v/>
      </c>
      <c r="J85" s="152"/>
      <c r="K85" s="154"/>
      <c r="L85" s="147" t="str">
        <f t="shared" si="18"/>
        <v/>
      </c>
      <c r="M85" s="151" t="str">
        <f t="shared" si="19"/>
        <v/>
      </c>
      <c r="N85" s="148" t="str">
        <f t="shared" si="20"/>
        <v/>
      </c>
      <c r="O85" s="172"/>
      <c r="P85" s="172"/>
      <c r="Q85" s="172"/>
      <c r="R85" s="172"/>
      <c r="S85" s="172"/>
      <c r="T85" s="172"/>
      <c r="U85" s="172"/>
      <c r="V85" s="172"/>
      <c r="W85" s="172"/>
      <c r="X85" s="172"/>
      <c r="Y85" s="172"/>
      <c r="Z85" s="172"/>
      <c r="AA85" s="172"/>
      <c r="AB85" s="172"/>
      <c r="AC85" s="172"/>
      <c r="AD85" s="172"/>
      <c r="AE85" s="172"/>
      <c r="AF85" s="172"/>
      <c r="AG85" s="172"/>
      <c r="AH85" s="172"/>
      <c r="AI85" s="172"/>
      <c r="AJ85" s="172"/>
    </row>
    <row r="86" spans="1:939">
      <c r="A86" s="145"/>
      <c r="B86" s="138"/>
      <c r="C86" s="139"/>
      <c r="D86" s="140"/>
      <c r="E86" s="141"/>
      <c r="F86" s="135"/>
      <c r="G86" s="135"/>
      <c r="H86" s="144"/>
      <c r="I86" s="137" t="str">
        <f t="shared" si="21"/>
        <v/>
      </c>
      <c r="J86" s="152"/>
      <c r="K86" s="154"/>
      <c r="L86" s="147" t="str">
        <f t="shared" si="18"/>
        <v/>
      </c>
      <c r="M86" s="151" t="str">
        <f t="shared" si="19"/>
        <v/>
      </c>
      <c r="N86" s="148" t="str">
        <f t="shared" si="20"/>
        <v/>
      </c>
      <c r="O86" s="172"/>
      <c r="P86" s="172"/>
      <c r="Q86" s="172"/>
      <c r="R86" s="172"/>
      <c r="S86" s="172"/>
      <c r="T86" s="172"/>
      <c r="U86" s="172"/>
      <c r="V86" s="172"/>
      <c r="W86" s="172"/>
      <c r="X86" s="172"/>
      <c r="Y86" s="172"/>
      <c r="Z86" s="172"/>
      <c r="AA86" s="172"/>
      <c r="AB86" s="172"/>
      <c r="AC86" s="172"/>
      <c r="AD86" s="172"/>
      <c r="AE86" s="172"/>
      <c r="AF86" s="172"/>
      <c r="AG86" s="172"/>
      <c r="AH86" s="172"/>
      <c r="AI86" s="172"/>
      <c r="AJ86" s="172"/>
    </row>
    <row r="87" spans="1:939">
      <c r="A87" s="145"/>
      <c r="B87" s="138"/>
      <c r="C87" s="139"/>
      <c r="D87" s="140"/>
      <c r="E87" s="141"/>
      <c r="F87" s="135"/>
      <c r="G87" s="135"/>
      <c r="H87" s="144"/>
      <c r="I87" s="137" t="str">
        <f t="shared" si="21"/>
        <v/>
      </c>
      <c r="J87" s="152"/>
      <c r="K87" s="154"/>
      <c r="L87" s="147" t="str">
        <f t="shared" si="18"/>
        <v/>
      </c>
      <c r="M87" s="151" t="str">
        <f t="shared" si="19"/>
        <v/>
      </c>
      <c r="N87" s="148" t="str">
        <f t="shared" si="20"/>
        <v/>
      </c>
      <c r="O87" s="172"/>
      <c r="P87" s="172"/>
      <c r="Q87" s="172"/>
      <c r="R87" s="172"/>
      <c r="S87" s="172"/>
      <c r="T87" s="172"/>
      <c r="U87" s="172"/>
      <c r="V87" s="172"/>
      <c r="W87" s="172"/>
      <c r="X87" s="172"/>
      <c r="Y87" s="172"/>
      <c r="Z87" s="172"/>
      <c r="AA87" s="172"/>
      <c r="AB87" s="172"/>
      <c r="AC87" s="172"/>
      <c r="AD87" s="172"/>
      <c r="AE87" s="172"/>
      <c r="AF87" s="172"/>
      <c r="AG87" s="172"/>
      <c r="AH87" s="172"/>
      <c r="AI87" s="172"/>
      <c r="AJ87" s="172"/>
    </row>
    <row r="88" spans="1:939">
      <c r="A88" s="145"/>
      <c r="B88" s="138"/>
      <c r="C88" s="139"/>
      <c r="D88" s="140"/>
      <c r="E88" s="141"/>
      <c r="F88" s="135"/>
      <c r="G88" s="135"/>
      <c r="H88" s="144"/>
      <c r="I88" s="137" t="str">
        <f t="shared" si="21"/>
        <v/>
      </c>
      <c r="J88" s="152"/>
      <c r="K88" s="154"/>
      <c r="L88" s="147" t="str">
        <f t="shared" si="18"/>
        <v/>
      </c>
      <c r="M88" s="151" t="str">
        <f t="shared" si="19"/>
        <v/>
      </c>
      <c r="N88" s="148" t="str">
        <f t="shared" si="20"/>
        <v/>
      </c>
      <c r="O88" s="172"/>
      <c r="P88" s="172"/>
      <c r="Q88" s="172"/>
      <c r="R88" s="172"/>
      <c r="S88" s="172"/>
      <c r="T88" s="172"/>
      <c r="U88" s="172"/>
      <c r="V88" s="172"/>
      <c r="W88" s="172"/>
      <c r="X88" s="172"/>
      <c r="Y88" s="172"/>
      <c r="Z88" s="172"/>
      <c r="AA88" s="172"/>
      <c r="AB88" s="172"/>
      <c r="AC88" s="172"/>
      <c r="AD88" s="172"/>
      <c r="AE88" s="172"/>
      <c r="AF88" s="172"/>
      <c r="AG88" s="172"/>
      <c r="AH88" s="172"/>
      <c r="AI88" s="172"/>
      <c r="AJ88" s="172"/>
    </row>
    <row r="89" spans="1:939">
      <c r="A89" s="145"/>
      <c r="B89" s="138"/>
      <c r="C89" s="139"/>
      <c r="D89" s="140"/>
      <c r="E89" s="141"/>
      <c r="F89" s="135"/>
      <c r="G89" s="135"/>
      <c r="H89" s="144"/>
      <c r="I89" s="137" t="str">
        <f t="shared" si="21"/>
        <v/>
      </c>
      <c r="J89" s="152"/>
      <c r="K89" s="154"/>
      <c r="L89" s="147"/>
      <c r="M89" s="151" t="str">
        <f t="shared" si="19"/>
        <v/>
      </c>
      <c r="N89" s="148" t="str">
        <f t="shared" si="20"/>
        <v/>
      </c>
      <c r="O89" s="172"/>
      <c r="P89" s="172"/>
      <c r="Q89" s="172"/>
      <c r="R89" s="172"/>
      <c r="S89" s="172"/>
      <c r="T89" s="172"/>
      <c r="U89" s="172"/>
      <c r="V89" s="172"/>
      <c r="W89" s="172"/>
      <c r="X89" s="172"/>
      <c r="Y89" s="172"/>
      <c r="Z89" s="172"/>
      <c r="AA89" s="172"/>
      <c r="AB89" s="172"/>
      <c r="AC89" s="172"/>
      <c r="AD89" s="172"/>
      <c r="AE89" s="172"/>
      <c r="AF89" s="172"/>
      <c r="AG89" s="172"/>
      <c r="AH89" s="172"/>
      <c r="AI89" s="172"/>
      <c r="AJ89" s="172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N89"/>
      <c r="IO89"/>
      <c r="IP89"/>
      <c r="IQ89"/>
      <c r="IR89"/>
      <c r="IS89"/>
      <c r="IT89"/>
      <c r="IU89"/>
      <c r="IV89"/>
      <c r="IW89"/>
      <c r="IX89"/>
      <c r="IY89"/>
      <c r="IZ89"/>
      <c r="JA89"/>
      <c r="JB89"/>
      <c r="JC89"/>
      <c r="JD89"/>
      <c r="JE89"/>
      <c r="JF89"/>
      <c r="JG89"/>
      <c r="JH89"/>
      <c r="JI89"/>
      <c r="JJ89"/>
      <c r="JK89"/>
      <c r="JL89"/>
      <c r="JM89"/>
      <c r="JN89"/>
      <c r="JO89"/>
      <c r="JP89"/>
      <c r="JQ89"/>
      <c r="JR89"/>
      <c r="JS89"/>
      <c r="JT89"/>
      <c r="JU89"/>
      <c r="JV89"/>
      <c r="JW89"/>
      <c r="JX89"/>
      <c r="JY89"/>
      <c r="JZ89"/>
      <c r="KA89"/>
      <c r="KB89"/>
      <c r="KC89"/>
      <c r="KD89"/>
      <c r="KE89"/>
      <c r="KF89"/>
      <c r="KG89"/>
      <c r="KH89"/>
      <c r="KI89"/>
      <c r="KJ89"/>
      <c r="KK89"/>
      <c r="KL89"/>
      <c r="KM89"/>
      <c r="KN89"/>
      <c r="KO89"/>
      <c r="KP89"/>
      <c r="KQ89"/>
      <c r="KR89"/>
      <c r="KS89"/>
      <c r="KT89"/>
      <c r="KU89"/>
      <c r="KV89"/>
      <c r="KW89"/>
      <c r="KX89"/>
      <c r="KY89"/>
      <c r="KZ89"/>
      <c r="LA89"/>
      <c r="LB89"/>
      <c r="LC89"/>
      <c r="LD89"/>
      <c r="LE89"/>
      <c r="LF89"/>
      <c r="LG89"/>
      <c r="LH89"/>
      <c r="LI89"/>
      <c r="LJ89"/>
      <c r="LK89"/>
      <c r="LL89"/>
      <c r="LM89"/>
      <c r="LN89"/>
      <c r="LO89"/>
      <c r="LP89"/>
      <c r="LQ89"/>
      <c r="LR89"/>
      <c r="LS89"/>
      <c r="LT89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  <c r="MP89"/>
      <c r="MQ89"/>
      <c r="MR89"/>
      <c r="MS89"/>
      <c r="MT89"/>
      <c r="MU89"/>
      <c r="MV89"/>
      <c r="MW89"/>
      <c r="MX89"/>
      <c r="MY89"/>
      <c r="MZ89"/>
      <c r="NA89"/>
      <c r="NB89"/>
      <c r="NC89"/>
      <c r="ND89"/>
      <c r="NE89"/>
      <c r="NF89"/>
      <c r="NG89"/>
      <c r="NH89"/>
      <c r="NI89"/>
      <c r="NJ89"/>
      <c r="NK89"/>
      <c r="NL89"/>
      <c r="NM89"/>
      <c r="NN89"/>
      <c r="NO89"/>
      <c r="NP89"/>
      <c r="NQ89"/>
      <c r="NR89"/>
      <c r="NS89"/>
      <c r="NT89"/>
      <c r="NU89"/>
      <c r="NV89"/>
      <c r="NW89"/>
      <c r="NX89"/>
      <c r="NY89"/>
      <c r="NZ89"/>
      <c r="OA89"/>
      <c r="OB89"/>
      <c r="OC89"/>
      <c r="OD89"/>
      <c r="OE89"/>
      <c r="OF89"/>
      <c r="OG89"/>
      <c r="OH89"/>
      <c r="OI89"/>
      <c r="OJ89"/>
      <c r="OK89"/>
      <c r="OL89"/>
      <c r="OM89"/>
      <c r="ON89"/>
      <c r="OO89"/>
      <c r="OP89"/>
      <c r="OQ89"/>
      <c r="OR89"/>
      <c r="OS89"/>
      <c r="OT89"/>
      <c r="OU89"/>
      <c r="OV89"/>
      <c r="OW89"/>
      <c r="OX89"/>
      <c r="OY89"/>
      <c r="OZ89"/>
      <c r="PA89"/>
      <c r="PB89"/>
      <c r="PC89"/>
      <c r="PD89"/>
      <c r="PE89"/>
      <c r="PF89"/>
      <c r="PG89"/>
      <c r="PH89"/>
      <c r="PI89"/>
      <c r="PJ89"/>
      <c r="PK89"/>
      <c r="PL89"/>
      <c r="PM89"/>
      <c r="PN89"/>
      <c r="PO89"/>
      <c r="PP89"/>
      <c r="PQ89"/>
      <c r="PR89"/>
      <c r="PS89"/>
      <c r="PT89"/>
      <c r="PU89"/>
      <c r="PV89"/>
      <c r="PW89"/>
      <c r="PX89"/>
      <c r="PY89"/>
      <c r="PZ89"/>
      <c r="QA89"/>
      <c r="QB89"/>
      <c r="QC89"/>
      <c r="QD89"/>
      <c r="QE89"/>
      <c r="QF89"/>
      <c r="QG89"/>
      <c r="QH89"/>
      <c r="QI89"/>
      <c r="QJ89"/>
      <c r="QK89"/>
      <c r="QL89"/>
      <c r="QM89"/>
      <c r="QN89"/>
      <c r="QO89"/>
      <c r="QP89"/>
      <c r="QQ89"/>
      <c r="QR89"/>
      <c r="QS89"/>
      <c r="QT89"/>
      <c r="QU89"/>
      <c r="QV89"/>
      <c r="QW89"/>
      <c r="QX89"/>
      <c r="QY89"/>
      <c r="QZ89"/>
      <c r="RA89"/>
      <c r="RB89"/>
      <c r="RC89"/>
      <c r="RD89"/>
      <c r="RE89"/>
      <c r="RF89"/>
      <c r="RG89"/>
      <c r="RH89"/>
      <c r="RI89"/>
      <c r="RJ89"/>
      <c r="RK89"/>
      <c r="RL89"/>
      <c r="RM89"/>
      <c r="RN89"/>
      <c r="RO89"/>
      <c r="RP89"/>
      <c r="RQ89"/>
      <c r="RR89"/>
      <c r="RS89"/>
      <c r="RT89"/>
      <c r="RU89"/>
      <c r="RV89"/>
      <c r="RW89"/>
      <c r="RX89"/>
      <c r="RY89"/>
      <c r="RZ89"/>
      <c r="SA89"/>
      <c r="SB89"/>
      <c r="SC89"/>
      <c r="SD89"/>
      <c r="SE89"/>
      <c r="SF89"/>
      <c r="SG89"/>
      <c r="SH89"/>
      <c r="SI89"/>
      <c r="SJ89"/>
      <c r="SK89"/>
      <c r="SL89"/>
      <c r="SM89"/>
      <c r="SN89"/>
      <c r="SO89"/>
      <c r="SP89"/>
      <c r="SQ89"/>
      <c r="SR89"/>
      <c r="SS89"/>
      <c r="ST89"/>
      <c r="SU89"/>
      <c r="SV89"/>
      <c r="SW89"/>
      <c r="SX89"/>
      <c r="SY89"/>
      <c r="SZ89"/>
      <c r="TA89"/>
      <c r="TB89"/>
      <c r="TC89"/>
      <c r="TD89"/>
      <c r="TE89"/>
      <c r="TF89"/>
      <c r="TG89"/>
      <c r="TH89"/>
      <c r="TI89"/>
      <c r="TJ89"/>
      <c r="TK89"/>
      <c r="TL89"/>
      <c r="TM89"/>
      <c r="TN89"/>
      <c r="TO89"/>
      <c r="TP89"/>
      <c r="TQ89"/>
      <c r="TR89"/>
      <c r="TS89"/>
      <c r="TT89"/>
      <c r="TU89"/>
      <c r="TV89"/>
      <c r="TW89"/>
      <c r="TX89"/>
      <c r="TY89"/>
      <c r="TZ89"/>
      <c r="UA89"/>
      <c r="UB89"/>
      <c r="UC89"/>
      <c r="UD89"/>
      <c r="UE89"/>
      <c r="UF89"/>
      <c r="UG89"/>
      <c r="UH89"/>
      <c r="UI89"/>
      <c r="UJ89"/>
      <c r="UK89"/>
      <c r="UL89"/>
      <c r="UM89"/>
      <c r="UN89"/>
      <c r="UO89"/>
      <c r="UP89"/>
      <c r="UQ89"/>
      <c r="UR89"/>
      <c r="US89"/>
      <c r="UT89"/>
      <c r="UU89"/>
      <c r="UV89"/>
      <c r="UW89"/>
      <c r="UX89"/>
      <c r="UY89"/>
      <c r="UZ89"/>
      <c r="VA89"/>
      <c r="VB89"/>
      <c r="VC89"/>
      <c r="VD89"/>
      <c r="VE89"/>
      <c r="VF89"/>
      <c r="VG89"/>
      <c r="VH89"/>
      <c r="VI89"/>
      <c r="VJ89"/>
      <c r="VK89"/>
      <c r="VL89"/>
      <c r="VM89"/>
      <c r="VN89"/>
      <c r="VO89"/>
      <c r="VP89"/>
      <c r="VQ89"/>
      <c r="VR89"/>
      <c r="VS89"/>
      <c r="VT89"/>
      <c r="VU89"/>
      <c r="VV89"/>
      <c r="VW89"/>
      <c r="VX89"/>
      <c r="VY89"/>
      <c r="VZ89"/>
      <c r="WA89"/>
      <c r="WB89"/>
      <c r="WC89"/>
      <c r="WD89"/>
      <c r="WE89"/>
      <c r="WF89"/>
      <c r="WG89"/>
      <c r="WH89"/>
      <c r="WI89"/>
      <c r="WJ89"/>
      <c r="WK89"/>
      <c r="WL89"/>
      <c r="WM89"/>
      <c r="WN89"/>
      <c r="WO89"/>
      <c r="WP89"/>
      <c r="WQ89"/>
      <c r="WR89"/>
      <c r="WS89"/>
      <c r="WT89"/>
      <c r="WU89"/>
      <c r="WV89"/>
      <c r="WW89"/>
      <c r="WX89"/>
      <c r="WY89"/>
      <c r="WZ89"/>
      <c r="XA89"/>
      <c r="XB89"/>
      <c r="XC89"/>
      <c r="XD89"/>
      <c r="XE89"/>
      <c r="XF89"/>
      <c r="XG89"/>
      <c r="XH89"/>
      <c r="XI89"/>
      <c r="XJ89"/>
      <c r="XK89"/>
      <c r="XL89"/>
      <c r="XM89"/>
      <c r="XN89"/>
      <c r="XO89"/>
      <c r="XP89"/>
      <c r="XQ89"/>
      <c r="XR89"/>
      <c r="XS89"/>
      <c r="XT89"/>
      <c r="XU89"/>
      <c r="XV89"/>
      <c r="XW89"/>
      <c r="XX89"/>
      <c r="XY89"/>
      <c r="XZ89"/>
      <c r="YA89"/>
      <c r="YB89"/>
      <c r="YC89"/>
      <c r="YD89"/>
      <c r="YE89"/>
      <c r="YF89"/>
      <c r="YG89"/>
      <c r="YH89"/>
      <c r="YI89"/>
      <c r="YJ89"/>
      <c r="YK89"/>
      <c r="YL89"/>
      <c r="YM89"/>
      <c r="YN89"/>
      <c r="YO89"/>
      <c r="YP89"/>
      <c r="YQ89"/>
      <c r="YR89"/>
      <c r="YS89"/>
      <c r="YT89"/>
      <c r="YU89"/>
      <c r="YV89"/>
      <c r="YW89"/>
      <c r="YX89"/>
      <c r="YY89"/>
      <c r="YZ89"/>
      <c r="ZA89"/>
      <c r="ZB89"/>
      <c r="ZC89"/>
      <c r="ZD89"/>
      <c r="ZE89"/>
      <c r="ZF89"/>
      <c r="ZG89"/>
      <c r="ZH89"/>
      <c r="ZI89"/>
      <c r="ZJ89"/>
      <c r="ZK89"/>
      <c r="ZL89"/>
      <c r="ZM89"/>
      <c r="ZN89"/>
      <c r="ZO89"/>
      <c r="ZP89"/>
      <c r="ZQ89"/>
      <c r="ZR89"/>
      <c r="ZS89"/>
      <c r="ZT89"/>
      <c r="ZU89"/>
      <c r="ZV89"/>
      <c r="ZW89"/>
      <c r="ZX89"/>
      <c r="ZY89"/>
      <c r="ZZ89"/>
      <c r="AAA89"/>
      <c r="AAB89"/>
      <c r="AAC89"/>
      <c r="AAD89"/>
      <c r="AAE89"/>
      <c r="AAF89"/>
      <c r="AAG89"/>
      <c r="AAH89"/>
      <c r="AAI89"/>
      <c r="AAJ89"/>
      <c r="AAK89"/>
      <c r="AAL89"/>
      <c r="AAM89"/>
      <c r="AAN89"/>
      <c r="AAO89"/>
      <c r="AAP89"/>
      <c r="AAQ89"/>
      <c r="AAR89"/>
      <c r="AAS89"/>
      <c r="AAT89"/>
      <c r="AAU89"/>
      <c r="AAV89"/>
      <c r="AAW89"/>
      <c r="AAX89"/>
      <c r="AAY89"/>
      <c r="AAZ89"/>
      <c r="ABA89"/>
      <c r="ABB89"/>
      <c r="ABC89"/>
      <c r="ABD89"/>
      <c r="ABE89"/>
      <c r="ABF89"/>
      <c r="ABG89"/>
      <c r="ABH89"/>
      <c r="ABI89"/>
      <c r="ABJ89"/>
      <c r="ABK89"/>
      <c r="ABL89"/>
      <c r="ABM89"/>
      <c r="ABN89"/>
      <c r="ABO89"/>
      <c r="ABP89"/>
      <c r="ABQ89"/>
      <c r="ABR89"/>
      <c r="ABS89"/>
      <c r="ABT89"/>
      <c r="ABU89"/>
      <c r="ABV89"/>
      <c r="ABW89"/>
      <c r="ABX89"/>
      <c r="ABY89"/>
      <c r="ABZ89"/>
      <c r="ACA89"/>
      <c r="ACB89"/>
      <c r="ACC89"/>
      <c r="ACD89"/>
      <c r="ACE89"/>
      <c r="ACF89"/>
      <c r="ACG89"/>
      <c r="ACH89"/>
      <c r="ACI89"/>
      <c r="ACJ89"/>
      <c r="ACK89"/>
      <c r="ACL89"/>
      <c r="ACM89"/>
      <c r="ACN89"/>
      <c r="ACO89"/>
      <c r="ACP89"/>
      <c r="ACQ89"/>
      <c r="ACR89"/>
      <c r="ACS89"/>
      <c r="ACT89"/>
      <c r="ACU89"/>
      <c r="ACV89"/>
      <c r="ACW89"/>
      <c r="ACX89"/>
      <c r="ACY89"/>
      <c r="ACZ89"/>
      <c r="ADA89"/>
      <c r="ADB89"/>
      <c r="ADC89"/>
      <c r="ADD89"/>
      <c r="ADE89"/>
      <c r="ADF89"/>
      <c r="ADG89"/>
      <c r="ADH89"/>
      <c r="ADI89"/>
      <c r="ADJ89"/>
      <c r="ADK89"/>
      <c r="ADL89"/>
      <c r="ADM89"/>
      <c r="ADN89"/>
      <c r="ADO89"/>
      <c r="ADP89"/>
      <c r="ADQ89"/>
      <c r="ADR89"/>
      <c r="ADS89"/>
      <c r="ADT89"/>
      <c r="ADU89"/>
      <c r="ADV89"/>
      <c r="ADW89"/>
      <c r="ADX89"/>
      <c r="ADY89"/>
      <c r="ADZ89"/>
      <c r="AEA89"/>
      <c r="AEB89"/>
      <c r="AEC89"/>
      <c r="AED89"/>
      <c r="AEE89"/>
      <c r="AEF89"/>
      <c r="AEG89"/>
      <c r="AEH89"/>
      <c r="AEI89"/>
      <c r="AEJ89"/>
      <c r="AEK89"/>
      <c r="AEL89"/>
      <c r="AEM89"/>
      <c r="AEN89"/>
      <c r="AEO89"/>
      <c r="AEP89"/>
      <c r="AEQ89"/>
      <c r="AER89"/>
      <c r="AES89"/>
      <c r="AET89"/>
      <c r="AEU89"/>
      <c r="AEV89"/>
      <c r="AEW89"/>
      <c r="AEX89"/>
      <c r="AEY89"/>
      <c r="AEZ89"/>
      <c r="AFA89"/>
      <c r="AFB89"/>
      <c r="AFC89"/>
      <c r="AFD89"/>
      <c r="AFE89"/>
      <c r="AFF89"/>
      <c r="AFG89"/>
      <c r="AFH89"/>
      <c r="AFI89"/>
      <c r="AFJ89"/>
      <c r="AFK89"/>
      <c r="AFL89"/>
      <c r="AFM89"/>
      <c r="AFN89"/>
      <c r="AFO89"/>
      <c r="AFP89"/>
      <c r="AFQ89"/>
      <c r="AFR89"/>
      <c r="AFS89"/>
      <c r="AFT89"/>
      <c r="AFU89"/>
      <c r="AFV89"/>
      <c r="AFW89"/>
      <c r="AFX89"/>
      <c r="AFY89"/>
      <c r="AFZ89"/>
      <c r="AGA89"/>
      <c r="AGB89"/>
      <c r="AGC89"/>
      <c r="AGD89"/>
      <c r="AGE89"/>
      <c r="AGF89"/>
      <c r="AGG89"/>
      <c r="AGH89"/>
      <c r="AGI89"/>
      <c r="AGJ89"/>
      <c r="AGK89"/>
      <c r="AGL89"/>
      <c r="AGM89"/>
      <c r="AGN89"/>
      <c r="AGO89"/>
      <c r="AGP89"/>
      <c r="AGQ89"/>
      <c r="AGR89"/>
      <c r="AGS89"/>
      <c r="AGT89"/>
      <c r="AGU89"/>
      <c r="AGV89"/>
      <c r="AGW89"/>
      <c r="AGX89"/>
      <c r="AGY89"/>
      <c r="AGZ89"/>
      <c r="AHA89"/>
      <c r="AHB89"/>
      <c r="AHC89"/>
      <c r="AHD89"/>
      <c r="AHE89"/>
      <c r="AHF89"/>
      <c r="AHG89"/>
      <c r="AHH89"/>
      <c r="AHI89"/>
      <c r="AHJ89"/>
      <c r="AHK89"/>
      <c r="AHL89"/>
      <c r="AHM89"/>
      <c r="AHN89"/>
      <c r="AHO89"/>
      <c r="AHP89"/>
      <c r="AHQ89"/>
      <c r="AHR89"/>
      <c r="AHS89"/>
      <c r="AHT89"/>
      <c r="AHU89"/>
      <c r="AHV89"/>
      <c r="AHW89"/>
      <c r="AHX89"/>
      <c r="AHY89"/>
      <c r="AHZ89"/>
      <c r="AIA89"/>
      <c r="AIB89"/>
      <c r="AIC89"/>
      <c r="AID89"/>
      <c r="AIE89"/>
      <c r="AIF89"/>
      <c r="AIG89"/>
      <c r="AIH89"/>
      <c r="AII89"/>
      <c r="AIJ89"/>
      <c r="AIK89"/>
      <c r="AIL89"/>
      <c r="AIM89"/>
      <c r="AIN89"/>
      <c r="AIO89"/>
      <c r="AIP89"/>
      <c r="AIQ89"/>
      <c r="AIR89"/>
      <c r="AIS89"/>
      <c r="AIT89"/>
      <c r="AIU89"/>
      <c r="AIV89"/>
      <c r="AIW89"/>
      <c r="AIX89"/>
      <c r="AIY89"/>
      <c r="AIZ89"/>
    </row>
    <row r="90" spans="1:939">
      <c r="A90" s="145"/>
      <c r="B90" s="138"/>
      <c r="C90" s="139"/>
      <c r="D90" s="140"/>
      <c r="E90" s="141"/>
      <c r="F90" s="135"/>
      <c r="G90" s="135"/>
      <c r="H90" s="144"/>
      <c r="I90" s="137" t="str">
        <f t="shared" si="21"/>
        <v/>
      </c>
      <c r="J90" s="152"/>
      <c r="K90" s="154"/>
      <c r="L90" s="147"/>
      <c r="M90" s="151" t="str">
        <f t="shared" si="19"/>
        <v/>
      </c>
      <c r="N90" s="148" t="str">
        <f t="shared" si="20"/>
        <v/>
      </c>
      <c r="O90" s="172"/>
      <c r="P90" s="172"/>
      <c r="Q90" s="172"/>
      <c r="R90" s="172"/>
      <c r="S90" s="172"/>
      <c r="T90" s="172"/>
      <c r="U90" s="172"/>
      <c r="V90" s="172"/>
      <c r="W90" s="172"/>
      <c r="X90" s="172"/>
      <c r="Y90" s="172"/>
      <c r="Z90" s="172"/>
      <c r="AA90" s="172"/>
      <c r="AB90" s="172"/>
      <c r="AC90" s="172"/>
      <c r="AD90" s="172"/>
      <c r="AE90" s="172"/>
      <c r="AF90" s="172"/>
      <c r="AG90" s="172"/>
      <c r="AH90" s="172"/>
      <c r="AI90" s="172"/>
      <c r="AJ90" s="172"/>
    </row>
    <row r="91" spans="1:939">
      <c r="A91" s="145"/>
      <c r="B91" s="138"/>
      <c r="C91" s="139"/>
      <c r="D91" s="140"/>
      <c r="E91" s="141"/>
      <c r="F91" s="135"/>
      <c r="G91" s="135"/>
      <c r="H91" s="144"/>
      <c r="I91" s="137" t="str">
        <f t="shared" si="21"/>
        <v/>
      </c>
      <c r="J91" s="152"/>
      <c r="K91" s="154"/>
      <c r="L91" s="147"/>
      <c r="M91" s="151" t="str">
        <f t="shared" si="19"/>
        <v/>
      </c>
      <c r="N91" s="148" t="str">
        <f t="shared" si="20"/>
        <v/>
      </c>
      <c r="O91" s="172"/>
      <c r="P91" s="172"/>
      <c r="Q91" s="172"/>
      <c r="R91" s="172"/>
      <c r="S91" s="172"/>
      <c r="T91" s="172"/>
      <c r="U91" s="172"/>
      <c r="V91" s="172"/>
      <c r="W91" s="172"/>
      <c r="X91" s="172"/>
      <c r="Y91" s="172"/>
      <c r="Z91" s="172"/>
      <c r="AA91" s="172"/>
      <c r="AB91" s="172"/>
      <c r="AC91" s="172"/>
      <c r="AD91" s="172"/>
      <c r="AE91" s="172"/>
      <c r="AF91" s="172"/>
      <c r="AG91" s="172"/>
      <c r="AH91" s="172"/>
      <c r="AI91" s="172"/>
      <c r="AJ91" s="172"/>
      <c r="AJA91" s="22"/>
      <c r="AJB91" s="22"/>
      <c r="AJC91" s="22"/>
    </row>
    <row r="92" spans="1:939">
      <c r="A92" s="145"/>
      <c r="B92" s="138"/>
      <c r="C92" s="139"/>
      <c r="D92" s="140"/>
      <c r="E92" s="141"/>
      <c r="F92" s="135"/>
      <c r="G92" s="135"/>
      <c r="H92" s="144"/>
      <c r="I92" s="137" t="str">
        <f t="shared" si="21"/>
        <v/>
      </c>
      <c r="J92" s="152"/>
      <c r="K92" s="154"/>
      <c r="L92" s="147"/>
      <c r="M92" s="151" t="str">
        <f t="shared" si="19"/>
        <v/>
      </c>
      <c r="N92" s="148" t="str">
        <f t="shared" si="20"/>
        <v/>
      </c>
      <c r="O92" s="172"/>
      <c r="P92" s="172"/>
      <c r="Q92" s="172"/>
      <c r="R92" s="172"/>
      <c r="S92" s="172"/>
      <c r="T92" s="172"/>
      <c r="U92" s="172"/>
      <c r="V92" s="172"/>
      <c r="W92" s="172"/>
      <c r="X92" s="172"/>
      <c r="Y92" s="172"/>
      <c r="Z92" s="172"/>
      <c r="AA92" s="172"/>
      <c r="AB92" s="172"/>
      <c r="AC92" s="172"/>
      <c r="AD92" s="172"/>
      <c r="AE92" s="172"/>
      <c r="AF92" s="172"/>
      <c r="AG92" s="172"/>
      <c r="AH92" s="172"/>
      <c r="AI92" s="172"/>
      <c r="AJ92" s="172"/>
    </row>
    <row r="93" spans="1:939">
      <c r="A93" s="145"/>
      <c r="B93" s="138"/>
      <c r="C93" s="139"/>
      <c r="D93" s="140"/>
      <c r="E93" s="141"/>
      <c r="F93" s="135"/>
      <c r="G93" s="135"/>
      <c r="H93" s="144"/>
      <c r="I93" s="137" t="str">
        <f t="shared" si="21"/>
        <v/>
      </c>
      <c r="J93" s="152"/>
      <c r="K93" s="154"/>
      <c r="L93" s="147"/>
      <c r="M93" s="151" t="str">
        <f t="shared" si="19"/>
        <v/>
      </c>
      <c r="N93" s="148" t="str">
        <f t="shared" si="20"/>
        <v/>
      </c>
      <c r="O93" s="172"/>
      <c r="P93" s="172"/>
      <c r="Q93" s="172"/>
      <c r="R93" s="172"/>
      <c r="S93" s="172"/>
      <c r="T93" s="172"/>
      <c r="U93" s="172"/>
      <c r="V93" s="172"/>
      <c r="W93" s="172"/>
      <c r="X93" s="172"/>
      <c r="Y93" s="172"/>
      <c r="Z93" s="172"/>
      <c r="AA93" s="172"/>
      <c r="AB93" s="172"/>
      <c r="AC93" s="172"/>
      <c r="AD93" s="172"/>
      <c r="AE93" s="172"/>
      <c r="AF93" s="172"/>
      <c r="AG93" s="172"/>
      <c r="AH93" s="172"/>
      <c r="AI93" s="172"/>
      <c r="AJ93" s="172"/>
    </row>
    <row r="94" spans="1:939">
      <c r="A94" s="145"/>
      <c r="B94" s="138"/>
      <c r="C94" s="139"/>
      <c r="D94" s="140"/>
      <c r="E94" s="141"/>
      <c r="F94" s="135"/>
      <c r="G94" s="135"/>
      <c r="H94" s="144"/>
      <c r="I94" s="137" t="str">
        <f t="shared" si="21"/>
        <v/>
      </c>
      <c r="J94" s="152"/>
      <c r="K94" s="154"/>
      <c r="L94" s="147"/>
      <c r="M94" s="151" t="str">
        <f t="shared" si="19"/>
        <v/>
      </c>
      <c r="N94" s="148" t="str">
        <f t="shared" si="20"/>
        <v/>
      </c>
      <c r="O94" s="172"/>
      <c r="P94" s="172"/>
      <c r="Q94" s="172"/>
      <c r="R94" s="172"/>
      <c r="S94" s="172"/>
      <c r="T94" s="172"/>
      <c r="U94" s="172"/>
      <c r="V94" s="172"/>
      <c r="W94" s="172"/>
      <c r="X94" s="172"/>
      <c r="Y94" s="172"/>
      <c r="Z94" s="172"/>
      <c r="AA94" s="172"/>
      <c r="AB94" s="172"/>
      <c r="AC94" s="172"/>
      <c r="AD94" s="172"/>
      <c r="AE94" s="172"/>
      <c r="AF94" s="172"/>
      <c r="AG94" s="172"/>
      <c r="AH94" s="172"/>
      <c r="AI94" s="172"/>
      <c r="AJ94" s="172"/>
    </row>
    <row r="95" spans="1:939">
      <c r="A95" s="145"/>
      <c r="B95" s="138"/>
      <c r="C95" s="139"/>
      <c r="D95" s="140"/>
      <c r="E95" s="141"/>
      <c r="F95" s="135"/>
      <c r="G95" s="135"/>
      <c r="H95" s="144"/>
      <c r="I95" s="137" t="str">
        <f t="shared" si="21"/>
        <v/>
      </c>
      <c r="J95" s="152"/>
      <c r="K95" s="154"/>
      <c r="L95" s="147"/>
      <c r="M95" s="151" t="str">
        <f t="shared" si="19"/>
        <v/>
      </c>
      <c r="N95" s="148" t="str">
        <f t="shared" si="20"/>
        <v/>
      </c>
      <c r="O95" s="172"/>
      <c r="P95" s="172"/>
      <c r="Q95" s="172"/>
      <c r="R95" s="172"/>
      <c r="S95" s="172"/>
      <c r="T95" s="172"/>
      <c r="U95" s="172"/>
      <c r="V95" s="172"/>
      <c r="W95" s="172"/>
      <c r="X95" s="172"/>
      <c r="Y95" s="172"/>
      <c r="Z95" s="172"/>
      <c r="AA95" s="172"/>
      <c r="AB95" s="172"/>
      <c r="AC95" s="172"/>
      <c r="AD95" s="172"/>
      <c r="AE95" s="172"/>
      <c r="AF95" s="172"/>
      <c r="AG95" s="172"/>
      <c r="AH95" s="172"/>
      <c r="AI95" s="172"/>
      <c r="AJ95" s="172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  <c r="HH95"/>
      <c r="HI95"/>
      <c r="HJ95"/>
      <c r="HK95"/>
      <c r="HL95"/>
      <c r="HM95"/>
      <c r="HN95"/>
      <c r="HO95"/>
      <c r="HP95"/>
      <c r="HQ95"/>
      <c r="HR95"/>
      <c r="HS95"/>
      <c r="HT95"/>
      <c r="HU95"/>
      <c r="HV95"/>
      <c r="HW95"/>
      <c r="HX95"/>
      <c r="HY95"/>
      <c r="HZ95"/>
      <c r="IA95"/>
      <c r="IB95"/>
      <c r="IC95"/>
      <c r="ID95"/>
      <c r="IE95"/>
      <c r="IF95"/>
      <c r="IG95"/>
      <c r="IH95"/>
      <c r="II95"/>
      <c r="IJ95"/>
      <c r="IK95"/>
      <c r="IL95"/>
      <c r="IM95"/>
      <c r="IN95"/>
      <c r="IO95"/>
      <c r="IP95"/>
      <c r="IQ95"/>
      <c r="IR95"/>
      <c r="IS95"/>
      <c r="IT95"/>
      <c r="IU95"/>
      <c r="IV95"/>
      <c r="IW95"/>
      <c r="IX95"/>
      <c r="IY95"/>
      <c r="IZ95"/>
      <c r="JA95"/>
      <c r="JB95"/>
      <c r="JC95"/>
      <c r="JD95"/>
      <c r="JE95"/>
      <c r="JF95"/>
      <c r="JG95"/>
      <c r="JH95"/>
      <c r="JI95"/>
      <c r="JJ95"/>
      <c r="JK95"/>
      <c r="JL95"/>
      <c r="JM95"/>
      <c r="JN95"/>
      <c r="JO95"/>
      <c r="JP95"/>
      <c r="JQ95"/>
      <c r="JR95"/>
      <c r="JS95"/>
      <c r="JT95"/>
      <c r="JU95"/>
      <c r="JV95"/>
      <c r="JW95"/>
      <c r="JX95"/>
      <c r="JY95"/>
      <c r="JZ95"/>
      <c r="KA95"/>
      <c r="KB95"/>
      <c r="KC95"/>
      <c r="KD95"/>
      <c r="KE95"/>
      <c r="KF95"/>
      <c r="KG95"/>
      <c r="KH95"/>
      <c r="KI95"/>
      <c r="KJ95"/>
      <c r="KK95"/>
      <c r="KL95"/>
      <c r="KM95"/>
      <c r="KN95"/>
      <c r="KO95"/>
      <c r="KP95"/>
      <c r="KQ95"/>
      <c r="KR95"/>
      <c r="KS95"/>
      <c r="KT95"/>
      <c r="KU95"/>
      <c r="KV95"/>
      <c r="KW95"/>
      <c r="KX95"/>
      <c r="KY95"/>
      <c r="KZ95"/>
      <c r="LA95"/>
      <c r="LB95"/>
      <c r="LC95"/>
      <c r="LD95"/>
      <c r="LE95"/>
      <c r="LF95"/>
      <c r="LG95"/>
      <c r="LH95"/>
      <c r="LI95"/>
      <c r="LJ95"/>
      <c r="LK95"/>
      <c r="LL95"/>
      <c r="LM95"/>
      <c r="LN95"/>
      <c r="LO95"/>
      <c r="LP95"/>
      <c r="LQ95"/>
      <c r="LR95"/>
      <c r="LS95"/>
      <c r="LT95"/>
      <c r="LU95"/>
      <c r="LV95"/>
      <c r="LW95"/>
      <c r="LX95"/>
      <c r="LY95"/>
      <c r="LZ95"/>
      <c r="MA95"/>
      <c r="MB95"/>
      <c r="MC95"/>
      <c r="MD95"/>
      <c r="ME95"/>
      <c r="MF95"/>
      <c r="MG95"/>
      <c r="MH95"/>
      <c r="MI95"/>
      <c r="MJ95"/>
      <c r="MK95"/>
      <c r="ML95"/>
      <c r="MM95"/>
      <c r="MN95"/>
      <c r="MO95"/>
      <c r="MP95"/>
      <c r="MQ95"/>
      <c r="MR95"/>
      <c r="MS95"/>
      <c r="MT95"/>
      <c r="MU95"/>
      <c r="MV95"/>
      <c r="MW95"/>
      <c r="MX95"/>
      <c r="MY95"/>
      <c r="MZ95"/>
      <c r="NA95"/>
      <c r="NB95"/>
      <c r="NC95"/>
      <c r="ND95"/>
      <c r="NE95"/>
      <c r="NF95"/>
      <c r="NG95"/>
      <c r="NH95"/>
      <c r="NI95"/>
      <c r="NJ95"/>
      <c r="NK95"/>
      <c r="NL95"/>
      <c r="NM95"/>
      <c r="NN95"/>
      <c r="NO95"/>
      <c r="NP95"/>
      <c r="NQ95"/>
      <c r="NR95"/>
      <c r="NS95"/>
      <c r="NT95"/>
      <c r="NU95"/>
      <c r="NV95"/>
      <c r="NW95"/>
      <c r="NX95"/>
      <c r="NY95"/>
      <c r="NZ95"/>
      <c r="OA95"/>
      <c r="OB95"/>
      <c r="OC95"/>
      <c r="OD95"/>
      <c r="OE95"/>
      <c r="OF95"/>
      <c r="OG95"/>
      <c r="OH95"/>
      <c r="OI95"/>
      <c r="OJ95"/>
      <c r="OK95"/>
      <c r="OL95"/>
      <c r="OM95"/>
      <c r="ON95"/>
      <c r="OO95"/>
      <c r="OP95"/>
      <c r="OQ95"/>
      <c r="OR95"/>
      <c r="OS95"/>
      <c r="OT95"/>
      <c r="OU95"/>
      <c r="OV95"/>
      <c r="OW95"/>
      <c r="OX95"/>
      <c r="OY95"/>
      <c r="OZ95"/>
      <c r="PA95"/>
      <c r="PB95"/>
      <c r="PC95"/>
      <c r="PD95"/>
      <c r="PE95"/>
      <c r="PF95"/>
      <c r="PG95"/>
      <c r="PH95"/>
      <c r="PI95"/>
      <c r="PJ95"/>
      <c r="PK95"/>
      <c r="PL95"/>
      <c r="PM95"/>
      <c r="PN95"/>
      <c r="PO95"/>
      <c r="PP95"/>
      <c r="PQ95"/>
      <c r="PR95"/>
      <c r="PS95"/>
      <c r="PT95"/>
      <c r="PU95"/>
      <c r="PV95"/>
      <c r="PW95"/>
      <c r="PX95"/>
      <c r="PY95"/>
      <c r="PZ95"/>
      <c r="QA95"/>
      <c r="QB95"/>
      <c r="QC95"/>
      <c r="QD95"/>
      <c r="QE95"/>
      <c r="QF95"/>
      <c r="QG95"/>
      <c r="QH95"/>
      <c r="QI95"/>
      <c r="QJ95"/>
      <c r="QK95"/>
      <c r="QL95"/>
      <c r="QM95"/>
      <c r="QN95"/>
      <c r="QO95"/>
      <c r="QP95"/>
      <c r="QQ95"/>
      <c r="QR95"/>
      <c r="QS95"/>
      <c r="QT95"/>
      <c r="QU95"/>
      <c r="QV95"/>
      <c r="QW95"/>
      <c r="QX95"/>
      <c r="QY95"/>
      <c r="QZ95"/>
      <c r="RA95"/>
      <c r="RB95"/>
      <c r="RC95"/>
      <c r="RD95"/>
      <c r="RE95"/>
      <c r="RF95"/>
      <c r="RG95"/>
      <c r="RH95"/>
      <c r="RI95"/>
      <c r="RJ95"/>
      <c r="RK95"/>
      <c r="RL95"/>
      <c r="RM95"/>
      <c r="RN95"/>
      <c r="RO95"/>
      <c r="RP95"/>
      <c r="RQ95"/>
      <c r="RR95"/>
      <c r="RS95"/>
      <c r="RT95"/>
      <c r="RU95"/>
      <c r="RV95"/>
      <c r="RW95"/>
      <c r="RX95"/>
      <c r="RY95"/>
      <c r="RZ95"/>
      <c r="SA95"/>
      <c r="SB95"/>
      <c r="SC95"/>
      <c r="SD95"/>
      <c r="SE95"/>
      <c r="SF95"/>
      <c r="SG95"/>
      <c r="SH95"/>
      <c r="SI95"/>
      <c r="SJ95"/>
      <c r="SK95"/>
      <c r="SL95"/>
      <c r="SM95"/>
      <c r="SN95"/>
      <c r="SO95"/>
      <c r="SP95"/>
      <c r="SQ95"/>
      <c r="SR95"/>
      <c r="SS95"/>
      <c r="ST95"/>
      <c r="SU95"/>
      <c r="SV95"/>
      <c r="SW95"/>
      <c r="SX95"/>
      <c r="SY95"/>
      <c r="SZ95"/>
      <c r="TA95"/>
      <c r="TB95"/>
      <c r="TC95"/>
      <c r="TD95"/>
      <c r="TE95"/>
      <c r="TF95"/>
      <c r="TG95"/>
      <c r="TH95"/>
      <c r="TI95"/>
      <c r="TJ95"/>
      <c r="TK95"/>
      <c r="TL95"/>
      <c r="TM95"/>
      <c r="TN95"/>
      <c r="TO95"/>
      <c r="TP95"/>
      <c r="TQ95"/>
      <c r="TR95"/>
      <c r="TS95"/>
      <c r="TT95"/>
      <c r="TU95"/>
      <c r="TV95"/>
      <c r="TW95"/>
      <c r="TX95"/>
      <c r="TY95"/>
      <c r="TZ95"/>
      <c r="UA95"/>
      <c r="UB95"/>
      <c r="UC95"/>
      <c r="UD95"/>
      <c r="UE95"/>
      <c r="UF95"/>
      <c r="UG95"/>
      <c r="UH95"/>
      <c r="UI95"/>
      <c r="UJ95"/>
      <c r="UK95"/>
      <c r="UL95"/>
      <c r="UM95"/>
      <c r="UN95"/>
      <c r="UO95"/>
      <c r="UP95"/>
      <c r="UQ95"/>
      <c r="UR95"/>
      <c r="US95"/>
      <c r="UT95"/>
      <c r="UU95"/>
      <c r="UV95"/>
      <c r="UW95"/>
      <c r="UX95"/>
      <c r="UY95"/>
      <c r="UZ95"/>
      <c r="VA95"/>
      <c r="VB95"/>
      <c r="VC95"/>
      <c r="VD95"/>
      <c r="VE95"/>
      <c r="VF95"/>
      <c r="VG95"/>
      <c r="VH95"/>
      <c r="VI95"/>
      <c r="VJ95"/>
      <c r="VK95"/>
      <c r="VL95"/>
      <c r="VM95"/>
      <c r="VN95"/>
      <c r="VO95"/>
      <c r="VP95"/>
      <c r="VQ95"/>
      <c r="VR95"/>
      <c r="VS95"/>
      <c r="VT95"/>
      <c r="VU95"/>
      <c r="VV95"/>
      <c r="VW95"/>
      <c r="VX95"/>
      <c r="VY95"/>
      <c r="VZ95"/>
      <c r="WA95"/>
      <c r="WB95"/>
      <c r="WC95"/>
      <c r="WD95"/>
      <c r="WE95"/>
      <c r="WF95"/>
      <c r="WG95"/>
      <c r="WH95"/>
      <c r="WI95"/>
      <c r="WJ95"/>
      <c r="WK95"/>
      <c r="WL95"/>
      <c r="WM95"/>
      <c r="WN95"/>
      <c r="WO95"/>
      <c r="WP95"/>
      <c r="WQ95"/>
      <c r="WR95"/>
      <c r="WS95"/>
      <c r="WT95"/>
      <c r="WU95"/>
      <c r="WV95"/>
      <c r="WW95"/>
      <c r="WX95"/>
      <c r="WY95"/>
      <c r="WZ95"/>
      <c r="XA95"/>
      <c r="XB95"/>
      <c r="XC95"/>
      <c r="XD95"/>
      <c r="XE95"/>
      <c r="XF95"/>
      <c r="XG95"/>
      <c r="XH95"/>
      <c r="XI95"/>
      <c r="XJ95"/>
      <c r="XK95"/>
      <c r="XL95"/>
      <c r="XM95"/>
      <c r="XN95"/>
      <c r="XO95"/>
      <c r="XP95"/>
      <c r="XQ95"/>
      <c r="XR95"/>
      <c r="XS95"/>
      <c r="XT95"/>
      <c r="XU95"/>
      <c r="XV95"/>
      <c r="XW95"/>
      <c r="XX95"/>
      <c r="XY95"/>
      <c r="XZ95"/>
      <c r="YA95"/>
      <c r="YB95"/>
      <c r="YC95"/>
      <c r="YD95"/>
      <c r="YE95"/>
      <c r="YF95"/>
      <c r="YG95"/>
      <c r="YH95"/>
      <c r="YI95"/>
      <c r="YJ95"/>
      <c r="YK95"/>
      <c r="YL95"/>
      <c r="YM95"/>
      <c r="YN95"/>
      <c r="YO95"/>
      <c r="YP95"/>
      <c r="YQ95"/>
      <c r="YR95"/>
      <c r="YS95"/>
      <c r="YT95"/>
      <c r="YU95"/>
      <c r="YV95"/>
      <c r="YW95"/>
      <c r="YX95"/>
      <c r="YY95"/>
      <c r="YZ95"/>
      <c r="ZA95"/>
      <c r="ZB95"/>
      <c r="ZC95"/>
      <c r="ZD95"/>
      <c r="ZE95"/>
      <c r="ZF95"/>
      <c r="ZG95"/>
      <c r="ZH95"/>
      <c r="ZI95"/>
      <c r="ZJ95"/>
      <c r="ZK95"/>
      <c r="ZL95"/>
      <c r="ZM95"/>
      <c r="ZN95"/>
      <c r="ZO95"/>
      <c r="ZP95"/>
      <c r="ZQ95"/>
      <c r="ZR95"/>
      <c r="ZS95"/>
      <c r="ZT95"/>
      <c r="ZU95"/>
      <c r="ZV95"/>
      <c r="ZW95"/>
      <c r="ZX95"/>
      <c r="ZY95"/>
      <c r="ZZ95"/>
      <c r="AAA95"/>
      <c r="AAB95"/>
      <c r="AAC95"/>
      <c r="AAD95"/>
      <c r="AAE95"/>
      <c r="AAF95"/>
      <c r="AAG95"/>
      <c r="AAH95"/>
      <c r="AAI95"/>
      <c r="AAJ95"/>
      <c r="AAK95"/>
      <c r="AAL95"/>
      <c r="AAM95"/>
      <c r="AAN95"/>
      <c r="AAO95"/>
      <c r="AAP95"/>
      <c r="AAQ95"/>
      <c r="AAR95"/>
      <c r="AAS95"/>
      <c r="AAT95"/>
      <c r="AAU95"/>
      <c r="AAV95"/>
      <c r="AAW95"/>
      <c r="AAX95"/>
      <c r="AAY95"/>
      <c r="AAZ95"/>
      <c r="ABA95"/>
      <c r="ABB95"/>
      <c r="ABC95"/>
      <c r="ABD95"/>
      <c r="ABE95"/>
      <c r="ABF95"/>
      <c r="ABG95"/>
      <c r="ABH95"/>
      <c r="ABI95"/>
      <c r="ABJ95"/>
      <c r="ABK95"/>
      <c r="ABL95"/>
      <c r="ABM95"/>
      <c r="ABN95"/>
      <c r="ABO95"/>
      <c r="ABP95"/>
      <c r="ABQ95"/>
      <c r="ABR95"/>
      <c r="ABS95"/>
      <c r="ABT95"/>
      <c r="ABU95"/>
      <c r="ABV95"/>
      <c r="ABW95"/>
      <c r="ABX95"/>
      <c r="ABY95"/>
      <c r="ABZ95"/>
      <c r="ACA95"/>
      <c r="ACB95"/>
      <c r="ACC95"/>
      <c r="ACD95"/>
      <c r="ACE95"/>
      <c r="ACF95"/>
      <c r="ACG95"/>
      <c r="ACH95"/>
      <c r="ACI95"/>
      <c r="ACJ95"/>
      <c r="ACK95"/>
      <c r="ACL95"/>
      <c r="ACM95"/>
      <c r="ACN95"/>
      <c r="ACO95"/>
      <c r="ACP95"/>
      <c r="ACQ95"/>
      <c r="ACR95"/>
      <c r="ACS95"/>
      <c r="ACT95"/>
      <c r="ACU95"/>
      <c r="ACV95"/>
      <c r="ACW95"/>
      <c r="ACX95"/>
      <c r="ACY95"/>
      <c r="ACZ95"/>
      <c r="ADA95"/>
      <c r="ADB95"/>
      <c r="ADC95"/>
      <c r="ADD95"/>
      <c r="ADE95"/>
      <c r="ADF95"/>
      <c r="ADG95"/>
      <c r="ADH95"/>
      <c r="ADI95"/>
      <c r="ADJ95"/>
      <c r="ADK95"/>
      <c r="ADL95"/>
      <c r="ADM95"/>
      <c r="ADN95"/>
      <c r="ADO95"/>
      <c r="ADP95"/>
      <c r="ADQ95"/>
      <c r="ADR95"/>
      <c r="ADS95"/>
      <c r="ADT95"/>
      <c r="ADU95"/>
      <c r="ADV95"/>
      <c r="ADW95"/>
      <c r="ADX95"/>
      <c r="ADY95"/>
      <c r="ADZ95"/>
      <c r="AEA95"/>
      <c r="AEB95"/>
      <c r="AEC95"/>
      <c r="AED95"/>
      <c r="AEE95"/>
      <c r="AEF95"/>
      <c r="AEG95"/>
      <c r="AEH95"/>
      <c r="AEI95"/>
      <c r="AEJ95"/>
      <c r="AEK95"/>
      <c r="AEL95"/>
      <c r="AEM95"/>
      <c r="AEN95"/>
      <c r="AEO95"/>
      <c r="AEP95"/>
      <c r="AEQ95"/>
      <c r="AER95"/>
      <c r="AES95"/>
      <c r="AET95"/>
      <c r="AEU95"/>
      <c r="AEV95"/>
      <c r="AEW95"/>
      <c r="AEX95"/>
      <c r="AEY95"/>
      <c r="AEZ95"/>
      <c r="AFA95"/>
      <c r="AFB95"/>
      <c r="AFC95"/>
      <c r="AFD95"/>
      <c r="AFE95"/>
      <c r="AFF95"/>
      <c r="AFG95"/>
      <c r="AFH95"/>
      <c r="AFI95"/>
      <c r="AFJ95"/>
      <c r="AFK95"/>
      <c r="AFL95"/>
      <c r="AFM95"/>
      <c r="AFN95"/>
      <c r="AFO95"/>
      <c r="AFP95"/>
      <c r="AFQ95"/>
      <c r="AFR95"/>
      <c r="AFS95"/>
      <c r="AFT95"/>
      <c r="AFU95"/>
      <c r="AFV95"/>
      <c r="AFW95"/>
      <c r="AFX95"/>
      <c r="AFY95"/>
      <c r="AFZ95"/>
      <c r="AGA95"/>
      <c r="AGB95"/>
      <c r="AGC95"/>
      <c r="AGD95"/>
      <c r="AGE95"/>
      <c r="AGF95"/>
      <c r="AGG95"/>
      <c r="AGH95"/>
      <c r="AGI95"/>
      <c r="AGJ95"/>
      <c r="AGK95"/>
      <c r="AGL95"/>
      <c r="AGM95"/>
      <c r="AGN95"/>
      <c r="AGO95"/>
      <c r="AGP95"/>
      <c r="AGQ95"/>
      <c r="AGR95"/>
      <c r="AGS95"/>
      <c r="AGT95"/>
      <c r="AGU95"/>
      <c r="AGV95"/>
      <c r="AGW95"/>
      <c r="AGX95"/>
      <c r="AGY95"/>
      <c r="AGZ95"/>
      <c r="AHA95"/>
      <c r="AHB95"/>
      <c r="AHC95"/>
      <c r="AHD95"/>
      <c r="AHE95"/>
      <c r="AHF95"/>
      <c r="AHG95"/>
      <c r="AHH95"/>
      <c r="AHI95"/>
      <c r="AHJ95"/>
      <c r="AHK95"/>
      <c r="AHL95"/>
      <c r="AHM95"/>
      <c r="AHN95"/>
      <c r="AHO95"/>
      <c r="AHP95"/>
      <c r="AHQ95"/>
      <c r="AHR95"/>
      <c r="AHS95"/>
      <c r="AHT95"/>
      <c r="AHU95"/>
      <c r="AHV95"/>
      <c r="AHW95"/>
      <c r="AHX95"/>
      <c r="AHY95"/>
      <c r="AHZ95"/>
      <c r="AIA95"/>
      <c r="AIB95"/>
      <c r="AIC95"/>
      <c r="AID95"/>
      <c r="AIE95"/>
      <c r="AIF95"/>
      <c r="AIG95"/>
      <c r="AIH95"/>
      <c r="AII95"/>
      <c r="AIJ95"/>
      <c r="AIK95"/>
      <c r="AIL95"/>
      <c r="AIM95"/>
      <c r="AIN95"/>
      <c r="AIO95"/>
      <c r="AIP95"/>
      <c r="AIQ95"/>
      <c r="AIR95"/>
      <c r="AIS95"/>
      <c r="AIT95"/>
      <c r="AIU95"/>
      <c r="AIV95"/>
      <c r="AIW95"/>
      <c r="AIX95"/>
      <c r="AIY95"/>
      <c r="AIZ95"/>
    </row>
    <row r="96" spans="1:939">
      <c r="A96" s="145"/>
      <c r="B96" s="138"/>
      <c r="C96" s="139"/>
      <c r="D96" s="140"/>
      <c r="E96" s="141"/>
      <c r="F96" s="135"/>
      <c r="G96" s="135"/>
      <c r="H96" s="144"/>
      <c r="I96" s="137" t="str">
        <f t="shared" si="21"/>
        <v/>
      </c>
      <c r="J96" s="152"/>
      <c r="K96" s="154"/>
      <c r="L96" s="147"/>
      <c r="M96" s="151" t="str">
        <f t="shared" si="19"/>
        <v/>
      </c>
      <c r="N96" s="148" t="str">
        <f t="shared" si="20"/>
        <v/>
      </c>
      <c r="O96" s="172"/>
      <c r="P96" s="172"/>
      <c r="Q96" s="172"/>
      <c r="R96" s="172"/>
      <c r="S96" s="172"/>
      <c r="T96" s="172"/>
      <c r="U96" s="172"/>
      <c r="V96" s="172"/>
      <c r="W96" s="172"/>
      <c r="X96" s="172"/>
      <c r="Y96" s="172"/>
      <c r="Z96" s="172"/>
      <c r="AA96" s="172"/>
      <c r="AB96" s="172"/>
      <c r="AC96" s="172"/>
      <c r="AD96" s="172"/>
      <c r="AE96" s="172"/>
      <c r="AF96" s="172"/>
      <c r="AG96" s="172"/>
      <c r="AH96" s="172"/>
      <c r="AI96" s="172"/>
      <c r="AJ96" s="172"/>
    </row>
    <row r="97" spans="1:936">
      <c r="A97" s="145"/>
      <c r="B97" s="138"/>
      <c r="C97" s="139"/>
      <c r="D97" s="140"/>
      <c r="E97" s="141"/>
      <c r="F97" s="135"/>
      <c r="G97" s="135"/>
      <c r="H97" s="144"/>
      <c r="I97" s="137" t="str">
        <f t="shared" si="21"/>
        <v/>
      </c>
      <c r="J97" s="152"/>
      <c r="K97" s="154"/>
      <c r="L97" s="147"/>
      <c r="M97" s="151" t="str">
        <f t="shared" si="19"/>
        <v/>
      </c>
      <c r="N97" s="148" t="str">
        <f t="shared" si="20"/>
        <v/>
      </c>
      <c r="O97" s="172"/>
      <c r="P97" s="172"/>
      <c r="Q97" s="172"/>
      <c r="R97" s="172"/>
      <c r="S97" s="172"/>
      <c r="T97" s="172"/>
      <c r="U97" s="172"/>
      <c r="V97" s="172"/>
      <c r="W97" s="172"/>
      <c r="X97" s="172"/>
      <c r="Y97" s="172"/>
      <c r="Z97" s="172"/>
      <c r="AA97" s="172"/>
      <c r="AB97" s="172"/>
      <c r="AC97" s="172"/>
      <c r="AD97" s="172"/>
      <c r="AE97" s="172"/>
      <c r="AF97" s="172"/>
      <c r="AG97" s="172"/>
      <c r="AH97" s="172"/>
      <c r="AI97" s="172"/>
      <c r="AJ97" s="172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  <c r="HH97"/>
      <c r="HI97"/>
      <c r="HJ97"/>
      <c r="HK97"/>
      <c r="HL97"/>
      <c r="HM97"/>
      <c r="HN97"/>
      <c r="HO97"/>
      <c r="HP97"/>
      <c r="HQ97"/>
      <c r="HR97"/>
      <c r="HS97"/>
      <c r="HT97"/>
      <c r="HU97"/>
      <c r="HV97"/>
      <c r="HW97"/>
      <c r="HX97"/>
      <c r="HY97"/>
      <c r="HZ97"/>
      <c r="IA97"/>
      <c r="IB97"/>
      <c r="IC97"/>
      <c r="ID97"/>
      <c r="IE97"/>
      <c r="IF97"/>
      <c r="IG97"/>
      <c r="IH97"/>
      <c r="II97"/>
      <c r="IJ97"/>
      <c r="IK97"/>
      <c r="IL97"/>
      <c r="IM97"/>
      <c r="IN97"/>
      <c r="IO97"/>
      <c r="IP97"/>
      <c r="IQ97"/>
      <c r="IR97"/>
      <c r="IS97"/>
      <c r="IT97"/>
      <c r="IU97"/>
      <c r="IV97"/>
      <c r="IW97"/>
      <c r="IX97"/>
      <c r="IY97"/>
      <c r="IZ97"/>
      <c r="JA97"/>
      <c r="JB97"/>
      <c r="JC97"/>
      <c r="JD97"/>
      <c r="JE97"/>
      <c r="JF97"/>
      <c r="JG97"/>
      <c r="JH97"/>
      <c r="JI97"/>
      <c r="JJ97"/>
      <c r="JK97"/>
      <c r="JL97"/>
      <c r="JM97"/>
      <c r="JN97"/>
      <c r="JO97"/>
      <c r="JP97"/>
      <c r="JQ97"/>
      <c r="JR97"/>
      <c r="JS97"/>
      <c r="JT97"/>
      <c r="JU97"/>
      <c r="JV97"/>
      <c r="JW97"/>
      <c r="JX97"/>
      <c r="JY97"/>
      <c r="JZ97"/>
      <c r="KA97"/>
      <c r="KB97"/>
      <c r="KC97"/>
      <c r="KD97"/>
      <c r="KE97"/>
      <c r="KF97"/>
      <c r="KG97"/>
      <c r="KH97"/>
      <c r="KI97"/>
      <c r="KJ97"/>
      <c r="KK97"/>
      <c r="KL97"/>
      <c r="KM97"/>
      <c r="KN97"/>
      <c r="KO97"/>
      <c r="KP97"/>
      <c r="KQ97"/>
      <c r="KR97"/>
      <c r="KS97"/>
      <c r="KT97"/>
      <c r="KU97"/>
      <c r="KV97"/>
      <c r="KW97"/>
      <c r="KX97"/>
      <c r="KY97"/>
      <c r="KZ97"/>
      <c r="LA97"/>
      <c r="LB97"/>
      <c r="LC97"/>
      <c r="LD97"/>
      <c r="LE97"/>
      <c r="LF97"/>
      <c r="LG97"/>
      <c r="LH97"/>
      <c r="LI97"/>
      <c r="LJ97"/>
      <c r="LK97"/>
      <c r="LL97"/>
      <c r="LM97"/>
      <c r="LN97"/>
      <c r="LO97"/>
      <c r="LP97"/>
      <c r="LQ97"/>
      <c r="LR97"/>
      <c r="LS97"/>
      <c r="LT97"/>
      <c r="LU97"/>
      <c r="LV97"/>
      <c r="LW97"/>
      <c r="LX97"/>
      <c r="LY97"/>
      <c r="LZ97"/>
      <c r="MA97"/>
      <c r="MB97"/>
      <c r="MC97"/>
      <c r="MD97"/>
      <c r="ME97"/>
      <c r="MF97"/>
      <c r="MG97"/>
      <c r="MH97"/>
      <c r="MI97"/>
      <c r="MJ97"/>
      <c r="MK97"/>
      <c r="ML97"/>
      <c r="MM97"/>
      <c r="MN97"/>
      <c r="MO97"/>
      <c r="MP97"/>
      <c r="MQ97"/>
      <c r="MR97"/>
      <c r="MS97"/>
      <c r="MT97"/>
      <c r="MU97"/>
      <c r="MV97"/>
      <c r="MW97"/>
      <c r="MX97"/>
      <c r="MY97"/>
      <c r="MZ97"/>
      <c r="NA97"/>
      <c r="NB97"/>
      <c r="NC97"/>
      <c r="ND97"/>
      <c r="NE97"/>
      <c r="NF97"/>
      <c r="NG97"/>
      <c r="NH97"/>
      <c r="NI97"/>
      <c r="NJ97"/>
      <c r="NK97"/>
      <c r="NL97"/>
      <c r="NM97"/>
      <c r="NN97"/>
      <c r="NO97"/>
      <c r="NP97"/>
      <c r="NQ97"/>
      <c r="NR97"/>
      <c r="NS97"/>
      <c r="NT97"/>
      <c r="NU97"/>
      <c r="NV97"/>
      <c r="NW97"/>
      <c r="NX97"/>
      <c r="NY97"/>
      <c r="NZ97"/>
      <c r="OA97"/>
      <c r="OB97"/>
      <c r="OC97"/>
      <c r="OD97"/>
      <c r="OE97"/>
      <c r="OF97"/>
      <c r="OG97"/>
      <c r="OH97"/>
      <c r="OI97"/>
      <c r="OJ97"/>
      <c r="OK97"/>
      <c r="OL97"/>
      <c r="OM97"/>
      <c r="ON97"/>
      <c r="OO97"/>
      <c r="OP97"/>
      <c r="OQ97"/>
      <c r="OR97"/>
      <c r="OS97"/>
      <c r="OT97"/>
      <c r="OU97"/>
      <c r="OV97"/>
      <c r="OW97"/>
      <c r="OX97"/>
      <c r="OY97"/>
      <c r="OZ97"/>
      <c r="PA97"/>
      <c r="PB97"/>
      <c r="PC97"/>
      <c r="PD97"/>
      <c r="PE97"/>
      <c r="PF97"/>
      <c r="PG97"/>
      <c r="PH97"/>
      <c r="PI97"/>
      <c r="PJ97"/>
      <c r="PK97"/>
      <c r="PL97"/>
      <c r="PM97"/>
      <c r="PN97"/>
      <c r="PO97"/>
      <c r="PP97"/>
      <c r="PQ97"/>
      <c r="PR97"/>
      <c r="PS97"/>
      <c r="PT97"/>
      <c r="PU97"/>
      <c r="PV97"/>
      <c r="PW97"/>
      <c r="PX97"/>
      <c r="PY97"/>
      <c r="PZ97"/>
      <c r="QA97"/>
      <c r="QB97"/>
      <c r="QC97"/>
      <c r="QD97"/>
      <c r="QE97"/>
      <c r="QF97"/>
      <c r="QG97"/>
      <c r="QH97"/>
      <c r="QI97"/>
      <c r="QJ97"/>
      <c r="QK97"/>
      <c r="QL97"/>
      <c r="QM97"/>
      <c r="QN97"/>
      <c r="QO97"/>
      <c r="QP97"/>
      <c r="QQ97"/>
      <c r="QR97"/>
      <c r="QS97"/>
      <c r="QT97"/>
      <c r="QU97"/>
      <c r="QV97"/>
      <c r="QW97"/>
      <c r="QX97"/>
      <c r="QY97"/>
      <c r="QZ97"/>
      <c r="RA97"/>
      <c r="RB97"/>
      <c r="RC97"/>
      <c r="RD97"/>
      <c r="RE97"/>
      <c r="RF97"/>
      <c r="RG97"/>
      <c r="RH97"/>
      <c r="RI97"/>
      <c r="RJ97"/>
      <c r="RK97"/>
      <c r="RL97"/>
      <c r="RM97"/>
      <c r="RN97"/>
      <c r="RO97"/>
      <c r="RP97"/>
      <c r="RQ97"/>
      <c r="RR97"/>
      <c r="RS97"/>
      <c r="RT97"/>
      <c r="RU97"/>
      <c r="RV97"/>
      <c r="RW97"/>
      <c r="RX97"/>
      <c r="RY97"/>
      <c r="RZ97"/>
      <c r="SA97"/>
      <c r="SB97"/>
      <c r="SC97"/>
      <c r="SD97"/>
      <c r="SE97"/>
      <c r="SF97"/>
      <c r="SG97"/>
      <c r="SH97"/>
      <c r="SI97"/>
      <c r="SJ97"/>
      <c r="SK97"/>
      <c r="SL97"/>
      <c r="SM97"/>
      <c r="SN97"/>
      <c r="SO97"/>
      <c r="SP97"/>
      <c r="SQ97"/>
      <c r="SR97"/>
      <c r="SS97"/>
      <c r="ST97"/>
      <c r="SU97"/>
      <c r="SV97"/>
      <c r="SW97"/>
      <c r="SX97"/>
      <c r="SY97"/>
      <c r="SZ97"/>
      <c r="TA97"/>
      <c r="TB97"/>
      <c r="TC97"/>
      <c r="TD97"/>
      <c r="TE97"/>
      <c r="TF97"/>
      <c r="TG97"/>
      <c r="TH97"/>
      <c r="TI97"/>
      <c r="TJ97"/>
      <c r="TK97"/>
      <c r="TL97"/>
      <c r="TM97"/>
      <c r="TN97"/>
      <c r="TO97"/>
      <c r="TP97"/>
      <c r="TQ97"/>
      <c r="TR97"/>
      <c r="TS97"/>
      <c r="TT97"/>
      <c r="TU97"/>
      <c r="TV97"/>
      <c r="TW97"/>
      <c r="TX97"/>
      <c r="TY97"/>
      <c r="TZ97"/>
      <c r="UA97"/>
      <c r="UB97"/>
      <c r="UC97"/>
      <c r="UD97"/>
      <c r="UE97"/>
      <c r="UF97"/>
      <c r="UG97"/>
      <c r="UH97"/>
      <c r="UI97"/>
      <c r="UJ97"/>
      <c r="UK97"/>
      <c r="UL97"/>
      <c r="UM97"/>
      <c r="UN97"/>
      <c r="UO97"/>
      <c r="UP97"/>
      <c r="UQ97"/>
      <c r="UR97"/>
      <c r="US97"/>
      <c r="UT97"/>
      <c r="UU97"/>
      <c r="UV97"/>
      <c r="UW97"/>
      <c r="UX97"/>
      <c r="UY97"/>
      <c r="UZ97"/>
      <c r="VA97"/>
      <c r="VB97"/>
      <c r="VC97"/>
      <c r="VD97"/>
      <c r="VE97"/>
      <c r="VF97"/>
      <c r="VG97"/>
      <c r="VH97"/>
      <c r="VI97"/>
      <c r="VJ97"/>
      <c r="VK97"/>
      <c r="VL97"/>
      <c r="VM97"/>
      <c r="VN97"/>
      <c r="VO97"/>
      <c r="VP97"/>
      <c r="VQ97"/>
      <c r="VR97"/>
      <c r="VS97"/>
      <c r="VT97"/>
      <c r="VU97"/>
      <c r="VV97"/>
      <c r="VW97"/>
      <c r="VX97"/>
      <c r="VY97"/>
      <c r="VZ97"/>
      <c r="WA97"/>
      <c r="WB97"/>
      <c r="WC97"/>
      <c r="WD97"/>
      <c r="WE97"/>
      <c r="WF97"/>
      <c r="WG97"/>
      <c r="WH97"/>
      <c r="WI97"/>
      <c r="WJ97"/>
      <c r="WK97"/>
      <c r="WL97"/>
      <c r="WM97"/>
      <c r="WN97"/>
      <c r="WO97"/>
      <c r="WP97"/>
      <c r="WQ97"/>
      <c r="WR97"/>
      <c r="WS97"/>
      <c r="WT97"/>
      <c r="WU97"/>
      <c r="WV97"/>
      <c r="WW97"/>
      <c r="WX97"/>
      <c r="WY97"/>
      <c r="WZ97"/>
      <c r="XA97"/>
      <c r="XB97"/>
      <c r="XC97"/>
      <c r="XD97"/>
      <c r="XE97"/>
      <c r="XF97"/>
      <c r="XG97"/>
      <c r="XH97"/>
      <c r="XI97"/>
      <c r="XJ97"/>
      <c r="XK97"/>
      <c r="XL97"/>
      <c r="XM97"/>
      <c r="XN97"/>
      <c r="XO97"/>
      <c r="XP97"/>
      <c r="XQ97"/>
      <c r="XR97"/>
      <c r="XS97"/>
      <c r="XT97"/>
      <c r="XU97"/>
      <c r="XV97"/>
      <c r="XW97"/>
      <c r="XX97"/>
      <c r="XY97"/>
      <c r="XZ97"/>
      <c r="YA97"/>
      <c r="YB97"/>
      <c r="YC97"/>
      <c r="YD97"/>
      <c r="YE97"/>
      <c r="YF97"/>
      <c r="YG97"/>
      <c r="YH97"/>
      <c r="YI97"/>
      <c r="YJ97"/>
      <c r="YK97"/>
      <c r="YL97"/>
      <c r="YM97"/>
      <c r="YN97"/>
      <c r="YO97"/>
      <c r="YP97"/>
      <c r="YQ97"/>
      <c r="YR97"/>
      <c r="YS97"/>
      <c r="YT97"/>
      <c r="YU97"/>
      <c r="YV97"/>
      <c r="YW97"/>
      <c r="YX97"/>
      <c r="YY97"/>
      <c r="YZ97"/>
      <c r="ZA97"/>
      <c r="ZB97"/>
      <c r="ZC97"/>
      <c r="ZD97"/>
      <c r="ZE97"/>
      <c r="ZF97"/>
      <c r="ZG97"/>
      <c r="ZH97"/>
      <c r="ZI97"/>
      <c r="ZJ97"/>
      <c r="ZK97"/>
      <c r="ZL97"/>
      <c r="ZM97"/>
      <c r="ZN97"/>
      <c r="ZO97"/>
      <c r="ZP97"/>
      <c r="ZQ97"/>
      <c r="ZR97"/>
      <c r="ZS97"/>
      <c r="ZT97"/>
      <c r="ZU97"/>
      <c r="ZV97"/>
      <c r="ZW97"/>
      <c r="ZX97"/>
      <c r="ZY97"/>
      <c r="ZZ97"/>
      <c r="AAA97"/>
      <c r="AAB97"/>
      <c r="AAC97"/>
      <c r="AAD97"/>
      <c r="AAE97"/>
      <c r="AAF97"/>
      <c r="AAG97"/>
      <c r="AAH97"/>
      <c r="AAI97"/>
      <c r="AAJ97"/>
      <c r="AAK97"/>
      <c r="AAL97"/>
      <c r="AAM97"/>
      <c r="AAN97"/>
      <c r="AAO97"/>
      <c r="AAP97"/>
      <c r="AAQ97"/>
      <c r="AAR97"/>
      <c r="AAS97"/>
      <c r="AAT97"/>
      <c r="AAU97"/>
      <c r="AAV97"/>
      <c r="AAW97"/>
      <c r="AAX97"/>
      <c r="AAY97"/>
      <c r="AAZ97"/>
      <c r="ABA97"/>
      <c r="ABB97"/>
      <c r="ABC97"/>
      <c r="ABD97"/>
      <c r="ABE97"/>
      <c r="ABF97"/>
      <c r="ABG97"/>
      <c r="ABH97"/>
      <c r="ABI97"/>
      <c r="ABJ97"/>
      <c r="ABK97"/>
      <c r="ABL97"/>
      <c r="ABM97"/>
      <c r="ABN97"/>
      <c r="ABO97"/>
      <c r="ABP97"/>
      <c r="ABQ97"/>
      <c r="ABR97"/>
      <c r="ABS97"/>
      <c r="ABT97"/>
      <c r="ABU97"/>
      <c r="ABV97"/>
      <c r="ABW97"/>
      <c r="ABX97"/>
      <c r="ABY97"/>
      <c r="ABZ97"/>
      <c r="ACA97"/>
      <c r="ACB97"/>
      <c r="ACC97"/>
      <c r="ACD97"/>
      <c r="ACE97"/>
      <c r="ACF97"/>
      <c r="ACG97"/>
      <c r="ACH97"/>
      <c r="ACI97"/>
      <c r="ACJ97"/>
      <c r="ACK97"/>
      <c r="ACL97"/>
      <c r="ACM97"/>
      <c r="ACN97"/>
      <c r="ACO97"/>
      <c r="ACP97"/>
      <c r="ACQ97"/>
      <c r="ACR97"/>
      <c r="ACS97"/>
      <c r="ACT97"/>
      <c r="ACU97"/>
      <c r="ACV97"/>
      <c r="ACW97"/>
      <c r="ACX97"/>
      <c r="ACY97"/>
      <c r="ACZ97"/>
      <c r="ADA97"/>
      <c r="ADB97"/>
      <c r="ADC97"/>
      <c r="ADD97"/>
      <c r="ADE97"/>
      <c r="ADF97"/>
      <c r="ADG97"/>
      <c r="ADH97"/>
      <c r="ADI97"/>
      <c r="ADJ97"/>
      <c r="ADK97"/>
      <c r="ADL97"/>
      <c r="ADM97"/>
      <c r="ADN97"/>
      <c r="ADO97"/>
      <c r="ADP97"/>
      <c r="ADQ97"/>
      <c r="ADR97"/>
      <c r="ADS97"/>
      <c r="ADT97"/>
      <c r="ADU97"/>
      <c r="ADV97"/>
      <c r="ADW97"/>
      <c r="ADX97"/>
      <c r="ADY97"/>
      <c r="ADZ97"/>
      <c r="AEA97"/>
      <c r="AEB97"/>
      <c r="AEC97"/>
      <c r="AED97"/>
      <c r="AEE97"/>
      <c r="AEF97"/>
      <c r="AEG97"/>
      <c r="AEH97"/>
      <c r="AEI97"/>
      <c r="AEJ97"/>
      <c r="AEK97"/>
      <c r="AEL97"/>
      <c r="AEM97"/>
      <c r="AEN97"/>
      <c r="AEO97"/>
      <c r="AEP97"/>
      <c r="AEQ97"/>
      <c r="AER97"/>
      <c r="AES97"/>
      <c r="AET97"/>
      <c r="AEU97"/>
      <c r="AEV97"/>
      <c r="AEW97"/>
      <c r="AEX97"/>
      <c r="AEY97"/>
      <c r="AEZ97"/>
      <c r="AFA97"/>
      <c r="AFB97"/>
      <c r="AFC97"/>
      <c r="AFD97"/>
      <c r="AFE97"/>
      <c r="AFF97"/>
      <c r="AFG97"/>
      <c r="AFH97"/>
      <c r="AFI97"/>
      <c r="AFJ97"/>
      <c r="AFK97"/>
      <c r="AFL97"/>
      <c r="AFM97"/>
      <c r="AFN97"/>
      <c r="AFO97"/>
      <c r="AFP97"/>
      <c r="AFQ97"/>
      <c r="AFR97"/>
      <c r="AFS97"/>
      <c r="AFT97"/>
      <c r="AFU97"/>
      <c r="AFV97"/>
      <c r="AFW97"/>
      <c r="AFX97"/>
      <c r="AFY97"/>
      <c r="AFZ97"/>
      <c r="AGA97"/>
      <c r="AGB97"/>
      <c r="AGC97"/>
      <c r="AGD97"/>
      <c r="AGE97"/>
      <c r="AGF97"/>
      <c r="AGG97"/>
      <c r="AGH97"/>
      <c r="AGI97"/>
      <c r="AGJ97"/>
      <c r="AGK97"/>
      <c r="AGL97"/>
      <c r="AGM97"/>
      <c r="AGN97"/>
      <c r="AGO97"/>
      <c r="AGP97"/>
      <c r="AGQ97"/>
      <c r="AGR97"/>
      <c r="AGS97"/>
      <c r="AGT97"/>
      <c r="AGU97"/>
      <c r="AGV97"/>
      <c r="AGW97"/>
      <c r="AGX97"/>
      <c r="AGY97"/>
      <c r="AGZ97"/>
      <c r="AHA97"/>
      <c r="AHB97"/>
      <c r="AHC97"/>
      <c r="AHD97"/>
      <c r="AHE97"/>
      <c r="AHF97"/>
      <c r="AHG97"/>
      <c r="AHH97"/>
      <c r="AHI97"/>
      <c r="AHJ97"/>
      <c r="AHK97"/>
      <c r="AHL97"/>
      <c r="AHM97"/>
      <c r="AHN97"/>
      <c r="AHO97"/>
      <c r="AHP97"/>
      <c r="AHQ97"/>
      <c r="AHR97"/>
      <c r="AHS97"/>
      <c r="AHT97"/>
      <c r="AHU97"/>
      <c r="AHV97"/>
      <c r="AHW97"/>
      <c r="AHX97"/>
      <c r="AHY97"/>
      <c r="AHZ97"/>
      <c r="AIA97"/>
      <c r="AIB97"/>
      <c r="AIC97"/>
      <c r="AID97"/>
      <c r="AIE97"/>
      <c r="AIF97"/>
      <c r="AIG97"/>
      <c r="AIH97"/>
      <c r="AII97"/>
      <c r="AIJ97"/>
      <c r="AIK97"/>
      <c r="AIL97"/>
      <c r="AIM97"/>
      <c r="AIN97"/>
      <c r="AIO97"/>
      <c r="AIP97"/>
      <c r="AIQ97"/>
      <c r="AIR97"/>
      <c r="AIS97"/>
      <c r="AIT97"/>
      <c r="AIU97"/>
      <c r="AIV97"/>
      <c r="AIW97"/>
      <c r="AIX97"/>
      <c r="AIY97"/>
      <c r="AIZ97"/>
    </row>
    <row r="98" spans="1:936">
      <c r="A98" s="145"/>
      <c r="B98" s="138"/>
      <c r="C98" s="139"/>
      <c r="D98" s="140"/>
      <c r="E98" s="141"/>
      <c r="F98" s="135"/>
      <c r="G98" s="135"/>
      <c r="H98" s="144"/>
      <c r="I98" s="137" t="str">
        <f t="shared" si="21"/>
        <v/>
      </c>
      <c r="J98" s="152"/>
      <c r="K98" s="154"/>
      <c r="L98" s="147"/>
      <c r="M98" s="151" t="str">
        <f t="shared" si="19"/>
        <v/>
      </c>
      <c r="N98" s="148" t="str">
        <f t="shared" si="20"/>
        <v/>
      </c>
      <c r="O98" s="172"/>
      <c r="P98" s="172"/>
      <c r="Q98" s="172"/>
      <c r="R98" s="172"/>
      <c r="S98" s="172"/>
      <c r="T98" s="172"/>
      <c r="U98" s="172"/>
      <c r="V98" s="172"/>
      <c r="W98" s="172"/>
      <c r="X98" s="172"/>
      <c r="Y98" s="172"/>
      <c r="Z98" s="172"/>
      <c r="AA98" s="172"/>
      <c r="AB98" s="172"/>
      <c r="AC98" s="172"/>
      <c r="AD98" s="172"/>
      <c r="AE98" s="172"/>
      <c r="AF98" s="172"/>
      <c r="AG98" s="172"/>
      <c r="AH98" s="172"/>
      <c r="AI98" s="172"/>
      <c r="AJ98" s="172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  <c r="HH98"/>
      <c r="HI98"/>
      <c r="HJ98"/>
      <c r="HK98"/>
      <c r="HL98"/>
      <c r="HM98"/>
      <c r="HN98"/>
      <c r="HO98"/>
      <c r="HP98"/>
      <c r="HQ98"/>
      <c r="HR98"/>
      <c r="HS98"/>
      <c r="HT98"/>
      <c r="HU98"/>
      <c r="HV98"/>
      <c r="HW98"/>
      <c r="HX98"/>
      <c r="HY98"/>
      <c r="HZ98"/>
      <c r="IA98"/>
      <c r="IB98"/>
      <c r="IC98"/>
      <c r="ID98"/>
      <c r="IE98"/>
      <c r="IF98"/>
      <c r="IG98"/>
      <c r="IH98"/>
      <c r="II98"/>
      <c r="IJ98"/>
      <c r="IK98"/>
      <c r="IL98"/>
      <c r="IM98"/>
      <c r="IN98"/>
      <c r="IO98"/>
      <c r="IP98"/>
      <c r="IQ98"/>
      <c r="IR98"/>
      <c r="IS98"/>
      <c r="IT98"/>
      <c r="IU98"/>
      <c r="IV98"/>
      <c r="IW98"/>
      <c r="IX98"/>
      <c r="IY98"/>
      <c r="IZ98"/>
      <c r="JA98"/>
      <c r="JB98"/>
      <c r="JC98"/>
      <c r="JD98"/>
      <c r="JE98"/>
      <c r="JF98"/>
      <c r="JG98"/>
      <c r="JH98"/>
      <c r="JI98"/>
      <c r="JJ98"/>
      <c r="JK98"/>
      <c r="JL98"/>
      <c r="JM98"/>
      <c r="JN98"/>
      <c r="JO98"/>
      <c r="JP98"/>
      <c r="JQ98"/>
      <c r="JR98"/>
      <c r="JS98"/>
      <c r="JT98"/>
      <c r="JU98"/>
      <c r="JV98"/>
      <c r="JW98"/>
      <c r="JX98"/>
      <c r="JY98"/>
      <c r="JZ98"/>
      <c r="KA98"/>
      <c r="KB98"/>
      <c r="KC98"/>
      <c r="KD98"/>
      <c r="KE98"/>
      <c r="KF98"/>
      <c r="KG98"/>
      <c r="KH98"/>
      <c r="KI98"/>
      <c r="KJ98"/>
      <c r="KK98"/>
      <c r="KL98"/>
      <c r="KM98"/>
      <c r="KN98"/>
      <c r="KO98"/>
      <c r="KP98"/>
      <c r="KQ98"/>
      <c r="KR98"/>
      <c r="KS98"/>
      <c r="KT98"/>
      <c r="KU98"/>
      <c r="KV98"/>
      <c r="KW98"/>
      <c r="KX98"/>
      <c r="KY98"/>
      <c r="KZ98"/>
      <c r="LA98"/>
      <c r="LB98"/>
      <c r="LC98"/>
      <c r="LD98"/>
      <c r="LE98"/>
      <c r="LF98"/>
      <c r="LG98"/>
      <c r="LH98"/>
      <c r="LI98"/>
      <c r="LJ98"/>
      <c r="LK98"/>
      <c r="LL98"/>
      <c r="LM98"/>
      <c r="LN98"/>
      <c r="LO98"/>
      <c r="LP98"/>
      <c r="LQ98"/>
      <c r="LR98"/>
      <c r="LS98"/>
      <c r="LT98"/>
      <c r="LU98"/>
      <c r="LV98"/>
      <c r="LW98"/>
      <c r="LX98"/>
      <c r="LY98"/>
      <c r="LZ98"/>
      <c r="MA98"/>
      <c r="MB98"/>
      <c r="MC98"/>
      <c r="MD98"/>
      <c r="ME98"/>
      <c r="MF98"/>
      <c r="MG98"/>
      <c r="MH98"/>
      <c r="MI98"/>
      <c r="MJ98"/>
      <c r="MK98"/>
      <c r="ML98"/>
      <c r="MM98"/>
      <c r="MN98"/>
      <c r="MO98"/>
      <c r="MP98"/>
      <c r="MQ98"/>
      <c r="MR98"/>
      <c r="MS98"/>
      <c r="MT98"/>
      <c r="MU98"/>
      <c r="MV98"/>
      <c r="MW98"/>
      <c r="MX98"/>
      <c r="MY98"/>
      <c r="MZ98"/>
      <c r="NA98"/>
      <c r="NB98"/>
      <c r="NC98"/>
      <c r="ND98"/>
      <c r="NE98"/>
      <c r="NF98"/>
      <c r="NG98"/>
      <c r="NH98"/>
      <c r="NI98"/>
      <c r="NJ98"/>
      <c r="NK98"/>
      <c r="NL98"/>
      <c r="NM98"/>
      <c r="NN98"/>
      <c r="NO98"/>
      <c r="NP98"/>
      <c r="NQ98"/>
      <c r="NR98"/>
      <c r="NS98"/>
      <c r="NT98"/>
      <c r="NU98"/>
      <c r="NV98"/>
      <c r="NW98"/>
      <c r="NX98"/>
      <c r="NY98"/>
      <c r="NZ98"/>
      <c r="OA98"/>
      <c r="OB98"/>
      <c r="OC98"/>
      <c r="OD98"/>
      <c r="OE98"/>
      <c r="OF98"/>
      <c r="OG98"/>
      <c r="OH98"/>
      <c r="OI98"/>
      <c r="OJ98"/>
      <c r="OK98"/>
      <c r="OL98"/>
      <c r="OM98"/>
      <c r="ON98"/>
      <c r="OO98"/>
      <c r="OP98"/>
      <c r="OQ98"/>
      <c r="OR98"/>
      <c r="OS98"/>
      <c r="OT98"/>
      <c r="OU98"/>
      <c r="OV98"/>
      <c r="OW98"/>
      <c r="OX98"/>
      <c r="OY98"/>
      <c r="OZ98"/>
      <c r="PA98"/>
      <c r="PB98"/>
      <c r="PC98"/>
      <c r="PD98"/>
      <c r="PE98"/>
      <c r="PF98"/>
      <c r="PG98"/>
      <c r="PH98"/>
      <c r="PI98"/>
      <c r="PJ98"/>
      <c r="PK98"/>
      <c r="PL98"/>
      <c r="PM98"/>
      <c r="PN98"/>
      <c r="PO98"/>
      <c r="PP98"/>
      <c r="PQ98"/>
      <c r="PR98"/>
      <c r="PS98"/>
      <c r="PT98"/>
      <c r="PU98"/>
      <c r="PV98"/>
      <c r="PW98"/>
      <c r="PX98"/>
      <c r="PY98"/>
      <c r="PZ98"/>
      <c r="QA98"/>
      <c r="QB98"/>
      <c r="QC98"/>
      <c r="QD98"/>
      <c r="QE98"/>
      <c r="QF98"/>
      <c r="QG98"/>
      <c r="QH98"/>
      <c r="QI98"/>
      <c r="QJ98"/>
      <c r="QK98"/>
      <c r="QL98"/>
      <c r="QM98"/>
      <c r="QN98"/>
      <c r="QO98"/>
      <c r="QP98"/>
      <c r="QQ98"/>
      <c r="QR98"/>
      <c r="QS98"/>
      <c r="QT98"/>
      <c r="QU98"/>
      <c r="QV98"/>
      <c r="QW98"/>
      <c r="QX98"/>
      <c r="QY98"/>
      <c r="QZ98"/>
      <c r="RA98"/>
      <c r="RB98"/>
      <c r="RC98"/>
      <c r="RD98"/>
      <c r="RE98"/>
      <c r="RF98"/>
      <c r="RG98"/>
      <c r="RH98"/>
      <c r="RI98"/>
      <c r="RJ98"/>
      <c r="RK98"/>
      <c r="RL98"/>
      <c r="RM98"/>
      <c r="RN98"/>
      <c r="RO98"/>
      <c r="RP98"/>
      <c r="RQ98"/>
      <c r="RR98"/>
      <c r="RS98"/>
      <c r="RT98"/>
      <c r="RU98"/>
      <c r="RV98"/>
      <c r="RW98"/>
      <c r="RX98"/>
      <c r="RY98"/>
      <c r="RZ98"/>
      <c r="SA98"/>
      <c r="SB98"/>
      <c r="SC98"/>
      <c r="SD98"/>
      <c r="SE98"/>
      <c r="SF98"/>
      <c r="SG98"/>
      <c r="SH98"/>
      <c r="SI98"/>
      <c r="SJ98"/>
      <c r="SK98"/>
      <c r="SL98"/>
      <c r="SM98"/>
      <c r="SN98"/>
      <c r="SO98"/>
      <c r="SP98"/>
      <c r="SQ98"/>
      <c r="SR98"/>
      <c r="SS98"/>
      <c r="ST98"/>
      <c r="SU98"/>
      <c r="SV98"/>
      <c r="SW98"/>
      <c r="SX98"/>
      <c r="SY98"/>
      <c r="SZ98"/>
      <c r="TA98"/>
      <c r="TB98"/>
      <c r="TC98"/>
      <c r="TD98"/>
      <c r="TE98"/>
      <c r="TF98"/>
      <c r="TG98"/>
      <c r="TH98"/>
      <c r="TI98"/>
      <c r="TJ98"/>
      <c r="TK98"/>
      <c r="TL98"/>
      <c r="TM98"/>
      <c r="TN98"/>
      <c r="TO98"/>
      <c r="TP98"/>
      <c r="TQ98"/>
      <c r="TR98"/>
      <c r="TS98"/>
      <c r="TT98"/>
      <c r="TU98"/>
      <c r="TV98"/>
      <c r="TW98"/>
      <c r="TX98"/>
      <c r="TY98"/>
      <c r="TZ98"/>
      <c r="UA98"/>
      <c r="UB98"/>
      <c r="UC98"/>
      <c r="UD98"/>
      <c r="UE98"/>
      <c r="UF98"/>
      <c r="UG98"/>
      <c r="UH98"/>
      <c r="UI98"/>
      <c r="UJ98"/>
      <c r="UK98"/>
      <c r="UL98"/>
      <c r="UM98"/>
      <c r="UN98"/>
      <c r="UO98"/>
      <c r="UP98"/>
      <c r="UQ98"/>
      <c r="UR98"/>
      <c r="US98"/>
      <c r="UT98"/>
      <c r="UU98"/>
      <c r="UV98"/>
      <c r="UW98"/>
      <c r="UX98"/>
      <c r="UY98"/>
      <c r="UZ98"/>
      <c r="VA98"/>
      <c r="VB98"/>
      <c r="VC98"/>
      <c r="VD98"/>
      <c r="VE98"/>
      <c r="VF98"/>
      <c r="VG98"/>
      <c r="VH98"/>
      <c r="VI98"/>
      <c r="VJ98"/>
      <c r="VK98"/>
      <c r="VL98"/>
      <c r="VM98"/>
      <c r="VN98"/>
      <c r="VO98"/>
      <c r="VP98"/>
      <c r="VQ98"/>
      <c r="VR98"/>
      <c r="VS98"/>
      <c r="VT98"/>
      <c r="VU98"/>
      <c r="VV98"/>
      <c r="VW98"/>
      <c r="VX98"/>
      <c r="VY98"/>
      <c r="VZ98"/>
      <c r="WA98"/>
      <c r="WB98"/>
      <c r="WC98"/>
      <c r="WD98"/>
      <c r="WE98"/>
      <c r="WF98"/>
      <c r="WG98"/>
      <c r="WH98"/>
      <c r="WI98"/>
      <c r="WJ98"/>
      <c r="WK98"/>
      <c r="WL98"/>
      <c r="WM98"/>
      <c r="WN98"/>
      <c r="WO98"/>
      <c r="WP98"/>
      <c r="WQ98"/>
      <c r="WR98"/>
      <c r="WS98"/>
      <c r="WT98"/>
      <c r="WU98"/>
      <c r="WV98"/>
      <c r="WW98"/>
      <c r="WX98"/>
      <c r="WY98"/>
      <c r="WZ98"/>
      <c r="XA98"/>
      <c r="XB98"/>
      <c r="XC98"/>
      <c r="XD98"/>
      <c r="XE98"/>
      <c r="XF98"/>
      <c r="XG98"/>
      <c r="XH98"/>
      <c r="XI98"/>
      <c r="XJ98"/>
      <c r="XK98"/>
      <c r="XL98"/>
      <c r="XM98"/>
      <c r="XN98"/>
      <c r="XO98"/>
      <c r="XP98"/>
      <c r="XQ98"/>
      <c r="XR98"/>
      <c r="XS98"/>
      <c r="XT98"/>
      <c r="XU98"/>
      <c r="XV98"/>
      <c r="XW98"/>
      <c r="XX98"/>
      <c r="XY98"/>
      <c r="XZ98"/>
      <c r="YA98"/>
      <c r="YB98"/>
      <c r="YC98"/>
      <c r="YD98"/>
      <c r="YE98"/>
      <c r="YF98"/>
      <c r="YG98"/>
      <c r="YH98"/>
      <c r="YI98"/>
      <c r="YJ98"/>
      <c r="YK98"/>
      <c r="YL98"/>
      <c r="YM98"/>
      <c r="YN98"/>
      <c r="YO98"/>
      <c r="YP98"/>
      <c r="YQ98"/>
      <c r="YR98"/>
      <c r="YS98"/>
      <c r="YT98"/>
      <c r="YU98"/>
      <c r="YV98"/>
      <c r="YW98"/>
      <c r="YX98"/>
      <c r="YY98"/>
      <c r="YZ98"/>
      <c r="ZA98"/>
      <c r="ZB98"/>
      <c r="ZC98"/>
      <c r="ZD98"/>
      <c r="ZE98"/>
      <c r="ZF98"/>
      <c r="ZG98"/>
      <c r="ZH98"/>
      <c r="ZI98"/>
      <c r="ZJ98"/>
      <c r="ZK98"/>
      <c r="ZL98"/>
      <c r="ZM98"/>
      <c r="ZN98"/>
      <c r="ZO98"/>
      <c r="ZP98"/>
      <c r="ZQ98"/>
      <c r="ZR98"/>
      <c r="ZS98"/>
      <c r="ZT98"/>
      <c r="ZU98"/>
      <c r="ZV98"/>
      <c r="ZW98"/>
      <c r="ZX98"/>
      <c r="ZY98"/>
      <c r="ZZ98"/>
      <c r="AAA98"/>
      <c r="AAB98"/>
      <c r="AAC98"/>
      <c r="AAD98"/>
      <c r="AAE98"/>
      <c r="AAF98"/>
      <c r="AAG98"/>
      <c r="AAH98"/>
      <c r="AAI98"/>
      <c r="AAJ98"/>
      <c r="AAK98"/>
      <c r="AAL98"/>
      <c r="AAM98"/>
      <c r="AAN98"/>
      <c r="AAO98"/>
      <c r="AAP98"/>
      <c r="AAQ98"/>
      <c r="AAR98"/>
      <c r="AAS98"/>
      <c r="AAT98"/>
      <c r="AAU98"/>
      <c r="AAV98"/>
      <c r="AAW98"/>
      <c r="AAX98"/>
      <c r="AAY98"/>
      <c r="AAZ98"/>
      <c r="ABA98"/>
      <c r="ABB98"/>
      <c r="ABC98"/>
      <c r="ABD98"/>
      <c r="ABE98"/>
      <c r="ABF98"/>
      <c r="ABG98"/>
      <c r="ABH98"/>
      <c r="ABI98"/>
      <c r="ABJ98"/>
      <c r="ABK98"/>
      <c r="ABL98"/>
      <c r="ABM98"/>
      <c r="ABN98"/>
      <c r="ABO98"/>
      <c r="ABP98"/>
      <c r="ABQ98"/>
      <c r="ABR98"/>
      <c r="ABS98"/>
      <c r="ABT98"/>
      <c r="ABU98"/>
      <c r="ABV98"/>
      <c r="ABW98"/>
      <c r="ABX98"/>
      <c r="ABY98"/>
      <c r="ABZ98"/>
      <c r="ACA98"/>
      <c r="ACB98"/>
      <c r="ACC98"/>
      <c r="ACD98"/>
      <c r="ACE98"/>
      <c r="ACF98"/>
      <c r="ACG98"/>
      <c r="ACH98"/>
      <c r="ACI98"/>
      <c r="ACJ98"/>
      <c r="ACK98"/>
      <c r="ACL98"/>
      <c r="ACM98"/>
      <c r="ACN98"/>
      <c r="ACO98"/>
      <c r="ACP98"/>
      <c r="ACQ98"/>
      <c r="ACR98"/>
      <c r="ACS98"/>
      <c r="ACT98"/>
      <c r="ACU98"/>
      <c r="ACV98"/>
      <c r="ACW98"/>
      <c r="ACX98"/>
      <c r="ACY98"/>
      <c r="ACZ98"/>
      <c r="ADA98"/>
      <c r="ADB98"/>
      <c r="ADC98"/>
      <c r="ADD98"/>
      <c r="ADE98"/>
      <c r="ADF98"/>
      <c r="ADG98"/>
      <c r="ADH98"/>
      <c r="ADI98"/>
      <c r="ADJ98"/>
      <c r="ADK98"/>
      <c r="ADL98"/>
      <c r="ADM98"/>
      <c r="ADN98"/>
      <c r="ADO98"/>
      <c r="ADP98"/>
      <c r="ADQ98"/>
      <c r="ADR98"/>
      <c r="ADS98"/>
      <c r="ADT98"/>
      <c r="ADU98"/>
      <c r="ADV98"/>
      <c r="ADW98"/>
      <c r="ADX98"/>
      <c r="ADY98"/>
      <c r="ADZ98"/>
      <c r="AEA98"/>
      <c r="AEB98"/>
      <c r="AEC98"/>
      <c r="AED98"/>
      <c r="AEE98"/>
      <c r="AEF98"/>
      <c r="AEG98"/>
      <c r="AEH98"/>
      <c r="AEI98"/>
      <c r="AEJ98"/>
      <c r="AEK98"/>
      <c r="AEL98"/>
      <c r="AEM98"/>
      <c r="AEN98"/>
      <c r="AEO98"/>
      <c r="AEP98"/>
      <c r="AEQ98"/>
      <c r="AER98"/>
      <c r="AES98"/>
      <c r="AET98"/>
      <c r="AEU98"/>
      <c r="AEV98"/>
      <c r="AEW98"/>
      <c r="AEX98"/>
      <c r="AEY98"/>
      <c r="AEZ98"/>
      <c r="AFA98"/>
      <c r="AFB98"/>
      <c r="AFC98"/>
      <c r="AFD98"/>
      <c r="AFE98"/>
      <c r="AFF98"/>
      <c r="AFG98"/>
      <c r="AFH98"/>
      <c r="AFI98"/>
      <c r="AFJ98"/>
      <c r="AFK98"/>
      <c r="AFL98"/>
      <c r="AFM98"/>
      <c r="AFN98"/>
      <c r="AFO98"/>
      <c r="AFP98"/>
      <c r="AFQ98"/>
      <c r="AFR98"/>
      <c r="AFS98"/>
      <c r="AFT98"/>
      <c r="AFU98"/>
      <c r="AFV98"/>
      <c r="AFW98"/>
      <c r="AFX98"/>
      <c r="AFY98"/>
      <c r="AFZ98"/>
      <c r="AGA98"/>
      <c r="AGB98"/>
      <c r="AGC98"/>
      <c r="AGD98"/>
      <c r="AGE98"/>
      <c r="AGF98"/>
      <c r="AGG98"/>
      <c r="AGH98"/>
      <c r="AGI98"/>
      <c r="AGJ98"/>
      <c r="AGK98"/>
      <c r="AGL98"/>
      <c r="AGM98"/>
      <c r="AGN98"/>
      <c r="AGO98"/>
      <c r="AGP98"/>
      <c r="AGQ98"/>
      <c r="AGR98"/>
      <c r="AGS98"/>
      <c r="AGT98"/>
      <c r="AGU98"/>
      <c r="AGV98"/>
      <c r="AGW98"/>
      <c r="AGX98"/>
      <c r="AGY98"/>
      <c r="AGZ98"/>
      <c r="AHA98"/>
      <c r="AHB98"/>
      <c r="AHC98"/>
      <c r="AHD98"/>
      <c r="AHE98"/>
      <c r="AHF98"/>
      <c r="AHG98"/>
      <c r="AHH98"/>
      <c r="AHI98"/>
      <c r="AHJ98"/>
      <c r="AHK98"/>
      <c r="AHL98"/>
      <c r="AHM98"/>
      <c r="AHN98"/>
      <c r="AHO98"/>
      <c r="AHP98"/>
      <c r="AHQ98"/>
      <c r="AHR98"/>
      <c r="AHS98"/>
      <c r="AHT98"/>
      <c r="AHU98"/>
      <c r="AHV98"/>
      <c r="AHW98"/>
      <c r="AHX98"/>
      <c r="AHY98"/>
      <c r="AHZ98"/>
      <c r="AIA98"/>
      <c r="AIB98"/>
      <c r="AIC98"/>
      <c r="AID98"/>
      <c r="AIE98"/>
      <c r="AIF98"/>
      <c r="AIG98"/>
      <c r="AIH98"/>
      <c r="AII98"/>
      <c r="AIJ98"/>
      <c r="AIK98"/>
      <c r="AIL98"/>
      <c r="AIM98"/>
      <c r="AIN98"/>
      <c r="AIO98"/>
      <c r="AIP98"/>
      <c r="AIQ98"/>
      <c r="AIR98"/>
      <c r="AIS98"/>
      <c r="AIT98"/>
      <c r="AIU98"/>
      <c r="AIV98"/>
      <c r="AIW98"/>
      <c r="AIX98"/>
      <c r="AIY98"/>
      <c r="AIZ98"/>
    </row>
    <row r="99" spans="1:936">
      <c r="A99" s="145"/>
      <c r="B99" s="138"/>
      <c r="C99" s="139"/>
      <c r="D99" s="140"/>
      <c r="E99" s="141"/>
      <c r="F99" s="135"/>
      <c r="G99" s="135"/>
      <c r="H99" s="144"/>
      <c r="I99" s="137"/>
      <c r="J99" s="152"/>
      <c r="K99" s="154"/>
      <c r="L99" s="147" t="str">
        <f>IF(ISBLANK(K99),"",CHOOSE(IF(MOD(K99,3)=0,3,MOD(K99,3)),"14:00","14:30","15:00"))</f>
        <v/>
      </c>
      <c r="M99" s="151"/>
      <c r="N99" s="148" t="str">
        <f t="shared" si="20"/>
        <v/>
      </c>
      <c r="O99" s="172"/>
      <c r="P99" s="172"/>
      <c r="Q99" s="172"/>
      <c r="R99" s="172"/>
      <c r="S99" s="172"/>
      <c r="T99" s="172"/>
      <c r="U99" s="172"/>
      <c r="V99" s="172"/>
      <c r="W99" s="172"/>
      <c r="X99" s="172"/>
      <c r="Y99" s="172"/>
      <c r="Z99" s="172"/>
      <c r="AA99" s="172"/>
      <c r="AB99" s="172"/>
      <c r="AC99" s="172"/>
      <c r="AD99" s="172"/>
      <c r="AE99" s="172"/>
      <c r="AF99" s="172"/>
      <c r="AG99" s="172"/>
      <c r="AH99" s="172"/>
      <c r="AI99" s="172"/>
      <c r="AJ99" s="172"/>
    </row>
    <row r="100" spans="1:936">
      <c r="A100" s="145"/>
      <c r="B100" s="138"/>
      <c r="C100" s="139"/>
      <c r="D100" s="140"/>
      <c r="E100" s="141"/>
      <c r="F100" s="135"/>
      <c r="G100" s="135"/>
      <c r="H100" s="144"/>
      <c r="I100" s="137"/>
      <c r="J100" s="152"/>
      <c r="K100" s="154"/>
      <c r="L100" s="147" t="str">
        <f>IF(ISBLANK(K100),"",CHOOSE(IF(MOD(K100,3)=0,3,MOD(K100,3)),"14:00","14:30","15:00"))</f>
        <v/>
      </c>
      <c r="M100" s="151"/>
      <c r="N100" s="148" t="str">
        <f t="shared" si="20"/>
        <v/>
      </c>
      <c r="O100" s="172"/>
      <c r="P100" s="172"/>
      <c r="Q100" s="172"/>
      <c r="R100" s="172"/>
      <c r="S100" s="172"/>
      <c r="T100" s="172"/>
      <c r="U100" s="172"/>
      <c r="V100" s="172"/>
      <c r="W100" s="172"/>
      <c r="X100" s="172"/>
      <c r="Y100" s="172"/>
      <c r="Z100" s="172"/>
      <c r="AA100" s="172"/>
      <c r="AB100" s="172"/>
      <c r="AC100" s="172"/>
      <c r="AD100" s="172"/>
      <c r="AE100" s="172"/>
      <c r="AF100" s="172"/>
      <c r="AG100" s="172"/>
      <c r="AH100" s="172"/>
      <c r="AI100" s="172"/>
      <c r="AJ100" s="172"/>
    </row>
    <row r="101" spans="1:936">
      <c r="A101" s="145"/>
      <c r="B101" s="138"/>
      <c r="C101" s="139"/>
      <c r="D101" s="140"/>
      <c r="E101" s="141"/>
      <c r="F101" s="135"/>
      <c r="G101" s="135"/>
      <c r="H101" s="144"/>
      <c r="I101" s="137"/>
      <c r="J101" s="152"/>
      <c r="K101" s="154"/>
      <c r="L101" s="147" t="str">
        <f>IF(ISBLANK(K101),"",CHOOSE(IF(MOD(K101,3)=0,3,MOD(K101,3)),"14:00","14:30","15:00"))</f>
        <v/>
      </c>
      <c r="M101" s="151"/>
      <c r="N101" s="148" t="str">
        <f t="shared" si="20"/>
        <v/>
      </c>
      <c r="O101" s="172"/>
      <c r="P101" s="172"/>
      <c r="Q101" s="172"/>
      <c r="R101" s="172"/>
      <c r="S101" s="172"/>
      <c r="T101" s="172"/>
      <c r="U101" s="172"/>
      <c r="V101" s="172"/>
      <c r="W101" s="172"/>
      <c r="X101" s="172"/>
      <c r="Y101" s="172"/>
      <c r="Z101" s="172"/>
      <c r="AA101" s="172"/>
      <c r="AB101" s="172"/>
      <c r="AC101" s="172"/>
      <c r="AD101" s="172"/>
      <c r="AE101" s="172"/>
      <c r="AF101" s="172"/>
      <c r="AG101" s="172"/>
      <c r="AH101" s="172"/>
      <c r="AI101" s="172"/>
      <c r="AJ101" s="172"/>
    </row>
    <row r="102" spans="1:936">
      <c r="A102" s="145"/>
      <c r="B102" s="138"/>
      <c r="C102" s="139"/>
      <c r="D102" s="140"/>
      <c r="E102" s="141"/>
      <c r="F102" s="135"/>
      <c r="G102" s="135"/>
      <c r="H102" s="144"/>
      <c r="I102" s="137"/>
      <c r="J102" s="152"/>
      <c r="K102" s="154"/>
      <c r="L102" s="147" t="str">
        <f>IF(ISBLANK(K102),"",CHOOSE(IF(MOD(K102,3)=0,3,MOD(K102,3)),"14:00","14:30","15:00"))</f>
        <v/>
      </c>
      <c r="M102" s="151"/>
      <c r="N102" s="148" t="str">
        <f t="shared" si="20"/>
        <v/>
      </c>
      <c r="O102" s="172"/>
      <c r="P102" s="172"/>
      <c r="Q102" s="172"/>
      <c r="R102" s="172"/>
      <c r="S102" s="172"/>
      <c r="T102" s="172"/>
      <c r="U102" s="172"/>
      <c r="V102" s="172"/>
      <c r="W102" s="172"/>
      <c r="X102" s="172"/>
      <c r="Y102" s="172"/>
      <c r="Z102" s="172"/>
      <c r="AA102" s="172"/>
      <c r="AB102" s="172"/>
      <c r="AC102" s="172"/>
      <c r="AD102" s="172"/>
      <c r="AE102" s="172"/>
      <c r="AF102" s="172"/>
      <c r="AG102" s="172"/>
      <c r="AH102" s="172"/>
      <c r="AI102" s="172"/>
      <c r="AJ102" s="172"/>
    </row>
  </sheetData>
  <autoFilter ref="A12:AJC12" xr:uid="{00000000-0009-0000-0000-000002000000}">
    <sortState xmlns:xlrd2="http://schemas.microsoft.com/office/spreadsheetml/2017/richdata2" ref="A13:AJC103">
      <sortCondition ref="C12"/>
    </sortState>
  </autoFilter>
  <sortState xmlns:xlrd2="http://schemas.microsoft.com/office/spreadsheetml/2017/richdata2" ref="A1:R127">
    <sortCondition descending="1" ref="I12"/>
  </sortState>
  <mergeCells count="7">
    <mergeCell ref="M10:N10"/>
    <mergeCell ref="A2:B3"/>
    <mergeCell ref="H4:H5"/>
    <mergeCell ref="B5:B7"/>
    <mergeCell ref="B8:C8"/>
    <mergeCell ref="C2:C3"/>
    <mergeCell ref="A4:C4"/>
  </mergeCells>
  <conditionalFormatting sqref="L103:L99908">
    <cfRule type="expression" dxfId="76" priority="29">
      <formula>AND(XBW102&lt;&gt;"",XBW102&lt;TODAY()-150)</formula>
    </cfRule>
  </conditionalFormatting>
  <conditionalFormatting sqref="A12:A102">
    <cfRule type="expression" dxfId="75" priority="25">
      <formula>A12&lt;&gt;""</formula>
    </cfRule>
  </conditionalFormatting>
  <conditionalFormatting sqref="I12:I102">
    <cfRule type="expression" dxfId="74" priority="24">
      <formula>A12&lt;&gt;""</formula>
    </cfRule>
  </conditionalFormatting>
  <conditionalFormatting sqref="I34:K34">
    <cfRule type="expression" dxfId="73" priority="23">
      <formula>AND(#REF!&lt;&gt;"",#REF!&lt;TODAY()-150)</formula>
    </cfRule>
  </conditionalFormatting>
  <conditionalFormatting sqref="I103:K99908 I40:K42 I48:K49 I45:K46 I36:K38 I64:K64 I58:K59 I69:K69 I39">
    <cfRule type="expression" dxfId="72" priority="22">
      <formula>AND(XBU35&lt;&gt;"",XBU35&lt;TODAY()-150)</formula>
    </cfRule>
  </conditionalFormatting>
  <conditionalFormatting sqref="I52:K55 I61:K63 I66:K68 I71:K102">
    <cfRule type="expression" dxfId="71" priority="21">
      <formula>AND(XBU50&lt;&gt;"",XBU50&lt;TODAY()-150)</formula>
    </cfRule>
  </conditionalFormatting>
  <conditionalFormatting sqref="E34:E37">
    <cfRule type="cellIs" dxfId="70" priority="18" operator="between">
      <formula>TODAY()+30</formula>
      <formula>TODAY()</formula>
    </cfRule>
    <cfRule type="cellIs" dxfId="69" priority="19" operator="lessThan">
      <formula>TODAY()</formula>
    </cfRule>
    <cfRule type="cellIs" dxfId="68" priority="20" operator="greaterThan">
      <formula>TODAY()</formula>
    </cfRule>
  </conditionalFormatting>
  <conditionalFormatting sqref="B12:B102">
    <cfRule type="expression" dxfId="67" priority="17">
      <formula>A12&lt;&gt;""</formula>
    </cfRule>
  </conditionalFormatting>
  <conditionalFormatting sqref="N12:N102">
    <cfRule type="cellIs" dxfId="66" priority="9" operator="lessThanOrEqual">
      <formula>0</formula>
    </cfRule>
    <cfRule type="cellIs" dxfId="65" priority="10" operator="greaterThan">
      <formula>0</formula>
    </cfRule>
  </conditionalFormatting>
  <conditionalFormatting sqref="K12:K102">
    <cfRule type="expression" dxfId="64" priority="12">
      <formula>A12&lt;&gt;""</formula>
    </cfRule>
  </conditionalFormatting>
  <conditionalFormatting sqref="L12:L102">
    <cfRule type="expression" dxfId="63" priority="11">
      <formula>A12&lt;&gt;""</formula>
    </cfRule>
  </conditionalFormatting>
  <conditionalFormatting sqref="E30">
    <cfRule type="cellIs" dxfId="62" priority="2" operator="between">
      <formula>TODAY()+30</formula>
      <formula>TODAY()</formula>
    </cfRule>
    <cfRule type="cellIs" dxfId="61" priority="3" operator="lessThan">
      <formula>TODAY()</formula>
    </cfRule>
    <cfRule type="cellIs" dxfId="60" priority="4" operator="greaterThan">
      <formula>TODAY()</formula>
    </cfRule>
  </conditionalFormatting>
  <conditionalFormatting sqref="I44:K44">
    <cfRule type="expression" dxfId="59" priority="82">
      <formula>AND(#REF!&lt;&gt;"",#REF!&lt;TODAY()-150)</formula>
    </cfRule>
  </conditionalFormatting>
  <conditionalFormatting sqref="I39:K39 I50:K50">
    <cfRule type="expression" dxfId="58" priority="173">
      <formula>AND(#REF!&lt;&gt;"",#REF!&lt;TODAY()-150)</formula>
    </cfRule>
  </conditionalFormatting>
  <conditionalFormatting sqref="I43:K43">
    <cfRule type="expression" dxfId="57" priority="198">
      <formula>AND(#REF!&lt;&gt;"",#REF!&lt;TODAY()-150)</formula>
    </cfRule>
  </conditionalFormatting>
  <conditionalFormatting sqref="I12:K12">
    <cfRule type="expression" dxfId="56" priority="356">
      <formula>AND(#REF!&lt;&gt;"",#REF!&lt;TODAY()-150)</formula>
    </cfRule>
  </conditionalFormatting>
  <conditionalFormatting sqref="I57:K57">
    <cfRule type="expression" dxfId="55" priority="369">
      <formula>AND(#REF!&lt;&gt;"",#REF!&lt;TODAY()-150)</formula>
    </cfRule>
  </conditionalFormatting>
  <conditionalFormatting sqref="I60:K60 I59">
    <cfRule type="expression" dxfId="54" priority="464">
      <formula>AND(#REF!&lt;&gt;"",#REF!&lt;TODAY()-150)</formula>
    </cfRule>
  </conditionalFormatting>
  <conditionalFormatting sqref="I47:K47">
    <cfRule type="expression" dxfId="53" priority="510">
      <formula>AND(#REF!&lt;&gt;"",#REF!&lt;TODAY()-150)</formula>
    </cfRule>
  </conditionalFormatting>
  <conditionalFormatting sqref="E13:E102">
    <cfRule type="cellIs" dxfId="52" priority="26" operator="lessThan">
      <formula>TODAY()</formula>
    </cfRule>
    <cfRule type="cellIs" dxfId="51" priority="27" operator="greaterThan">
      <formula>TODAY()+15</formula>
    </cfRule>
    <cfRule type="cellIs" dxfId="50" priority="28" operator="between">
      <formula>TODAY()+15</formula>
      <formula>TODAY()</formula>
    </cfRule>
  </conditionalFormatting>
  <conditionalFormatting sqref="I35:K35">
    <cfRule type="expression" dxfId="49" priority="584">
      <formula>AND(#REF!&lt;&gt;"",#REF!&lt;TODAY()-150)</formula>
    </cfRule>
  </conditionalFormatting>
  <conditionalFormatting sqref="I51:K51">
    <cfRule type="expression" dxfId="48" priority="602">
      <formula>AND(#REF!&lt;&gt;"",#REF!&lt;TODAY()-150)</formula>
    </cfRule>
  </conditionalFormatting>
  <conditionalFormatting sqref="I65:K65">
    <cfRule type="expression" dxfId="47" priority="610">
      <formula>AND(#REF!&lt;&gt;"",#REF!&lt;TODAY()-150)</formula>
    </cfRule>
  </conditionalFormatting>
  <conditionalFormatting sqref="I56:K56">
    <cfRule type="expression" dxfId="46" priority="644">
      <formula>AND(#REF!&lt;&gt;"",#REF!&lt;TODAY()-150)</formula>
    </cfRule>
  </conditionalFormatting>
  <conditionalFormatting sqref="I70:K70">
    <cfRule type="expression" dxfId="45" priority="652">
      <formula>AND(#REF!&lt;&gt;"",#REF!&lt;TODAY()-150)</formula>
    </cfRule>
  </conditionalFormatting>
  <pageMargins left="0.70866141732283472" right="0.70866141732283472" top="0.74803149606299213" bottom="0.74803149606299213" header="0.31496062992125984" footer="0.31496062992125984"/>
  <pageSetup paperSize="9" scale="65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097" r:id="rId4" name="cmdRAZ">
          <controlPr defaultSize="0" autoLine="0" r:id="rId5">
            <anchor moveWithCells="1">
              <from>
                <xdr:col>0</xdr:col>
                <xdr:colOff>0</xdr:colOff>
                <xdr:row>10</xdr:row>
                <xdr:rowOff>9525</xdr:rowOff>
              </from>
              <to>
                <xdr:col>1</xdr:col>
                <xdr:colOff>0</xdr:colOff>
                <xdr:row>10</xdr:row>
                <xdr:rowOff>276225</xdr:rowOff>
              </to>
            </anchor>
          </controlPr>
        </control>
      </mc:Choice>
      <mc:Fallback>
        <control shapeId="4097" r:id="rId4" name="cmdRAZ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B">
    <tabColor rgb="FF00B0F0"/>
    <pageSetUpPr fitToPage="1"/>
  </sheetPr>
  <dimension ref="A1:AJB108"/>
  <sheetViews>
    <sheetView showGridLines="0" workbookViewId="0">
      <pane xSplit="14" ySplit="12" topLeftCell="Y13" activePane="bottomRight" state="frozen"/>
      <selection activeCell="J11" sqref="J11"/>
      <selection pane="topRight" activeCell="J11" sqref="J11"/>
      <selection pane="bottomLeft" activeCell="J11" sqref="J11"/>
      <selection pane="bottomRight" activeCell="E18" sqref="E18"/>
    </sheetView>
  </sheetViews>
  <sheetFormatPr baseColWidth="10" defaultRowHeight="15"/>
  <cols>
    <col min="1" max="1" width="9.28515625" customWidth="1"/>
    <col min="2" max="2" width="14.28515625" style="136" customWidth="1"/>
    <col min="3" max="3" width="15.28515625" style="123" bestFit="1" customWidth="1"/>
    <col min="4" max="4" width="13.5703125" style="22" customWidth="1"/>
    <col min="5" max="5" width="12.140625" style="133" customWidth="1"/>
    <col min="6" max="7" width="7.7109375" style="22" customWidth="1"/>
    <col min="8" max="8" width="12.85546875" style="122" customWidth="1"/>
    <col min="9" max="9" width="11.28515625" style="122" customWidth="1"/>
    <col min="10" max="12" width="10.28515625" style="122" customWidth="1"/>
    <col min="13" max="13" width="12.7109375" style="22" customWidth="1"/>
    <col min="14" max="14" width="17.140625" style="22" customWidth="1"/>
    <col min="15" max="15" width="13.7109375" style="22" customWidth="1"/>
    <col min="16" max="19" width="12.42578125" style="22" customWidth="1"/>
    <col min="20" max="20" width="6.7109375" style="22" customWidth="1"/>
    <col min="21" max="935" width="12.42578125" style="22" customWidth="1"/>
    <col min="936" max="936" width="12.5703125" customWidth="1"/>
  </cols>
  <sheetData>
    <row r="1" spans="1:935" ht="15" customHeight="1" thickBot="1">
      <c r="A1" s="161"/>
      <c r="B1" s="162"/>
      <c r="C1" s="163"/>
      <c r="D1" s="156"/>
      <c r="E1" s="155"/>
      <c r="F1" s="156"/>
      <c r="G1" s="156"/>
      <c r="H1" s="157"/>
      <c r="I1" s="158"/>
      <c r="J1" s="158"/>
      <c r="K1" s="159"/>
      <c r="L1" s="159"/>
      <c r="M1" s="168">
        <f>COUNTIF(I13:I89,"1")</f>
        <v>0</v>
      </c>
      <c r="N1" s="169">
        <v>1</v>
      </c>
      <c r="O1" s="170"/>
      <c r="P1" s="170"/>
      <c r="Q1" s="170"/>
      <c r="R1" s="170"/>
      <c r="S1" s="170"/>
      <c r="T1" s="170"/>
      <c r="U1" s="170"/>
      <c r="V1" s="170"/>
      <c r="W1" s="170"/>
      <c r="X1" s="170"/>
      <c r="Y1" s="170"/>
      <c r="Z1" s="170"/>
      <c r="AA1" s="170"/>
      <c r="AB1" s="170"/>
      <c r="AC1" s="170"/>
      <c r="AD1" s="170"/>
      <c r="AE1" s="170"/>
      <c r="AF1" s="170"/>
      <c r="AG1" s="170"/>
      <c r="AH1" s="170"/>
      <c r="AI1" s="170"/>
      <c r="AJ1" s="170"/>
      <c r="AK1" s="170"/>
      <c r="AL1" s="170"/>
      <c r="AM1" s="170"/>
      <c r="AN1" s="170"/>
      <c r="AO1" s="170"/>
      <c r="AP1" s="170"/>
      <c r="AQ1" s="170"/>
      <c r="AR1" s="170"/>
      <c r="AS1" s="170"/>
      <c r="AT1" s="170"/>
      <c r="AU1" s="170"/>
      <c r="AV1" s="170"/>
      <c r="AW1" s="170"/>
      <c r="AX1" s="170"/>
      <c r="AY1" s="170"/>
      <c r="AZ1" s="170"/>
      <c r="BA1" s="170"/>
      <c r="BB1" s="170"/>
      <c r="BC1" s="170"/>
      <c r="BD1" s="170"/>
      <c r="BE1" s="170"/>
      <c r="BF1" s="170"/>
    </row>
    <row r="2" spans="1:935" ht="15" customHeight="1" thickTop="1">
      <c r="A2" s="281" t="s">
        <v>170</v>
      </c>
      <c r="B2" s="282"/>
      <c r="C2" s="298"/>
      <c r="D2" s="156"/>
      <c r="E2" s="155"/>
      <c r="F2" s="156"/>
      <c r="G2" s="156"/>
      <c r="H2" s="157"/>
      <c r="I2" s="158"/>
      <c r="J2" s="158"/>
      <c r="K2" s="159"/>
      <c r="L2" s="159"/>
      <c r="M2" s="168">
        <f>COUNTIF(I13:I89,"2")</f>
        <v>0</v>
      </c>
      <c r="N2" s="169">
        <v>2</v>
      </c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0"/>
      <c r="Z2" s="170"/>
      <c r="AA2" s="170"/>
      <c r="AB2" s="170"/>
      <c r="AC2" s="170"/>
      <c r="AD2" s="170"/>
      <c r="AE2" s="170"/>
      <c r="AF2" s="170"/>
      <c r="AG2" s="170"/>
      <c r="AH2" s="170"/>
      <c r="AI2" s="170"/>
      <c r="AJ2" s="170"/>
      <c r="AK2" s="170"/>
      <c r="AL2" s="170"/>
      <c r="AM2" s="170"/>
      <c r="AN2" s="170"/>
      <c r="AO2" s="170"/>
      <c r="AP2" s="170"/>
      <c r="AQ2" s="170"/>
      <c r="AR2" s="170"/>
      <c r="AS2" s="170"/>
      <c r="AT2" s="170"/>
      <c r="AU2" s="170"/>
      <c r="AV2" s="170"/>
      <c r="AW2" s="170"/>
      <c r="AX2" s="170"/>
      <c r="AY2" s="170"/>
      <c r="AZ2" s="170"/>
      <c r="BA2" s="170"/>
      <c r="BB2" s="170"/>
      <c r="BC2" s="170"/>
      <c r="BD2" s="170"/>
      <c r="BE2" s="170"/>
      <c r="BF2" s="170"/>
    </row>
    <row r="3" spans="1:935" ht="15" customHeight="1" thickBot="1">
      <c r="A3" s="283"/>
      <c r="B3" s="284"/>
      <c r="C3" s="299"/>
      <c r="D3" s="156"/>
      <c r="E3" s="155"/>
      <c r="F3" s="156"/>
      <c r="G3" s="156"/>
      <c r="H3" s="157"/>
      <c r="I3" s="158"/>
      <c r="J3" s="158"/>
      <c r="K3" s="159"/>
      <c r="L3" s="159"/>
      <c r="M3" s="168">
        <f>COUNTIF(I13:I89,"3")</f>
        <v>0</v>
      </c>
      <c r="N3" s="169">
        <v>3</v>
      </c>
      <c r="O3" s="170"/>
      <c r="P3" s="170"/>
      <c r="Q3" s="170"/>
      <c r="R3" s="170"/>
      <c r="S3" s="170"/>
      <c r="T3" s="170"/>
      <c r="U3" s="170"/>
      <c r="V3" s="170"/>
      <c r="W3" s="170"/>
      <c r="X3" s="170"/>
      <c r="Y3" s="170"/>
      <c r="Z3" s="170"/>
      <c r="AA3" s="170"/>
      <c r="AB3" s="170"/>
      <c r="AC3" s="170"/>
      <c r="AD3" s="170"/>
      <c r="AE3" s="170"/>
      <c r="AF3" s="170"/>
      <c r="AG3" s="170"/>
      <c r="AH3" s="170"/>
      <c r="AI3" s="170"/>
      <c r="AJ3" s="170"/>
      <c r="AK3" s="170"/>
      <c r="AL3" s="170"/>
      <c r="AM3" s="170"/>
      <c r="AN3" s="170"/>
      <c r="AO3" s="170"/>
      <c r="AP3" s="170"/>
      <c r="AQ3" s="170"/>
      <c r="AR3" s="170"/>
      <c r="AS3" s="170"/>
      <c r="AT3" s="170"/>
      <c r="AU3" s="170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0"/>
    </row>
    <row r="4" spans="1:935" s="225" customFormat="1" ht="15" customHeight="1">
      <c r="A4" s="300"/>
      <c r="B4" s="300"/>
      <c r="C4" s="300"/>
      <c r="D4" s="255"/>
      <c r="E4" s="256"/>
      <c r="F4" s="294"/>
      <c r="G4" s="294"/>
      <c r="H4" s="294"/>
      <c r="I4" s="257"/>
      <c r="J4" s="257"/>
      <c r="K4" s="258"/>
      <c r="L4" s="258"/>
      <c r="M4" s="168">
        <f>COUNTIF(I13:I89,"4")</f>
        <v>0</v>
      </c>
      <c r="N4" s="169">
        <v>4</v>
      </c>
      <c r="O4" s="223"/>
      <c r="P4" s="223"/>
      <c r="Q4" s="223"/>
      <c r="R4" s="223"/>
      <c r="S4" s="223"/>
      <c r="T4" s="223"/>
      <c r="U4" s="223"/>
      <c r="V4" s="223"/>
      <c r="W4" s="223"/>
      <c r="X4" s="223"/>
      <c r="Y4" s="223"/>
      <c r="Z4" s="223"/>
      <c r="AA4" s="223"/>
      <c r="AB4" s="223"/>
      <c r="AC4" s="223"/>
      <c r="AD4" s="223"/>
      <c r="AE4" s="223"/>
      <c r="AF4" s="223"/>
      <c r="AG4" s="223"/>
      <c r="AH4" s="223"/>
      <c r="AI4" s="223"/>
      <c r="AJ4" s="223"/>
      <c r="AK4" s="223"/>
      <c r="AL4" s="223"/>
      <c r="AM4" s="223"/>
      <c r="AN4" s="223"/>
      <c r="AO4" s="223"/>
      <c r="AP4" s="223"/>
      <c r="AQ4" s="223"/>
      <c r="AR4" s="223"/>
      <c r="AS4" s="223"/>
      <c r="AT4" s="223"/>
      <c r="AU4" s="223"/>
      <c r="AV4" s="223"/>
      <c r="AW4" s="223"/>
      <c r="AX4" s="223"/>
      <c r="AY4" s="223"/>
      <c r="AZ4" s="223"/>
      <c r="BA4" s="223"/>
      <c r="BB4" s="223"/>
      <c r="BC4" s="223"/>
      <c r="BD4" s="223"/>
      <c r="BE4" s="223"/>
      <c r="BF4" s="223"/>
      <c r="BG4" s="224"/>
      <c r="BH4" s="224"/>
      <c r="BI4" s="224"/>
      <c r="BJ4" s="224"/>
      <c r="BK4" s="224"/>
      <c r="BL4" s="224"/>
      <c r="BM4" s="224"/>
      <c r="BN4" s="224"/>
      <c r="BO4" s="224"/>
      <c r="BP4" s="224"/>
      <c r="BQ4" s="224"/>
      <c r="BR4" s="224"/>
      <c r="BS4" s="224"/>
      <c r="BT4" s="224"/>
      <c r="BU4" s="224"/>
      <c r="BV4" s="224"/>
      <c r="BW4" s="224"/>
      <c r="BX4" s="224"/>
      <c r="BY4" s="224"/>
      <c r="BZ4" s="224"/>
      <c r="CA4" s="224"/>
      <c r="CB4" s="224"/>
      <c r="CC4" s="224"/>
      <c r="CD4" s="224"/>
      <c r="CE4" s="224"/>
      <c r="CF4" s="224"/>
      <c r="CG4" s="224"/>
      <c r="CH4" s="224"/>
      <c r="CI4" s="224"/>
      <c r="CJ4" s="224"/>
      <c r="CK4" s="224"/>
      <c r="CL4" s="224"/>
      <c r="CM4" s="224"/>
      <c r="CN4" s="224"/>
      <c r="CO4" s="224"/>
      <c r="CP4" s="224"/>
      <c r="CQ4" s="224"/>
      <c r="CR4" s="224"/>
      <c r="CS4" s="224"/>
      <c r="CT4" s="224"/>
      <c r="CU4" s="224"/>
      <c r="CV4" s="224"/>
      <c r="CW4" s="224"/>
      <c r="CX4" s="224"/>
      <c r="CY4" s="224"/>
      <c r="CZ4" s="224"/>
      <c r="DA4" s="224"/>
      <c r="DB4" s="224"/>
      <c r="DC4" s="224"/>
      <c r="DD4" s="224"/>
      <c r="DE4" s="224"/>
      <c r="DF4" s="224"/>
      <c r="DG4" s="224"/>
      <c r="DH4" s="224"/>
      <c r="DI4" s="224"/>
      <c r="DJ4" s="224"/>
      <c r="DK4" s="224"/>
      <c r="DL4" s="224"/>
      <c r="DM4" s="224"/>
      <c r="DN4" s="224"/>
      <c r="DO4" s="224"/>
      <c r="DP4" s="224"/>
      <c r="DQ4" s="224"/>
      <c r="DR4" s="224"/>
      <c r="DS4" s="224"/>
      <c r="DT4" s="224"/>
      <c r="DU4" s="224"/>
      <c r="DV4" s="224"/>
      <c r="DW4" s="224"/>
      <c r="DX4" s="224"/>
      <c r="DY4" s="224"/>
      <c r="DZ4" s="224"/>
      <c r="EA4" s="224"/>
      <c r="EB4" s="224"/>
      <c r="EC4" s="224"/>
      <c r="ED4" s="224"/>
      <c r="EE4" s="224"/>
      <c r="EF4" s="224"/>
      <c r="EG4" s="224"/>
      <c r="EH4" s="224"/>
      <c r="EI4" s="224"/>
      <c r="EJ4" s="224"/>
      <c r="EK4" s="224"/>
      <c r="EL4" s="224"/>
      <c r="EM4" s="224"/>
      <c r="EN4" s="224"/>
      <c r="EO4" s="224"/>
      <c r="EP4" s="224"/>
      <c r="EQ4" s="224"/>
      <c r="ER4" s="224"/>
      <c r="ES4" s="224"/>
      <c r="ET4" s="224"/>
      <c r="EU4" s="224"/>
      <c r="EV4" s="224"/>
      <c r="EW4" s="224"/>
      <c r="EX4" s="224"/>
      <c r="EY4" s="224"/>
      <c r="EZ4" s="224"/>
      <c r="FA4" s="224"/>
      <c r="FB4" s="224"/>
      <c r="FC4" s="224"/>
      <c r="FD4" s="224"/>
      <c r="FE4" s="224"/>
      <c r="FF4" s="224"/>
      <c r="FG4" s="224"/>
      <c r="FH4" s="224"/>
      <c r="FI4" s="224"/>
      <c r="FJ4" s="224"/>
      <c r="FK4" s="224"/>
      <c r="FL4" s="224"/>
      <c r="FM4" s="224"/>
      <c r="FN4" s="224"/>
      <c r="FO4" s="224"/>
      <c r="FP4" s="224"/>
      <c r="FQ4" s="224"/>
      <c r="FR4" s="224"/>
      <c r="FS4" s="224"/>
      <c r="FT4" s="224"/>
      <c r="FU4" s="224"/>
      <c r="FV4" s="224"/>
      <c r="FW4" s="224"/>
      <c r="FX4" s="224"/>
      <c r="FY4" s="224"/>
      <c r="FZ4" s="224"/>
      <c r="GA4" s="224"/>
      <c r="GB4" s="224"/>
      <c r="GC4" s="224"/>
      <c r="GD4" s="224"/>
      <c r="GE4" s="224"/>
      <c r="GF4" s="224"/>
      <c r="GG4" s="224"/>
      <c r="GH4" s="224"/>
      <c r="GI4" s="224"/>
      <c r="GJ4" s="224"/>
      <c r="GK4" s="224"/>
      <c r="GL4" s="224"/>
      <c r="GM4" s="224"/>
      <c r="GN4" s="224"/>
      <c r="GO4" s="224"/>
      <c r="GP4" s="224"/>
      <c r="GQ4" s="224"/>
      <c r="GR4" s="224"/>
      <c r="GS4" s="224"/>
      <c r="GT4" s="224"/>
      <c r="GU4" s="224"/>
      <c r="GV4" s="224"/>
      <c r="GW4" s="224"/>
      <c r="GX4" s="224"/>
      <c r="GY4" s="224"/>
      <c r="GZ4" s="224"/>
      <c r="HA4" s="224"/>
      <c r="HB4" s="224"/>
      <c r="HC4" s="224"/>
      <c r="HD4" s="224"/>
      <c r="HE4" s="224"/>
      <c r="HF4" s="224"/>
      <c r="HG4" s="224"/>
      <c r="HH4" s="224"/>
      <c r="HI4" s="224"/>
      <c r="HJ4" s="224"/>
      <c r="HK4" s="224"/>
      <c r="HL4" s="224"/>
      <c r="HM4" s="224"/>
      <c r="HN4" s="224"/>
      <c r="HO4" s="224"/>
      <c r="HP4" s="224"/>
      <c r="HQ4" s="224"/>
      <c r="HR4" s="224"/>
      <c r="HS4" s="224"/>
      <c r="HT4" s="224"/>
      <c r="HU4" s="224"/>
      <c r="HV4" s="224"/>
      <c r="HW4" s="224"/>
      <c r="HX4" s="224"/>
      <c r="HY4" s="224"/>
      <c r="HZ4" s="224"/>
      <c r="IA4" s="224"/>
      <c r="IB4" s="224"/>
      <c r="IC4" s="224"/>
      <c r="ID4" s="224"/>
      <c r="IE4" s="224"/>
      <c r="IF4" s="224"/>
      <c r="IG4" s="224"/>
      <c r="IH4" s="224"/>
      <c r="II4" s="224"/>
      <c r="IJ4" s="224"/>
      <c r="IK4" s="224"/>
      <c r="IL4" s="224"/>
      <c r="IM4" s="224"/>
      <c r="IN4" s="224"/>
      <c r="IO4" s="224"/>
      <c r="IP4" s="224"/>
      <c r="IQ4" s="224"/>
      <c r="IR4" s="224"/>
      <c r="IS4" s="224"/>
      <c r="IT4" s="224"/>
      <c r="IU4" s="224"/>
      <c r="IV4" s="224"/>
      <c r="IW4" s="224"/>
      <c r="IX4" s="224"/>
      <c r="IY4" s="224"/>
      <c r="IZ4" s="224"/>
      <c r="JA4" s="224"/>
      <c r="JB4" s="224"/>
      <c r="JC4" s="224"/>
      <c r="JD4" s="224"/>
      <c r="JE4" s="224"/>
      <c r="JF4" s="224"/>
      <c r="JG4" s="224"/>
      <c r="JH4" s="224"/>
      <c r="JI4" s="224"/>
      <c r="JJ4" s="224"/>
      <c r="JK4" s="224"/>
      <c r="JL4" s="224"/>
      <c r="JM4" s="224"/>
      <c r="JN4" s="224"/>
      <c r="JO4" s="224"/>
      <c r="JP4" s="224"/>
      <c r="JQ4" s="224"/>
      <c r="JR4" s="224"/>
      <c r="JS4" s="224"/>
      <c r="JT4" s="224"/>
      <c r="JU4" s="224"/>
      <c r="JV4" s="224"/>
      <c r="JW4" s="224"/>
      <c r="JX4" s="224"/>
      <c r="JY4" s="224"/>
      <c r="JZ4" s="224"/>
      <c r="KA4" s="224"/>
      <c r="KB4" s="224"/>
      <c r="KC4" s="224"/>
      <c r="KD4" s="224"/>
      <c r="KE4" s="224"/>
      <c r="KF4" s="224"/>
      <c r="KG4" s="224"/>
      <c r="KH4" s="224"/>
      <c r="KI4" s="224"/>
      <c r="KJ4" s="224"/>
      <c r="KK4" s="224"/>
      <c r="KL4" s="224"/>
      <c r="KM4" s="224"/>
      <c r="KN4" s="224"/>
      <c r="KO4" s="224"/>
      <c r="KP4" s="224"/>
      <c r="KQ4" s="224"/>
      <c r="KR4" s="224"/>
      <c r="KS4" s="224"/>
      <c r="KT4" s="224"/>
      <c r="KU4" s="224"/>
      <c r="KV4" s="224"/>
      <c r="KW4" s="224"/>
      <c r="KX4" s="224"/>
      <c r="KY4" s="224"/>
      <c r="KZ4" s="224"/>
      <c r="LA4" s="224"/>
      <c r="LB4" s="224"/>
      <c r="LC4" s="224"/>
      <c r="LD4" s="224"/>
      <c r="LE4" s="224"/>
      <c r="LF4" s="224"/>
      <c r="LG4" s="224"/>
      <c r="LH4" s="224"/>
      <c r="LI4" s="224"/>
      <c r="LJ4" s="224"/>
      <c r="LK4" s="224"/>
      <c r="LL4" s="224"/>
      <c r="LM4" s="224"/>
      <c r="LN4" s="224"/>
      <c r="LO4" s="224"/>
      <c r="LP4" s="224"/>
      <c r="LQ4" s="224"/>
      <c r="LR4" s="224"/>
      <c r="LS4" s="224"/>
      <c r="LT4" s="224"/>
      <c r="LU4" s="224"/>
      <c r="LV4" s="224"/>
      <c r="LW4" s="224"/>
      <c r="LX4" s="224"/>
      <c r="LY4" s="224"/>
      <c r="LZ4" s="224"/>
      <c r="MA4" s="224"/>
      <c r="MB4" s="224"/>
      <c r="MC4" s="224"/>
      <c r="MD4" s="224"/>
      <c r="ME4" s="224"/>
      <c r="MF4" s="224"/>
      <c r="MG4" s="224"/>
      <c r="MH4" s="224"/>
      <c r="MI4" s="224"/>
      <c r="MJ4" s="224"/>
      <c r="MK4" s="224"/>
      <c r="ML4" s="224"/>
      <c r="MM4" s="224"/>
      <c r="MN4" s="224"/>
      <c r="MO4" s="224"/>
      <c r="MP4" s="224"/>
      <c r="MQ4" s="224"/>
      <c r="MR4" s="224"/>
      <c r="MS4" s="224"/>
      <c r="MT4" s="224"/>
      <c r="MU4" s="224"/>
      <c r="MV4" s="224"/>
      <c r="MW4" s="224"/>
      <c r="MX4" s="224"/>
      <c r="MY4" s="224"/>
      <c r="MZ4" s="224"/>
      <c r="NA4" s="224"/>
      <c r="NB4" s="224"/>
      <c r="NC4" s="224"/>
      <c r="ND4" s="224"/>
      <c r="NE4" s="224"/>
      <c r="NF4" s="224"/>
      <c r="NG4" s="224"/>
      <c r="NH4" s="224"/>
      <c r="NI4" s="224"/>
      <c r="NJ4" s="224"/>
      <c r="NK4" s="224"/>
      <c r="NL4" s="224"/>
      <c r="NM4" s="224"/>
      <c r="NN4" s="224"/>
      <c r="NO4" s="224"/>
      <c r="NP4" s="224"/>
      <c r="NQ4" s="224"/>
      <c r="NR4" s="224"/>
      <c r="NS4" s="224"/>
      <c r="NT4" s="224"/>
      <c r="NU4" s="224"/>
      <c r="NV4" s="224"/>
      <c r="NW4" s="224"/>
      <c r="NX4" s="224"/>
      <c r="NY4" s="224"/>
      <c r="NZ4" s="224"/>
      <c r="OA4" s="224"/>
      <c r="OB4" s="224"/>
      <c r="OC4" s="224"/>
      <c r="OD4" s="224"/>
      <c r="OE4" s="224"/>
      <c r="OF4" s="224"/>
      <c r="OG4" s="224"/>
      <c r="OH4" s="224"/>
      <c r="OI4" s="224"/>
      <c r="OJ4" s="224"/>
      <c r="OK4" s="224"/>
      <c r="OL4" s="224"/>
      <c r="OM4" s="224"/>
      <c r="ON4" s="224"/>
      <c r="OO4" s="224"/>
      <c r="OP4" s="224"/>
      <c r="OQ4" s="224"/>
      <c r="OR4" s="224"/>
      <c r="OS4" s="224"/>
      <c r="OT4" s="224"/>
      <c r="OU4" s="224"/>
      <c r="OV4" s="224"/>
      <c r="OW4" s="224"/>
      <c r="OX4" s="224"/>
      <c r="OY4" s="224"/>
      <c r="OZ4" s="224"/>
      <c r="PA4" s="224"/>
      <c r="PB4" s="224"/>
      <c r="PC4" s="224"/>
      <c r="PD4" s="224"/>
      <c r="PE4" s="224"/>
      <c r="PF4" s="224"/>
      <c r="PG4" s="224"/>
      <c r="PH4" s="224"/>
      <c r="PI4" s="224"/>
      <c r="PJ4" s="224"/>
      <c r="PK4" s="224"/>
      <c r="PL4" s="224"/>
      <c r="PM4" s="224"/>
      <c r="PN4" s="224"/>
      <c r="PO4" s="224"/>
      <c r="PP4" s="224"/>
      <c r="PQ4" s="224"/>
      <c r="PR4" s="224"/>
      <c r="PS4" s="224"/>
      <c r="PT4" s="224"/>
      <c r="PU4" s="224"/>
      <c r="PV4" s="224"/>
      <c r="PW4" s="224"/>
      <c r="PX4" s="224"/>
      <c r="PY4" s="224"/>
      <c r="PZ4" s="224"/>
      <c r="QA4" s="224"/>
      <c r="QB4" s="224"/>
      <c r="QC4" s="224"/>
      <c r="QD4" s="224"/>
      <c r="QE4" s="224"/>
      <c r="QF4" s="224"/>
      <c r="QG4" s="224"/>
      <c r="QH4" s="224"/>
      <c r="QI4" s="224"/>
      <c r="QJ4" s="224"/>
      <c r="QK4" s="224"/>
      <c r="QL4" s="224"/>
      <c r="QM4" s="224"/>
      <c r="QN4" s="224"/>
      <c r="QO4" s="224"/>
      <c r="QP4" s="224"/>
      <c r="QQ4" s="224"/>
      <c r="QR4" s="224"/>
      <c r="QS4" s="224"/>
      <c r="QT4" s="224"/>
      <c r="QU4" s="224"/>
      <c r="QV4" s="224"/>
      <c r="QW4" s="224"/>
      <c r="QX4" s="224"/>
      <c r="QY4" s="224"/>
      <c r="QZ4" s="224"/>
      <c r="RA4" s="224"/>
      <c r="RB4" s="224"/>
      <c r="RC4" s="224"/>
      <c r="RD4" s="224"/>
      <c r="RE4" s="224"/>
      <c r="RF4" s="224"/>
      <c r="RG4" s="224"/>
      <c r="RH4" s="224"/>
      <c r="RI4" s="224"/>
      <c r="RJ4" s="224"/>
      <c r="RK4" s="224"/>
      <c r="RL4" s="224"/>
      <c r="RM4" s="224"/>
      <c r="RN4" s="224"/>
      <c r="RO4" s="224"/>
      <c r="RP4" s="224"/>
      <c r="RQ4" s="224"/>
      <c r="RR4" s="224"/>
      <c r="RS4" s="224"/>
      <c r="RT4" s="224"/>
      <c r="RU4" s="224"/>
      <c r="RV4" s="224"/>
      <c r="RW4" s="224"/>
      <c r="RX4" s="224"/>
      <c r="RY4" s="224"/>
      <c r="RZ4" s="224"/>
      <c r="SA4" s="224"/>
      <c r="SB4" s="224"/>
      <c r="SC4" s="224"/>
      <c r="SD4" s="224"/>
      <c r="SE4" s="224"/>
      <c r="SF4" s="224"/>
      <c r="SG4" s="224"/>
      <c r="SH4" s="224"/>
      <c r="SI4" s="224"/>
      <c r="SJ4" s="224"/>
      <c r="SK4" s="224"/>
      <c r="SL4" s="224"/>
      <c r="SM4" s="224"/>
      <c r="SN4" s="224"/>
      <c r="SO4" s="224"/>
      <c r="SP4" s="224"/>
      <c r="SQ4" s="224"/>
      <c r="SR4" s="224"/>
      <c r="SS4" s="224"/>
      <c r="ST4" s="224"/>
      <c r="SU4" s="224"/>
      <c r="SV4" s="224"/>
      <c r="SW4" s="224"/>
      <c r="SX4" s="224"/>
      <c r="SY4" s="224"/>
      <c r="SZ4" s="224"/>
      <c r="TA4" s="224"/>
      <c r="TB4" s="224"/>
      <c r="TC4" s="224"/>
      <c r="TD4" s="224"/>
      <c r="TE4" s="224"/>
      <c r="TF4" s="224"/>
      <c r="TG4" s="224"/>
      <c r="TH4" s="224"/>
      <c r="TI4" s="224"/>
      <c r="TJ4" s="224"/>
      <c r="TK4" s="224"/>
      <c r="TL4" s="224"/>
      <c r="TM4" s="224"/>
      <c r="TN4" s="224"/>
      <c r="TO4" s="224"/>
      <c r="TP4" s="224"/>
      <c r="TQ4" s="224"/>
      <c r="TR4" s="224"/>
      <c r="TS4" s="224"/>
      <c r="TT4" s="224"/>
      <c r="TU4" s="224"/>
      <c r="TV4" s="224"/>
      <c r="TW4" s="224"/>
      <c r="TX4" s="224"/>
      <c r="TY4" s="224"/>
      <c r="TZ4" s="224"/>
      <c r="UA4" s="224"/>
      <c r="UB4" s="224"/>
      <c r="UC4" s="224"/>
      <c r="UD4" s="224"/>
      <c r="UE4" s="224"/>
      <c r="UF4" s="224"/>
      <c r="UG4" s="224"/>
      <c r="UH4" s="224"/>
      <c r="UI4" s="224"/>
      <c r="UJ4" s="224"/>
      <c r="UK4" s="224"/>
      <c r="UL4" s="224"/>
      <c r="UM4" s="224"/>
      <c r="UN4" s="224"/>
      <c r="UO4" s="224"/>
      <c r="UP4" s="224"/>
      <c r="UQ4" s="224"/>
      <c r="UR4" s="224"/>
      <c r="US4" s="224"/>
      <c r="UT4" s="224"/>
      <c r="UU4" s="224"/>
      <c r="UV4" s="224"/>
      <c r="UW4" s="224"/>
      <c r="UX4" s="224"/>
      <c r="UY4" s="224"/>
      <c r="UZ4" s="224"/>
      <c r="VA4" s="224"/>
      <c r="VB4" s="224"/>
      <c r="VC4" s="224"/>
      <c r="VD4" s="224"/>
      <c r="VE4" s="224"/>
      <c r="VF4" s="224"/>
      <c r="VG4" s="224"/>
      <c r="VH4" s="224"/>
      <c r="VI4" s="224"/>
      <c r="VJ4" s="224"/>
      <c r="VK4" s="224"/>
      <c r="VL4" s="224"/>
      <c r="VM4" s="224"/>
      <c r="VN4" s="224"/>
      <c r="VO4" s="224"/>
      <c r="VP4" s="224"/>
      <c r="VQ4" s="224"/>
      <c r="VR4" s="224"/>
      <c r="VS4" s="224"/>
      <c r="VT4" s="224"/>
      <c r="VU4" s="224"/>
      <c r="VV4" s="224"/>
      <c r="VW4" s="224"/>
      <c r="VX4" s="224"/>
      <c r="VY4" s="224"/>
      <c r="VZ4" s="224"/>
      <c r="WA4" s="224"/>
      <c r="WB4" s="224"/>
      <c r="WC4" s="224"/>
      <c r="WD4" s="224"/>
      <c r="WE4" s="224"/>
      <c r="WF4" s="224"/>
      <c r="WG4" s="224"/>
      <c r="WH4" s="224"/>
      <c r="WI4" s="224"/>
      <c r="WJ4" s="224"/>
      <c r="WK4" s="224"/>
      <c r="WL4" s="224"/>
      <c r="WM4" s="224"/>
      <c r="WN4" s="224"/>
      <c r="WO4" s="224"/>
      <c r="WP4" s="224"/>
      <c r="WQ4" s="224"/>
      <c r="WR4" s="224"/>
      <c r="WS4" s="224"/>
      <c r="WT4" s="224"/>
      <c r="WU4" s="224"/>
      <c r="WV4" s="224"/>
      <c r="WW4" s="224"/>
      <c r="WX4" s="224"/>
      <c r="WY4" s="224"/>
      <c r="WZ4" s="224"/>
      <c r="XA4" s="224"/>
      <c r="XB4" s="224"/>
      <c r="XC4" s="224"/>
      <c r="XD4" s="224"/>
      <c r="XE4" s="224"/>
      <c r="XF4" s="224"/>
      <c r="XG4" s="224"/>
      <c r="XH4" s="224"/>
      <c r="XI4" s="224"/>
      <c r="XJ4" s="224"/>
      <c r="XK4" s="224"/>
      <c r="XL4" s="224"/>
      <c r="XM4" s="224"/>
      <c r="XN4" s="224"/>
      <c r="XO4" s="224"/>
      <c r="XP4" s="224"/>
      <c r="XQ4" s="224"/>
      <c r="XR4" s="224"/>
      <c r="XS4" s="224"/>
      <c r="XT4" s="224"/>
      <c r="XU4" s="224"/>
      <c r="XV4" s="224"/>
      <c r="XW4" s="224"/>
      <c r="XX4" s="224"/>
      <c r="XY4" s="224"/>
      <c r="XZ4" s="224"/>
      <c r="YA4" s="224"/>
      <c r="YB4" s="224"/>
      <c r="YC4" s="224"/>
      <c r="YD4" s="224"/>
      <c r="YE4" s="224"/>
      <c r="YF4" s="224"/>
      <c r="YG4" s="224"/>
      <c r="YH4" s="224"/>
      <c r="YI4" s="224"/>
      <c r="YJ4" s="224"/>
      <c r="YK4" s="224"/>
      <c r="YL4" s="224"/>
      <c r="YM4" s="224"/>
      <c r="YN4" s="224"/>
      <c r="YO4" s="224"/>
      <c r="YP4" s="224"/>
      <c r="YQ4" s="224"/>
      <c r="YR4" s="224"/>
      <c r="YS4" s="224"/>
      <c r="YT4" s="224"/>
      <c r="YU4" s="224"/>
      <c r="YV4" s="224"/>
      <c r="YW4" s="224"/>
      <c r="YX4" s="224"/>
      <c r="YY4" s="224"/>
      <c r="YZ4" s="224"/>
      <c r="ZA4" s="224"/>
      <c r="ZB4" s="224"/>
      <c r="ZC4" s="224"/>
      <c r="ZD4" s="224"/>
      <c r="ZE4" s="224"/>
      <c r="ZF4" s="224"/>
      <c r="ZG4" s="224"/>
      <c r="ZH4" s="224"/>
      <c r="ZI4" s="224"/>
      <c r="ZJ4" s="224"/>
      <c r="ZK4" s="224"/>
      <c r="ZL4" s="224"/>
      <c r="ZM4" s="224"/>
      <c r="ZN4" s="224"/>
      <c r="ZO4" s="224"/>
      <c r="ZP4" s="224"/>
      <c r="ZQ4" s="224"/>
      <c r="ZR4" s="224"/>
      <c r="ZS4" s="224"/>
      <c r="ZT4" s="224"/>
      <c r="ZU4" s="224"/>
      <c r="ZV4" s="224"/>
      <c r="ZW4" s="224"/>
      <c r="ZX4" s="224"/>
      <c r="ZY4" s="224"/>
      <c r="ZZ4" s="224"/>
      <c r="AAA4" s="224"/>
      <c r="AAB4" s="224"/>
      <c r="AAC4" s="224"/>
      <c r="AAD4" s="224"/>
      <c r="AAE4" s="224"/>
      <c r="AAF4" s="224"/>
      <c r="AAG4" s="224"/>
      <c r="AAH4" s="224"/>
      <c r="AAI4" s="224"/>
      <c r="AAJ4" s="224"/>
      <c r="AAK4" s="224"/>
      <c r="AAL4" s="224"/>
      <c r="AAM4" s="224"/>
      <c r="AAN4" s="224"/>
      <c r="AAO4" s="224"/>
      <c r="AAP4" s="224"/>
      <c r="AAQ4" s="224"/>
      <c r="AAR4" s="224"/>
      <c r="AAS4" s="224"/>
      <c r="AAT4" s="224"/>
      <c r="AAU4" s="224"/>
      <c r="AAV4" s="224"/>
      <c r="AAW4" s="224"/>
      <c r="AAX4" s="224"/>
      <c r="AAY4" s="224"/>
      <c r="AAZ4" s="224"/>
      <c r="ABA4" s="224"/>
      <c r="ABB4" s="224"/>
      <c r="ABC4" s="224"/>
      <c r="ABD4" s="224"/>
      <c r="ABE4" s="224"/>
      <c r="ABF4" s="224"/>
      <c r="ABG4" s="224"/>
      <c r="ABH4" s="224"/>
      <c r="ABI4" s="224"/>
      <c r="ABJ4" s="224"/>
      <c r="ABK4" s="224"/>
      <c r="ABL4" s="224"/>
      <c r="ABM4" s="224"/>
      <c r="ABN4" s="224"/>
      <c r="ABO4" s="224"/>
      <c r="ABP4" s="224"/>
      <c r="ABQ4" s="224"/>
      <c r="ABR4" s="224"/>
      <c r="ABS4" s="224"/>
      <c r="ABT4" s="224"/>
      <c r="ABU4" s="224"/>
      <c r="ABV4" s="224"/>
      <c r="ABW4" s="224"/>
      <c r="ABX4" s="224"/>
      <c r="ABY4" s="224"/>
      <c r="ABZ4" s="224"/>
      <c r="ACA4" s="224"/>
      <c r="ACB4" s="224"/>
      <c r="ACC4" s="224"/>
      <c r="ACD4" s="224"/>
      <c r="ACE4" s="224"/>
      <c r="ACF4" s="224"/>
      <c r="ACG4" s="224"/>
      <c r="ACH4" s="224"/>
      <c r="ACI4" s="224"/>
      <c r="ACJ4" s="224"/>
      <c r="ACK4" s="224"/>
      <c r="ACL4" s="224"/>
      <c r="ACM4" s="224"/>
      <c r="ACN4" s="224"/>
      <c r="ACO4" s="224"/>
      <c r="ACP4" s="224"/>
      <c r="ACQ4" s="224"/>
      <c r="ACR4" s="224"/>
      <c r="ACS4" s="224"/>
      <c r="ACT4" s="224"/>
      <c r="ACU4" s="224"/>
      <c r="ACV4" s="224"/>
      <c r="ACW4" s="224"/>
      <c r="ACX4" s="224"/>
      <c r="ACY4" s="224"/>
      <c r="ACZ4" s="224"/>
      <c r="ADA4" s="224"/>
      <c r="ADB4" s="224"/>
      <c r="ADC4" s="224"/>
      <c r="ADD4" s="224"/>
      <c r="ADE4" s="224"/>
      <c r="ADF4" s="224"/>
      <c r="ADG4" s="224"/>
      <c r="ADH4" s="224"/>
      <c r="ADI4" s="224"/>
      <c r="ADJ4" s="224"/>
      <c r="ADK4" s="224"/>
      <c r="ADL4" s="224"/>
      <c r="ADM4" s="224"/>
      <c r="ADN4" s="224"/>
      <c r="ADO4" s="224"/>
      <c r="ADP4" s="224"/>
      <c r="ADQ4" s="224"/>
      <c r="ADR4" s="224"/>
      <c r="ADS4" s="224"/>
      <c r="ADT4" s="224"/>
      <c r="ADU4" s="224"/>
      <c r="ADV4" s="224"/>
      <c r="ADW4" s="224"/>
      <c r="ADX4" s="224"/>
      <c r="ADY4" s="224"/>
      <c r="ADZ4" s="224"/>
      <c r="AEA4" s="224"/>
      <c r="AEB4" s="224"/>
      <c r="AEC4" s="224"/>
      <c r="AED4" s="224"/>
      <c r="AEE4" s="224"/>
      <c r="AEF4" s="224"/>
      <c r="AEG4" s="224"/>
      <c r="AEH4" s="224"/>
      <c r="AEI4" s="224"/>
      <c r="AEJ4" s="224"/>
      <c r="AEK4" s="224"/>
      <c r="AEL4" s="224"/>
      <c r="AEM4" s="224"/>
      <c r="AEN4" s="224"/>
      <c r="AEO4" s="224"/>
      <c r="AEP4" s="224"/>
      <c r="AEQ4" s="224"/>
      <c r="AER4" s="224"/>
      <c r="AES4" s="224"/>
      <c r="AET4" s="224"/>
      <c r="AEU4" s="224"/>
      <c r="AEV4" s="224"/>
      <c r="AEW4" s="224"/>
      <c r="AEX4" s="224"/>
      <c r="AEY4" s="224"/>
      <c r="AEZ4" s="224"/>
      <c r="AFA4" s="224"/>
      <c r="AFB4" s="224"/>
      <c r="AFC4" s="224"/>
      <c r="AFD4" s="224"/>
      <c r="AFE4" s="224"/>
      <c r="AFF4" s="224"/>
      <c r="AFG4" s="224"/>
      <c r="AFH4" s="224"/>
      <c r="AFI4" s="224"/>
      <c r="AFJ4" s="224"/>
      <c r="AFK4" s="224"/>
      <c r="AFL4" s="224"/>
      <c r="AFM4" s="224"/>
      <c r="AFN4" s="224"/>
      <c r="AFO4" s="224"/>
      <c r="AFP4" s="224"/>
      <c r="AFQ4" s="224"/>
      <c r="AFR4" s="224"/>
      <c r="AFS4" s="224"/>
      <c r="AFT4" s="224"/>
      <c r="AFU4" s="224"/>
      <c r="AFV4" s="224"/>
      <c r="AFW4" s="224"/>
      <c r="AFX4" s="224"/>
      <c r="AFY4" s="224"/>
      <c r="AFZ4" s="224"/>
      <c r="AGA4" s="224"/>
      <c r="AGB4" s="224"/>
      <c r="AGC4" s="224"/>
      <c r="AGD4" s="224"/>
      <c r="AGE4" s="224"/>
      <c r="AGF4" s="224"/>
      <c r="AGG4" s="224"/>
      <c r="AGH4" s="224"/>
      <c r="AGI4" s="224"/>
      <c r="AGJ4" s="224"/>
      <c r="AGK4" s="224"/>
      <c r="AGL4" s="224"/>
      <c r="AGM4" s="224"/>
      <c r="AGN4" s="224"/>
      <c r="AGO4" s="224"/>
      <c r="AGP4" s="224"/>
      <c r="AGQ4" s="224"/>
      <c r="AGR4" s="224"/>
      <c r="AGS4" s="224"/>
      <c r="AGT4" s="224"/>
      <c r="AGU4" s="224"/>
      <c r="AGV4" s="224"/>
      <c r="AGW4" s="224"/>
      <c r="AGX4" s="224"/>
      <c r="AGY4" s="224"/>
      <c r="AGZ4" s="224"/>
      <c r="AHA4" s="224"/>
      <c r="AHB4" s="224"/>
      <c r="AHC4" s="224"/>
      <c r="AHD4" s="224"/>
      <c r="AHE4" s="224"/>
      <c r="AHF4" s="224"/>
      <c r="AHG4" s="224"/>
      <c r="AHH4" s="224"/>
      <c r="AHI4" s="224"/>
      <c r="AHJ4" s="224"/>
      <c r="AHK4" s="224"/>
      <c r="AHL4" s="224"/>
      <c r="AHM4" s="224"/>
      <c r="AHN4" s="224"/>
      <c r="AHO4" s="224"/>
      <c r="AHP4" s="224"/>
      <c r="AHQ4" s="224"/>
      <c r="AHR4" s="224"/>
      <c r="AHS4" s="224"/>
      <c r="AHT4" s="224"/>
      <c r="AHU4" s="224"/>
      <c r="AHV4" s="224"/>
      <c r="AHW4" s="224"/>
      <c r="AHX4" s="224"/>
      <c r="AHY4" s="224"/>
      <c r="AHZ4" s="224"/>
      <c r="AIA4" s="224"/>
      <c r="AIB4" s="224"/>
      <c r="AIC4" s="224"/>
      <c r="AID4" s="224"/>
      <c r="AIE4" s="224"/>
      <c r="AIF4" s="224"/>
      <c r="AIG4" s="224"/>
      <c r="AIH4" s="224"/>
      <c r="AII4" s="224"/>
      <c r="AIJ4" s="224"/>
      <c r="AIK4" s="224"/>
      <c r="AIL4" s="224"/>
      <c r="AIM4" s="224"/>
      <c r="AIN4" s="224"/>
      <c r="AIO4" s="224"/>
      <c r="AIP4" s="224"/>
      <c r="AIQ4" s="224"/>
      <c r="AIR4" s="224"/>
      <c r="AIS4" s="224"/>
      <c r="AIT4" s="224"/>
      <c r="AIU4" s="224"/>
      <c r="AIV4" s="224"/>
      <c r="AIW4" s="224"/>
      <c r="AIX4" s="224"/>
      <c r="AIY4" s="224"/>
    </row>
    <row r="5" spans="1:935" s="225" customFormat="1" ht="15" customHeight="1">
      <c r="A5" s="259"/>
      <c r="B5" s="295" t="s">
        <v>167</v>
      </c>
      <c r="C5" s="260" t="s">
        <v>166</v>
      </c>
      <c r="D5" s="260">
        <f>COUNTIF(L13:L89,"14:00")</f>
        <v>23</v>
      </c>
      <c r="E5" s="256"/>
      <c r="F5" s="294"/>
      <c r="G5" s="294"/>
      <c r="H5" s="294"/>
      <c r="I5" s="257"/>
      <c r="J5" s="257"/>
      <c r="K5" s="258"/>
      <c r="L5" s="258"/>
      <c r="M5" s="168">
        <f>COUNTIF(I13:I89,"5")</f>
        <v>0</v>
      </c>
      <c r="N5" s="169">
        <v>5</v>
      </c>
      <c r="O5" s="223"/>
      <c r="P5" s="223"/>
      <c r="Q5" s="223"/>
      <c r="R5" s="223"/>
      <c r="S5" s="223"/>
      <c r="T5" s="223"/>
      <c r="U5" s="223"/>
      <c r="V5" s="223"/>
      <c r="W5" s="223"/>
      <c r="X5" s="223"/>
      <c r="Y5" s="223"/>
      <c r="Z5" s="223"/>
      <c r="AA5" s="223"/>
      <c r="AB5" s="223"/>
      <c r="AC5" s="223"/>
      <c r="AD5" s="223"/>
      <c r="AE5" s="223"/>
      <c r="AF5" s="223"/>
      <c r="AG5" s="223"/>
      <c r="AH5" s="223"/>
      <c r="AI5" s="223"/>
      <c r="AJ5" s="223"/>
      <c r="AK5" s="223"/>
      <c r="AL5" s="223"/>
      <c r="AM5" s="223"/>
      <c r="AN5" s="223"/>
      <c r="AO5" s="223"/>
      <c r="AP5" s="223"/>
      <c r="AQ5" s="223"/>
      <c r="AR5" s="223"/>
      <c r="AS5" s="223"/>
      <c r="AT5" s="223"/>
      <c r="AU5" s="223"/>
      <c r="AV5" s="223"/>
      <c r="AW5" s="223"/>
      <c r="AX5" s="223"/>
      <c r="AY5" s="223"/>
      <c r="AZ5" s="223"/>
      <c r="BA5" s="223"/>
      <c r="BB5" s="223"/>
      <c r="BC5" s="223"/>
      <c r="BD5" s="223"/>
      <c r="BE5" s="223"/>
      <c r="BF5" s="223"/>
      <c r="BG5" s="224"/>
      <c r="BH5" s="224"/>
      <c r="BI5" s="224"/>
      <c r="BJ5" s="224"/>
      <c r="BK5" s="224"/>
      <c r="BL5" s="224"/>
      <c r="BM5" s="224"/>
      <c r="BN5" s="224"/>
      <c r="BO5" s="224"/>
      <c r="BP5" s="224"/>
      <c r="BQ5" s="224"/>
      <c r="BR5" s="224"/>
      <c r="BS5" s="224"/>
      <c r="BT5" s="224"/>
      <c r="BU5" s="224"/>
      <c r="BV5" s="224"/>
      <c r="BW5" s="224"/>
      <c r="BX5" s="224"/>
      <c r="BY5" s="224"/>
      <c r="BZ5" s="224"/>
      <c r="CA5" s="224"/>
      <c r="CB5" s="224"/>
      <c r="CC5" s="224"/>
      <c r="CD5" s="224"/>
      <c r="CE5" s="224"/>
      <c r="CF5" s="224"/>
      <c r="CG5" s="224"/>
      <c r="CH5" s="224"/>
      <c r="CI5" s="224"/>
      <c r="CJ5" s="224"/>
      <c r="CK5" s="224"/>
      <c r="CL5" s="224"/>
      <c r="CM5" s="224"/>
      <c r="CN5" s="224"/>
      <c r="CO5" s="224"/>
      <c r="CP5" s="224"/>
      <c r="CQ5" s="224"/>
      <c r="CR5" s="224"/>
      <c r="CS5" s="224"/>
      <c r="CT5" s="224"/>
      <c r="CU5" s="224"/>
      <c r="CV5" s="224"/>
      <c r="CW5" s="224"/>
      <c r="CX5" s="224"/>
      <c r="CY5" s="224"/>
      <c r="CZ5" s="224"/>
      <c r="DA5" s="224"/>
      <c r="DB5" s="224"/>
      <c r="DC5" s="224"/>
      <c r="DD5" s="224"/>
      <c r="DE5" s="224"/>
      <c r="DF5" s="224"/>
      <c r="DG5" s="224"/>
      <c r="DH5" s="224"/>
      <c r="DI5" s="224"/>
      <c r="DJ5" s="224"/>
      <c r="DK5" s="224"/>
      <c r="DL5" s="224"/>
      <c r="DM5" s="224"/>
      <c r="DN5" s="224"/>
      <c r="DO5" s="224"/>
      <c r="DP5" s="224"/>
      <c r="DQ5" s="224"/>
      <c r="DR5" s="224"/>
      <c r="DS5" s="224"/>
      <c r="DT5" s="224"/>
      <c r="DU5" s="224"/>
      <c r="DV5" s="224"/>
      <c r="DW5" s="224"/>
      <c r="DX5" s="224"/>
      <c r="DY5" s="224"/>
      <c r="DZ5" s="224"/>
      <c r="EA5" s="224"/>
      <c r="EB5" s="224"/>
      <c r="EC5" s="224"/>
      <c r="ED5" s="224"/>
      <c r="EE5" s="224"/>
      <c r="EF5" s="224"/>
      <c r="EG5" s="224"/>
      <c r="EH5" s="224"/>
      <c r="EI5" s="224"/>
      <c r="EJ5" s="224"/>
      <c r="EK5" s="224"/>
      <c r="EL5" s="224"/>
      <c r="EM5" s="224"/>
      <c r="EN5" s="224"/>
      <c r="EO5" s="224"/>
      <c r="EP5" s="224"/>
      <c r="EQ5" s="224"/>
      <c r="ER5" s="224"/>
      <c r="ES5" s="224"/>
      <c r="ET5" s="224"/>
      <c r="EU5" s="224"/>
      <c r="EV5" s="224"/>
      <c r="EW5" s="224"/>
      <c r="EX5" s="224"/>
      <c r="EY5" s="224"/>
      <c r="EZ5" s="224"/>
      <c r="FA5" s="224"/>
      <c r="FB5" s="224"/>
      <c r="FC5" s="224"/>
      <c r="FD5" s="224"/>
      <c r="FE5" s="224"/>
      <c r="FF5" s="224"/>
      <c r="FG5" s="224"/>
      <c r="FH5" s="224"/>
      <c r="FI5" s="224"/>
      <c r="FJ5" s="224"/>
      <c r="FK5" s="224"/>
      <c r="FL5" s="224"/>
      <c r="FM5" s="224"/>
      <c r="FN5" s="224"/>
      <c r="FO5" s="224"/>
      <c r="FP5" s="224"/>
      <c r="FQ5" s="224"/>
      <c r="FR5" s="224"/>
      <c r="FS5" s="224"/>
      <c r="FT5" s="224"/>
      <c r="FU5" s="224"/>
      <c r="FV5" s="224"/>
      <c r="FW5" s="224"/>
      <c r="FX5" s="224"/>
      <c r="FY5" s="224"/>
      <c r="FZ5" s="224"/>
      <c r="GA5" s="224"/>
      <c r="GB5" s="224"/>
      <c r="GC5" s="224"/>
      <c r="GD5" s="224"/>
      <c r="GE5" s="224"/>
      <c r="GF5" s="224"/>
      <c r="GG5" s="224"/>
      <c r="GH5" s="224"/>
      <c r="GI5" s="224"/>
      <c r="GJ5" s="224"/>
      <c r="GK5" s="224"/>
      <c r="GL5" s="224"/>
      <c r="GM5" s="224"/>
      <c r="GN5" s="224"/>
      <c r="GO5" s="224"/>
      <c r="GP5" s="224"/>
      <c r="GQ5" s="224"/>
      <c r="GR5" s="224"/>
      <c r="GS5" s="224"/>
      <c r="GT5" s="224"/>
      <c r="GU5" s="224"/>
      <c r="GV5" s="224"/>
      <c r="GW5" s="224"/>
      <c r="GX5" s="224"/>
      <c r="GY5" s="224"/>
      <c r="GZ5" s="224"/>
      <c r="HA5" s="224"/>
      <c r="HB5" s="224"/>
      <c r="HC5" s="224"/>
      <c r="HD5" s="224"/>
      <c r="HE5" s="224"/>
      <c r="HF5" s="224"/>
      <c r="HG5" s="224"/>
      <c r="HH5" s="224"/>
      <c r="HI5" s="224"/>
      <c r="HJ5" s="224"/>
      <c r="HK5" s="224"/>
      <c r="HL5" s="224"/>
      <c r="HM5" s="224"/>
      <c r="HN5" s="224"/>
      <c r="HO5" s="224"/>
      <c r="HP5" s="224"/>
      <c r="HQ5" s="224"/>
      <c r="HR5" s="224"/>
      <c r="HS5" s="224"/>
      <c r="HT5" s="224"/>
      <c r="HU5" s="224"/>
      <c r="HV5" s="224"/>
      <c r="HW5" s="224"/>
      <c r="HX5" s="224"/>
      <c r="HY5" s="224"/>
      <c r="HZ5" s="224"/>
      <c r="IA5" s="224"/>
      <c r="IB5" s="224"/>
      <c r="IC5" s="224"/>
      <c r="ID5" s="224"/>
      <c r="IE5" s="224"/>
      <c r="IF5" s="224"/>
      <c r="IG5" s="224"/>
      <c r="IH5" s="224"/>
      <c r="II5" s="224"/>
      <c r="IJ5" s="224"/>
      <c r="IK5" s="224"/>
      <c r="IL5" s="224"/>
      <c r="IM5" s="224"/>
      <c r="IN5" s="224"/>
      <c r="IO5" s="224"/>
      <c r="IP5" s="224"/>
      <c r="IQ5" s="224"/>
      <c r="IR5" s="224"/>
      <c r="IS5" s="224"/>
      <c r="IT5" s="224"/>
      <c r="IU5" s="224"/>
      <c r="IV5" s="224"/>
      <c r="IW5" s="224"/>
      <c r="IX5" s="224"/>
      <c r="IY5" s="224"/>
      <c r="IZ5" s="224"/>
      <c r="JA5" s="224"/>
      <c r="JB5" s="224"/>
      <c r="JC5" s="224"/>
      <c r="JD5" s="224"/>
      <c r="JE5" s="224"/>
      <c r="JF5" s="224"/>
      <c r="JG5" s="224"/>
      <c r="JH5" s="224"/>
      <c r="JI5" s="224"/>
      <c r="JJ5" s="224"/>
      <c r="JK5" s="224"/>
      <c r="JL5" s="224"/>
      <c r="JM5" s="224"/>
      <c r="JN5" s="224"/>
      <c r="JO5" s="224"/>
      <c r="JP5" s="224"/>
      <c r="JQ5" s="224"/>
      <c r="JR5" s="224"/>
      <c r="JS5" s="224"/>
      <c r="JT5" s="224"/>
      <c r="JU5" s="224"/>
      <c r="JV5" s="224"/>
      <c r="JW5" s="224"/>
      <c r="JX5" s="224"/>
      <c r="JY5" s="224"/>
      <c r="JZ5" s="224"/>
      <c r="KA5" s="224"/>
      <c r="KB5" s="224"/>
      <c r="KC5" s="224"/>
      <c r="KD5" s="224"/>
      <c r="KE5" s="224"/>
      <c r="KF5" s="224"/>
      <c r="KG5" s="224"/>
      <c r="KH5" s="224"/>
      <c r="KI5" s="224"/>
      <c r="KJ5" s="224"/>
      <c r="KK5" s="224"/>
      <c r="KL5" s="224"/>
      <c r="KM5" s="224"/>
      <c r="KN5" s="224"/>
      <c r="KO5" s="224"/>
      <c r="KP5" s="224"/>
      <c r="KQ5" s="224"/>
      <c r="KR5" s="224"/>
      <c r="KS5" s="224"/>
      <c r="KT5" s="224"/>
      <c r="KU5" s="224"/>
      <c r="KV5" s="224"/>
      <c r="KW5" s="224"/>
      <c r="KX5" s="224"/>
      <c r="KY5" s="224"/>
      <c r="KZ5" s="224"/>
      <c r="LA5" s="224"/>
      <c r="LB5" s="224"/>
      <c r="LC5" s="224"/>
      <c r="LD5" s="224"/>
      <c r="LE5" s="224"/>
      <c r="LF5" s="224"/>
      <c r="LG5" s="224"/>
      <c r="LH5" s="224"/>
      <c r="LI5" s="224"/>
      <c r="LJ5" s="224"/>
      <c r="LK5" s="224"/>
      <c r="LL5" s="224"/>
      <c r="LM5" s="224"/>
      <c r="LN5" s="224"/>
      <c r="LO5" s="224"/>
      <c r="LP5" s="224"/>
      <c r="LQ5" s="224"/>
      <c r="LR5" s="224"/>
      <c r="LS5" s="224"/>
      <c r="LT5" s="224"/>
      <c r="LU5" s="224"/>
      <c r="LV5" s="224"/>
      <c r="LW5" s="224"/>
      <c r="LX5" s="224"/>
      <c r="LY5" s="224"/>
      <c r="LZ5" s="224"/>
      <c r="MA5" s="224"/>
      <c r="MB5" s="224"/>
      <c r="MC5" s="224"/>
      <c r="MD5" s="224"/>
      <c r="ME5" s="224"/>
      <c r="MF5" s="224"/>
      <c r="MG5" s="224"/>
      <c r="MH5" s="224"/>
      <c r="MI5" s="224"/>
      <c r="MJ5" s="224"/>
      <c r="MK5" s="224"/>
      <c r="ML5" s="224"/>
      <c r="MM5" s="224"/>
      <c r="MN5" s="224"/>
      <c r="MO5" s="224"/>
      <c r="MP5" s="224"/>
      <c r="MQ5" s="224"/>
      <c r="MR5" s="224"/>
      <c r="MS5" s="224"/>
      <c r="MT5" s="224"/>
      <c r="MU5" s="224"/>
      <c r="MV5" s="224"/>
      <c r="MW5" s="224"/>
      <c r="MX5" s="224"/>
      <c r="MY5" s="224"/>
      <c r="MZ5" s="224"/>
      <c r="NA5" s="224"/>
      <c r="NB5" s="224"/>
      <c r="NC5" s="224"/>
      <c r="ND5" s="224"/>
      <c r="NE5" s="224"/>
      <c r="NF5" s="224"/>
      <c r="NG5" s="224"/>
      <c r="NH5" s="224"/>
      <c r="NI5" s="224"/>
      <c r="NJ5" s="224"/>
      <c r="NK5" s="224"/>
      <c r="NL5" s="224"/>
      <c r="NM5" s="224"/>
      <c r="NN5" s="224"/>
      <c r="NO5" s="224"/>
      <c r="NP5" s="224"/>
      <c r="NQ5" s="224"/>
      <c r="NR5" s="224"/>
      <c r="NS5" s="224"/>
      <c r="NT5" s="224"/>
      <c r="NU5" s="224"/>
      <c r="NV5" s="224"/>
      <c r="NW5" s="224"/>
      <c r="NX5" s="224"/>
      <c r="NY5" s="224"/>
      <c r="NZ5" s="224"/>
      <c r="OA5" s="224"/>
      <c r="OB5" s="224"/>
      <c r="OC5" s="224"/>
      <c r="OD5" s="224"/>
      <c r="OE5" s="224"/>
      <c r="OF5" s="224"/>
      <c r="OG5" s="224"/>
      <c r="OH5" s="224"/>
      <c r="OI5" s="224"/>
      <c r="OJ5" s="224"/>
      <c r="OK5" s="224"/>
      <c r="OL5" s="224"/>
      <c r="OM5" s="224"/>
      <c r="ON5" s="224"/>
      <c r="OO5" s="224"/>
      <c r="OP5" s="224"/>
      <c r="OQ5" s="224"/>
      <c r="OR5" s="224"/>
      <c r="OS5" s="224"/>
      <c r="OT5" s="224"/>
      <c r="OU5" s="224"/>
      <c r="OV5" s="224"/>
      <c r="OW5" s="224"/>
      <c r="OX5" s="224"/>
      <c r="OY5" s="224"/>
      <c r="OZ5" s="224"/>
      <c r="PA5" s="224"/>
      <c r="PB5" s="224"/>
      <c r="PC5" s="224"/>
      <c r="PD5" s="224"/>
      <c r="PE5" s="224"/>
      <c r="PF5" s="224"/>
      <c r="PG5" s="224"/>
      <c r="PH5" s="224"/>
      <c r="PI5" s="224"/>
      <c r="PJ5" s="224"/>
      <c r="PK5" s="224"/>
      <c r="PL5" s="224"/>
      <c r="PM5" s="224"/>
      <c r="PN5" s="224"/>
      <c r="PO5" s="224"/>
      <c r="PP5" s="224"/>
      <c r="PQ5" s="224"/>
      <c r="PR5" s="224"/>
      <c r="PS5" s="224"/>
      <c r="PT5" s="224"/>
      <c r="PU5" s="224"/>
      <c r="PV5" s="224"/>
      <c r="PW5" s="224"/>
      <c r="PX5" s="224"/>
      <c r="PY5" s="224"/>
      <c r="PZ5" s="224"/>
      <c r="QA5" s="224"/>
      <c r="QB5" s="224"/>
      <c r="QC5" s="224"/>
      <c r="QD5" s="224"/>
      <c r="QE5" s="224"/>
      <c r="QF5" s="224"/>
      <c r="QG5" s="224"/>
      <c r="QH5" s="224"/>
      <c r="QI5" s="224"/>
      <c r="QJ5" s="224"/>
      <c r="QK5" s="224"/>
      <c r="QL5" s="224"/>
      <c r="QM5" s="224"/>
      <c r="QN5" s="224"/>
      <c r="QO5" s="224"/>
      <c r="QP5" s="224"/>
      <c r="QQ5" s="224"/>
      <c r="QR5" s="224"/>
      <c r="QS5" s="224"/>
      <c r="QT5" s="224"/>
      <c r="QU5" s="224"/>
      <c r="QV5" s="224"/>
      <c r="QW5" s="224"/>
      <c r="QX5" s="224"/>
      <c r="QY5" s="224"/>
      <c r="QZ5" s="224"/>
      <c r="RA5" s="224"/>
      <c r="RB5" s="224"/>
      <c r="RC5" s="224"/>
      <c r="RD5" s="224"/>
      <c r="RE5" s="224"/>
      <c r="RF5" s="224"/>
      <c r="RG5" s="224"/>
      <c r="RH5" s="224"/>
      <c r="RI5" s="224"/>
      <c r="RJ5" s="224"/>
      <c r="RK5" s="224"/>
      <c r="RL5" s="224"/>
      <c r="RM5" s="224"/>
      <c r="RN5" s="224"/>
      <c r="RO5" s="224"/>
      <c r="RP5" s="224"/>
      <c r="RQ5" s="224"/>
      <c r="RR5" s="224"/>
      <c r="RS5" s="224"/>
      <c r="RT5" s="224"/>
      <c r="RU5" s="224"/>
      <c r="RV5" s="224"/>
      <c r="RW5" s="224"/>
      <c r="RX5" s="224"/>
      <c r="RY5" s="224"/>
      <c r="RZ5" s="224"/>
      <c r="SA5" s="224"/>
      <c r="SB5" s="224"/>
      <c r="SC5" s="224"/>
      <c r="SD5" s="224"/>
      <c r="SE5" s="224"/>
      <c r="SF5" s="224"/>
      <c r="SG5" s="224"/>
      <c r="SH5" s="224"/>
      <c r="SI5" s="224"/>
      <c r="SJ5" s="224"/>
      <c r="SK5" s="224"/>
      <c r="SL5" s="224"/>
      <c r="SM5" s="224"/>
      <c r="SN5" s="224"/>
      <c r="SO5" s="224"/>
      <c r="SP5" s="224"/>
      <c r="SQ5" s="224"/>
      <c r="SR5" s="224"/>
      <c r="SS5" s="224"/>
      <c r="ST5" s="224"/>
      <c r="SU5" s="224"/>
      <c r="SV5" s="224"/>
      <c r="SW5" s="224"/>
      <c r="SX5" s="224"/>
      <c r="SY5" s="224"/>
      <c r="SZ5" s="224"/>
      <c r="TA5" s="224"/>
      <c r="TB5" s="224"/>
      <c r="TC5" s="224"/>
      <c r="TD5" s="224"/>
      <c r="TE5" s="224"/>
      <c r="TF5" s="224"/>
      <c r="TG5" s="224"/>
      <c r="TH5" s="224"/>
      <c r="TI5" s="224"/>
      <c r="TJ5" s="224"/>
      <c r="TK5" s="224"/>
      <c r="TL5" s="224"/>
      <c r="TM5" s="224"/>
      <c r="TN5" s="224"/>
      <c r="TO5" s="224"/>
      <c r="TP5" s="224"/>
      <c r="TQ5" s="224"/>
      <c r="TR5" s="224"/>
      <c r="TS5" s="224"/>
      <c r="TT5" s="224"/>
      <c r="TU5" s="224"/>
      <c r="TV5" s="224"/>
      <c r="TW5" s="224"/>
      <c r="TX5" s="224"/>
      <c r="TY5" s="224"/>
      <c r="TZ5" s="224"/>
      <c r="UA5" s="224"/>
      <c r="UB5" s="224"/>
      <c r="UC5" s="224"/>
      <c r="UD5" s="224"/>
      <c r="UE5" s="224"/>
      <c r="UF5" s="224"/>
      <c r="UG5" s="224"/>
      <c r="UH5" s="224"/>
      <c r="UI5" s="224"/>
      <c r="UJ5" s="224"/>
      <c r="UK5" s="224"/>
      <c r="UL5" s="224"/>
      <c r="UM5" s="224"/>
      <c r="UN5" s="224"/>
      <c r="UO5" s="224"/>
      <c r="UP5" s="224"/>
      <c r="UQ5" s="224"/>
      <c r="UR5" s="224"/>
      <c r="US5" s="224"/>
      <c r="UT5" s="224"/>
      <c r="UU5" s="224"/>
      <c r="UV5" s="224"/>
      <c r="UW5" s="224"/>
      <c r="UX5" s="224"/>
      <c r="UY5" s="224"/>
      <c r="UZ5" s="224"/>
      <c r="VA5" s="224"/>
      <c r="VB5" s="224"/>
      <c r="VC5" s="224"/>
      <c r="VD5" s="224"/>
      <c r="VE5" s="224"/>
      <c r="VF5" s="224"/>
      <c r="VG5" s="224"/>
      <c r="VH5" s="224"/>
      <c r="VI5" s="224"/>
      <c r="VJ5" s="224"/>
      <c r="VK5" s="224"/>
      <c r="VL5" s="224"/>
      <c r="VM5" s="224"/>
      <c r="VN5" s="224"/>
      <c r="VO5" s="224"/>
      <c r="VP5" s="224"/>
      <c r="VQ5" s="224"/>
      <c r="VR5" s="224"/>
      <c r="VS5" s="224"/>
      <c r="VT5" s="224"/>
      <c r="VU5" s="224"/>
      <c r="VV5" s="224"/>
      <c r="VW5" s="224"/>
      <c r="VX5" s="224"/>
      <c r="VY5" s="224"/>
      <c r="VZ5" s="224"/>
      <c r="WA5" s="224"/>
      <c r="WB5" s="224"/>
      <c r="WC5" s="224"/>
      <c r="WD5" s="224"/>
      <c r="WE5" s="224"/>
      <c r="WF5" s="224"/>
      <c r="WG5" s="224"/>
      <c r="WH5" s="224"/>
      <c r="WI5" s="224"/>
      <c r="WJ5" s="224"/>
      <c r="WK5" s="224"/>
      <c r="WL5" s="224"/>
      <c r="WM5" s="224"/>
      <c r="WN5" s="224"/>
      <c r="WO5" s="224"/>
      <c r="WP5" s="224"/>
      <c r="WQ5" s="224"/>
      <c r="WR5" s="224"/>
      <c r="WS5" s="224"/>
      <c r="WT5" s="224"/>
      <c r="WU5" s="224"/>
      <c r="WV5" s="224"/>
      <c r="WW5" s="224"/>
      <c r="WX5" s="224"/>
      <c r="WY5" s="224"/>
      <c r="WZ5" s="224"/>
      <c r="XA5" s="224"/>
      <c r="XB5" s="224"/>
      <c r="XC5" s="224"/>
      <c r="XD5" s="224"/>
      <c r="XE5" s="224"/>
      <c r="XF5" s="224"/>
      <c r="XG5" s="224"/>
      <c r="XH5" s="224"/>
      <c r="XI5" s="224"/>
      <c r="XJ5" s="224"/>
      <c r="XK5" s="224"/>
      <c r="XL5" s="224"/>
      <c r="XM5" s="224"/>
      <c r="XN5" s="224"/>
      <c r="XO5" s="224"/>
      <c r="XP5" s="224"/>
      <c r="XQ5" s="224"/>
      <c r="XR5" s="224"/>
      <c r="XS5" s="224"/>
      <c r="XT5" s="224"/>
      <c r="XU5" s="224"/>
      <c r="XV5" s="224"/>
      <c r="XW5" s="224"/>
      <c r="XX5" s="224"/>
      <c r="XY5" s="224"/>
      <c r="XZ5" s="224"/>
      <c r="YA5" s="224"/>
      <c r="YB5" s="224"/>
      <c r="YC5" s="224"/>
      <c r="YD5" s="224"/>
      <c r="YE5" s="224"/>
      <c r="YF5" s="224"/>
      <c r="YG5" s="224"/>
      <c r="YH5" s="224"/>
      <c r="YI5" s="224"/>
      <c r="YJ5" s="224"/>
      <c r="YK5" s="224"/>
      <c r="YL5" s="224"/>
      <c r="YM5" s="224"/>
      <c r="YN5" s="224"/>
      <c r="YO5" s="224"/>
      <c r="YP5" s="224"/>
      <c r="YQ5" s="224"/>
      <c r="YR5" s="224"/>
      <c r="YS5" s="224"/>
      <c r="YT5" s="224"/>
      <c r="YU5" s="224"/>
      <c r="YV5" s="224"/>
      <c r="YW5" s="224"/>
      <c r="YX5" s="224"/>
      <c r="YY5" s="224"/>
      <c r="YZ5" s="224"/>
      <c r="ZA5" s="224"/>
      <c r="ZB5" s="224"/>
      <c r="ZC5" s="224"/>
      <c r="ZD5" s="224"/>
      <c r="ZE5" s="224"/>
      <c r="ZF5" s="224"/>
      <c r="ZG5" s="224"/>
      <c r="ZH5" s="224"/>
      <c r="ZI5" s="224"/>
      <c r="ZJ5" s="224"/>
      <c r="ZK5" s="224"/>
      <c r="ZL5" s="224"/>
      <c r="ZM5" s="224"/>
      <c r="ZN5" s="224"/>
      <c r="ZO5" s="224"/>
      <c r="ZP5" s="224"/>
      <c r="ZQ5" s="224"/>
      <c r="ZR5" s="224"/>
      <c r="ZS5" s="224"/>
      <c r="ZT5" s="224"/>
      <c r="ZU5" s="224"/>
      <c r="ZV5" s="224"/>
      <c r="ZW5" s="224"/>
      <c r="ZX5" s="224"/>
      <c r="ZY5" s="224"/>
      <c r="ZZ5" s="224"/>
      <c r="AAA5" s="224"/>
      <c r="AAB5" s="224"/>
      <c r="AAC5" s="224"/>
      <c r="AAD5" s="224"/>
      <c r="AAE5" s="224"/>
      <c r="AAF5" s="224"/>
      <c r="AAG5" s="224"/>
      <c r="AAH5" s="224"/>
      <c r="AAI5" s="224"/>
      <c r="AAJ5" s="224"/>
      <c r="AAK5" s="224"/>
      <c r="AAL5" s="224"/>
      <c r="AAM5" s="224"/>
      <c r="AAN5" s="224"/>
      <c r="AAO5" s="224"/>
      <c r="AAP5" s="224"/>
      <c r="AAQ5" s="224"/>
      <c r="AAR5" s="224"/>
      <c r="AAS5" s="224"/>
      <c r="AAT5" s="224"/>
      <c r="AAU5" s="224"/>
      <c r="AAV5" s="224"/>
      <c r="AAW5" s="224"/>
      <c r="AAX5" s="224"/>
      <c r="AAY5" s="224"/>
      <c r="AAZ5" s="224"/>
      <c r="ABA5" s="224"/>
      <c r="ABB5" s="224"/>
      <c r="ABC5" s="224"/>
      <c r="ABD5" s="224"/>
      <c r="ABE5" s="224"/>
      <c r="ABF5" s="224"/>
      <c r="ABG5" s="224"/>
      <c r="ABH5" s="224"/>
      <c r="ABI5" s="224"/>
      <c r="ABJ5" s="224"/>
      <c r="ABK5" s="224"/>
      <c r="ABL5" s="224"/>
      <c r="ABM5" s="224"/>
      <c r="ABN5" s="224"/>
      <c r="ABO5" s="224"/>
      <c r="ABP5" s="224"/>
      <c r="ABQ5" s="224"/>
      <c r="ABR5" s="224"/>
      <c r="ABS5" s="224"/>
      <c r="ABT5" s="224"/>
      <c r="ABU5" s="224"/>
      <c r="ABV5" s="224"/>
      <c r="ABW5" s="224"/>
      <c r="ABX5" s="224"/>
      <c r="ABY5" s="224"/>
      <c r="ABZ5" s="224"/>
      <c r="ACA5" s="224"/>
      <c r="ACB5" s="224"/>
      <c r="ACC5" s="224"/>
      <c r="ACD5" s="224"/>
      <c r="ACE5" s="224"/>
      <c r="ACF5" s="224"/>
      <c r="ACG5" s="224"/>
      <c r="ACH5" s="224"/>
      <c r="ACI5" s="224"/>
      <c r="ACJ5" s="224"/>
      <c r="ACK5" s="224"/>
      <c r="ACL5" s="224"/>
      <c r="ACM5" s="224"/>
      <c r="ACN5" s="224"/>
      <c r="ACO5" s="224"/>
      <c r="ACP5" s="224"/>
      <c r="ACQ5" s="224"/>
      <c r="ACR5" s="224"/>
      <c r="ACS5" s="224"/>
      <c r="ACT5" s="224"/>
      <c r="ACU5" s="224"/>
      <c r="ACV5" s="224"/>
      <c r="ACW5" s="224"/>
      <c r="ACX5" s="224"/>
      <c r="ACY5" s="224"/>
      <c r="ACZ5" s="224"/>
      <c r="ADA5" s="224"/>
      <c r="ADB5" s="224"/>
      <c r="ADC5" s="224"/>
      <c r="ADD5" s="224"/>
      <c r="ADE5" s="224"/>
      <c r="ADF5" s="224"/>
      <c r="ADG5" s="224"/>
      <c r="ADH5" s="224"/>
      <c r="ADI5" s="224"/>
      <c r="ADJ5" s="224"/>
      <c r="ADK5" s="224"/>
      <c r="ADL5" s="224"/>
      <c r="ADM5" s="224"/>
      <c r="ADN5" s="224"/>
      <c r="ADO5" s="224"/>
      <c r="ADP5" s="224"/>
      <c r="ADQ5" s="224"/>
      <c r="ADR5" s="224"/>
      <c r="ADS5" s="224"/>
      <c r="ADT5" s="224"/>
      <c r="ADU5" s="224"/>
      <c r="ADV5" s="224"/>
      <c r="ADW5" s="224"/>
      <c r="ADX5" s="224"/>
      <c r="ADY5" s="224"/>
      <c r="ADZ5" s="224"/>
      <c r="AEA5" s="224"/>
      <c r="AEB5" s="224"/>
      <c r="AEC5" s="224"/>
      <c r="AED5" s="224"/>
      <c r="AEE5" s="224"/>
      <c r="AEF5" s="224"/>
      <c r="AEG5" s="224"/>
      <c r="AEH5" s="224"/>
      <c r="AEI5" s="224"/>
      <c r="AEJ5" s="224"/>
      <c r="AEK5" s="224"/>
      <c r="AEL5" s="224"/>
      <c r="AEM5" s="224"/>
      <c r="AEN5" s="224"/>
      <c r="AEO5" s="224"/>
      <c r="AEP5" s="224"/>
      <c r="AEQ5" s="224"/>
      <c r="AER5" s="224"/>
      <c r="AES5" s="224"/>
      <c r="AET5" s="224"/>
      <c r="AEU5" s="224"/>
      <c r="AEV5" s="224"/>
      <c r="AEW5" s="224"/>
      <c r="AEX5" s="224"/>
      <c r="AEY5" s="224"/>
      <c r="AEZ5" s="224"/>
      <c r="AFA5" s="224"/>
      <c r="AFB5" s="224"/>
      <c r="AFC5" s="224"/>
      <c r="AFD5" s="224"/>
      <c r="AFE5" s="224"/>
      <c r="AFF5" s="224"/>
      <c r="AFG5" s="224"/>
      <c r="AFH5" s="224"/>
      <c r="AFI5" s="224"/>
      <c r="AFJ5" s="224"/>
      <c r="AFK5" s="224"/>
      <c r="AFL5" s="224"/>
      <c r="AFM5" s="224"/>
      <c r="AFN5" s="224"/>
      <c r="AFO5" s="224"/>
      <c r="AFP5" s="224"/>
      <c r="AFQ5" s="224"/>
      <c r="AFR5" s="224"/>
      <c r="AFS5" s="224"/>
      <c r="AFT5" s="224"/>
      <c r="AFU5" s="224"/>
      <c r="AFV5" s="224"/>
      <c r="AFW5" s="224"/>
      <c r="AFX5" s="224"/>
      <c r="AFY5" s="224"/>
      <c r="AFZ5" s="224"/>
      <c r="AGA5" s="224"/>
      <c r="AGB5" s="224"/>
      <c r="AGC5" s="224"/>
      <c r="AGD5" s="224"/>
      <c r="AGE5" s="224"/>
      <c r="AGF5" s="224"/>
      <c r="AGG5" s="224"/>
      <c r="AGH5" s="224"/>
      <c r="AGI5" s="224"/>
      <c r="AGJ5" s="224"/>
      <c r="AGK5" s="224"/>
      <c r="AGL5" s="224"/>
      <c r="AGM5" s="224"/>
      <c r="AGN5" s="224"/>
      <c r="AGO5" s="224"/>
      <c r="AGP5" s="224"/>
      <c r="AGQ5" s="224"/>
      <c r="AGR5" s="224"/>
      <c r="AGS5" s="224"/>
      <c r="AGT5" s="224"/>
      <c r="AGU5" s="224"/>
      <c r="AGV5" s="224"/>
      <c r="AGW5" s="224"/>
      <c r="AGX5" s="224"/>
      <c r="AGY5" s="224"/>
      <c r="AGZ5" s="224"/>
      <c r="AHA5" s="224"/>
      <c r="AHB5" s="224"/>
      <c r="AHC5" s="224"/>
      <c r="AHD5" s="224"/>
      <c r="AHE5" s="224"/>
      <c r="AHF5" s="224"/>
      <c r="AHG5" s="224"/>
      <c r="AHH5" s="224"/>
      <c r="AHI5" s="224"/>
      <c r="AHJ5" s="224"/>
      <c r="AHK5" s="224"/>
      <c r="AHL5" s="224"/>
      <c r="AHM5" s="224"/>
      <c r="AHN5" s="224"/>
      <c r="AHO5" s="224"/>
      <c r="AHP5" s="224"/>
      <c r="AHQ5" s="224"/>
      <c r="AHR5" s="224"/>
      <c r="AHS5" s="224"/>
      <c r="AHT5" s="224"/>
      <c r="AHU5" s="224"/>
      <c r="AHV5" s="224"/>
      <c r="AHW5" s="224"/>
      <c r="AHX5" s="224"/>
      <c r="AHY5" s="224"/>
      <c r="AHZ5" s="224"/>
      <c r="AIA5" s="224"/>
      <c r="AIB5" s="224"/>
      <c r="AIC5" s="224"/>
      <c r="AID5" s="224"/>
      <c r="AIE5" s="224"/>
      <c r="AIF5" s="224"/>
      <c r="AIG5" s="224"/>
      <c r="AIH5" s="224"/>
      <c r="AII5" s="224"/>
      <c r="AIJ5" s="224"/>
      <c r="AIK5" s="224"/>
      <c r="AIL5" s="224"/>
      <c r="AIM5" s="224"/>
      <c r="AIN5" s="224"/>
      <c r="AIO5" s="224"/>
      <c r="AIP5" s="224"/>
      <c r="AIQ5" s="224"/>
      <c r="AIR5" s="224"/>
      <c r="AIS5" s="224"/>
      <c r="AIT5" s="224"/>
      <c r="AIU5" s="224"/>
      <c r="AIV5" s="224"/>
      <c r="AIW5" s="224"/>
      <c r="AIX5" s="224"/>
      <c r="AIY5" s="224"/>
    </row>
    <row r="6" spans="1:935" s="225" customFormat="1" ht="15" customHeight="1">
      <c r="A6" s="259"/>
      <c r="B6" s="296"/>
      <c r="C6" s="261" t="s">
        <v>168</v>
      </c>
      <c r="D6" s="260">
        <f>COUNTIF(L13:L89,"14:30")</f>
        <v>23</v>
      </c>
      <c r="E6" s="256"/>
      <c r="F6" s="262"/>
      <c r="G6" s="262"/>
      <c r="H6" s="262"/>
      <c r="I6" s="257"/>
      <c r="J6" s="257"/>
      <c r="K6" s="258"/>
      <c r="L6" s="258"/>
      <c r="M6" s="168">
        <f>COUNTIF(I13:I89,"6")</f>
        <v>0</v>
      </c>
      <c r="N6" s="169">
        <v>6</v>
      </c>
      <c r="O6" s="223"/>
      <c r="P6" s="223"/>
      <c r="Q6" s="223"/>
      <c r="R6" s="223"/>
      <c r="S6" s="223"/>
      <c r="T6" s="223"/>
      <c r="U6" s="223"/>
      <c r="V6" s="223"/>
      <c r="W6" s="223"/>
      <c r="X6" s="223"/>
      <c r="Y6" s="223"/>
      <c r="Z6" s="223"/>
      <c r="AA6" s="223"/>
      <c r="AB6" s="223"/>
      <c r="AC6" s="223"/>
      <c r="AD6" s="223"/>
      <c r="AE6" s="223"/>
      <c r="AF6" s="223"/>
      <c r="AG6" s="223"/>
      <c r="AH6" s="223"/>
      <c r="AI6" s="223"/>
      <c r="AJ6" s="223"/>
      <c r="AK6" s="223"/>
      <c r="AL6" s="223"/>
      <c r="AM6" s="223"/>
      <c r="AN6" s="223"/>
      <c r="AO6" s="223"/>
      <c r="AP6" s="223"/>
      <c r="AQ6" s="223"/>
      <c r="AR6" s="223"/>
      <c r="AS6" s="223"/>
      <c r="AT6" s="223"/>
      <c r="AU6" s="223"/>
      <c r="AV6" s="223"/>
      <c r="AW6" s="223"/>
      <c r="AX6" s="223"/>
      <c r="AY6" s="223"/>
      <c r="AZ6" s="223"/>
      <c r="BA6" s="223"/>
      <c r="BB6" s="223"/>
      <c r="BC6" s="223"/>
      <c r="BD6" s="223"/>
      <c r="BE6" s="223"/>
      <c r="BF6" s="223"/>
      <c r="BG6" s="224"/>
      <c r="BH6" s="224"/>
      <c r="BI6" s="224"/>
      <c r="BJ6" s="224"/>
      <c r="BK6" s="224"/>
      <c r="BL6" s="224"/>
      <c r="BM6" s="224"/>
      <c r="BN6" s="224"/>
      <c r="BO6" s="224"/>
      <c r="BP6" s="224"/>
      <c r="BQ6" s="224"/>
      <c r="BR6" s="224"/>
      <c r="BS6" s="224"/>
      <c r="BT6" s="224"/>
      <c r="BU6" s="224"/>
      <c r="BV6" s="224"/>
      <c r="BW6" s="224"/>
      <c r="BX6" s="224"/>
      <c r="BY6" s="224"/>
      <c r="BZ6" s="224"/>
      <c r="CA6" s="224"/>
      <c r="CB6" s="224"/>
      <c r="CC6" s="224"/>
      <c r="CD6" s="224"/>
      <c r="CE6" s="224"/>
      <c r="CF6" s="224"/>
      <c r="CG6" s="224"/>
      <c r="CH6" s="224"/>
      <c r="CI6" s="224"/>
      <c r="CJ6" s="224"/>
      <c r="CK6" s="224"/>
      <c r="CL6" s="224"/>
      <c r="CM6" s="224"/>
      <c r="CN6" s="224"/>
      <c r="CO6" s="224"/>
      <c r="CP6" s="224"/>
      <c r="CQ6" s="224"/>
      <c r="CR6" s="224"/>
      <c r="CS6" s="224"/>
      <c r="CT6" s="224"/>
      <c r="CU6" s="224"/>
      <c r="CV6" s="224"/>
      <c r="CW6" s="224"/>
      <c r="CX6" s="224"/>
      <c r="CY6" s="224"/>
      <c r="CZ6" s="224"/>
      <c r="DA6" s="224"/>
      <c r="DB6" s="224"/>
      <c r="DC6" s="224"/>
      <c r="DD6" s="224"/>
      <c r="DE6" s="224"/>
      <c r="DF6" s="224"/>
      <c r="DG6" s="224"/>
      <c r="DH6" s="224"/>
      <c r="DI6" s="224"/>
      <c r="DJ6" s="224"/>
      <c r="DK6" s="224"/>
      <c r="DL6" s="224"/>
      <c r="DM6" s="224"/>
      <c r="DN6" s="224"/>
      <c r="DO6" s="224"/>
      <c r="DP6" s="224"/>
      <c r="DQ6" s="224"/>
      <c r="DR6" s="224"/>
      <c r="DS6" s="224"/>
      <c r="DT6" s="224"/>
      <c r="DU6" s="224"/>
      <c r="DV6" s="224"/>
      <c r="DW6" s="224"/>
      <c r="DX6" s="224"/>
      <c r="DY6" s="224"/>
      <c r="DZ6" s="224"/>
      <c r="EA6" s="224"/>
      <c r="EB6" s="224"/>
      <c r="EC6" s="224"/>
      <c r="ED6" s="224"/>
      <c r="EE6" s="224"/>
      <c r="EF6" s="224"/>
      <c r="EG6" s="224"/>
      <c r="EH6" s="224"/>
      <c r="EI6" s="224"/>
      <c r="EJ6" s="224"/>
      <c r="EK6" s="224"/>
      <c r="EL6" s="224"/>
      <c r="EM6" s="224"/>
      <c r="EN6" s="224"/>
      <c r="EO6" s="224"/>
      <c r="EP6" s="224"/>
      <c r="EQ6" s="224"/>
      <c r="ER6" s="224"/>
      <c r="ES6" s="224"/>
      <c r="ET6" s="224"/>
      <c r="EU6" s="224"/>
      <c r="EV6" s="224"/>
      <c r="EW6" s="224"/>
      <c r="EX6" s="224"/>
      <c r="EY6" s="224"/>
      <c r="EZ6" s="224"/>
      <c r="FA6" s="224"/>
      <c r="FB6" s="224"/>
      <c r="FC6" s="224"/>
      <c r="FD6" s="224"/>
      <c r="FE6" s="224"/>
      <c r="FF6" s="224"/>
      <c r="FG6" s="224"/>
      <c r="FH6" s="224"/>
      <c r="FI6" s="224"/>
      <c r="FJ6" s="224"/>
      <c r="FK6" s="224"/>
      <c r="FL6" s="224"/>
      <c r="FM6" s="224"/>
      <c r="FN6" s="224"/>
      <c r="FO6" s="224"/>
      <c r="FP6" s="224"/>
      <c r="FQ6" s="224"/>
      <c r="FR6" s="224"/>
      <c r="FS6" s="224"/>
      <c r="FT6" s="224"/>
      <c r="FU6" s="224"/>
      <c r="FV6" s="224"/>
      <c r="FW6" s="224"/>
      <c r="FX6" s="224"/>
      <c r="FY6" s="224"/>
      <c r="FZ6" s="224"/>
      <c r="GA6" s="224"/>
      <c r="GB6" s="224"/>
      <c r="GC6" s="224"/>
      <c r="GD6" s="224"/>
      <c r="GE6" s="224"/>
      <c r="GF6" s="224"/>
      <c r="GG6" s="224"/>
      <c r="GH6" s="224"/>
      <c r="GI6" s="224"/>
      <c r="GJ6" s="224"/>
      <c r="GK6" s="224"/>
      <c r="GL6" s="224"/>
      <c r="GM6" s="224"/>
      <c r="GN6" s="224"/>
      <c r="GO6" s="224"/>
      <c r="GP6" s="224"/>
      <c r="GQ6" s="224"/>
      <c r="GR6" s="224"/>
      <c r="GS6" s="224"/>
      <c r="GT6" s="224"/>
      <c r="GU6" s="224"/>
      <c r="GV6" s="224"/>
      <c r="GW6" s="224"/>
      <c r="GX6" s="224"/>
      <c r="GY6" s="224"/>
      <c r="GZ6" s="224"/>
      <c r="HA6" s="224"/>
      <c r="HB6" s="224"/>
      <c r="HC6" s="224"/>
      <c r="HD6" s="224"/>
      <c r="HE6" s="224"/>
      <c r="HF6" s="224"/>
      <c r="HG6" s="224"/>
      <c r="HH6" s="224"/>
      <c r="HI6" s="224"/>
      <c r="HJ6" s="224"/>
      <c r="HK6" s="224"/>
      <c r="HL6" s="224"/>
      <c r="HM6" s="224"/>
      <c r="HN6" s="224"/>
      <c r="HO6" s="224"/>
      <c r="HP6" s="224"/>
      <c r="HQ6" s="224"/>
      <c r="HR6" s="224"/>
      <c r="HS6" s="224"/>
      <c r="HT6" s="224"/>
      <c r="HU6" s="224"/>
      <c r="HV6" s="224"/>
      <c r="HW6" s="224"/>
      <c r="HX6" s="224"/>
      <c r="HY6" s="224"/>
      <c r="HZ6" s="224"/>
      <c r="IA6" s="224"/>
      <c r="IB6" s="224"/>
      <c r="IC6" s="224"/>
      <c r="ID6" s="224"/>
      <c r="IE6" s="224"/>
      <c r="IF6" s="224"/>
      <c r="IG6" s="224"/>
      <c r="IH6" s="224"/>
      <c r="II6" s="224"/>
      <c r="IJ6" s="224"/>
      <c r="IK6" s="224"/>
      <c r="IL6" s="224"/>
      <c r="IM6" s="224"/>
      <c r="IN6" s="224"/>
      <c r="IO6" s="224"/>
      <c r="IP6" s="224"/>
      <c r="IQ6" s="224"/>
      <c r="IR6" s="224"/>
      <c r="IS6" s="224"/>
      <c r="IT6" s="224"/>
      <c r="IU6" s="224"/>
      <c r="IV6" s="224"/>
      <c r="IW6" s="224"/>
      <c r="IX6" s="224"/>
      <c r="IY6" s="224"/>
      <c r="IZ6" s="224"/>
      <c r="JA6" s="224"/>
      <c r="JB6" s="224"/>
      <c r="JC6" s="224"/>
      <c r="JD6" s="224"/>
      <c r="JE6" s="224"/>
      <c r="JF6" s="224"/>
      <c r="JG6" s="224"/>
      <c r="JH6" s="224"/>
      <c r="JI6" s="224"/>
      <c r="JJ6" s="224"/>
      <c r="JK6" s="224"/>
      <c r="JL6" s="224"/>
      <c r="JM6" s="224"/>
      <c r="JN6" s="224"/>
      <c r="JO6" s="224"/>
      <c r="JP6" s="224"/>
      <c r="JQ6" s="224"/>
      <c r="JR6" s="224"/>
      <c r="JS6" s="224"/>
      <c r="JT6" s="224"/>
      <c r="JU6" s="224"/>
      <c r="JV6" s="224"/>
      <c r="JW6" s="224"/>
      <c r="JX6" s="224"/>
      <c r="JY6" s="224"/>
      <c r="JZ6" s="224"/>
      <c r="KA6" s="224"/>
      <c r="KB6" s="224"/>
      <c r="KC6" s="224"/>
      <c r="KD6" s="224"/>
      <c r="KE6" s="224"/>
      <c r="KF6" s="224"/>
      <c r="KG6" s="224"/>
      <c r="KH6" s="224"/>
      <c r="KI6" s="224"/>
      <c r="KJ6" s="224"/>
      <c r="KK6" s="224"/>
      <c r="KL6" s="224"/>
      <c r="KM6" s="224"/>
      <c r="KN6" s="224"/>
      <c r="KO6" s="224"/>
      <c r="KP6" s="224"/>
      <c r="KQ6" s="224"/>
      <c r="KR6" s="224"/>
      <c r="KS6" s="224"/>
      <c r="KT6" s="224"/>
      <c r="KU6" s="224"/>
      <c r="KV6" s="224"/>
      <c r="KW6" s="224"/>
      <c r="KX6" s="224"/>
      <c r="KY6" s="224"/>
      <c r="KZ6" s="224"/>
      <c r="LA6" s="224"/>
      <c r="LB6" s="224"/>
      <c r="LC6" s="224"/>
      <c r="LD6" s="224"/>
      <c r="LE6" s="224"/>
      <c r="LF6" s="224"/>
      <c r="LG6" s="224"/>
      <c r="LH6" s="224"/>
      <c r="LI6" s="224"/>
      <c r="LJ6" s="224"/>
      <c r="LK6" s="224"/>
      <c r="LL6" s="224"/>
      <c r="LM6" s="224"/>
      <c r="LN6" s="224"/>
      <c r="LO6" s="224"/>
      <c r="LP6" s="224"/>
      <c r="LQ6" s="224"/>
      <c r="LR6" s="224"/>
      <c r="LS6" s="224"/>
      <c r="LT6" s="224"/>
      <c r="LU6" s="224"/>
      <c r="LV6" s="224"/>
      <c r="LW6" s="224"/>
      <c r="LX6" s="224"/>
      <c r="LY6" s="224"/>
      <c r="LZ6" s="224"/>
      <c r="MA6" s="224"/>
      <c r="MB6" s="224"/>
      <c r="MC6" s="224"/>
      <c r="MD6" s="224"/>
      <c r="ME6" s="224"/>
      <c r="MF6" s="224"/>
      <c r="MG6" s="224"/>
      <c r="MH6" s="224"/>
      <c r="MI6" s="224"/>
      <c r="MJ6" s="224"/>
      <c r="MK6" s="224"/>
      <c r="ML6" s="224"/>
      <c r="MM6" s="224"/>
      <c r="MN6" s="224"/>
      <c r="MO6" s="224"/>
      <c r="MP6" s="224"/>
      <c r="MQ6" s="224"/>
      <c r="MR6" s="224"/>
      <c r="MS6" s="224"/>
      <c r="MT6" s="224"/>
      <c r="MU6" s="224"/>
      <c r="MV6" s="224"/>
      <c r="MW6" s="224"/>
      <c r="MX6" s="224"/>
      <c r="MY6" s="224"/>
      <c r="MZ6" s="224"/>
      <c r="NA6" s="224"/>
      <c r="NB6" s="224"/>
      <c r="NC6" s="224"/>
      <c r="ND6" s="224"/>
      <c r="NE6" s="224"/>
      <c r="NF6" s="224"/>
      <c r="NG6" s="224"/>
      <c r="NH6" s="224"/>
      <c r="NI6" s="224"/>
      <c r="NJ6" s="224"/>
      <c r="NK6" s="224"/>
      <c r="NL6" s="224"/>
      <c r="NM6" s="224"/>
      <c r="NN6" s="224"/>
      <c r="NO6" s="224"/>
      <c r="NP6" s="224"/>
      <c r="NQ6" s="224"/>
      <c r="NR6" s="224"/>
      <c r="NS6" s="224"/>
      <c r="NT6" s="224"/>
      <c r="NU6" s="224"/>
      <c r="NV6" s="224"/>
      <c r="NW6" s="224"/>
      <c r="NX6" s="224"/>
      <c r="NY6" s="224"/>
      <c r="NZ6" s="224"/>
      <c r="OA6" s="224"/>
      <c r="OB6" s="224"/>
      <c r="OC6" s="224"/>
      <c r="OD6" s="224"/>
      <c r="OE6" s="224"/>
      <c r="OF6" s="224"/>
      <c r="OG6" s="224"/>
      <c r="OH6" s="224"/>
      <c r="OI6" s="224"/>
      <c r="OJ6" s="224"/>
      <c r="OK6" s="224"/>
      <c r="OL6" s="224"/>
      <c r="OM6" s="224"/>
      <c r="ON6" s="224"/>
      <c r="OO6" s="224"/>
      <c r="OP6" s="224"/>
      <c r="OQ6" s="224"/>
      <c r="OR6" s="224"/>
      <c r="OS6" s="224"/>
      <c r="OT6" s="224"/>
      <c r="OU6" s="224"/>
      <c r="OV6" s="224"/>
      <c r="OW6" s="224"/>
      <c r="OX6" s="224"/>
      <c r="OY6" s="224"/>
      <c r="OZ6" s="224"/>
      <c r="PA6" s="224"/>
      <c r="PB6" s="224"/>
      <c r="PC6" s="224"/>
      <c r="PD6" s="224"/>
      <c r="PE6" s="224"/>
      <c r="PF6" s="224"/>
      <c r="PG6" s="224"/>
      <c r="PH6" s="224"/>
      <c r="PI6" s="224"/>
      <c r="PJ6" s="224"/>
      <c r="PK6" s="224"/>
      <c r="PL6" s="224"/>
      <c r="PM6" s="224"/>
      <c r="PN6" s="224"/>
      <c r="PO6" s="224"/>
      <c r="PP6" s="224"/>
      <c r="PQ6" s="224"/>
      <c r="PR6" s="224"/>
      <c r="PS6" s="224"/>
      <c r="PT6" s="224"/>
      <c r="PU6" s="224"/>
      <c r="PV6" s="224"/>
      <c r="PW6" s="224"/>
      <c r="PX6" s="224"/>
      <c r="PY6" s="224"/>
      <c r="PZ6" s="224"/>
      <c r="QA6" s="224"/>
      <c r="QB6" s="224"/>
      <c r="QC6" s="224"/>
      <c r="QD6" s="224"/>
      <c r="QE6" s="224"/>
      <c r="QF6" s="224"/>
      <c r="QG6" s="224"/>
      <c r="QH6" s="224"/>
      <c r="QI6" s="224"/>
      <c r="QJ6" s="224"/>
      <c r="QK6" s="224"/>
      <c r="QL6" s="224"/>
      <c r="QM6" s="224"/>
      <c r="QN6" s="224"/>
      <c r="QO6" s="224"/>
      <c r="QP6" s="224"/>
      <c r="QQ6" s="224"/>
      <c r="QR6" s="224"/>
      <c r="QS6" s="224"/>
      <c r="QT6" s="224"/>
      <c r="QU6" s="224"/>
      <c r="QV6" s="224"/>
      <c r="QW6" s="224"/>
      <c r="QX6" s="224"/>
      <c r="QY6" s="224"/>
      <c r="QZ6" s="224"/>
      <c r="RA6" s="224"/>
      <c r="RB6" s="224"/>
      <c r="RC6" s="224"/>
      <c r="RD6" s="224"/>
      <c r="RE6" s="224"/>
      <c r="RF6" s="224"/>
      <c r="RG6" s="224"/>
      <c r="RH6" s="224"/>
      <c r="RI6" s="224"/>
      <c r="RJ6" s="224"/>
      <c r="RK6" s="224"/>
      <c r="RL6" s="224"/>
      <c r="RM6" s="224"/>
      <c r="RN6" s="224"/>
      <c r="RO6" s="224"/>
      <c r="RP6" s="224"/>
      <c r="RQ6" s="224"/>
      <c r="RR6" s="224"/>
      <c r="RS6" s="224"/>
      <c r="RT6" s="224"/>
      <c r="RU6" s="224"/>
      <c r="RV6" s="224"/>
      <c r="RW6" s="224"/>
      <c r="RX6" s="224"/>
      <c r="RY6" s="224"/>
      <c r="RZ6" s="224"/>
      <c r="SA6" s="224"/>
      <c r="SB6" s="224"/>
      <c r="SC6" s="224"/>
      <c r="SD6" s="224"/>
      <c r="SE6" s="224"/>
      <c r="SF6" s="224"/>
      <c r="SG6" s="224"/>
      <c r="SH6" s="224"/>
      <c r="SI6" s="224"/>
      <c r="SJ6" s="224"/>
      <c r="SK6" s="224"/>
      <c r="SL6" s="224"/>
      <c r="SM6" s="224"/>
      <c r="SN6" s="224"/>
      <c r="SO6" s="224"/>
      <c r="SP6" s="224"/>
      <c r="SQ6" s="224"/>
      <c r="SR6" s="224"/>
      <c r="SS6" s="224"/>
      <c r="ST6" s="224"/>
      <c r="SU6" s="224"/>
      <c r="SV6" s="224"/>
      <c r="SW6" s="224"/>
      <c r="SX6" s="224"/>
      <c r="SY6" s="224"/>
      <c r="SZ6" s="224"/>
      <c r="TA6" s="224"/>
      <c r="TB6" s="224"/>
      <c r="TC6" s="224"/>
      <c r="TD6" s="224"/>
      <c r="TE6" s="224"/>
      <c r="TF6" s="224"/>
      <c r="TG6" s="224"/>
      <c r="TH6" s="224"/>
      <c r="TI6" s="224"/>
      <c r="TJ6" s="224"/>
      <c r="TK6" s="224"/>
      <c r="TL6" s="224"/>
      <c r="TM6" s="224"/>
      <c r="TN6" s="224"/>
      <c r="TO6" s="224"/>
      <c r="TP6" s="224"/>
      <c r="TQ6" s="224"/>
      <c r="TR6" s="224"/>
      <c r="TS6" s="224"/>
      <c r="TT6" s="224"/>
      <c r="TU6" s="224"/>
      <c r="TV6" s="224"/>
      <c r="TW6" s="224"/>
      <c r="TX6" s="224"/>
      <c r="TY6" s="224"/>
      <c r="TZ6" s="224"/>
      <c r="UA6" s="224"/>
      <c r="UB6" s="224"/>
      <c r="UC6" s="224"/>
      <c r="UD6" s="224"/>
      <c r="UE6" s="224"/>
      <c r="UF6" s="224"/>
      <c r="UG6" s="224"/>
      <c r="UH6" s="224"/>
      <c r="UI6" s="224"/>
      <c r="UJ6" s="224"/>
      <c r="UK6" s="224"/>
      <c r="UL6" s="224"/>
      <c r="UM6" s="224"/>
      <c r="UN6" s="224"/>
      <c r="UO6" s="224"/>
      <c r="UP6" s="224"/>
      <c r="UQ6" s="224"/>
      <c r="UR6" s="224"/>
      <c r="US6" s="224"/>
      <c r="UT6" s="224"/>
      <c r="UU6" s="224"/>
      <c r="UV6" s="224"/>
      <c r="UW6" s="224"/>
      <c r="UX6" s="224"/>
      <c r="UY6" s="224"/>
      <c r="UZ6" s="224"/>
      <c r="VA6" s="224"/>
      <c r="VB6" s="224"/>
      <c r="VC6" s="224"/>
      <c r="VD6" s="224"/>
      <c r="VE6" s="224"/>
      <c r="VF6" s="224"/>
      <c r="VG6" s="224"/>
      <c r="VH6" s="224"/>
      <c r="VI6" s="224"/>
      <c r="VJ6" s="224"/>
      <c r="VK6" s="224"/>
      <c r="VL6" s="224"/>
      <c r="VM6" s="224"/>
      <c r="VN6" s="224"/>
      <c r="VO6" s="224"/>
      <c r="VP6" s="224"/>
      <c r="VQ6" s="224"/>
      <c r="VR6" s="224"/>
      <c r="VS6" s="224"/>
      <c r="VT6" s="224"/>
      <c r="VU6" s="224"/>
      <c r="VV6" s="224"/>
      <c r="VW6" s="224"/>
      <c r="VX6" s="224"/>
      <c r="VY6" s="224"/>
      <c r="VZ6" s="224"/>
      <c r="WA6" s="224"/>
      <c r="WB6" s="224"/>
      <c r="WC6" s="224"/>
      <c r="WD6" s="224"/>
      <c r="WE6" s="224"/>
      <c r="WF6" s="224"/>
      <c r="WG6" s="224"/>
      <c r="WH6" s="224"/>
      <c r="WI6" s="224"/>
      <c r="WJ6" s="224"/>
      <c r="WK6" s="224"/>
      <c r="WL6" s="224"/>
      <c r="WM6" s="224"/>
      <c r="WN6" s="224"/>
      <c r="WO6" s="224"/>
      <c r="WP6" s="224"/>
      <c r="WQ6" s="224"/>
      <c r="WR6" s="224"/>
      <c r="WS6" s="224"/>
      <c r="WT6" s="224"/>
      <c r="WU6" s="224"/>
      <c r="WV6" s="224"/>
      <c r="WW6" s="224"/>
      <c r="WX6" s="224"/>
      <c r="WY6" s="224"/>
      <c r="WZ6" s="224"/>
      <c r="XA6" s="224"/>
      <c r="XB6" s="224"/>
      <c r="XC6" s="224"/>
      <c r="XD6" s="224"/>
      <c r="XE6" s="224"/>
      <c r="XF6" s="224"/>
      <c r="XG6" s="224"/>
      <c r="XH6" s="224"/>
      <c r="XI6" s="224"/>
      <c r="XJ6" s="224"/>
      <c r="XK6" s="224"/>
      <c r="XL6" s="224"/>
      <c r="XM6" s="224"/>
      <c r="XN6" s="224"/>
      <c r="XO6" s="224"/>
      <c r="XP6" s="224"/>
      <c r="XQ6" s="224"/>
      <c r="XR6" s="224"/>
      <c r="XS6" s="224"/>
      <c r="XT6" s="224"/>
      <c r="XU6" s="224"/>
      <c r="XV6" s="224"/>
      <c r="XW6" s="224"/>
      <c r="XX6" s="224"/>
      <c r="XY6" s="224"/>
      <c r="XZ6" s="224"/>
      <c r="YA6" s="224"/>
      <c r="YB6" s="224"/>
      <c r="YC6" s="224"/>
      <c r="YD6" s="224"/>
      <c r="YE6" s="224"/>
      <c r="YF6" s="224"/>
      <c r="YG6" s="224"/>
      <c r="YH6" s="224"/>
      <c r="YI6" s="224"/>
      <c r="YJ6" s="224"/>
      <c r="YK6" s="224"/>
      <c r="YL6" s="224"/>
      <c r="YM6" s="224"/>
      <c r="YN6" s="224"/>
      <c r="YO6" s="224"/>
      <c r="YP6" s="224"/>
      <c r="YQ6" s="224"/>
      <c r="YR6" s="224"/>
      <c r="YS6" s="224"/>
      <c r="YT6" s="224"/>
      <c r="YU6" s="224"/>
      <c r="YV6" s="224"/>
      <c r="YW6" s="224"/>
      <c r="YX6" s="224"/>
      <c r="YY6" s="224"/>
      <c r="YZ6" s="224"/>
      <c r="ZA6" s="224"/>
      <c r="ZB6" s="224"/>
      <c r="ZC6" s="224"/>
      <c r="ZD6" s="224"/>
      <c r="ZE6" s="224"/>
      <c r="ZF6" s="224"/>
      <c r="ZG6" s="224"/>
      <c r="ZH6" s="224"/>
      <c r="ZI6" s="224"/>
      <c r="ZJ6" s="224"/>
      <c r="ZK6" s="224"/>
      <c r="ZL6" s="224"/>
      <c r="ZM6" s="224"/>
      <c r="ZN6" s="224"/>
      <c r="ZO6" s="224"/>
      <c r="ZP6" s="224"/>
      <c r="ZQ6" s="224"/>
      <c r="ZR6" s="224"/>
      <c r="ZS6" s="224"/>
      <c r="ZT6" s="224"/>
      <c r="ZU6" s="224"/>
      <c r="ZV6" s="224"/>
      <c r="ZW6" s="224"/>
      <c r="ZX6" s="224"/>
      <c r="ZY6" s="224"/>
      <c r="ZZ6" s="224"/>
      <c r="AAA6" s="224"/>
      <c r="AAB6" s="224"/>
      <c r="AAC6" s="224"/>
      <c r="AAD6" s="224"/>
      <c r="AAE6" s="224"/>
      <c r="AAF6" s="224"/>
      <c r="AAG6" s="224"/>
      <c r="AAH6" s="224"/>
      <c r="AAI6" s="224"/>
      <c r="AAJ6" s="224"/>
      <c r="AAK6" s="224"/>
      <c r="AAL6" s="224"/>
      <c r="AAM6" s="224"/>
      <c r="AAN6" s="224"/>
      <c r="AAO6" s="224"/>
      <c r="AAP6" s="224"/>
      <c r="AAQ6" s="224"/>
      <c r="AAR6" s="224"/>
      <c r="AAS6" s="224"/>
      <c r="AAT6" s="224"/>
      <c r="AAU6" s="224"/>
      <c r="AAV6" s="224"/>
      <c r="AAW6" s="224"/>
      <c r="AAX6" s="224"/>
      <c r="AAY6" s="224"/>
      <c r="AAZ6" s="224"/>
      <c r="ABA6" s="224"/>
      <c r="ABB6" s="224"/>
      <c r="ABC6" s="224"/>
      <c r="ABD6" s="224"/>
      <c r="ABE6" s="224"/>
      <c r="ABF6" s="224"/>
      <c r="ABG6" s="224"/>
      <c r="ABH6" s="224"/>
      <c r="ABI6" s="224"/>
      <c r="ABJ6" s="224"/>
      <c r="ABK6" s="224"/>
      <c r="ABL6" s="224"/>
      <c r="ABM6" s="224"/>
      <c r="ABN6" s="224"/>
      <c r="ABO6" s="224"/>
      <c r="ABP6" s="224"/>
      <c r="ABQ6" s="224"/>
      <c r="ABR6" s="224"/>
      <c r="ABS6" s="224"/>
      <c r="ABT6" s="224"/>
      <c r="ABU6" s="224"/>
      <c r="ABV6" s="224"/>
      <c r="ABW6" s="224"/>
      <c r="ABX6" s="224"/>
      <c r="ABY6" s="224"/>
      <c r="ABZ6" s="224"/>
      <c r="ACA6" s="224"/>
      <c r="ACB6" s="224"/>
      <c r="ACC6" s="224"/>
      <c r="ACD6" s="224"/>
      <c r="ACE6" s="224"/>
      <c r="ACF6" s="224"/>
      <c r="ACG6" s="224"/>
      <c r="ACH6" s="224"/>
      <c r="ACI6" s="224"/>
      <c r="ACJ6" s="224"/>
      <c r="ACK6" s="224"/>
      <c r="ACL6" s="224"/>
      <c r="ACM6" s="224"/>
      <c r="ACN6" s="224"/>
      <c r="ACO6" s="224"/>
      <c r="ACP6" s="224"/>
      <c r="ACQ6" s="224"/>
      <c r="ACR6" s="224"/>
      <c r="ACS6" s="224"/>
      <c r="ACT6" s="224"/>
      <c r="ACU6" s="224"/>
      <c r="ACV6" s="224"/>
      <c r="ACW6" s="224"/>
      <c r="ACX6" s="224"/>
      <c r="ACY6" s="224"/>
      <c r="ACZ6" s="224"/>
      <c r="ADA6" s="224"/>
      <c r="ADB6" s="224"/>
      <c r="ADC6" s="224"/>
      <c r="ADD6" s="224"/>
      <c r="ADE6" s="224"/>
      <c r="ADF6" s="224"/>
      <c r="ADG6" s="224"/>
      <c r="ADH6" s="224"/>
      <c r="ADI6" s="224"/>
      <c r="ADJ6" s="224"/>
      <c r="ADK6" s="224"/>
      <c r="ADL6" s="224"/>
      <c r="ADM6" s="224"/>
      <c r="ADN6" s="224"/>
      <c r="ADO6" s="224"/>
      <c r="ADP6" s="224"/>
      <c r="ADQ6" s="224"/>
      <c r="ADR6" s="224"/>
      <c r="ADS6" s="224"/>
      <c r="ADT6" s="224"/>
      <c r="ADU6" s="224"/>
      <c r="ADV6" s="224"/>
      <c r="ADW6" s="224"/>
      <c r="ADX6" s="224"/>
      <c r="ADY6" s="224"/>
      <c r="ADZ6" s="224"/>
      <c r="AEA6" s="224"/>
      <c r="AEB6" s="224"/>
      <c r="AEC6" s="224"/>
      <c r="AED6" s="224"/>
      <c r="AEE6" s="224"/>
      <c r="AEF6" s="224"/>
      <c r="AEG6" s="224"/>
      <c r="AEH6" s="224"/>
      <c r="AEI6" s="224"/>
      <c r="AEJ6" s="224"/>
      <c r="AEK6" s="224"/>
      <c r="AEL6" s="224"/>
      <c r="AEM6" s="224"/>
      <c r="AEN6" s="224"/>
      <c r="AEO6" s="224"/>
      <c r="AEP6" s="224"/>
      <c r="AEQ6" s="224"/>
      <c r="AER6" s="224"/>
      <c r="AES6" s="224"/>
      <c r="AET6" s="224"/>
      <c r="AEU6" s="224"/>
      <c r="AEV6" s="224"/>
      <c r="AEW6" s="224"/>
      <c r="AEX6" s="224"/>
      <c r="AEY6" s="224"/>
      <c r="AEZ6" s="224"/>
      <c r="AFA6" s="224"/>
      <c r="AFB6" s="224"/>
      <c r="AFC6" s="224"/>
      <c r="AFD6" s="224"/>
      <c r="AFE6" s="224"/>
      <c r="AFF6" s="224"/>
      <c r="AFG6" s="224"/>
      <c r="AFH6" s="224"/>
      <c r="AFI6" s="224"/>
      <c r="AFJ6" s="224"/>
      <c r="AFK6" s="224"/>
      <c r="AFL6" s="224"/>
      <c r="AFM6" s="224"/>
      <c r="AFN6" s="224"/>
      <c r="AFO6" s="224"/>
      <c r="AFP6" s="224"/>
      <c r="AFQ6" s="224"/>
      <c r="AFR6" s="224"/>
      <c r="AFS6" s="224"/>
      <c r="AFT6" s="224"/>
      <c r="AFU6" s="224"/>
      <c r="AFV6" s="224"/>
      <c r="AFW6" s="224"/>
      <c r="AFX6" s="224"/>
      <c r="AFY6" s="224"/>
      <c r="AFZ6" s="224"/>
      <c r="AGA6" s="224"/>
      <c r="AGB6" s="224"/>
      <c r="AGC6" s="224"/>
      <c r="AGD6" s="224"/>
      <c r="AGE6" s="224"/>
      <c r="AGF6" s="224"/>
      <c r="AGG6" s="224"/>
      <c r="AGH6" s="224"/>
      <c r="AGI6" s="224"/>
      <c r="AGJ6" s="224"/>
      <c r="AGK6" s="224"/>
      <c r="AGL6" s="224"/>
      <c r="AGM6" s="224"/>
      <c r="AGN6" s="224"/>
      <c r="AGO6" s="224"/>
      <c r="AGP6" s="224"/>
      <c r="AGQ6" s="224"/>
      <c r="AGR6" s="224"/>
      <c r="AGS6" s="224"/>
      <c r="AGT6" s="224"/>
      <c r="AGU6" s="224"/>
      <c r="AGV6" s="224"/>
      <c r="AGW6" s="224"/>
      <c r="AGX6" s="224"/>
      <c r="AGY6" s="224"/>
      <c r="AGZ6" s="224"/>
      <c r="AHA6" s="224"/>
      <c r="AHB6" s="224"/>
      <c r="AHC6" s="224"/>
      <c r="AHD6" s="224"/>
      <c r="AHE6" s="224"/>
      <c r="AHF6" s="224"/>
      <c r="AHG6" s="224"/>
      <c r="AHH6" s="224"/>
      <c r="AHI6" s="224"/>
      <c r="AHJ6" s="224"/>
      <c r="AHK6" s="224"/>
      <c r="AHL6" s="224"/>
      <c r="AHM6" s="224"/>
      <c r="AHN6" s="224"/>
      <c r="AHO6" s="224"/>
      <c r="AHP6" s="224"/>
      <c r="AHQ6" s="224"/>
      <c r="AHR6" s="224"/>
      <c r="AHS6" s="224"/>
      <c r="AHT6" s="224"/>
      <c r="AHU6" s="224"/>
      <c r="AHV6" s="224"/>
      <c r="AHW6" s="224"/>
      <c r="AHX6" s="224"/>
      <c r="AHY6" s="224"/>
      <c r="AHZ6" s="224"/>
      <c r="AIA6" s="224"/>
      <c r="AIB6" s="224"/>
      <c r="AIC6" s="224"/>
      <c r="AID6" s="224"/>
      <c r="AIE6" s="224"/>
      <c r="AIF6" s="224"/>
      <c r="AIG6" s="224"/>
      <c r="AIH6" s="224"/>
      <c r="AII6" s="224"/>
      <c r="AIJ6" s="224"/>
      <c r="AIK6" s="224"/>
      <c r="AIL6" s="224"/>
      <c r="AIM6" s="224"/>
      <c r="AIN6" s="224"/>
      <c r="AIO6" s="224"/>
      <c r="AIP6" s="224"/>
      <c r="AIQ6" s="224"/>
      <c r="AIR6" s="224"/>
      <c r="AIS6" s="224"/>
      <c r="AIT6" s="224"/>
      <c r="AIU6" s="224"/>
      <c r="AIV6" s="224"/>
      <c r="AIW6" s="224"/>
      <c r="AIX6" s="224"/>
      <c r="AIY6" s="224"/>
    </row>
    <row r="7" spans="1:935" s="225" customFormat="1" ht="15" customHeight="1">
      <c r="A7" s="259"/>
      <c r="B7" s="297"/>
      <c r="C7" s="261" t="s">
        <v>169</v>
      </c>
      <c r="D7" s="260">
        <f>COUNTIF(L13:L89,"15:00")</f>
        <v>24</v>
      </c>
      <c r="E7" s="256"/>
      <c r="F7" s="262"/>
      <c r="G7" s="262"/>
      <c r="H7" s="262"/>
      <c r="I7" s="257"/>
      <c r="J7" s="257"/>
      <c r="K7" s="258"/>
      <c r="L7" s="258"/>
      <c r="M7" s="168">
        <f>COUNTIF(I13:I89,"7")</f>
        <v>0</v>
      </c>
      <c r="N7" s="169">
        <v>7</v>
      </c>
      <c r="O7" s="223"/>
      <c r="P7" s="223"/>
      <c r="Q7" s="223"/>
      <c r="R7" s="223"/>
      <c r="S7" s="223"/>
      <c r="T7" s="223"/>
      <c r="U7" s="223"/>
      <c r="V7" s="223"/>
      <c r="W7" s="223"/>
      <c r="X7" s="223"/>
      <c r="Y7" s="223"/>
      <c r="Z7" s="223"/>
      <c r="AA7" s="223"/>
      <c r="AB7" s="223"/>
      <c r="AC7" s="223"/>
      <c r="AD7" s="223"/>
      <c r="AE7" s="223"/>
      <c r="AF7" s="223"/>
      <c r="AG7" s="223"/>
      <c r="AH7" s="223"/>
      <c r="AI7" s="223"/>
      <c r="AJ7" s="223"/>
      <c r="AK7" s="223"/>
      <c r="AL7" s="223"/>
      <c r="AM7" s="223"/>
      <c r="AN7" s="223"/>
      <c r="AO7" s="223"/>
      <c r="AP7" s="223"/>
      <c r="AQ7" s="223"/>
      <c r="AR7" s="223"/>
      <c r="AS7" s="223"/>
      <c r="AT7" s="223"/>
      <c r="AU7" s="223"/>
      <c r="AV7" s="223"/>
      <c r="AW7" s="223"/>
      <c r="AX7" s="223"/>
      <c r="AY7" s="223"/>
      <c r="AZ7" s="223"/>
      <c r="BA7" s="223"/>
      <c r="BB7" s="223"/>
      <c r="BC7" s="223"/>
      <c r="BD7" s="223"/>
      <c r="BE7" s="223"/>
      <c r="BF7" s="223"/>
      <c r="BG7" s="224"/>
      <c r="BH7" s="224"/>
      <c r="BI7" s="224"/>
      <c r="BJ7" s="224"/>
      <c r="BK7" s="224"/>
      <c r="BL7" s="224"/>
      <c r="BM7" s="224"/>
      <c r="BN7" s="224"/>
      <c r="BO7" s="224"/>
      <c r="BP7" s="224"/>
      <c r="BQ7" s="224"/>
      <c r="BR7" s="224"/>
      <c r="BS7" s="224"/>
      <c r="BT7" s="224"/>
      <c r="BU7" s="224"/>
      <c r="BV7" s="224"/>
      <c r="BW7" s="224"/>
      <c r="BX7" s="224"/>
      <c r="BY7" s="224"/>
      <c r="BZ7" s="224"/>
      <c r="CA7" s="224"/>
      <c r="CB7" s="224"/>
      <c r="CC7" s="224"/>
      <c r="CD7" s="224"/>
      <c r="CE7" s="224"/>
      <c r="CF7" s="224"/>
      <c r="CG7" s="224"/>
      <c r="CH7" s="224"/>
      <c r="CI7" s="224"/>
      <c r="CJ7" s="224"/>
      <c r="CK7" s="224"/>
      <c r="CL7" s="224"/>
      <c r="CM7" s="224"/>
      <c r="CN7" s="224"/>
      <c r="CO7" s="224"/>
      <c r="CP7" s="224"/>
      <c r="CQ7" s="224"/>
      <c r="CR7" s="224"/>
      <c r="CS7" s="224"/>
      <c r="CT7" s="224"/>
      <c r="CU7" s="224"/>
      <c r="CV7" s="224"/>
      <c r="CW7" s="224"/>
      <c r="CX7" s="224"/>
      <c r="CY7" s="224"/>
      <c r="CZ7" s="224"/>
      <c r="DA7" s="224"/>
      <c r="DB7" s="224"/>
      <c r="DC7" s="224"/>
      <c r="DD7" s="224"/>
      <c r="DE7" s="224"/>
      <c r="DF7" s="224"/>
      <c r="DG7" s="224"/>
      <c r="DH7" s="224"/>
      <c r="DI7" s="224"/>
      <c r="DJ7" s="224"/>
      <c r="DK7" s="224"/>
      <c r="DL7" s="224"/>
      <c r="DM7" s="224"/>
      <c r="DN7" s="224"/>
      <c r="DO7" s="224"/>
      <c r="DP7" s="224"/>
      <c r="DQ7" s="224"/>
      <c r="DR7" s="224"/>
      <c r="DS7" s="224"/>
      <c r="DT7" s="224"/>
      <c r="DU7" s="224"/>
      <c r="DV7" s="224"/>
      <c r="DW7" s="224"/>
      <c r="DX7" s="224"/>
      <c r="DY7" s="224"/>
      <c r="DZ7" s="224"/>
      <c r="EA7" s="224"/>
      <c r="EB7" s="224"/>
      <c r="EC7" s="224"/>
      <c r="ED7" s="224"/>
      <c r="EE7" s="224"/>
      <c r="EF7" s="224"/>
      <c r="EG7" s="224"/>
      <c r="EH7" s="224"/>
      <c r="EI7" s="224"/>
      <c r="EJ7" s="224"/>
      <c r="EK7" s="224"/>
      <c r="EL7" s="224"/>
      <c r="EM7" s="224"/>
      <c r="EN7" s="224"/>
      <c r="EO7" s="224"/>
      <c r="EP7" s="224"/>
      <c r="EQ7" s="224"/>
      <c r="ER7" s="224"/>
      <c r="ES7" s="224"/>
      <c r="ET7" s="224"/>
      <c r="EU7" s="224"/>
      <c r="EV7" s="224"/>
      <c r="EW7" s="224"/>
      <c r="EX7" s="224"/>
      <c r="EY7" s="224"/>
      <c r="EZ7" s="224"/>
      <c r="FA7" s="224"/>
      <c r="FB7" s="224"/>
      <c r="FC7" s="224"/>
      <c r="FD7" s="224"/>
      <c r="FE7" s="224"/>
      <c r="FF7" s="224"/>
      <c r="FG7" s="224"/>
      <c r="FH7" s="224"/>
      <c r="FI7" s="224"/>
      <c r="FJ7" s="224"/>
      <c r="FK7" s="224"/>
      <c r="FL7" s="224"/>
      <c r="FM7" s="224"/>
      <c r="FN7" s="224"/>
      <c r="FO7" s="224"/>
      <c r="FP7" s="224"/>
      <c r="FQ7" s="224"/>
      <c r="FR7" s="224"/>
      <c r="FS7" s="224"/>
      <c r="FT7" s="224"/>
      <c r="FU7" s="224"/>
      <c r="FV7" s="224"/>
      <c r="FW7" s="224"/>
      <c r="FX7" s="224"/>
      <c r="FY7" s="224"/>
      <c r="FZ7" s="224"/>
      <c r="GA7" s="224"/>
      <c r="GB7" s="224"/>
      <c r="GC7" s="224"/>
      <c r="GD7" s="224"/>
      <c r="GE7" s="224"/>
      <c r="GF7" s="224"/>
      <c r="GG7" s="224"/>
      <c r="GH7" s="224"/>
      <c r="GI7" s="224"/>
      <c r="GJ7" s="224"/>
      <c r="GK7" s="224"/>
      <c r="GL7" s="224"/>
      <c r="GM7" s="224"/>
      <c r="GN7" s="224"/>
      <c r="GO7" s="224"/>
      <c r="GP7" s="224"/>
      <c r="GQ7" s="224"/>
      <c r="GR7" s="224"/>
      <c r="GS7" s="224"/>
      <c r="GT7" s="224"/>
      <c r="GU7" s="224"/>
      <c r="GV7" s="224"/>
      <c r="GW7" s="224"/>
      <c r="GX7" s="224"/>
      <c r="GY7" s="224"/>
      <c r="GZ7" s="224"/>
      <c r="HA7" s="224"/>
      <c r="HB7" s="224"/>
      <c r="HC7" s="224"/>
      <c r="HD7" s="224"/>
      <c r="HE7" s="224"/>
      <c r="HF7" s="224"/>
      <c r="HG7" s="224"/>
      <c r="HH7" s="224"/>
      <c r="HI7" s="224"/>
      <c r="HJ7" s="224"/>
      <c r="HK7" s="224"/>
      <c r="HL7" s="224"/>
      <c r="HM7" s="224"/>
      <c r="HN7" s="224"/>
      <c r="HO7" s="224"/>
      <c r="HP7" s="224"/>
      <c r="HQ7" s="224"/>
      <c r="HR7" s="224"/>
      <c r="HS7" s="224"/>
      <c r="HT7" s="224"/>
      <c r="HU7" s="224"/>
      <c r="HV7" s="224"/>
      <c r="HW7" s="224"/>
      <c r="HX7" s="224"/>
      <c r="HY7" s="224"/>
      <c r="HZ7" s="224"/>
      <c r="IA7" s="224"/>
      <c r="IB7" s="224"/>
      <c r="IC7" s="224"/>
      <c r="ID7" s="224"/>
      <c r="IE7" s="224"/>
      <c r="IF7" s="224"/>
      <c r="IG7" s="224"/>
      <c r="IH7" s="224"/>
      <c r="II7" s="224"/>
      <c r="IJ7" s="224"/>
      <c r="IK7" s="224"/>
      <c r="IL7" s="224"/>
      <c r="IM7" s="224"/>
      <c r="IN7" s="224"/>
      <c r="IO7" s="224"/>
      <c r="IP7" s="224"/>
      <c r="IQ7" s="224"/>
      <c r="IR7" s="224"/>
      <c r="IS7" s="224"/>
      <c r="IT7" s="224"/>
      <c r="IU7" s="224"/>
      <c r="IV7" s="224"/>
      <c r="IW7" s="224"/>
      <c r="IX7" s="224"/>
      <c r="IY7" s="224"/>
      <c r="IZ7" s="224"/>
      <c r="JA7" s="224"/>
      <c r="JB7" s="224"/>
      <c r="JC7" s="224"/>
      <c r="JD7" s="224"/>
      <c r="JE7" s="224"/>
      <c r="JF7" s="224"/>
      <c r="JG7" s="224"/>
      <c r="JH7" s="224"/>
      <c r="JI7" s="224"/>
      <c r="JJ7" s="224"/>
      <c r="JK7" s="224"/>
      <c r="JL7" s="224"/>
      <c r="JM7" s="224"/>
      <c r="JN7" s="224"/>
      <c r="JO7" s="224"/>
      <c r="JP7" s="224"/>
      <c r="JQ7" s="224"/>
      <c r="JR7" s="224"/>
      <c r="JS7" s="224"/>
      <c r="JT7" s="224"/>
      <c r="JU7" s="224"/>
      <c r="JV7" s="224"/>
      <c r="JW7" s="224"/>
      <c r="JX7" s="224"/>
      <c r="JY7" s="224"/>
      <c r="JZ7" s="224"/>
      <c r="KA7" s="224"/>
      <c r="KB7" s="224"/>
      <c r="KC7" s="224"/>
      <c r="KD7" s="224"/>
      <c r="KE7" s="224"/>
      <c r="KF7" s="224"/>
      <c r="KG7" s="224"/>
      <c r="KH7" s="224"/>
      <c r="KI7" s="224"/>
      <c r="KJ7" s="224"/>
      <c r="KK7" s="224"/>
      <c r="KL7" s="224"/>
      <c r="KM7" s="224"/>
      <c r="KN7" s="224"/>
      <c r="KO7" s="224"/>
      <c r="KP7" s="224"/>
      <c r="KQ7" s="224"/>
      <c r="KR7" s="224"/>
      <c r="KS7" s="224"/>
      <c r="KT7" s="224"/>
      <c r="KU7" s="224"/>
      <c r="KV7" s="224"/>
      <c r="KW7" s="224"/>
      <c r="KX7" s="224"/>
      <c r="KY7" s="224"/>
      <c r="KZ7" s="224"/>
      <c r="LA7" s="224"/>
      <c r="LB7" s="224"/>
      <c r="LC7" s="224"/>
      <c r="LD7" s="224"/>
      <c r="LE7" s="224"/>
      <c r="LF7" s="224"/>
      <c r="LG7" s="224"/>
      <c r="LH7" s="224"/>
      <c r="LI7" s="224"/>
      <c r="LJ7" s="224"/>
      <c r="LK7" s="224"/>
      <c r="LL7" s="224"/>
      <c r="LM7" s="224"/>
      <c r="LN7" s="224"/>
      <c r="LO7" s="224"/>
      <c r="LP7" s="224"/>
      <c r="LQ7" s="224"/>
      <c r="LR7" s="224"/>
      <c r="LS7" s="224"/>
      <c r="LT7" s="224"/>
      <c r="LU7" s="224"/>
      <c r="LV7" s="224"/>
      <c r="LW7" s="224"/>
      <c r="LX7" s="224"/>
      <c r="LY7" s="224"/>
      <c r="LZ7" s="224"/>
      <c r="MA7" s="224"/>
      <c r="MB7" s="224"/>
      <c r="MC7" s="224"/>
      <c r="MD7" s="224"/>
      <c r="ME7" s="224"/>
      <c r="MF7" s="224"/>
      <c r="MG7" s="224"/>
      <c r="MH7" s="224"/>
      <c r="MI7" s="224"/>
      <c r="MJ7" s="224"/>
      <c r="MK7" s="224"/>
      <c r="ML7" s="224"/>
      <c r="MM7" s="224"/>
      <c r="MN7" s="224"/>
      <c r="MO7" s="224"/>
      <c r="MP7" s="224"/>
      <c r="MQ7" s="224"/>
      <c r="MR7" s="224"/>
      <c r="MS7" s="224"/>
      <c r="MT7" s="224"/>
      <c r="MU7" s="224"/>
      <c r="MV7" s="224"/>
      <c r="MW7" s="224"/>
      <c r="MX7" s="224"/>
      <c r="MY7" s="224"/>
      <c r="MZ7" s="224"/>
      <c r="NA7" s="224"/>
      <c r="NB7" s="224"/>
      <c r="NC7" s="224"/>
      <c r="ND7" s="224"/>
      <c r="NE7" s="224"/>
      <c r="NF7" s="224"/>
      <c r="NG7" s="224"/>
      <c r="NH7" s="224"/>
      <c r="NI7" s="224"/>
      <c r="NJ7" s="224"/>
      <c r="NK7" s="224"/>
      <c r="NL7" s="224"/>
      <c r="NM7" s="224"/>
      <c r="NN7" s="224"/>
      <c r="NO7" s="224"/>
      <c r="NP7" s="224"/>
      <c r="NQ7" s="224"/>
      <c r="NR7" s="224"/>
      <c r="NS7" s="224"/>
      <c r="NT7" s="224"/>
      <c r="NU7" s="224"/>
      <c r="NV7" s="224"/>
      <c r="NW7" s="224"/>
      <c r="NX7" s="224"/>
      <c r="NY7" s="224"/>
      <c r="NZ7" s="224"/>
      <c r="OA7" s="224"/>
      <c r="OB7" s="224"/>
      <c r="OC7" s="224"/>
      <c r="OD7" s="224"/>
      <c r="OE7" s="224"/>
      <c r="OF7" s="224"/>
      <c r="OG7" s="224"/>
      <c r="OH7" s="224"/>
      <c r="OI7" s="224"/>
      <c r="OJ7" s="224"/>
      <c r="OK7" s="224"/>
      <c r="OL7" s="224"/>
      <c r="OM7" s="224"/>
      <c r="ON7" s="224"/>
      <c r="OO7" s="224"/>
      <c r="OP7" s="224"/>
      <c r="OQ7" s="224"/>
      <c r="OR7" s="224"/>
      <c r="OS7" s="224"/>
      <c r="OT7" s="224"/>
      <c r="OU7" s="224"/>
      <c r="OV7" s="224"/>
      <c r="OW7" s="224"/>
      <c r="OX7" s="224"/>
      <c r="OY7" s="224"/>
      <c r="OZ7" s="224"/>
      <c r="PA7" s="224"/>
      <c r="PB7" s="224"/>
      <c r="PC7" s="224"/>
      <c r="PD7" s="224"/>
      <c r="PE7" s="224"/>
      <c r="PF7" s="224"/>
      <c r="PG7" s="224"/>
      <c r="PH7" s="224"/>
      <c r="PI7" s="224"/>
      <c r="PJ7" s="224"/>
      <c r="PK7" s="224"/>
      <c r="PL7" s="224"/>
      <c r="PM7" s="224"/>
      <c r="PN7" s="224"/>
      <c r="PO7" s="224"/>
      <c r="PP7" s="224"/>
      <c r="PQ7" s="224"/>
      <c r="PR7" s="224"/>
      <c r="PS7" s="224"/>
      <c r="PT7" s="224"/>
      <c r="PU7" s="224"/>
      <c r="PV7" s="224"/>
      <c r="PW7" s="224"/>
      <c r="PX7" s="224"/>
      <c r="PY7" s="224"/>
      <c r="PZ7" s="224"/>
      <c r="QA7" s="224"/>
      <c r="QB7" s="224"/>
      <c r="QC7" s="224"/>
      <c r="QD7" s="224"/>
      <c r="QE7" s="224"/>
      <c r="QF7" s="224"/>
      <c r="QG7" s="224"/>
      <c r="QH7" s="224"/>
      <c r="QI7" s="224"/>
      <c r="QJ7" s="224"/>
      <c r="QK7" s="224"/>
      <c r="QL7" s="224"/>
      <c r="QM7" s="224"/>
      <c r="QN7" s="224"/>
      <c r="QO7" s="224"/>
      <c r="QP7" s="224"/>
      <c r="QQ7" s="224"/>
      <c r="QR7" s="224"/>
      <c r="QS7" s="224"/>
      <c r="QT7" s="224"/>
      <c r="QU7" s="224"/>
      <c r="QV7" s="224"/>
      <c r="QW7" s="224"/>
      <c r="QX7" s="224"/>
      <c r="QY7" s="224"/>
      <c r="QZ7" s="224"/>
      <c r="RA7" s="224"/>
      <c r="RB7" s="224"/>
      <c r="RC7" s="224"/>
      <c r="RD7" s="224"/>
      <c r="RE7" s="224"/>
      <c r="RF7" s="224"/>
      <c r="RG7" s="224"/>
      <c r="RH7" s="224"/>
      <c r="RI7" s="224"/>
      <c r="RJ7" s="224"/>
      <c r="RK7" s="224"/>
      <c r="RL7" s="224"/>
      <c r="RM7" s="224"/>
      <c r="RN7" s="224"/>
      <c r="RO7" s="224"/>
      <c r="RP7" s="224"/>
      <c r="RQ7" s="224"/>
      <c r="RR7" s="224"/>
      <c r="RS7" s="224"/>
      <c r="RT7" s="224"/>
      <c r="RU7" s="224"/>
      <c r="RV7" s="224"/>
      <c r="RW7" s="224"/>
      <c r="RX7" s="224"/>
      <c r="RY7" s="224"/>
      <c r="RZ7" s="224"/>
      <c r="SA7" s="224"/>
      <c r="SB7" s="224"/>
      <c r="SC7" s="224"/>
      <c r="SD7" s="224"/>
      <c r="SE7" s="224"/>
      <c r="SF7" s="224"/>
      <c r="SG7" s="224"/>
      <c r="SH7" s="224"/>
      <c r="SI7" s="224"/>
      <c r="SJ7" s="224"/>
      <c r="SK7" s="224"/>
      <c r="SL7" s="224"/>
      <c r="SM7" s="224"/>
      <c r="SN7" s="224"/>
      <c r="SO7" s="224"/>
      <c r="SP7" s="224"/>
      <c r="SQ7" s="224"/>
      <c r="SR7" s="224"/>
      <c r="SS7" s="224"/>
      <c r="ST7" s="224"/>
      <c r="SU7" s="224"/>
      <c r="SV7" s="224"/>
      <c r="SW7" s="224"/>
      <c r="SX7" s="224"/>
      <c r="SY7" s="224"/>
      <c r="SZ7" s="224"/>
      <c r="TA7" s="224"/>
      <c r="TB7" s="224"/>
      <c r="TC7" s="224"/>
      <c r="TD7" s="224"/>
      <c r="TE7" s="224"/>
      <c r="TF7" s="224"/>
      <c r="TG7" s="224"/>
      <c r="TH7" s="224"/>
      <c r="TI7" s="224"/>
      <c r="TJ7" s="224"/>
      <c r="TK7" s="224"/>
      <c r="TL7" s="224"/>
      <c r="TM7" s="224"/>
      <c r="TN7" s="224"/>
      <c r="TO7" s="224"/>
      <c r="TP7" s="224"/>
      <c r="TQ7" s="224"/>
      <c r="TR7" s="224"/>
      <c r="TS7" s="224"/>
      <c r="TT7" s="224"/>
      <c r="TU7" s="224"/>
      <c r="TV7" s="224"/>
      <c r="TW7" s="224"/>
      <c r="TX7" s="224"/>
      <c r="TY7" s="224"/>
      <c r="TZ7" s="224"/>
      <c r="UA7" s="224"/>
      <c r="UB7" s="224"/>
      <c r="UC7" s="224"/>
      <c r="UD7" s="224"/>
      <c r="UE7" s="224"/>
      <c r="UF7" s="224"/>
      <c r="UG7" s="224"/>
      <c r="UH7" s="224"/>
      <c r="UI7" s="224"/>
      <c r="UJ7" s="224"/>
      <c r="UK7" s="224"/>
      <c r="UL7" s="224"/>
      <c r="UM7" s="224"/>
      <c r="UN7" s="224"/>
      <c r="UO7" s="224"/>
      <c r="UP7" s="224"/>
      <c r="UQ7" s="224"/>
      <c r="UR7" s="224"/>
      <c r="US7" s="224"/>
      <c r="UT7" s="224"/>
      <c r="UU7" s="224"/>
      <c r="UV7" s="224"/>
      <c r="UW7" s="224"/>
      <c r="UX7" s="224"/>
      <c r="UY7" s="224"/>
      <c r="UZ7" s="224"/>
      <c r="VA7" s="224"/>
      <c r="VB7" s="224"/>
      <c r="VC7" s="224"/>
      <c r="VD7" s="224"/>
      <c r="VE7" s="224"/>
      <c r="VF7" s="224"/>
      <c r="VG7" s="224"/>
      <c r="VH7" s="224"/>
      <c r="VI7" s="224"/>
      <c r="VJ7" s="224"/>
      <c r="VK7" s="224"/>
      <c r="VL7" s="224"/>
      <c r="VM7" s="224"/>
      <c r="VN7" s="224"/>
      <c r="VO7" s="224"/>
      <c r="VP7" s="224"/>
      <c r="VQ7" s="224"/>
      <c r="VR7" s="224"/>
      <c r="VS7" s="224"/>
      <c r="VT7" s="224"/>
      <c r="VU7" s="224"/>
      <c r="VV7" s="224"/>
      <c r="VW7" s="224"/>
      <c r="VX7" s="224"/>
      <c r="VY7" s="224"/>
      <c r="VZ7" s="224"/>
      <c r="WA7" s="224"/>
      <c r="WB7" s="224"/>
      <c r="WC7" s="224"/>
      <c r="WD7" s="224"/>
      <c r="WE7" s="224"/>
      <c r="WF7" s="224"/>
      <c r="WG7" s="224"/>
      <c r="WH7" s="224"/>
      <c r="WI7" s="224"/>
      <c r="WJ7" s="224"/>
      <c r="WK7" s="224"/>
      <c r="WL7" s="224"/>
      <c r="WM7" s="224"/>
      <c r="WN7" s="224"/>
      <c r="WO7" s="224"/>
      <c r="WP7" s="224"/>
      <c r="WQ7" s="224"/>
      <c r="WR7" s="224"/>
      <c r="WS7" s="224"/>
      <c r="WT7" s="224"/>
      <c r="WU7" s="224"/>
      <c r="WV7" s="224"/>
      <c r="WW7" s="224"/>
      <c r="WX7" s="224"/>
      <c r="WY7" s="224"/>
      <c r="WZ7" s="224"/>
      <c r="XA7" s="224"/>
      <c r="XB7" s="224"/>
      <c r="XC7" s="224"/>
      <c r="XD7" s="224"/>
      <c r="XE7" s="224"/>
      <c r="XF7" s="224"/>
      <c r="XG7" s="224"/>
      <c r="XH7" s="224"/>
      <c r="XI7" s="224"/>
      <c r="XJ7" s="224"/>
      <c r="XK7" s="224"/>
      <c r="XL7" s="224"/>
      <c r="XM7" s="224"/>
      <c r="XN7" s="224"/>
      <c r="XO7" s="224"/>
      <c r="XP7" s="224"/>
      <c r="XQ7" s="224"/>
      <c r="XR7" s="224"/>
      <c r="XS7" s="224"/>
      <c r="XT7" s="224"/>
      <c r="XU7" s="224"/>
      <c r="XV7" s="224"/>
      <c r="XW7" s="224"/>
      <c r="XX7" s="224"/>
      <c r="XY7" s="224"/>
      <c r="XZ7" s="224"/>
      <c r="YA7" s="224"/>
      <c r="YB7" s="224"/>
      <c r="YC7" s="224"/>
      <c r="YD7" s="224"/>
      <c r="YE7" s="224"/>
      <c r="YF7" s="224"/>
      <c r="YG7" s="224"/>
      <c r="YH7" s="224"/>
      <c r="YI7" s="224"/>
      <c r="YJ7" s="224"/>
      <c r="YK7" s="224"/>
      <c r="YL7" s="224"/>
      <c r="YM7" s="224"/>
      <c r="YN7" s="224"/>
      <c r="YO7" s="224"/>
      <c r="YP7" s="224"/>
      <c r="YQ7" s="224"/>
      <c r="YR7" s="224"/>
      <c r="YS7" s="224"/>
      <c r="YT7" s="224"/>
      <c r="YU7" s="224"/>
      <c r="YV7" s="224"/>
      <c r="YW7" s="224"/>
      <c r="YX7" s="224"/>
      <c r="YY7" s="224"/>
      <c r="YZ7" s="224"/>
      <c r="ZA7" s="224"/>
      <c r="ZB7" s="224"/>
      <c r="ZC7" s="224"/>
      <c r="ZD7" s="224"/>
      <c r="ZE7" s="224"/>
      <c r="ZF7" s="224"/>
      <c r="ZG7" s="224"/>
      <c r="ZH7" s="224"/>
      <c r="ZI7" s="224"/>
      <c r="ZJ7" s="224"/>
      <c r="ZK7" s="224"/>
      <c r="ZL7" s="224"/>
      <c r="ZM7" s="224"/>
      <c r="ZN7" s="224"/>
      <c r="ZO7" s="224"/>
      <c r="ZP7" s="224"/>
      <c r="ZQ7" s="224"/>
      <c r="ZR7" s="224"/>
      <c r="ZS7" s="224"/>
      <c r="ZT7" s="224"/>
      <c r="ZU7" s="224"/>
      <c r="ZV7" s="224"/>
      <c r="ZW7" s="224"/>
      <c r="ZX7" s="224"/>
      <c r="ZY7" s="224"/>
      <c r="ZZ7" s="224"/>
      <c r="AAA7" s="224"/>
      <c r="AAB7" s="224"/>
      <c r="AAC7" s="224"/>
      <c r="AAD7" s="224"/>
      <c r="AAE7" s="224"/>
      <c r="AAF7" s="224"/>
      <c r="AAG7" s="224"/>
      <c r="AAH7" s="224"/>
      <c r="AAI7" s="224"/>
      <c r="AAJ7" s="224"/>
      <c r="AAK7" s="224"/>
      <c r="AAL7" s="224"/>
      <c r="AAM7" s="224"/>
      <c r="AAN7" s="224"/>
      <c r="AAO7" s="224"/>
      <c r="AAP7" s="224"/>
      <c r="AAQ7" s="224"/>
      <c r="AAR7" s="224"/>
      <c r="AAS7" s="224"/>
      <c r="AAT7" s="224"/>
      <c r="AAU7" s="224"/>
      <c r="AAV7" s="224"/>
      <c r="AAW7" s="224"/>
      <c r="AAX7" s="224"/>
      <c r="AAY7" s="224"/>
      <c r="AAZ7" s="224"/>
      <c r="ABA7" s="224"/>
      <c r="ABB7" s="224"/>
      <c r="ABC7" s="224"/>
      <c r="ABD7" s="224"/>
      <c r="ABE7" s="224"/>
      <c r="ABF7" s="224"/>
      <c r="ABG7" s="224"/>
      <c r="ABH7" s="224"/>
      <c r="ABI7" s="224"/>
      <c r="ABJ7" s="224"/>
      <c r="ABK7" s="224"/>
      <c r="ABL7" s="224"/>
      <c r="ABM7" s="224"/>
      <c r="ABN7" s="224"/>
      <c r="ABO7" s="224"/>
      <c r="ABP7" s="224"/>
      <c r="ABQ7" s="224"/>
      <c r="ABR7" s="224"/>
      <c r="ABS7" s="224"/>
      <c r="ABT7" s="224"/>
      <c r="ABU7" s="224"/>
      <c r="ABV7" s="224"/>
      <c r="ABW7" s="224"/>
      <c r="ABX7" s="224"/>
      <c r="ABY7" s="224"/>
      <c r="ABZ7" s="224"/>
      <c r="ACA7" s="224"/>
      <c r="ACB7" s="224"/>
      <c r="ACC7" s="224"/>
      <c r="ACD7" s="224"/>
      <c r="ACE7" s="224"/>
      <c r="ACF7" s="224"/>
      <c r="ACG7" s="224"/>
      <c r="ACH7" s="224"/>
      <c r="ACI7" s="224"/>
      <c r="ACJ7" s="224"/>
      <c r="ACK7" s="224"/>
      <c r="ACL7" s="224"/>
      <c r="ACM7" s="224"/>
      <c r="ACN7" s="224"/>
      <c r="ACO7" s="224"/>
      <c r="ACP7" s="224"/>
      <c r="ACQ7" s="224"/>
      <c r="ACR7" s="224"/>
      <c r="ACS7" s="224"/>
      <c r="ACT7" s="224"/>
      <c r="ACU7" s="224"/>
      <c r="ACV7" s="224"/>
      <c r="ACW7" s="224"/>
      <c r="ACX7" s="224"/>
      <c r="ACY7" s="224"/>
      <c r="ACZ7" s="224"/>
      <c r="ADA7" s="224"/>
      <c r="ADB7" s="224"/>
      <c r="ADC7" s="224"/>
      <c r="ADD7" s="224"/>
      <c r="ADE7" s="224"/>
      <c r="ADF7" s="224"/>
      <c r="ADG7" s="224"/>
      <c r="ADH7" s="224"/>
      <c r="ADI7" s="224"/>
      <c r="ADJ7" s="224"/>
      <c r="ADK7" s="224"/>
      <c r="ADL7" s="224"/>
      <c r="ADM7" s="224"/>
      <c r="ADN7" s="224"/>
      <c r="ADO7" s="224"/>
      <c r="ADP7" s="224"/>
      <c r="ADQ7" s="224"/>
      <c r="ADR7" s="224"/>
      <c r="ADS7" s="224"/>
      <c r="ADT7" s="224"/>
      <c r="ADU7" s="224"/>
      <c r="ADV7" s="224"/>
      <c r="ADW7" s="224"/>
      <c r="ADX7" s="224"/>
      <c r="ADY7" s="224"/>
      <c r="ADZ7" s="224"/>
      <c r="AEA7" s="224"/>
      <c r="AEB7" s="224"/>
      <c r="AEC7" s="224"/>
      <c r="AED7" s="224"/>
      <c r="AEE7" s="224"/>
      <c r="AEF7" s="224"/>
      <c r="AEG7" s="224"/>
      <c r="AEH7" s="224"/>
      <c r="AEI7" s="224"/>
      <c r="AEJ7" s="224"/>
      <c r="AEK7" s="224"/>
      <c r="AEL7" s="224"/>
      <c r="AEM7" s="224"/>
      <c r="AEN7" s="224"/>
      <c r="AEO7" s="224"/>
      <c r="AEP7" s="224"/>
      <c r="AEQ7" s="224"/>
      <c r="AER7" s="224"/>
      <c r="AES7" s="224"/>
      <c r="AET7" s="224"/>
      <c r="AEU7" s="224"/>
      <c r="AEV7" s="224"/>
      <c r="AEW7" s="224"/>
      <c r="AEX7" s="224"/>
      <c r="AEY7" s="224"/>
      <c r="AEZ7" s="224"/>
      <c r="AFA7" s="224"/>
      <c r="AFB7" s="224"/>
      <c r="AFC7" s="224"/>
      <c r="AFD7" s="224"/>
      <c r="AFE7" s="224"/>
      <c r="AFF7" s="224"/>
      <c r="AFG7" s="224"/>
      <c r="AFH7" s="224"/>
      <c r="AFI7" s="224"/>
      <c r="AFJ7" s="224"/>
      <c r="AFK7" s="224"/>
      <c r="AFL7" s="224"/>
      <c r="AFM7" s="224"/>
      <c r="AFN7" s="224"/>
      <c r="AFO7" s="224"/>
      <c r="AFP7" s="224"/>
      <c r="AFQ7" s="224"/>
      <c r="AFR7" s="224"/>
      <c r="AFS7" s="224"/>
      <c r="AFT7" s="224"/>
      <c r="AFU7" s="224"/>
      <c r="AFV7" s="224"/>
      <c r="AFW7" s="224"/>
      <c r="AFX7" s="224"/>
      <c r="AFY7" s="224"/>
      <c r="AFZ7" s="224"/>
      <c r="AGA7" s="224"/>
      <c r="AGB7" s="224"/>
      <c r="AGC7" s="224"/>
      <c r="AGD7" s="224"/>
      <c r="AGE7" s="224"/>
      <c r="AGF7" s="224"/>
      <c r="AGG7" s="224"/>
      <c r="AGH7" s="224"/>
      <c r="AGI7" s="224"/>
      <c r="AGJ7" s="224"/>
      <c r="AGK7" s="224"/>
      <c r="AGL7" s="224"/>
      <c r="AGM7" s="224"/>
      <c r="AGN7" s="224"/>
      <c r="AGO7" s="224"/>
      <c r="AGP7" s="224"/>
      <c r="AGQ7" s="224"/>
      <c r="AGR7" s="224"/>
      <c r="AGS7" s="224"/>
      <c r="AGT7" s="224"/>
      <c r="AGU7" s="224"/>
      <c r="AGV7" s="224"/>
      <c r="AGW7" s="224"/>
      <c r="AGX7" s="224"/>
      <c r="AGY7" s="224"/>
      <c r="AGZ7" s="224"/>
      <c r="AHA7" s="224"/>
      <c r="AHB7" s="224"/>
      <c r="AHC7" s="224"/>
      <c r="AHD7" s="224"/>
      <c r="AHE7" s="224"/>
      <c r="AHF7" s="224"/>
      <c r="AHG7" s="224"/>
      <c r="AHH7" s="224"/>
      <c r="AHI7" s="224"/>
      <c r="AHJ7" s="224"/>
      <c r="AHK7" s="224"/>
      <c r="AHL7" s="224"/>
      <c r="AHM7" s="224"/>
      <c r="AHN7" s="224"/>
      <c r="AHO7" s="224"/>
      <c r="AHP7" s="224"/>
      <c r="AHQ7" s="224"/>
      <c r="AHR7" s="224"/>
      <c r="AHS7" s="224"/>
      <c r="AHT7" s="224"/>
      <c r="AHU7" s="224"/>
      <c r="AHV7" s="224"/>
      <c r="AHW7" s="224"/>
      <c r="AHX7" s="224"/>
      <c r="AHY7" s="224"/>
      <c r="AHZ7" s="224"/>
      <c r="AIA7" s="224"/>
      <c r="AIB7" s="224"/>
      <c r="AIC7" s="224"/>
      <c r="AID7" s="224"/>
      <c r="AIE7" s="224"/>
      <c r="AIF7" s="224"/>
      <c r="AIG7" s="224"/>
      <c r="AIH7" s="224"/>
      <c r="AII7" s="224"/>
      <c r="AIJ7" s="224"/>
      <c r="AIK7" s="224"/>
      <c r="AIL7" s="224"/>
      <c r="AIM7" s="224"/>
      <c r="AIN7" s="224"/>
      <c r="AIO7" s="224"/>
      <c r="AIP7" s="224"/>
      <c r="AIQ7" s="224"/>
      <c r="AIR7" s="224"/>
      <c r="AIS7" s="224"/>
      <c r="AIT7" s="224"/>
      <c r="AIU7" s="224"/>
      <c r="AIV7" s="224"/>
      <c r="AIW7" s="224"/>
      <c r="AIX7" s="224"/>
      <c r="AIY7" s="224"/>
    </row>
    <row r="8" spans="1:935" s="225" customFormat="1" ht="15" customHeight="1">
      <c r="A8" s="259"/>
      <c r="B8" s="292" t="s">
        <v>183</v>
      </c>
      <c r="C8" s="293"/>
      <c r="D8" s="263">
        <f>SUM(D5:D7)</f>
        <v>70</v>
      </c>
      <c r="E8" s="256"/>
      <c r="F8" s="262"/>
      <c r="G8" s="262"/>
      <c r="H8" s="262"/>
      <c r="I8" s="257"/>
      <c r="J8" s="257"/>
      <c r="K8" s="258"/>
      <c r="L8" s="258"/>
      <c r="M8" s="168">
        <f>COUNTIF(I13:I89,"8")</f>
        <v>0</v>
      </c>
      <c r="N8" s="169">
        <v>8</v>
      </c>
      <c r="O8" s="223"/>
      <c r="P8" s="223"/>
      <c r="Q8" s="223"/>
      <c r="R8" s="223"/>
      <c r="S8" s="223"/>
      <c r="T8" s="223"/>
      <c r="U8" s="223"/>
      <c r="V8" s="223"/>
      <c r="W8" s="223"/>
      <c r="X8" s="223"/>
      <c r="Y8" s="223"/>
      <c r="Z8" s="223"/>
      <c r="AA8" s="223"/>
      <c r="AB8" s="223"/>
      <c r="AC8" s="223"/>
      <c r="AD8" s="223"/>
      <c r="AE8" s="223"/>
      <c r="AF8" s="223"/>
      <c r="AG8" s="223"/>
      <c r="AH8" s="223"/>
      <c r="AI8" s="223"/>
      <c r="AJ8" s="223"/>
      <c r="AK8" s="223"/>
      <c r="AL8" s="223"/>
      <c r="AM8" s="223"/>
      <c r="AN8" s="223"/>
      <c r="AO8" s="223"/>
      <c r="AP8" s="223"/>
      <c r="AQ8" s="223"/>
      <c r="AR8" s="223"/>
      <c r="AS8" s="223"/>
      <c r="AT8" s="223"/>
      <c r="AU8" s="223"/>
      <c r="AV8" s="223"/>
      <c r="AW8" s="223"/>
      <c r="AX8" s="223"/>
      <c r="AY8" s="223"/>
      <c r="AZ8" s="223"/>
      <c r="BA8" s="223"/>
      <c r="BB8" s="223"/>
      <c r="BC8" s="223"/>
      <c r="BD8" s="223"/>
      <c r="BE8" s="223"/>
      <c r="BF8" s="223"/>
      <c r="BG8" s="224"/>
      <c r="BH8" s="224"/>
      <c r="BI8" s="224"/>
      <c r="BJ8" s="224"/>
      <c r="BK8" s="224"/>
      <c r="BL8" s="224"/>
      <c r="BM8" s="224"/>
      <c r="BN8" s="224"/>
      <c r="BO8" s="224"/>
      <c r="BP8" s="224"/>
      <c r="BQ8" s="224"/>
      <c r="BR8" s="224"/>
      <c r="BS8" s="224"/>
      <c r="BT8" s="224"/>
      <c r="BU8" s="224"/>
      <c r="BV8" s="224"/>
      <c r="BW8" s="224"/>
      <c r="BX8" s="224"/>
      <c r="BY8" s="224"/>
      <c r="BZ8" s="224"/>
      <c r="CA8" s="224"/>
      <c r="CB8" s="224"/>
      <c r="CC8" s="224"/>
      <c r="CD8" s="224"/>
      <c r="CE8" s="224"/>
      <c r="CF8" s="224"/>
      <c r="CG8" s="224"/>
      <c r="CH8" s="224"/>
      <c r="CI8" s="224"/>
      <c r="CJ8" s="224"/>
      <c r="CK8" s="224"/>
      <c r="CL8" s="224"/>
      <c r="CM8" s="224"/>
      <c r="CN8" s="224"/>
      <c r="CO8" s="224"/>
      <c r="CP8" s="224"/>
      <c r="CQ8" s="224"/>
      <c r="CR8" s="224"/>
      <c r="CS8" s="224"/>
      <c r="CT8" s="224"/>
      <c r="CU8" s="224"/>
      <c r="CV8" s="224"/>
      <c r="CW8" s="224"/>
      <c r="CX8" s="224"/>
      <c r="CY8" s="224"/>
      <c r="CZ8" s="224"/>
      <c r="DA8" s="224"/>
      <c r="DB8" s="224"/>
      <c r="DC8" s="224"/>
      <c r="DD8" s="224"/>
      <c r="DE8" s="224"/>
      <c r="DF8" s="224"/>
      <c r="DG8" s="224"/>
      <c r="DH8" s="224"/>
      <c r="DI8" s="224"/>
      <c r="DJ8" s="224"/>
      <c r="DK8" s="224"/>
      <c r="DL8" s="224"/>
      <c r="DM8" s="224"/>
      <c r="DN8" s="224"/>
      <c r="DO8" s="224"/>
      <c r="DP8" s="224"/>
      <c r="DQ8" s="224"/>
      <c r="DR8" s="224"/>
      <c r="DS8" s="224"/>
      <c r="DT8" s="224"/>
      <c r="DU8" s="224"/>
      <c r="DV8" s="224"/>
      <c r="DW8" s="224"/>
      <c r="DX8" s="224"/>
      <c r="DY8" s="224"/>
      <c r="DZ8" s="224"/>
      <c r="EA8" s="224"/>
      <c r="EB8" s="224"/>
      <c r="EC8" s="224"/>
      <c r="ED8" s="224"/>
      <c r="EE8" s="224"/>
      <c r="EF8" s="224"/>
      <c r="EG8" s="224"/>
      <c r="EH8" s="224"/>
      <c r="EI8" s="224"/>
      <c r="EJ8" s="224"/>
      <c r="EK8" s="224"/>
      <c r="EL8" s="224"/>
      <c r="EM8" s="224"/>
      <c r="EN8" s="224"/>
      <c r="EO8" s="224"/>
      <c r="EP8" s="224"/>
      <c r="EQ8" s="224"/>
      <c r="ER8" s="224"/>
      <c r="ES8" s="224"/>
      <c r="ET8" s="224"/>
      <c r="EU8" s="224"/>
      <c r="EV8" s="224"/>
      <c r="EW8" s="224"/>
      <c r="EX8" s="224"/>
      <c r="EY8" s="224"/>
      <c r="EZ8" s="224"/>
      <c r="FA8" s="224"/>
      <c r="FB8" s="224"/>
      <c r="FC8" s="224"/>
      <c r="FD8" s="224"/>
      <c r="FE8" s="224"/>
      <c r="FF8" s="224"/>
      <c r="FG8" s="224"/>
      <c r="FH8" s="224"/>
      <c r="FI8" s="224"/>
      <c r="FJ8" s="224"/>
      <c r="FK8" s="224"/>
      <c r="FL8" s="224"/>
      <c r="FM8" s="224"/>
      <c r="FN8" s="224"/>
      <c r="FO8" s="224"/>
      <c r="FP8" s="224"/>
      <c r="FQ8" s="224"/>
      <c r="FR8" s="224"/>
      <c r="FS8" s="224"/>
      <c r="FT8" s="224"/>
      <c r="FU8" s="224"/>
      <c r="FV8" s="224"/>
      <c r="FW8" s="224"/>
      <c r="FX8" s="224"/>
      <c r="FY8" s="224"/>
      <c r="FZ8" s="224"/>
      <c r="GA8" s="224"/>
      <c r="GB8" s="224"/>
      <c r="GC8" s="224"/>
      <c r="GD8" s="224"/>
      <c r="GE8" s="224"/>
      <c r="GF8" s="224"/>
      <c r="GG8" s="224"/>
      <c r="GH8" s="224"/>
      <c r="GI8" s="224"/>
      <c r="GJ8" s="224"/>
      <c r="GK8" s="224"/>
      <c r="GL8" s="224"/>
      <c r="GM8" s="224"/>
      <c r="GN8" s="224"/>
      <c r="GO8" s="224"/>
      <c r="GP8" s="224"/>
      <c r="GQ8" s="224"/>
      <c r="GR8" s="224"/>
      <c r="GS8" s="224"/>
      <c r="GT8" s="224"/>
      <c r="GU8" s="224"/>
      <c r="GV8" s="224"/>
      <c r="GW8" s="224"/>
      <c r="GX8" s="224"/>
      <c r="GY8" s="224"/>
      <c r="GZ8" s="224"/>
      <c r="HA8" s="224"/>
      <c r="HB8" s="224"/>
      <c r="HC8" s="224"/>
      <c r="HD8" s="224"/>
      <c r="HE8" s="224"/>
      <c r="HF8" s="224"/>
      <c r="HG8" s="224"/>
      <c r="HH8" s="224"/>
      <c r="HI8" s="224"/>
      <c r="HJ8" s="224"/>
      <c r="HK8" s="224"/>
      <c r="HL8" s="224"/>
      <c r="HM8" s="224"/>
      <c r="HN8" s="224"/>
      <c r="HO8" s="224"/>
      <c r="HP8" s="224"/>
      <c r="HQ8" s="224"/>
      <c r="HR8" s="224"/>
      <c r="HS8" s="224"/>
      <c r="HT8" s="224"/>
      <c r="HU8" s="224"/>
      <c r="HV8" s="224"/>
      <c r="HW8" s="224"/>
      <c r="HX8" s="224"/>
      <c r="HY8" s="224"/>
      <c r="HZ8" s="224"/>
      <c r="IA8" s="224"/>
      <c r="IB8" s="224"/>
      <c r="IC8" s="224"/>
      <c r="ID8" s="224"/>
      <c r="IE8" s="224"/>
      <c r="IF8" s="224"/>
      <c r="IG8" s="224"/>
      <c r="IH8" s="224"/>
      <c r="II8" s="224"/>
      <c r="IJ8" s="224"/>
      <c r="IK8" s="224"/>
      <c r="IL8" s="224"/>
      <c r="IM8" s="224"/>
      <c r="IN8" s="224"/>
      <c r="IO8" s="224"/>
      <c r="IP8" s="224"/>
      <c r="IQ8" s="224"/>
      <c r="IR8" s="224"/>
      <c r="IS8" s="224"/>
      <c r="IT8" s="224"/>
      <c r="IU8" s="224"/>
      <c r="IV8" s="224"/>
      <c r="IW8" s="224"/>
      <c r="IX8" s="224"/>
      <c r="IY8" s="224"/>
      <c r="IZ8" s="224"/>
      <c r="JA8" s="224"/>
      <c r="JB8" s="224"/>
      <c r="JC8" s="224"/>
      <c r="JD8" s="224"/>
      <c r="JE8" s="224"/>
      <c r="JF8" s="224"/>
      <c r="JG8" s="224"/>
      <c r="JH8" s="224"/>
      <c r="JI8" s="224"/>
      <c r="JJ8" s="224"/>
      <c r="JK8" s="224"/>
      <c r="JL8" s="224"/>
      <c r="JM8" s="224"/>
      <c r="JN8" s="224"/>
      <c r="JO8" s="224"/>
      <c r="JP8" s="224"/>
      <c r="JQ8" s="224"/>
      <c r="JR8" s="224"/>
      <c r="JS8" s="224"/>
      <c r="JT8" s="224"/>
      <c r="JU8" s="224"/>
      <c r="JV8" s="224"/>
      <c r="JW8" s="224"/>
      <c r="JX8" s="224"/>
      <c r="JY8" s="224"/>
      <c r="JZ8" s="224"/>
      <c r="KA8" s="224"/>
      <c r="KB8" s="224"/>
      <c r="KC8" s="224"/>
      <c r="KD8" s="224"/>
      <c r="KE8" s="224"/>
      <c r="KF8" s="224"/>
      <c r="KG8" s="224"/>
      <c r="KH8" s="224"/>
      <c r="KI8" s="224"/>
      <c r="KJ8" s="224"/>
      <c r="KK8" s="224"/>
      <c r="KL8" s="224"/>
      <c r="KM8" s="224"/>
      <c r="KN8" s="224"/>
      <c r="KO8" s="224"/>
      <c r="KP8" s="224"/>
      <c r="KQ8" s="224"/>
      <c r="KR8" s="224"/>
      <c r="KS8" s="224"/>
      <c r="KT8" s="224"/>
      <c r="KU8" s="224"/>
      <c r="KV8" s="224"/>
      <c r="KW8" s="224"/>
      <c r="KX8" s="224"/>
      <c r="KY8" s="224"/>
      <c r="KZ8" s="224"/>
      <c r="LA8" s="224"/>
      <c r="LB8" s="224"/>
      <c r="LC8" s="224"/>
      <c r="LD8" s="224"/>
      <c r="LE8" s="224"/>
      <c r="LF8" s="224"/>
      <c r="LG8" s="224"/>
      <c r="LH8" s="224"/>
      <c r="LI8" s="224"/>
      <c r="LJ8" s="224"/>
      <c r="LK8" s="224"/>
      <c r="LL8" s="224"/>
      <c r="LM8" s="224"/>
      <c r="LN8" s="224"/>
      <c r="LO8" s="224"/>
      <c r="LP8" s="224"/>
      <c r="LQ8" s="224"/>
      <c r="LR8" s="224"/>
      <c r="LS8" s="224"/>
      <c r="LT8" s="224"/>
      <c r="LU8" s="224"/>
      <c r="LV8" s="224"/>
      <c r="LW8" s="224"/>
      <c r="LX8" s="224"/>
      <c r="LY8" s="224"/>
      <c r="LZ8" s="224"/>
      <c r="MA8" s="224"/>
      <c r="MB8" s="224"/>
      <c r="MC8" s="224"/>
      <c r="MD8" s="224"/>
      <c r="ME8" s="224"/>
      <c r="MF8" s="224"/>
      <c r="MG8" s="224"/>
      <c r="MH8" s="224"/>
      <c r="MI8" s="224"/>
      <c r="MJ8" s="224"/>
      <c r="MK8" s="224"/>
      <c r="ML8" s="224"/>
      <c r="MM8" s="224"/>
      <c r="MN8" s="224"/>
      <c r="MO8" s="224"/>
      <c r="MP8" s="224"/>
      <c r="MQ8" s="224"/>
      <c r="MR8" s="224"/>
      <c r="MS8" s="224"/>
      <c r="MT8" s="224"/>
      <c r="MU8" s="224"/>
      <c r="MV8" s="224"/>
      <c r="MW8" s="224"/>
      <c r="MX8" s="224"/>
      <c r="MY8" s="224"/>
      <c r="MZ8" s="224"/>
      <c r="NA8" s="224"/>
      <c r="NB8" s="224"/>
      <c r="NC8" s="224"/>
      <c r="ND8" s="224"/>
      <c r="NE8" s="224"/>
      <c r="NF8" s="224"/>
      <c r="NG8" s="224"/>
      <c r="NH8" s="224"/>
      <c r="NI8" s="224"/>
      <c r="NJ8" s="224"/>
      <c r="NK8" s="224"/>
      <c r="NL8" s="224"/>
      <c r="NM8" s="224"/>
      <c r="NN8" s="224"/>
      <c r="NO8" s="224"/>
      <c r="NP8" s="224"/>
      <c r="NQ8" s="224"/>
      <c r="NR8" s="224"/>
      <c r="NS8" s="224"/>
      <c r="NT8" s="224"/>
      <c r="NU8" s="224"/>
      <c r="NV8" s="224"/>
      <c r="NW8" s="224"/>
      <c r="NX8" s="224"/>
      <c r="NY8" s="224"/>
      <c r="NZ8" s="224"/>
      <c r="OA8" s="224"/>
      <c r="OB8" s="224"/>
      <c r="OC8" s="224"/>
      <c r="OD8" s="224"/>
      <c r="OE8" s="224"/>
      <c r="OF8" s="224"/>
      <c r="OG8" s="224"/>
      <c r="OH8" s="224"/>
      <c r="OI8" s="224"/>
      <c r="OJ8" s="224"/>
      <c r="OK8" s="224"/>
      <c r="OL8" s="224"/>
      <c r="OM8" s="224"/>
      <c r="ON8" s="224"/>
      <c r="OO8" s="224"/>
      <c r="OP8" s="224"/>
      <c r="OQ8" s="224"/>
      <c r="OR8" s="224"/>
      <c r="OS8" s="224"/>
      <c r="OT8" s="224"/>
      <c r="OU8" s="224"/>
      <c r="OV8" s="224"/>
      <c r="OW8" s="224"/>
      <c r="OX8" s="224"/>
      <c r="OY8" s="224"/>
      <c r="OZ8" s="224"/>
      <c r="PA8" s="224"/>
      <c r="PB8" s="224"/>
      <c r="PC8" s="224"/>
      <c r="PD8" s="224"/>
      <c r="PE8" s="224"/>
      <c r="PF8" s="224"/>
      <c r="PG8" s="224"/>
      <c r="PH8" s="224"/>
      <c r="PI8" s="224"/>
      <c r="PJ8" s="224"/>
      <c r="PK8" s="224"/>
      <c r="PL8" s="224"/>
      <c r="PM8" s="224"/>
      <c r="PN8" s="224"/>
      <c r="PO8" s="224"/>
      <c r="PP8" s="224"/>
      <c r="PQ8" s="224"/>
      <c r="PR8" s="224"/>
      <c r="PS8" s="224"/>
      <c r="PT8" s="224"/>
      <c r="PU8" s="224"/>
      <c r="PV8" s="224"/>
      <c r="PW8" s="224"/>
      <c r="PX8" s="224"/>
      <c r="PY8" s="224"/>
      <c r="PZ8" s="224"/>
      <c r="QA8" s="224"/>
      <c r="QB8" s="224"/>
      <c r="QC8" s="224"/>
      <c r="QD8" s="224"/>
      <c r="QE8" s="224"/>
      <c r="QF8" s="224"/>
      <c r="QG8" s="224"/>
      <c r="QH8" s="224"/>
      <c r="QI8" s="224"/>
      <c r="QJ8" s="224"/>
      <c r="QK8" s="224"/>
      <c r="QL8" s="224"/>
      <c r="QM8" s="224"/>
      <c r="QN8" s="224"/>
      <c r="QO8" s="224"/>
      <c r="QP8" s="224"/>
      <c r="QQ8" s="224"/>
      <c r="QR8" s="224"/>
      <c r="QS8" s="224"/>
      <c r="QT8" s="224"/>
      <c r="QU8" s="224"/>
      <c r="QV8" s="224"/>
      <c r="QW8" s="224"/>
      <c r="QX8" s="224"/>
      <c r="QY8" s="224"/>
      <c r="QZ8" s="224"/>
      <c r="RA8" s="224"/>
      <c r="RB8" s="224"/>
      <c r="RC8" s="224"/>
      <c r="RD8" s="224"/>
      <c r="RE8" s="224"/>
      <c r="RF8" s="224"/>
      <c r="RG8" s="224"/>
      <c r="RH8" s="224"/>
      <c r="RI8" s="224"/>
      <c r="RJ8" s="224"/>
      <c r="RK8" s="224"/>
      <c r="RL8" s="224"/>
      <c r="RM8" s="224"/>
      <c r="RN8" s="224"/>
      <c r="RO8" s="224"/>
      <c r="RP8" s="224"/>
      <c r="RQ8" s="224"/>
      <c r="RR8" s="224"/>
      <c r="RS8" s="224"/>
      <c r="RT8" s="224"/>
      <c r="RU8" s="224"/>
      <c r="RV8" s="224"/>
      <c r="RW8" s="224"/>
      <c r="RX8" s="224"/>
      <c r="RY8" s="224"/>
      <c r="RZ8" s="224"/>
      <c r="SA8" s="224"/>
      <c r="SB8" s="224"/>
      <c r="SC8" s="224"/>
      <c r="SD8" s="224"/>
      <c r="SE8" s="224"/>
      <c r="SF8" s="224"/>
      <c r="SG8" s="224"/>
      <c r="SH8" s="224"/>
      <c r="SI8" s="224"/>
      <c r="SJ8" s="224"/>
      <c r="SK8" s="224"/>
      <c r="SL8" s="224"/>
      <c r="SM8" s="224"/>
      <c r="SN8" s="224"/>
      <c r="SO8" s="224"/>
      <c r="SP8" s="224"/>
      <c r="SQ8" s="224"/>
      <c r="SR8" s="224"/>
      <c r="SS8" s="224"/>
      <c r="ST8" s="224"/>
      <c r="SU8" s="224"/>
      <c r="SV8" s="224"/>
      <c r="SW8" s="224"/>
      <c r="SX8" s="224"/>
      <c r="SY8" s="224"/>
      <c r="SZ8" s="224"/>
      <c r="TA8" s="224"/>
      <c r="TB8" s="224"/>
      <c r="TC8" s="224"/>
      <c r="TD8" s="224"/>
      <c r="TE8" s="224"/>
      <c r="TF8" s="224"/>
      <c r="TG8" s="224"/>
      <c r="TH8" s="224"/>
      <c r="TI8" s="224"/>
      <c r="TJ8" s="224"/>
      <c r="TK8" s="224"/>
      <c r="TL8" s="224"/>
      <c r="TM8" s="224"/>
      <c r="TN8" s="224"/>
      <c r="TO8" s="224"/>
      <c r="TP8" s="224"/>
      <c r="TQ8" s="224"/>
      <c r="TR8" s="224"/>
      <c r="TS8" s="224"/>
      <c r="TT8" s="224"/>
      <c r="TU8" s="224"/>
      <c r="TV8" s="224"/>
      <c r="TW8" s="224"/>
      <c r="TX8" s="224"/>
      <c r="TY8" s="224"/>
      <c r="TZ8" s="224"/>
      <c r="UA8" s="224"/>
      <c r="UB8" s="224"/>
      <c r="UC8" s="224"/>
      <c r="UD8" s="224"/>
      <c r="UE8" s="224"/>
      <c r="UF8" s="224"/>
      <c r="UG8" s="224"/>
      <c r="UH8" s="224"/>
      <c r="UI8" s="224"/>
      <c r="UJ8" s="224"/>
      <c r="UK8" s="224"/>
      <c r="UL8" s="224"/>
      <c r="UM8" s="224"/>
      <c r="UN8" s="224"/>
      <c r="UO8" s="224"/>
      <c r="UP8" s="224"/>
      <c r="UQ8" s="224"/>
      <c r="UR8" s="224"/>
      <c r="US8" s="224"/>
      <c r="UT8" s="224"/>
      <c r="UU8" s="224"/>
      <c r="UV8" s="224"/>
      <c r="UW8" s="224"/>
      <c r="UX8" s="224"/>
      <c r="UY8" s="224"/>
      <c r="UZ8" s="224"/>
      <c r="VA8" s="224"/>
      <c r="VB8" s="224"/>
      <c r="VC8" s="224"/>
      <c r="VD8" s="224"/>
      <c r="VE8" s="224"/>
      <c r="VF8" s="224"/>
      <c r="VG8" s="224"/>
      <c r="VH8" s="224"/>
      <c r="VI8" s="224"/>
      <c r="VJ8" s="224"/>
      <c r="VK8" s="224"/>
      <c r="VL8" s="224"/>
      <c r="VM8" s="224"/>
      <c r="VN8" s="224"/>
      <c r="VO8" s="224"/>
      <c r="VP8" s="224"/>
      <c r="VQ8" s="224"/>
      <c r="VR8" s="224"/>
      <c r="VS8" s="224"/>
      <c r="VT8" s="224"/>
      <c r="VU8" s="224"/>
      <c r="VV8" s="224"/>
      <c r="VW8" s="224"/>
      <c r="VX8" s="224"/>
      <c r="VY8" s="224"/>
      <c r="VZ8" s="224"/>
      <c r="WA8" s="224"/>
      <c r="WB8" s="224"/>
      <c r="WC8" s="224"/>
      <c r="WD8" s="224"/>
      <c r="WE8" s="224"/>
      <c r="WF8" s="224"/>
      <c r="WG8" s="224"/>
      <c r="WH8" s="224"/>
      <c r="WI8" s="224"/>
      <c r="WJ8" s="224"/>
      <c r="WK8" s="224"/>
      <c r="WL8" s="224"/>
      <c r="WM8" s="224"/>
      <c r="WN8" s="224"/>
      <c r="WO8" s="224"/>
      <c r="WP8" s="224"/>
      <c r="WQ8" s="224"/>
      <c r="WR8" s="224"/>
      <c r="WS8" s="224"/>
      <c r="WT8" s="224"/>
      <c r="WU8" s="224"/>
      <c r="WV8" s="224"/>
      <c r="WW8" s="224"/>
      <c r="WX8" s="224"/>
      <c r="WY8" s="224"/>
      <c r="WZ8" s="224"/>
      <c r="XA8" s="224"/>
      <c r="XB8" s="224"/>
      <c r="XC8" s="224"/>
      <c r="XD8" s="224"/>
      <c r="XE8" s="224"/>
      <c r="XF8" s="224"/>
      <c r="XG8" s="224"/>
      <c r="XH8" s="224"/>
      <c r="XI8" s="224"/>
      <c r="XJ8" s="224"/>
      <c r="XK8" s="224"/>
      <c r="XL8" s="224"/>
      <c r="XM8" s="224"/>
      <c r="XN8" s="224"/>
      <c r="XO8" s="224"/>
      <c r="XP8" s="224"/>
      <c r="XQ8" s="224"/>
      <c r="XR8" s="224"/>
      <c r="XS8" s="224"/>
      <c r="XT8" s="224"/>
      <c r="XU8" s="224"/>
      <c r="XV8" s="224"/>
      <c r="XW8" s="224"/>
      <c r="XX8" s="224"/>
      <c r="XY8" s="224"/>
      <c r="XZ8" s="224"/>
      <c r="YA8" s="224"/>
      <c r="YB8" s="224"/>
      <c r="YC8" s="224"/>
      <c r="YD8" s="224"/>
      <c r="YE8" s="224"/>
      <c r="YF8" s="224"/>
      <c r="YG8" s="224"/>
      <c r="YH8" s="224"/>
      <c r="YI8" s="224"/>
      <c r="YJ8" s="224"/>
      <c r="YK8" s="224"/>
      <c r="YL8" s="224"/>
      <c r="YM8" s="224"/>
      <c r="YN8" s="224"/>
      <c r="YO8" s="224"/>
      <c r="YP8" s="224"/>
      <c r="YQ8" s="224"/>
      <c r="YR8" s="224"/>
      <c r="YS8" s="224"/>
      <c r="YT8" s="224"/>
      <c r="YU8" s="224"/>
      <c r="YV8" s="224"/>
      <c r="YW8" s="224"/>
      <c r="YX8" s="224"/>
      <c r="YY8" s="224"/>
      <c r="YZ8" s="224"/>
      <c r="ZA8" s="224"/>
      <c r="ZB8" s="224"/>
      <c r="ZC8" s="224"/>
      <c r="ZD8" s="224"/>
      <c r="ZE8" s="224"/>
      <c r="ZF8" s="224"/>
      <c r="ZG8" s="224"/>
      <c r="ZH8" s="224"/>
      <c r="ZI8" s="224"/>
      <c r="ZJ8" s="224"/>
      <c r="ZK8" s="224"/>
      <c r="ZL8" s="224"/>
      <c r="ZM8" s="224"/>
      <c r="ZN8" s="224"/>
      <c r="ZO8" s="224"/>
      <c r="ZP8" s="224"/>
      <c r="ZQ8" s="224"/>
      <c r="ZR8" s="224"/>
      <c r="ZS8" s="224"/>
      <c r="ZT8" s="224"/>
      <c r="ZU8" s="224"/>
      <c r="ZV8" s="224"/>
      <c r="ZW8" s="224"/>
      <c r="ZX8" s="224"/>
      <c r="ZY8" s="224"/>
      <c r="ZZ8" s="224"/>
      <c r="AAA8" s="224"/>
      <c r="AAB8" s="224"/>
      <c r="AAC8" s="224"/>
      <c r="AAD8" s="224"/>
      <c r="AAE8" s="224"/>
      <c r="AAF8" s="224"/>
      <c r="AAG8" s="224"/>
      <c r="AAH8" s="224"/>
      <c r="AAI8" s="224"/>
      <c r="AAJ8" s="224"/>
      <c r="AAK8" s="224"/>
      <c r="AAL8" s="224"/>
      <c r="AAM8" s="224"/>
      <c r="AAN8" s="224"/>
      <c r="AAO8" s="224"/>
      <c r="AAP8" s="224"/>
      <c r="AAQ8" s="224"/>
      <c r="AAR8" s="224"/>
      <c r="AAS8" s="224"/>
      <c r="AAT8" s="224"/>
      <c r="AAU8" s="224"/>
      <c r="AAV8" s="224"/>
      <c r="AAW8" s="224"/>
      <c r="AAX8" s="224"/>
      <c r="AAY8" s="224"/>
      <c r="AAZ8" s="224"/>
      <c r="ABA8" s="224"/>
      <c r="ABB8" s="224"/>
      <c r="ABC8" s="224"/>
      <c r="ABD8" s="224"/>
      <c r="ABE8" s="224"/>
      <c r="ABF8" s="224"/>
      <c r="ABG8" s="224"/>
      <c r="ABH8" s="224"/>
      <c r="ABI8" s="224"/>
      <c r="ABJ8" s="224"/>
      <c r="ABK8" s="224"/>
      <c r="ABL8" s="224"/>
      <c r="ABM8" s="224"/>
      <c r="ABN8" s="224"/>
      <c r="ABO8" s="224"/>
      <c r="ABP8" s="224"/>
      <c r="ABQ8" s="224"/>
      <c r="ABR8" s="224"/>
      <c r="ABS8" s="224"/>
      <c r="ABT8" s="224"/>
      <c r="ABU8" s="224"/>
      <c r="ABV8" s="224"/>
      <c r="ABW8" s="224"/>
      <c r="ABX8" s="224"/>
      <c r="ABY8" s="224"/>
      <c r="ABZ8" s="224"/>
      <c r="ACA8" s="224"/>
      <c r="ACB8" s="224"/>
      <c r="ACC8" s="224"/>
      <c r="ACD8" s="224"/>
      <c r="ACE8" s="224"/>
      <c r="ACF8" s="224"/>
      <c r="ACG8" s="224"/>
      <c r="ACH8" s="224"/>
      <c r="ACI8" s="224"/>
      <c r="ACJ8" s="224"/>
      <c r="ACK8" s="224"/>
      <c r="ACL8" s="224"/>
      <c r="ACM8" s="224"/>
      <c r="ACN8" s="224"/>
      <c r="ACO8" s="224"/>
      <c r="ACP8" s="224"/>
      <c r="ACQ8" s="224"/>
      <c r="ACR8" s="224"/>
      <c r="ACS8" s="224"/>
      <c r="ACT8" s="224"/>
      <c r="ACU8" s="224"/>
      <c r="ACV8" s="224"/>
      <c r="ACW8" s="224"/>
      <c r="ACX8" s="224"/>
      <c r="ACY8" s="224"/>
      <c r="ACZ8" s="224"/>
      <c r="ADA8" s="224"/>
      <c r="ADB8" s="224"/>
      <c r="ADC8" s="224"/>
      <c r="ADD8" s="224"/>
      <c r="ADE8" s="224"/>
      <c r="ADF8" s="224"/>
      <c r="ADG8" s="224"/>
      <c r="ADH8" s="224"/>
      <c r="ADI8" s="224"/>
      <c r="ADJ8" s="224"/>
      <c r="ADK8" s="224"/>
      <c r="ADL8" s="224"/>
      <c r="ADM8" s="224"/>
      <c r="ADN8" s="224"/>
      <c r="ADO8" s="224"/>
      <c r="ADP8" s="224"/>
      <c r="ADQ8" s="224"/>
      <c r="ADR8" s="224"/>
      <c r="ADS8" s="224"/>
      <c r="ADT8" s="224"/>
      <c r="ADU8" s="224"/>
      <c r="ADV8" s="224"/>
      <c r="ADW8" s="224"/>
      <c r="ADX8" s="224"/>
      <c r="ADY8" s="224"/>
      <c r="ADZ8" s="224"/>
      <c r="AEA8" s="224"/>
      <c r="AEB8" s="224"/>
      <c r="AEC8" s="224"/>
      <c r="AED8" s="224"/>
      <c r="AEE8" s="224"/>
      <c r="AEF8" s="224"/>
      <c r="AEG8" s="224"/>
      <c r="AEH8" s="224"/>
      <c r="AEI8" s="224"/>
      <c r="AEJ8" s="224"/>
      <c r="AEK8" s="224"/>
      <c r="AEL8" s="224"/>
      <c r="AEM8" s="224"/>
      <c r="AEN8" s="224"/>
      <c r="AEO8" s="224"/>
      <c r="AEP8" s="224"/>
      <c r="AEQ8" s="224"/>
      <c r="AER8" s="224"/>
      <c r="AES8" s="224"/>
      <c r="AET8" s="224"/>
      <c r="AEU8" s="224"/>
      <c r="AEV8" s="224"/>
      <c r="AEW8" s="224"/>
      <c r="AEX8" s="224"/>
      <c r="AEY8" s="224"/>
      <c r="AEZ8" s="224"/>
      <c r="AFA8" s="224"/>
      <c r="AFB8" s="224"/>
      <c r="AFC8" s="224"/>
      <c r="AFD8" s="224"/>
      <c r="AFE8" s="224"/>
      <c r="AFF8" s="224"/>
      <c r="AFG8" s="224"/>
      <c r="AFH8" s="224"/>
      <c r="AFI8" s="224"/>
      <c r="AFJ8" s="224"/>
      <c r="AFK8" s="224"/>
      <c r="AFL8" s="224"/>
      <c r="AFM8" s="224"/>
      <c r="AFN8" s="224"/>
      <c r="AFO8" s="224"/>
      <c r="AFP8" s="224"/>
      <c r="AFQ8" s="224"/>
      <c r="AFR8" s="224"/>
      <c r="AFS8" s="224"/>
      <c r="AFT8" s="224"/>
      <c r="AFU8" s="224"/>
      <c r="AFV8" s="224"/>
      <c r="AFW8" s="224"/>
      <c r="AFX8" s="224"/>
      <c r="AFY8" s="224"/>
      <c r="AFZ8" s="224"/>
      <c r="AGA8" s="224"/>
      <c r="AGB8" s="224"/>
      <c r="AGC8" s="224"/>
      <c r="AGD8" s="224"/>
      <c r="AGE8" s="224"/>
      <c r="AGF8" s="224"/>
      <c r="AGG8" s="224"/>
      <c r="AGH8" s="224"/>
      <c r="AGI8" s="224"/>
      <c r="AGJ8" s="224"/>
      <c r="AGK8" s="224"/>
      <c r="AGL8" s="224"/>
      <c r="AGM8" s="224"/>
      <c r="AGN8" s="224"/>
      <c r="AGO8" s="224"/>
      <c r="AGP8" s="224"/>
      <c r="AGQ8" s="224"/>
      <c r="AGR8" s="224"/>
      <c r="AGS8" s="224"/>
      <c r="AGT8" s="224"/>
      <c r="AGU8" s="224"/>
      <c r="AGV8" s="224"/>
      <c r="AGW8" s="224"/>
      <c r="AGX8" s="224"/>
      <c r="AGY8" s="224"/>
      <c r="AGZ8" s="224"/>
      <c r="AHA8" s="224"/>
      <c r="AHB8" s="224"/>
      <c r="AHC8" s="224"/>
      <c r="AHD8" s="224"/>
      <c r="AHE8" s="224"/>
      <c r="AHF8" s="224"/>
      <c r="AHG8" s="224"/>
      <c r="AHH8" s="224"/>
      <c r="AHI8" s="224"/>
      <c r="AHJ8" s="224"/>
      <c r="AHK8" s="224"/>
      <c r="AHL8" s="224"/>
      <c r="AHM8" s="224"/>
      <c r="AHN8" s="224"/>
      <c r="AHO8" s="224"/>
      <c r="AHP8" s="224"/>
      <c r="AHQ8" s="224"/>
      <c r="AHR8" s="224"/>
      <c r="AHS8" s="224"/>
      <c r="AHT8" s="224"/>
      <c r="AHU8" s="224"/>
      <c r="AHV8" s="224"/>
      <c r="AHW8" s="224"/>
      <c r="AHX8" s="224"/>
      <c r="AHY8" s="224"/>
      <c r="AHZ8" s="224"/>
      <c r="AIA8" s="224"/>
      <c r="AIB8" s="224"/>
      <c r="AIC8" s="224"/>
      <c r="AID8" s="224"/>
      <c r="AIE8" s="224"/>
      <c r="AIF8" s="224"/>
      <c r="AIG8" s="224"/>
      <c r="AIH8" s="224"/>
      <c r="AII8" s="224"/>
      <c r="AIJ8" s="224"/>
      <c r="AIK8" s="224"/>
      <c r="AIL8" s="224"/>
      <c r="AIM8" s="224"/>
      <c r="AIN8" s="224"/>
      <c r="AIO8" s="224"/>
      <c r="AIP8" s="224"/>
      <c r="AIQ8" s="224"/>
      <c r="AIR8" s="224"/>
      <c r="AIS8" s="224"/>
      <c r="AIT8" s="224"/>
      <c r="AIU8" s="224"/>
      <c r="AIV8" s="224"/>
      <c r="AIW8" s="224"/>
      <c r="AIX8" s="224"/>
      <c r="AIY8" s="224"/>
    </row>
    <row r="9" spans="1:935" s="225" customFormat="1" ht="15" customHeight="1">
      <c r="A9" s="259"/>
      <c r="B9" s="264"/>
      <c r="C9" s="265"/>
      <c r="D9" s="266"/>
      <c r="E9" s="256"/>
      <c r="F9" s="262"/>
      <c r="G9" s="262"/>
      <c r="H9" s="262"/>
      <c r="I9" s="257"/>
      <c r="J9" s="257"/>
      <c r="K9" s="258"/>
      <c r="L9" s="258"/>
      <c r="M9" s="168">
        <f>COUNTIF(I13:I74,"9")</f>
        <v>0</v>
      </c>
      <c r="N9" s="253">
        <v>9</v>
      </c>
      <c r="O9" s="223"/>
      <c r="P9" s="223"/>
      <c r="Q9" s="223"/>
      <c r="R9" s="223"/>
      <c r="S9" s="223"/>
      <c r="T9" s="223"/>
      <c r="U9" s="223"/>
      <c r="V9" s="223"/>
      <c r="W9" s="223"/>
      <c r="X9" s="223"/>
      <c r="Y9" s="223"/>
      <c r="Z9" s="223"/>
      <c r="AA9" s="223"/>
      <c r="AB9" s="223"/>
      <c r="AC9" s="223"/>
      <c r="AD9" s="223"/>
      <c r="AE9" s="223"/>
      <c r="AF9" s="223"/>
      <c r="AG9" s="223"/>
      <c r="AH9" s="223"/>
      <c r="AI9" s="223"/>
      <c r="AJ9" s="223"/>
      <c r="AK9" s="223"/>
      <c r="AL9" s="223"/>
      <c r="AM9" s="223"/>
      <c r="AN9" s="223"/>
      <c r="AO9" s="223"/>
      <c r="AP9" s="223"/>
      <c r="AQ9" s="223"/>
      <c r="AR9" s="223"/>
      <c r="AS9" s="223"/>
      <c r="AT9" s="223"/>
      <c r="AU9" s="223"/>
      <c r="AV9" s="223"/>
      <c r="AW9" s="223"/>
      <c r="AX9" s="223"/>
      <c r="AY9" s="223"/>
      <c r="AZ9" s="223"/>
      <c r="BA9" s="223"/>
      <c r="BB9" s="223"/>
      <c r="BC9" s="223"/>
      <c r="BD9" s="223"/>
      <c r="BE9" s="223"/>
      <c r="BF9" s="223"/>
      <c r="BG9" s="224"/>
      <c r="BH9" s="224"/>
      <c r="BI9" s="224"/>
      <c r="BJ9" s="224"/>
      <c r="BK9" s="224"/>
      <c r="BL9" s="224"/>
      <c r="BM9" s="224"/>
      <c r="BN9" s="224"/>
      <c r="BO9" s="224"/>
      <c r="BP9" s="224"/>
      <c r="BQ9" s="224"/>
      <c r="BR9" s="224"/>
      <c r="BS9" s="224"/>
      <c r="BT9" s="224"/>
      <c r="BU9" s="224"/>
      <c r="BV9" s="224"/>
      <c r="BW9" s="224"/>
      <c r="BX9" s="224"/>
      <c r="BY9" s="224"/>
      <c r="BZ9" s="224"/>
      <c r="CA9" s="224"/>
      <c r="CB9" s="224"/>
      <c r="CC9" s="224"/>
      <c r="CD9" s="224"/>
      <c r="CE9" s="224"/>
      <c r="CF9" s="224"/>
      <c r="CG9" s="224"/>
      <c r="CH9" s="224"/>
      <c r="CI9" s="224"/>
      <c r="CJ9" s="224"/>
      <c r="CK9" s="224"/>
      <c r="CL9" s="224"/>
      <c r="CM9" s="224"/>
      <c r="CN9" s="224"/>
      <c r="CO9" s="224"/>
      <c r="CP9" s="224"/>
      <c r="CQ9" s="224"/>
      <c r="CR9" s="224"/>
      <c r="CS9" s="224"/>
      <c r="CT9" s="224"/>
      <c r="CU9" s="224"/>
      <c r="CV9" s="224"/>
      <c r="CW9" s="224"/>
      <c r="CX9" s="224"/>
      <c r="CY9" s="224"/>
      <c r="CZ9" s="224"/>
      <c r="DA9" s="224"/>
      <c r="DB9" s="224"/>
      <c r="DC9" s="224"/>
      <c r="DD9" s="224"/>
      <c r="DE9" s="224"/>
      <c r="DF9" s="224"/>
      <c r="DG9" s="224"/>
      <c r="DH9" s="224"/>
      <c r="DI9" s="224"/>
      <c r="DJ9" s="224"/>
      <c r="DK9" s="224"/>
      <c r="DL9" s="224"/>
      <c r="DM9" s="224"/>
      <c r="DN9" s="224"/>
      <c r="DO9" s="224"/>
      <c r="DP9" s="224"/>
      <c r="DQ9" s="224"/>
      <c r="DR9" s="224"/>
      <c r="DS9" s="224"/>
      <c r="DT9" s="224"/>
      <c r="DU9" s="224"/>
      <c r="DV9" s="224"/>
      <c r="DW9" s="224"/>
      <c r="DX9" s="224"/>
      <c r="DY9" s="224"/>
      <c r="DZ9" s="224"/>
      <c r="EA9" s="224"/>
      <c r="EB9" s="224"/>
      <c r="EC9" s="224"/>
      <c r="ED9" s="224"/>
      <c r="EE9" s="224"/>
      <c r="EF9" s="224"/>
      <c r="EG9" s="224"/>
      <c r="EH9" s="224"/>
      <c r="EI9" s="224"/>
      <c r="EJ9" s="224"/>
      <c r="EK9" s="224"/>
      <c r="EL9" s="224"/>
      <c r="EM9" s="224"/>
      <c r="EN9" s="224"/>
      <c r="EO9" s="224"/>
      <c r="EP9" s="224"/>
      <c r="EQ9" s="224"/>
      <c r="ER9" s="224"/>
      <c r="ES9" s="224"/>
      <c r="ET9" s="224"/>
      <c r="EU9" s="224"/>
      <c r="EV9" s="224"/>
      <c r="EW9" s="224"/>
      <c r="EX9" s="224"/>
      <c r="EY9" s="224"/>
      <c r="EZ9" s="224"/>
      <c r="FA9" s="224"/>
      <c r="FB9" s="224"/>
      <c r="FC9" s="224"/>
      <c r="FD9" s="224"/>
      <c r="FE9" s="224"/>
      <c r="FF9" s="224"/>
      <c r="FG9" s="224"/>
      <c r="FH9" s="224"/>
      <c r="FI9" s="224"/>
      <c r="FJ9" s="224"/>
      <c r="FK9" s="224"/>
      <c r="FL9" s="224"/>
      <c r="FM9" s="224"/>
      <c r="FN9" s="224"/>
      <c r="FO9" s="224"/>
      <c r="FP9" s="224"/>
      <c r="FQ9" s="224"/>
      <c r="FR9" s="224"/>
      <c r="FS9" s="224"/>
      <c r="FT9" s="224"/>
      <c r="FU9" s="224"/>
      <c r="FV9" s="224"/>
      <c r="FW9" s="224"/>
      <c r="FX9" s="224"/>
      <c r="FY9" s="224"/>
      <c r="FZ9" s="224"/>
      <c r="GA9" s="224"/>
      <c r="GB9" s="224"/>
      <c r="GC9" s="224"/>
      <c r="GD9" s="224"/>
      <c r="GE9" s="224"/>
      <c r="GF9" s="224"/>
      <c r="GG9" s="224"/>
      <c r="GH9" s="224"/>
      <c r="GI9" s="224"/>
      <c r="GJ9" s="224"/>
      <c r="GK9" s="224"/>
      <c r="GL9" s="224"/>
      <c r="GM9" s="224"/>
      <c r="GN9" s="224"/>
      <c r="GO9" s="224"/>
      <c r="GP9" s="224"/>
      <c r="GQ9" s="224"/>
      <c r="GR9" s="224"/>
      <c r="GS9" s="224"/>
      <c r="GT9" s="224"/>
      <c r="GU9" s="224"/>
      <c r="GV9" s="224"/>
      <c r="GW9" s="224"/>
      <c r="GX9" s="224"/>
      <c r="GY9" s="224"/>
      <c r="GZ9" s="224"/>
      <c r="HA9" s="224"/>
      <c r="HB9" s="224"/>
      <c r="HC9" s="224"/>
      <c r="HD9" s="224"/>
      <c r="HE9" s="224"/>
      <c r="HF9" s="224"/>
      <c r="HG9" s="224"/>
      <c r="HH9" s="224"/>
      <c r="HI9" s="224"/>
      <c r="HJ9" s="224"/>
      <c r="HK9" s="224"/>
      <c r="HL9" s="224"/>
      <c r="HM9" s="224"/>
      <c r="HN9" s="224"/>
      <c r="HO9" s="224"/>
      <c r="HP9" s="224"/>
      <c r="HQ9" s="224"/>
      <c r="HR9" s="224"/>
      <c r="HS9" s="224"/>
      <c r="HT9" s="224"/>
      <c r="HU9" s="224"/>
      <c r="HV9" s="224"/>
      <c r="HW9" s="224"/>
      <c r="HX9" s="224"/>
      <c r="HY9" s="224"/>
      <c r="HZ9" s="224"/>
      <c r="IA9" s="224"/>
      <c r="IB9" s="224"/>
      <c r="IC9" s="224"/>
      <c r="ID9" s="224"/>
      <c r="IE9" s="224"/>
      <c r="IF9" s="224"/>
      <c r="IG9" s="224"/>
      <c r="IH9" s="224"/>
      <c r="II9" s="224"/>
      <c r="IJ9" s="224"/>
      <c r="IK9" s="224"/>
      <c r="IL9" s="224"/>
      <c r="IM9" s="224"/>
      <c r="IN9" s="224"/>
      <c r="IO9" s="224"/>
      <c r="IP9" s="224"/>
      <c r="IQ9" s="224"/>
      <c r="IR9" s="224"/>
      <c r="IS9" s="224"/>
      <c r="IT9" s="224"/>
      <c r="IU9" s="224"/>
      <c r="IV9" s="224"/>
      <c r="IW9" s="224"/>
      <c r="IX9" s="224"/>
      <c r="IY9" s="224"/>
      <c r="IZ9" s="224"/>
      <c r="JA9" s="224"/>
      <c r="JB9" s="224"/>
      <c r="JC9" s="224"/>
      <c r="JD9" s="224"/>
      <c r="JE9" s="224"/>
      <c r="JF9" s="224"/>
      <c r="JG9" s="224"/>
      <c r="JH9" s="224"/>
      <c r="JI9" s="224"/>
      <c r="JJ9" s="224"/>
      <c r="JK9" s="224"/>
      <c r="JL9" s="224"/>
      <c r="JM9" s="224"/>
      <c r="JN9" s="224"/>
      <c r="JO9" s="224"/>
      <c r="JP9" s="224"/>
      <c r="JQ9" s="224"/>
      <c r="JR9" s="224"/>
      <c r="JS9" s="224"/>
      <c r="JT9" s="224"/>
      <c r="JU9" s="224"/>
      <c r="JV9" s="224"/>
      <c r="JW9" s="224"/>
      <c r="JX9" s="224"/>
      <c r="JY9" s="224"/>
      <c r="JZ9" s="224"/>
      <c r="KA9" s="224"/>
      <c r="KB9" s="224"/>
      <c r="KC9" s="224"/>
      <c r="KD9" s="224"/>
      <c r="KE9" s="224"/>
      <c r="KF9" s="224"/>
      <c r="KG9" s="224"/>
      <c r="KH9" s="224"/>
      <c r="KI9" s="224"/>
      <c r="KJ9" s="224"/>
      <c r="KK9" s="224"/>
      <c r="KL9" s="224"/>
      <c r="KM9" s="224"/>
      <c r="KN9" s="224"/>
      <c r="KO9" s="224"/>
      <c r="KP9" s="224"/>
      <c r="KQ9" s="224"/>
      <c r="KR9" s="224"/>
      <c r="KS9" s="224"/>
      <c r="KT9" s="224"/>
      <c r="KU9" s="224"/>
      <c r="KV9" s="224"/>
      <c r="KW9" s="224"/>
      <c r="KX9" s="224"/>
      <c r="KY9" s="224"/>
      <c r="KZ9" s="224"/>
      <c r="LA9" s="224"/>
      <c r="LB9" s="224"/>
      <c r="LC9" s="224"/>
      <c r="LD9" s="224"/>
      <c r="LE9" s="224"/>
      <c r="LF9" s="224"/>
      <c r="LG9" s="224"/>
      <c r="LH9" s="224"/>
      <c r="LI9" s="224"/>
      <c r="LJ9" s="224"/>
      <c r="LK9" s="224"/>
      <c r="LL9" s="224"/>
      <c r="LM9" s="224"/>
      <c r="LN9" s="224"/>
      <c r="LO9" s="224"/>
      <c r="LP9" s="224"/>
      <c r="LQ9" s="224"/>
      <c r="LR9" s="224"/>
      <c r="LS9" s="224"/>
      <c r="LT9" s="224"/>
      <c r="LU9" s="224"/>
      <c r="LV9" s="224"/>
      <c r="LW9" s="224"/>
      <c r="LX9" s="224"/>
      <c r="LY9" s="224"/>
      <c r="LZ9" s="224"/>
      <c r="MA9" s="224"/>
      <c r="MB9" s="224"/>
      <c r="MC9" s="224"/>
      <c r="MD9" s="224"/>
      <c r="ME9" s="224"/>
      <c r="MF9" s="224"/>
      <c r="MG9" s="224"/>
      <c r="MH9" s="224"/>
      <c r="MI9" s="224"/>
      <c r="MJ9" s="224"/>
      <c r="MK9" s="224"/>
      <c r="ML9" s="224"/>
      <c r="MM9" s="224"/>
      <c r="MN9" s="224"/>
      <c r="MO9" s="224"/>
      <c r="MP9" s="224"/>
      <c r="MQ9" s="224"/>
      <c r="MR9" s="224"/>
      <c r="MS9" s="224"/>
      <c r="MT9" s="224"/>
      <c r="MU9" s="224"/>
      <c r="MV9" s="224"/>
      <c r="MW9" s="224"/>
      <c r="MX9" s="224"/>
      <c r="MY9" s="224"/>
      <c r="MZ9" s="224"/>
      <c r="NA9" s="224"/>
      <c r="NB9" s="224"/>
      <c r="NC9" s="224"/>
      <c r="ND9" s="224"/>
      <c r="NE9" s="224"/>
      <c r="NF9" s="224"/>
      <c r="NG9" s="224"/>
      <c r="NH9" s="224"/>
      <c r="NI9" s="224"/>
      <c r="NJ9" s="224"/>
      <c r="NK9" s="224"/>
      <c r="NL9" s="224"/>
      <c r="NM9" s="224"/>
      <c r="NN9" s="224"/>
      <c r="NO9" s="224"/>
      <c r="NP9" s="224"/>
      <c r="NQ9" s="224"/>
      <c r="NR9" s="224"/>
      <c r="NS9" s="224"/>
      <c r="NT9" s="224"/>
      <c r="NU9" s="224"/>
      <c r="NV9" s="224"/>
      <c r="NW9" s="224"/>
      <c r="NX9" s="224"/>
      <c r="NY9" s="224"/>
      <c r="NZ9" s="224"/>
      <c r="OA9" s="224"/>
      <c r="OB9" s="224"/>
      <c r="OC9" s="224"/>
      <c r="OD9" s="224"/>
      <c r="OE9" s="224"/>
      <c r="OF9" s="224"/>
      <c r="OG9" s="224"/>
      <c r="OH9" s="224"/>
      <c r="OI9" s="224"/>
      <c r="OJ9" s="224"/>
      <c r="OK9" s="224"/>
      <c r="OL9" s="224"/>
      <c r="OM9" s="224"/>
      <c r="ON9" s="224"/>
      <c r="OO9" s="224"/>
      <c r="OP9" s="224"/>
      <c r="OQ9" s="224"/>
      <c r="OR9" s="224"/>
      <c r="OS9" s="224"/>
      <c r="OT9" s="224"/>
      <c r="OU9" s="224"/>
      <c r="OV9" s="224"/>
      <c r="OW9" s="224"/>
      <c r="OX9" s="224"/>
      <c r="OY9" s="224"/>
      <c r="OZ9" s="224"/>
      <c r="PA9" s="224"/>
      <c r="PB9" s="224"/>
      <c r="PC9" s="224"/>
      <c r="PD9" s="224"/>
      <c r="PE9" s="224"/>
      <c r="PF9" s="224"/>
      <c r="PG9" s="224"/>
      <c r="PH9" s="224"/>
      <c r="PI9" s="224"/>
      <c r="PJ9" s="224"/>
      <c r="PK9" s="224"/>
      <c r="PL9" s="224"/>
      <c r="PM9" s="224"/>
      <c r="PN9" s="224"/>
      <c r="PO9" s="224"/>
      <c r="PP9" s="224"/>
      <c r="PQ9" s="224"/>
      <c r="PR9" s="224"/>
      <c r="PS9" s="224"/>
      <c r="PT9" s="224"/>
      <c r="PU9" s="224"/>
      <c r="PV9" s="224"/>
      <c r="PW9" s="224"/>
      <c r="PX9" s="224"/>
      <c r="PY9" s="224"/>
      <c r="PZ9" s="224"/>
      <c r="QA9" s="224"/>
      <c r="QB9" s="224"/>
      <c r="QC9" s="224"/>
      <c r="QD9" s="224"/>
      <c r="QE9" s="224"/>
      <c r="QF9" s="224"/>
      <c r="QG9" s="224"/>
      <c r="QH9" s="224"/>
      <c r="QI9" s="224"/>
      <c r="QJ9" s="224"/>
      <c r="QK9" s="224"/>
      <c r="QL9" s="224"/>
      <c r="QM9" s="224"/>
      <c r="QN9" s="224"/>
      <c r="QO9" s="224"/>
      <c r="QP9" s="224"/>
      <c r="QQ9" s="224"/>
      <c r="QR9" s="224"/>
      <c r="QS9" s="224"/>
      <c r="QT9" s="224"/>
      <c r="QU9" s="224"/>
      <c r="QV9" s="224"/>
      <c r="QW9" s="224"/>
      <c r="QX9" s="224"/>
      <c r="QY9" s="224"/>
      <c r="QZ9" s="224"/>
      <c r="RA9" s="224"/>
      <c r="RB9" s="224"/>
      <c r="RC9" s="224"/>
      <c r="RD9" s="224"/>
      <c r="RE9" s="224"/>
      <c r="RF9" s="224"/>
      <c r="RG9" s="224"/>
      <c r="RH9" s="224"/>
      <c r="RI9" s="224"/>
      <c r="RJ9" s="224"/>
      <c r="RK9" s="224"/>
      <c r="RL9" s="224"/>
      <c r="RM9" s="224"/>
      <c r="RN9" s="224"/>
      <c r="RO9" s="224"/>
      <c r="RP9" s="224"/>
      <c r="RQ9" s="224"/>
      <c r="RR9" s="224"/>
      <c r="RS9" s="224"/>
      <c r="RT9" s="224"/>
      <c r="RU9" s="224"/>
      <c r="RV9" s="224"/>
      <c r="RW9" s="224"/>
      <c r="RX9" s="224"/>
      <c r="RY9" s="224"/>
      <c r="RZ9" s="224"/>
      <c r="SA9" s="224"/>
      <c r="SB9" s="224"/>
      <c r="SC9" s="224"/>
      <c r="SD9" s="224"/>
      <c r="SE9" s="224"/>
      <c r="SF9" s="224"/>
      <c r="SG9" s="224"/>
      <c r="SH9" s="224"/>
      <c r="SI9" s="224"/>
      <c r="SJ9" s="224"/>
      <c r="SK9" s="224"/>
      <c r="SL9" s="224"/>
      <c r="SM9" s="224"/>
      <c r="SN9" s="224"/>
      <c r="SO9" s="224"/>
      <c r="SP9" s="224"/>
      <c r="SQ9" s="224"/>
      <c r="SR9" s="224"/>
      <c r="SS9" s="224"/>
      <c r="ST9" s="224"/>
      <c r="SU9" s="224"/>
      <c r="SV9" s="224"/>
      <c r="SW9" s="224"/>
      <c r="SX9" s="224"/>
      <c r="SY9" s="224"/>
      <c r="SZ9" s="224"/>
      <c r="TA9" s="224"/>
      <c r="TB9" s="224"/>
      <c r="TC9" s="224"/>
      <c r="TD9" s="224"/>
      <c r="TE9" s="224"/>
      <c r="TF9" s="224"/>
      <c r="TG9" s="224"/>
      <c r="TH9" s="224"/>
      <c r="TI9" s="224"/>
      <c r="TJ9" s="224"/>
      <c r="TK9" s="224"/>
      <c r="TL9" s="224"/>
      <c r="TM9" s="224"/>
      <c r="TN9" s="224"/>
      <c r="TO9" s="224"/>
      <c r="TP9" s="224"/>
      <c r="TQ9" s="224"/>
      <c r="TR9" s="224"/>
      <c r="TS9" s="224"/>
      <c r="TT9" s="224"/>
      <c r="TU9" s="224"/>
      <c r="TV9" s="224"/>
      <c r="TW9" s="224"/>
      <c r="TX9" s="224"/>
      <c r="TY9" s="224"/>
      <c r="TZ9" s="224"/>
      <c r="UA9" s="224"/>
      <c r="UB9" s="224"/>
      <c r="UC9" s="224"/>
      <c r="UD9" s="224"/>
      <c r="UE9" s="224"/>
      <c r="UF9" s="224"/>
      <c r="UG9" s="224"/>
      <c r="UH9" s="224"/>
      <c r="UI9" s="224"/>
      <c r="UJ9" s="224"/>
      <c r="UK9" s="224"/>
      <c r="UL9" s="224"/>
      <c r="UM9" s="224"/>
      <c r="UN9" s="224"/>
      <c r="UO9" s="224"/>
      <c r="UP9" s="224"/>
      <c r="UQ9" s="224"/>
      <c r="UR9" s="224"/>
      <c r="US9" s="224"/>
      <c r="UT9" s="224"/>
      <c r="UU9" s="224"/>
      <c r="UV9" s="224"/>
      <c r="UW9" s="224"/>
      <c r="UX9" s="224"/>
      <c r="UY9" s="224"/>
      <c r="UZ9" s="224"/>
      <c r="VA9" s="224"/>
      <c r="VB9" s="224"/>
      <c r="VC9" s="224"/>
      <c r="VD9" s="224"/>
      <c r="VE9" s="224"/>
      <c r="VF9" s="224"/>
      <c r="VG9" s="224"/>
      <c r="VH9" s="224"/>
      <c r="VI9" s="224"/>
      <c r="VJ9" s="224"/>
      <c r="VK9" s="224"/>
      <c r="VL9" s="224"/>
      <c r="VM9" s="224"/>
      <c r="VN9" s="224"/>
      <c r="VO9" s="224"/>
      <c r="VP9" s="224"/>
      <c r="VQ9" s="224"/>
      <c r="VR9" s="224"/>
      <c r="VS9" s="224"/>
      <c r="VT9" s="224"/>
      <c r="VU9" s="224"/>
      <c r="VV9" s="224"/>
      <c r="VW9" s="224"/>
      <c r="VX9" s="224"/>
      <c r="VY9" s="224"/>
      <c r="VZ9" s="224"/>
      <c r="WA9" s="224"/>
      <c r="WB9" s="224"/>
      <c r="WC9" s="224"/>
      <c r="WD9" s="224"/>
      <c r="WE9" s="224"/>
      <c r="WF9" s="224"/>
      <c r="WG9" s="224"/>
      <c r="WH9" s="224"/>
      <c r="WI9" s="224"/>
      <c r="WJ9" s="224"/>
      <c r="WK9" s="224"/>
      <c r="WL9" s="224"/>
      <c r="WM9" s="224"/>
      <c r="WN9" s="224"/>
      <c r="WO9" s="224"/>
      <c r="WP9" s="224"/>
      <c r="WQ9" s="224"/>
      <c r="WR9" s="224"/>
      <c r="WS9" s="224"/>
      <c r="WT9" s="224"/>
      <c r="WU9" s="224"/>
      <c r="WV9" s="224"/>
      <c r="WW9" s="224"/>
      <c r="WX9" s="224"/>
      <c r="WY9" s="224"/>
      <c r="WZ9" s="224"/>
      <c r="XA9" s="224"/>
      <c r="XB9" s="224"/>
      <c r="XC9" s="224"/>
      <c r="XD9" s="224"/>
      <c r="XE9" s="224"/>
      <c r="XF9" s="224"/>
      <c r="XG9" s="224"/>
      <c r="XH9" s="224"/>
      <c r="XI9" s="224"/>
      <c r="XJ9" s="224"/>
      <c r="XK9" s="224"/>
      <c r="XL9" s="224"/>
      <c r="XM9" s="224"/>
      <c r="XN9" s="224"/>
      <c r="XO9" s="224"/>
      <c r="XP9" s="224"/>
      <c r="XQ9" s="224"/>
      <c r="XR9" s="224"/>
      <c r="XS9" s="224"/>
      <c r="XT9" s="224"/>
      <c r="XU9" s="224"/>
      <c r="XV9" s="224"/>
      <c r="XW9" s="224"/>
      <c r="XX9" s="224"/>
      <c r="XY9" s="224"/>
      <c r="XZ9" s="224"/>
      <c r="YA9" s="224"/>
      <c r="YB9" s="224"/>
      <c r="YC9" s="224"/>
      <c r="YD9" s="224"/>
      <c r="YE9" s="224"/>
      <c r="YF9" s="224"/>
      <c r="YG9" s="224"/>
      <c r="YH9" s="224"/>
      <c r="YI9" s="224"/>
      <c r="YJ9" s="224"/>
      <c r="YK9" s="224"/>
      <c r="YL9" s="224"/>
      <c r="YM9" s="224"/>
      <c r="YN9" s="224"/>
      <c r="YO9" s="224"/>
      <c r="YP9" s="224"/>
      <c r="YQ9" s="224"/>
      <c r="YR9" s="224"/>
      <c r="YS9" s="224"/>
      <c r="YT9" s="224"/>
      <c r="YU9" s="224"/>
      <c r="YV9" s="224"/>
      <c r="YW9" s="224"/>
      <c r="YX9" s="224"/>
      <c r="YY9" s="224"/>
      <c r="YZ9" s="224"/>
      <c r="ZA9" s="224"/>
      <c r="ZB9" s="224"/>
      <c r="ZC9" s="224"/>
      <c r="ZD9" s="224"/>
      <c r="ZE9" s="224"/>
      <c r="ZF9" s="224"/>
      <c r="ZG9" s="224"/>
      <c r="ZH9" s="224"/>
      <c r="ZI9" s="224"/>
      <c r="ZJ9" s="224"/>
      <c r="ZK9" s="224"/>
      <c r="ZL9" s="224"/>
      <c r="ZM9" s="224"/>
      <c r="ZN9" s="224"/>
      <c r="ZO9" s="224"/>
      <c r="ZP9" s="224"/>
      <c r="ZQ9" s="224"/>
      <c r="ZR9" s="224"/>
      <c r="ZS9" s="224"/>
      <c r="ZT9" s="224"/>
      <c r="ZU9" s="224"/>
      <c r="ZV9" s="224"/>
      <c r="ZW9" s="224"/>
      <c r="ZX9" s="224"/>
      <c r="ZY9" s="224"/>
      <c r="ZZ9" s="224"/>
      <c r="AAA9" s="224"/>
      <c r="AAB9" s="224"/>
      <c r="AAC9" s="224"/>
      <c r="AAD9" s="224"/>
      <c r="AAE9" s="224"/>
      <c r="AAF9" s="224"/>
      <c r="AAG9" s="224"/>
      <c r="AAH9" s="224"/>
      <c r="AAI9" s="224"/>
      <c r="AAJ9" s="224"/>
      <c r="AAK9" s="224"/>
      <c r="AAL9" s="224"/>
      <c r="AAM9" s="224"/>
      <c r="AAN9" s="224"/>
      <c r="AAO9" s="224"/>
      <c r="AAP9" s="224"/>
      <c r="AAQ9" s="224"/>
      <c r="AAR9" s="224"/>
      <c r="AAS9" s="224"/>
      <c r="AAT9" s="224"/>
      <c r="AAU9" s="224"/>
      <c r="AAV9" s="224"/>
      <c r="AAW9" s="224"/>
      <c r="AAX9" s="224"/>
      <c r="AAY9" s="224"/>
      <c r="AAZ9" s="224"/>
      <c r="ABA9" s="224"/>
      <c r="ABB9" s="224"/>
      <c r="ABC9" s="224"/>
      <c r="ABD9" s="224"/>
      <c r="ABE9" s="224"/>
      <c r="ABF9" s="224"/>
      <c r="ABG9" s="224"/>
      <c r="ABH9" s="224"/>
      <c r="ABI9" s="224"/>
      <c r="ABJ9" s="224"/>
      <c r="ABK9" s="224"/>
      <c r="ABL9" s="224"/>
      <c r="ABM9" s="224"/>
      <c r="ABN9" s="224"/>
      <c r="ABO9" s="224"/>
      <c r="ABP9" s="224"/>
      <c r="ABQ9" s="224"/>
      <c r="ABR9" s="224"/>
      <c r="ABS9" s="224"/>
      <c r="ABT9" s="224"/>
      <c r="ABU9" s="224"/>
      <c r="ABV9" s="224"/>
      <c r="ABW9" s="224"/>
      <c r="ABX9" s="224"/>
      <c r="ABY9" s="224"/>
      <c r="ABZ9" s="224"/>
      <c r="ACA9" s="224"/>
      <c r="ACB9" s="224"/>
      <c r="ACC9" s="224"/>
      <c r="ACD9" s="224"/>
      <c r="ACE9" s="224"/>
      <c r="ACF9" s="224"/>
      <c r="ACG9" s="224"/>
      <c r="ACH9" s="224"/>
      <c r="ACI9" s="224"/>
      <c r="ACJ9" s="224"/>
      <c r="ACK9" s="224"/>
      <c r="ACL9" s="224"/>
      <c r="ACM9" s="224"/>
      <c r="ACN9" s="224"/>
      <c r="ACO9" s="224"/>
      <c r="ACP9" s="224"/>
      <c r="ACQ9" s="224"/>
      <c r="ACR9" s="224"/>
      <c r="ACS9" s="224"/>
      <c r="ACT9" s="224"/>
      <c r="ACU9" s="224"/>
      <c r="ACV9" s="224"/>
      <c r="ACW9" s="224"/>
      <c r="ACX9" s="224"/>
      <c r="ACY9" s="224"/>
      <c r="ACZ9" s="224"/>
      <c r="ADA9" s="224"/>
      <c r="ADB9" s="224"/>
      <c r="ADC9" s="224"/>
      <c r="ADD9" s="224"/>
      <c r="ADE9" s="224"/>
      <c r="ADF9" s="224"/>
      <c r="ADG9" s="224"/>
      <c r="ADH9" s="224"/>
      <c r="ADI9" s="224"/>
      <c r="ADJ9" s="224"/>
      <c r="ADK9" s="224"/>
      <c r="ADL9" s="224"/>
      <c r="ADM9" s="224"/>
      <c r="ADN9" s="224"/>
      <c r="ADO9" s="224"/>
      <c r="ADP9" s="224"/>
      <c r="ADQ9" s="224"/>
      <c r="ADR9" s="224"/>
      <c r="ADS9" s="224"/>
      <c r="ADT9" s="224"/>
      <c r="ADU9" s="224"/>
      <c r="ADV9" s="224"/>
      <c r="ADW9" s="224"/>
      <c r="ADX9" s="224"/>
      <c r="ADY9" s="224"/>
      <c r="ADZ9" s="224"/>
      <c r="AEA9" s="224"/>
      <c r="AEB9" s="224"/>
      <c r="AEC9" s="224"/>
      <c r="AED9" s="224"/>
      <c r="AEE9" s="224"/>
      <c r="AEF9" s="224"/>
      <c r="AEG9" s="224"/>
      <c r="AEH9" s="224"/>
      <c r="AEI9" s="224"/>
      <c r="AEJ9" s="224"/>
      <c r="AEK9" s="224"/>
      <c r="AEL9" s="224"/>
      <c r="AEM9" s="224"/>
      <c r="AEN9" s="224"/>
      <c r="AEO9" s="224"/>
      <c r="AEP9" s="224"/>
      <c r="AEQ9" s="224"/>
      <c r="AER9" s="224"/>
      <c r="AES9" s="224"/>
      <c r="AET9" s="224"/>
      <c r="AEU9" s="224"/>
      <c r="AEV9" s="224"/>
      <c r="AEW9" s="224"/>
      <c r="AEX9" s="224"/>
      <c r="AEY9" s="224"/>
      <c r="AEZ9" s="224"/>
      <c r="AFA9" s="224"/>
      <c r="AFB9" s="224"/>
      <c r="AFC9" s="224"/>
      <c r="AFD9" s="224"/>
      <c r="AFE9" s="224"/>
      <c r="AFF9" s="224"/>
      <c r="AFG9" s="224"/>
      <c r="AFH9" s="224"/>
      <c r="AFI9" s="224"/>
      <c r="AFJ9" s="224"/>
      <c r="AFK9" s="224"/>
      <c r="AFL9" s="224"/>
      <c r="AFM9" s="224"/>
      <c r="AFN9" s="224"/>
      <c r="AFO9" s="224"/>
      <c r="AFP9" s="224"/>
      <c r="AFQ9" s="224"/>
      <c r="AFR9" s="224"/>
      <c r="AFS9" s="224"/>
      <c r="AFT9" s="224"/>
      <c r="AFU9" s="224"/>
      <c r="AFV9" s="224"/>
      <c r="AFW9" s="224"/>
      <c r="AFX9" s="224"/>
      <c r="AFY9" s="224"/>
      <c r="AFZ9" s="224"/>
      <c r="AGA9" s="224"/>
      <c r="AGB9" s="224"/>
      <c r="AGC9" s="224"/>
      <c r="AGD9" s="224"/>
      <c r="AGE9" s="224"/>
      <c r="AGF9" s="224"/>
      <c r="AGG9" s="224"/>
      <c r="AGH9" s="224"/>
      <c r="AGI9" s="224"/>
      <c r="AGJ9" s="224"/>
      <c r="AGK9" s="224"/>
      <c r="AGL9" s="224"/>
      <c r="AGM9" s="224"/>
      <c r="AGN9" s="224"/>
      <c r="AGO9" s="224"/>
      <c r="AGP9" s="224"/>
      <c r="AGQ9" s="224"/>
      <c r="AGR9" s="224"/>
      <c r="AGS9" s="224"/>
      <c r="AGT9" s="224"/>
      <c r="AGU9" s="224"/>
      <c r="AGV9" s="224"/>
      <c r="AGW9" s="224"/>
      <c r="AGX9" s="224"/>
      <c r="AGY9" s="224"/>
      <c r="AGZ9" s="224"/>
      <c r="AHA9" s="224"/>
      <c r="AHB9" s="224"/>
      <c r="AHC9" s="224"/>
      <c r="AHD9" s="224"/>
      <c r="AHE9" s="224"/>
      <c r="AHF9" s="224"/>
      <c r="AHG9" s="224"/>
      <c r="AHH9" s="224"/>
      <c r="AHI9" s="224"/>
      <c r="AHJ9" s="224"/>
      <c r="AHK9" s="224"/>
      <c r="AHL9" s="224"/>
      <c r="AHM9" s="224"/>
      <c r="AHN9" s="224"/>
      <c r="AHO9" s="224"/>
      <c r="AHP9" s="224"/>
      <c r="AHQ9" s="224"/>
      <c r="AHR9" s="224"/>
      <c r="AHS9" s="224"/>
      <c r="AHT9" s="224"/>
      <c r="AHU9" s="224"/>
      <c r="AHV9" s="224"/>
      <c r="AHW9" s="224"/>
      <c r="AHX9" s="224"/>
      <c r="AHY9" s="224"/>
      <c r="AHZ9" s="224"/>
      <c r="AIA9" s="224"/>
      <c r="AIB9" s="224"/>
      <c r="AIC9" s="224"/>
      <c r="AID9" s="224"/>
      <c r="AIE9" s="224"/>
      <c r="AIF9" s="224"/>
      <c r="AIG9" s="224"/>
      <c r="AIH9" s="224"/>
      <c r="AII9" s="224"/>
      <c r="AIJ9" s="224"/>
      <c r="AIK9" s="224"/>
      <c r="AIL9" s="224"/>
      <c r="AIM9" s="224"/>
      <c r="AIN9" s="224"/>
      <c r="AIO9" s="224"/>
      <c r="AIP9" s="224"/>
      <c r="AIQ9" s="224"/>
      <c r="AIR9" s="224"/>
      <c r="AIS9" s="224"/>
      <c r="AIT9" s="224"/>
      <c r="AIU9" s="224"/>
      <c r="AIV9" s="224"/>
      <c r="AIW9" s="224"/>
      <c r="AIX9" s="224"/>
      <c r="AIY9" s="224"/>
    </row>
    <row r="10" spans="1:935" s="225" customFormat="1" ht="15" customHeight="1">
      <c r="A10" s="259"/>
      <c r="B10" s="267"/>
      <c r="C10" s="268"/>
      <c r="D10" s="255"/>
      <c r="E10" s="256"/>
      <c r="F10" s="255"/>
      <c r="G10" s="255"/>
      <c r="H10" s="269"/>
      <c r="I10" s="257"/>
      <c r="J10" s="257"/>
      <c r="K10" s="258"/>
      <c r="L10" s="258"/>
      <c r="M10" s="280"/>
      <c r="N10" s="280"/>
      <c r="O10" s="223"/>
      <c r="P10" s="223"/>
      <c r="Q10" s="223"/>
      <c r="R10" s="223"/>
      <c r="S10" s="223"/>
      <c r="T10" s="223"/>
      <c r="U10" s="223"/>
      <c r="V10" s="223"/>
      <c r="W10" s="223"/>
      <c r="X10" s="223"/>
      <c r="Y10" s="223"/>
      <c r="Z10" s="223"/>
      <c r="AA10" s="223"/>
      <c r="AB10" s="223"/>
      <c r="AC10" s="223"/>
      <c r="AD10" s="223"/>
      <c r="AE10" s="223"/>
      <c r="AF10" s="223"/>
      <c r="AG10" s="223"/>
      <c r="AH10" s="223"/>
      <c r="AI10" s="223"/>
      <c r="AJ10" s="223"/>
      <c r="AK10" s="223"/>
      <c r="AL10" s="223"/>
      <c r="AM10" s="223"/>
      <c r="AN10" s="223"/>
      <c r="AO10" s="223"/>
      <c r="AP10" s="223"/>
      <c r="AQ10" s="223"/>
      <c r="AR10" s="223"/>
      <c r="AS10" s="223"/>
      <c r="AT10" s="223"/>
      <c r="AU10" s="223"/>
      <c r="AV10" s="223"/>
      <c r="AW10" s="223"/>
      <c r="AX10" s="223"/>
      <c r="AY10" s="223"/>
      <c r="AZ10" s="223"/>
      <c r="BA10" s="223"/>
      <c r="BB10" s="223"/>
      <c r="BC10" s="223"/>
      <c r="BD10" s="223"/>
      <c r="BE10" s="223"/>
      <c r="BF10" s="223"/>
      <c r="BG10" s="224"/>
      <c r="BH10" s="224"/>
      <c r="BI10" s="224"/>
      <c r="BJ10" s="224"/>
      <c r="BK10" s="224"/>
      <c r="BL10" s="224"/>
      <c r="BM10" s="224"/>
      <c r="BN10" s="224"/>
      <c r="BO10" s="224"/>
      <c r="BP10" s="224"/>
      <c r="BQ10" s="224"/>
      <c r="BR10" s="224"/>
      <c r="BS10" s="224"/>
      <c r="BT10" s="224"/>
      <c r="BU10" s="224"/>
      <c r="BV10" s="224"/>
      <c r="BW10" s="224"/>
      <c r="BX10" s="224"/>
      <c r="BY10" s="224"/>
      <c r="BZ10" s="224"/>
      <c r="CA10" s="224"/>
      <c r="CB10" s="224"/>
      <c r="CC10" s="224"/>
      <c r="CD10" s="224"/>
      <c r="CE10" s="224"/>
      <c r="CF10" s="224"/>
      <c r="CG10" s="224"/>
      <c r="CH10" s="224"/>
      <c r="CI10" s="224"/>
      <c r="CJ10" s="224"/>
      <c r="CK10" s="224"/>
      <c r="CL10" s="224"/>
      <c r="CM10" s="224"/>
      <c r="CN10" s="224"/>
      <c r="CO10" s="224"/>
      <c r="CP10" s="224"/>
      <c r="CQ10" s="224"/>
      <c r="CR10" s="224"/>
      <c r="CS10" s="224"/>
      <c r="CT10" s="224"/>
      <c r="CU10" s="224"/>
      <c r="CV10" s="224"/>
      <c r="CW10" s="224"/>
      <c r="CX10" s="224"/>
      <c r="CY10" s="224"/>
      <c r="CZ10" s="224"/>
      <c r="DA10" s="224"/>
      <c r="DB10" s="224"/>
      <c r="DC10" s="224"/>
      <c r="DD10" s="224"/>
      <c r="DE10" s="224"/>
      <c r="DF10" s="224"/>
      <c r="DG10" s="224"/>
      <c r="DH10" s="224"/>
      <c r="DI10" s="224"/>
      <c r="DJ10" s="224"/>
      <c r="DK10" s="224"/>
      <c r="DL10" s="224"/>
      <c r="DM10" s="224"/>
      <c r="DN10" s="224"/>
      <c r="DO10" s="224"/>
      <c r="DP10" s="224"/>
      <c r="DQ10" s="224"/>
      <c r="DR10" s="224"/>
      <c r="DS10" s="224"/>
      <c r="DT10" s="224"/>
      <c r="DU10" s="224"/>
      <c r="DV10" s="224"/>
      <c r="DW10" s="224"/>
      <c r="DX10" s="224"/>
      <c r="DY10" s="224"/>
      <c r="DZ10" s="224"/>
      <c r="EA10" s="224"/>
      <c r="EB10" s="224"/>
      <c r="EC10" s="224"/>
      <c r="ED10" s="224"/>
      <c r="EE10" s="224"/>
      <c r="EF10" s="224"/>
      <c r="EG10" s="224"/>
      <c r="EH10" s="224"/>
      <c r="EI10" s="224"/>
      <c r="EJ10" s="224"/>
      <c r="EK10" s="224"/>
      <c r="EL10" s="224"/>
      <c r="EM10" s="224"/>
      <c r="EN10" s="224"/>
      <c r="EO10" s="224"/>
      <c r="EP10" s="224"/>
      <c r="EQ10" s="224"/>
      <c r="ER10" s="224"/>
      <c r="ES10" s="224"/>
      <c r="ET10" s="224"/>
      <c r="EU10" s="224"/>
      <c r="EV10" s="224"/>
      <c r="EW10" s="224"/>
      <c r="EX10" s="224"/>
      <c r="EY10" s="224"/>
      <c r="EZ10" s="224"/>
      <c r="FA10" s="224"/>
      <c r="FB10" s="224"/>
      <c r="FC10" s="224"/>
      <c r="FD10" s="224"/>
      <c r="FE10" s="224"/>
      <c r="FF10" s="224"/>
      <c r="FG10" s="224"/>
      <c r="FH10" s="224"/>
      <c r="FI10" s="224"/>
      <c r="FJ10" s="224"/>
      <c r="FK10" s="224"/>
      <c r="FL10" s="224"/>
      <c r="FM10" s="224"/>
      <c r="FN10" s="224"/>
      <c r="FO10" s="224"/>
      <c r="FP10" s="224"/>
      <c r="FQ10" s="224"/>
      <c r="FR10" s="224"/>
      <c r="FS10" s="224"/>
      <c r="FT10" s="224"/>
      <c r="FU10" s="224"/>
      <c r="FV10" s="224"/>
      <c r="FW10" s="224"/>
      <c r="FX10" s="224"/>
      <c r="FY10" s="224"/>
      <c r="FZ10" s="224"/>
      <c r="GA10" s="224"/>
      <c r="GB10" s="224"/>
      <c r="GC10" s="224"/>
      <c r="GD10" s="224"/>
      <c r="GE10" s="224"/>
      <c r="GF10" s="224"/>
      <c r="GG10" s="224"/>
      <c r="GH10" s="224"/>
      <c r="GI10" s="224"/>
      <c r="GJ10" s="224"/>
      <c r="GK10" s="224"/>
      <c r="GL10" s="224"/>
      <c r="GM10" s="224"/>
      <c r="GN10" s="224"/>
      <c r="GO10" s="224"/>
      <c r="GP10" s="224"/>
      <c r="GQ10" s="224"/>
      <c r="GR10" s="224"/>
      <c r="GS10" s="224"/>
      <c r="GT10" s="224"/>
      <c r="GU10" s="224"/>
      <c r="GV10" s="224"/>
      <c r="GW10" s="224"/>
      <c r="GX10" s="224"/>
      <c r="GY10" s="224"/>
      <c r="GZ10" s="224"/>
      <c r="HA10" s="224"/>
      <c r="HB10" s="224"/>
      <c r="HC10" s="224"/>
      <c r="HD10" s="224"/>
      <c r="HE10" s="224"/>
      <c r="HF10" s="224"/>
      <c r="HG10" s="224"/>
      <c r="HH10" s="224"/>
      <c r="HI10" s="224"/>
      <c r="HJ10" s="224"/>
      <c r="HK10" s="224"/>
      <c r="HL10" s="224"/>
      <c r="HM10" s="224"/>
      <c r="HN10" s="224"/>
      <c r="HO10" s="224"/>
      <c r="HP10" s="224"/>
      <c r="HQ10" s="224"/>
      <c r="HR10" s="224"/>
      <c r="HS10" s="224"/>
      <c r="HT10" s="224"/>
      <c r="HU10" s="224"/>
      <c r="HV10" s="224"/>
      <c r="HW10" s="224"/>
      <c r="HX10" s="224"/>
      <c r="HY10" s="224"/>
      <c r="HZ10" s="224"/>
      <c r="IA10" s="224"/>
      <c r="IB10" s="224"/>
      <c r="IC10" s="224"/>
      <c r="ID10" s="224"/>
      <c r="IE10" s="224"/>
      <c r="IF10" s="224"/>
      <c r="IG10" s="224"/>
      <c r="IH10" s="224"/>
      <c r="II10" s="224"/>
      <c r="IJ10" s="224"/>
      <c r="IK10" s="224"/>
      <c r="IL10" s="224"/>
      <c r="IM10" s="224"/>
      <c r="IN10" s="224"/>
      <c r="IO10" s="224"/>
      <c r="IP10" s="224"/>
      <c r="IQ10" s="224"/>
      <c r="IR10" s="224"/>
      <c r="IS10" s="224"/>
      <c r="IT10" s="224"/>
      <c r="IU10" s="224"/>
      <c r="IV10" s="224"/>
      <c r="IW10" s="224"/>
      <c r="IX10" s="224"/>
      <c r="IY10" s="224"/>
      <c r="IZ10" s="224"/>
      <c r="JA10" s="224"/>
      <c r="JB10" s="224"/>
      <c r="JC10" s="224"/>
      <c r="JD10" s="224"/>
      <c r="JE10" s="224"/>
      <c r="JF10" s="224"/>
      <c r="JG10" s="224"/>
      <c r="JH10" s="224"/>
      <c r="JI10" s="224"/>
      <c r="JJ10" s="224"/>
      <c r="JK10" s="224"/>
      <c r="JL10" s="224"/>
      <c r="JM10" s="224"/>
      <c r="JN10" s="224"/>
      <c r="JO10" s="224"/>
      <c r="JP10" s="224"/>
      <c r="JQ10" s="224"/>
      <c r="JR10" s="224"/>
      <c r="JS10" s="224"/>
      <c r="JT10" s="224"/>
      <c r="JU10" s="224"/>
      <c r="JV10" s="224"/>
      <c r="JW10" s="224"/>
      <c r="JX10" s="224"/>
      <c r="JY10" s="224"/>
      <c r="JZ10" s="224"/>
      <c r="KA10" s="224"/>
      <c r="KB10" s="224"/>
      <c r="KC10" s="224"/>
      <c r="KD10" s="224"/>
      <c r="KE10" s="224"/>
      <c r="KF10" s="224"/>
      <c r="KG10" s="224"/>
      <c r="KH10" s="224"/>
      <c r="KI10" s="224"/>
      <c r="KJ10" s="224"/>
      <c r="KK10" s="224"/>
      <c r="KL10" s="224"/>
      <c r="KM10" s="224"/>
      <c r="KN10" s="224"/>
      <c r="KO10" s="224"/>
      <c r="KP10" s="224"/>
      <c r="KQ10" s="224"/>
      <c r="KR10" s="224"/>
      <c r="KS10" s="224"/>
      <c r="KT10" s="224"/>
      <c r="KU10" s="224"/>
      <c r="KV10" s="224"/>
      <c r="KW10" s="224"/>
      <c r="KX10" s="224"/>
      <c r="KY10" s="224"/>
      <c r="KZ10" s="224"/>
      <c r="LA10" s="224"/>
      <c r="LB10" s="224"/>
      <c r="LC10" s="224"/>
      <c r="LD10" s="224"/>
      <c r="LE10" s="224"/>
      <c r="LF10" s="224"/>
      <c r="LG10" s="224"/>
      <c r="LH10" s="224"/>
      <c r="LI10" s="224"/>
      <c r="LJ10" s="224"/>
      <c r="LK10" s="224"/>
      <c r="LL10" s="224"/>
      <c r="LM10" s="224"/>
      <c r="LN10" s="224"/>
      <c r="LO10" s="224"/>
      <c r="LP10" s="224"/>
      <c r="LQ10" s="224"/>
      <c r="LR10" s="224"/>
      <c r="LS10" s="224"/>
      <c r="LT10" s="224"/>
      <c r="LU10" s="224"/>
      <c r="LV10" s="224"/>
      <c r="LW10" s="224"/>
      <c r="LX10" s="224"/>
      <c r="LY10" s="224"/>
      <c r="LZ10" s="224"/>
      <c r="MA10" s="224"/>
      <c r="MB10" s="224"/>
      <c r="MC10" s="224"/>
      <c r="MD10" s="224"/>
      <c r="ME10" s="224"/>
      <c r="MF10" s="224"/>
      <c r="MG10" s="224"/>
      <c r="MH10" s="224"/>
      <c r="MI10" s="224"/>
      <c r="MJ10" s="224"/>
      <c r="MK10" s="224"/>
      <c r="ML10" s="224"/>
      <c r="MM10" s="224"/>
      <c r="MN10" s="224"/>
      <c r="MO10" s="224"/>
      <c r="MP10" s="224"/>
      <c r="MQ10" s="224"/>
      <c r="MR10" s="224"/>
      <c r="MS10" s="224"/>
      <c r="MT10" s="224"/>
      <c r="MU10" s="224"/>
      <c r="MV10" s="224"/>
      <c r="MW10" s="224"/>
      <c r="MX10" s="224"/>
      <c r="MY10" s="224"/>
      <c r="MZ10" s="224"/>
      <c r="NA10" s="224"/>
      <c r="NB10" s="224"/>
      <c r="NC10" s="224"/>
      <c r="ND10" s="224"/>
      <c r="NE10" s="224"/>
      <c r="NF10" s="224"/>
      <c r="NG10" s="224"/>
      <c r="NH10" s="224"/>
      <c r="NI10" s="224"/>
      <c r="NJ10" s="224"/>
      <c r="NK10" s="224"/>
      <c r="NL10" s="224"/>
      <c r="NM10" s="224"/>
      <c r="NN10" s="224"/>
      <c r="NO10" s="224"/>
      <c r="NP10" s="224"/>
      <c r="NQ10" s="224"/>
      <c r="NR10" s="224"/>
      <c r="NS10" s="224"/>
      <c r="NT10" s="224"/>
      <c r="NU10" s="224"/>
      <c r="NV10" s="224"/>
      <c r="NW10" s="224"/>
      <c r="NX10" s="224"/>
      <c r="NY10" s="224"/>
      <c r="NZ10" s="224"/>
      <c r="OA10" s="224"/>
      <c r="OB10" s="224"/>
      <c r="OC10" s="224"/>
      <c r="OD10" s="224"/>
      <c r="OE10" s="224"/>
      <c r="OF10" s="224"/>
      <c r="OG10" s="224"/>
      <c r="OH10" s="224"/>
      <c r="OI10" s="224"/>
      <c r="OJ10" s="224"/>
      <c r="OK10" s="224"/>
      <c r="OL10" s="224"/>
      <c r="OM10" s="224"/>
      <c r="ON10" s="224"/>
      <c r="OO10" s="224"/>
      <c r="OP10" s="224"/>
      <c r="OQ10" s="224"/>
      <c r="OR10" s="224"/>
      <c r="OS10" s="224"/>
      <c r="OT10" s="224"/>
      <c r="OU10" s="224"/>
      <c r="OV10" s="224"/>
      <c r="OW10" s="224"/>
      <c r="OX10" s="224"/>
      <c r="OY10" s="224"/>
      <c r="OZ10" s="224"/>
      <c r="PA10" s="224"/>
      <c r="PB10" s="224"/>
      <c r="PC10" s="224"/>
      <c r="PD10" s="224"/>
      <c r="PE10" s="224"/>
      <c r="PF10" s="224"/>
      <c r="PG10" s="224"/>
      <c r="PH10" s="224"/>
      <c r="PI10" s="224"/>
      <c r="PJ10" s="224"/>
      <c r="PK10" s="224"/>
      <c r="PL10" s="224"/>
      <c r="PM10" s="224"/>
      <c r="PN10" s="224"/>
      <c r="PO10" s="224"/>
      <c r="PP10" s="224"/>
      <c r="PQ10" s="224"/>
      <c r="PR10" s="224"/>
      <c r="PS10" s="224"/>
      <c r="PT10" s="224"/>
      <c r="PU10" s="224"/>
      <c r="PV10" s="224"/>
      <c r="PW10" s="224"/>
      <c r="PX10" s="224"/>
      <c r="PY10" s="224"/>
      <c r="PZ10" s="224"/>
      <c r="QA10" s="224"/>
      <c r="QB10" s="224"/>
      <c r="QC10" s="224"/>
      <c r="QD10" s="224"/>
      <c r="QE10" s="224"/>
      <c r="QF10" s="224"/>
      <c r="QG10" s="224"/>
      <c r="QH10" s="224"/>
      <c r="QI10" s="224"/>
      <c r="QJ10" s="224"/>
      <c r="QK10" s="224"/>
      <c r="QL10" s="224"/>
      <c r="QM10" s="224"/>
      <c r="QN10" s="224"/>
      <c r="QO10" s="224"/>
      <c r="QP10" s="224"/>
      <c r="QQ10" s="224"/>
      <c r="QR10" s="224"/>
      <c r="QS10" s="224"/>
      <c r="QT10" s="224"/>
      <c r="QU10" s="224"/>
      <c r="QV10" s="224"/>
      <c r="QW10" s="224"/>
      <c r="QX10" s="224"/>
      <c r="QY10" s="224"/>
      <c r="QZ10" s="224"/>
      <c r="RA10" s="224"/>
      <c r="RB10" s="224"/>
      <c r="RC10" s="224"/>
      <c r="RD10" s="224"/>
      <c r="RE10" s="224"/>
      <c r="RF10" s="224"/>
      <c r="RG10" s="224"/>
      <c r="RH10" s="224"/>
      <c r="RI10" s="224"/>
      <c r="RJ10" s="224"/>
      <c r="RK10" s="224"/>
      <c r="RL10" s="224"/>
      <c r="RM10" s="224"/>
      <c r="RN10" s="224"/>
      <c r="RO10" s="224"/>
      <c r="RP10" s="224"/>
      <c r="RQ10" s="224"/>
      <c r="RR10" s="224"/>
      <c r="RS10" s="224"/>
      <c r="RT10" s="224"/>
      <c r="RU10" s="224"/>
      <c r="RV10" s="224"/>
      <c r="RW10" s="224"/>
      <c r="RX10" s="224"/>
      <c r="RY10" s="224"/>
      <c r="RZ10" s="224"/>
      <c r="SA10" s="224"/>
      <c r="SB10" s="224"/>
      <c r="SC10" s="224"/>
      <c r="SD10" s="224"/>
      <c r="SE10" s="224"/>
      <c r="SF10" s="224"/>
      <c r="SG10" s="224"/>
      <c r="SH10" s="224"/>
      <c r="SI10" s="224"/>
      <c r="SJ10" s="224"/>
      <c r="SK10" s="224"/>
      <c r="SL10" s="224"/>
      <c r="SM10" s="224"/>
      <c r="SN10" s="224"/>
      <c r="SO10" s="224"/>
      <c r="SP10" s="224"/>
      <c r="SQ10" s="224"/>
      <c r="SR10" s="224"/>
      <c r="SS10" s="224"/>
      <c r="ST10" s="224"/>
      <c r="SU10" s="224"/>
      <c r="SV10" s="224"/>
      <c r="SW10" s="224"/>
      <c r="SX10" s="224"/>
      <c r="SY10" s="224"/>
      <c r="SZ10" s="224"/>
      <c r="TA10" s="224"/>
      <c r="TB10" s="224"/>
      <c r="TC10" s="224"/>
      <c r="TD10" s="224"/>
      <c r="TE10" s="224"/>
      <c r="TF10" s="224"/>
      <c r="TG10" s="224"/>
      <c r="TH10" s="224"/>
      <c r="TI10" s="224"/>
      <c r="TJ10" s="224"/>
      <c r="TK10" s="224"/>
      <c r="TL10" s="224"/>
      <c r="TM10" s="224"/>
      <c r="TN10" s="224"/>
      <c r="TO10" s="224"/>
      <c r="TP10" s="224"/>
      <c r="TQ10" s="224"/>
      <c r="TR10" s="224"/>
      <c r="TS10" s="224"/>
      <c r="TT10" s="224"/>
      <c r="TU10" s="224"/>
      <c r="TV10" s="224"/>
      <c r="TW10" s="224"/>
      <c r="TX10" s="224"/>
      <c r="TY10" s="224"/>
      <c r="TZ10" s="224"/>
      <c r="UA10" s="224"/>
      <c r="UB10" s="224"/>
      <c r="UC10" s="224"/>
      <c r="UD10" s="224"/>
      <c r="UE10" s="224"/>
      <c r="UF10" s="224"/>
      <c r="UG10" s="224"/>
      <c r="UH10" s="224"/>
      <c r="UI10" s="224"/>
      <c r="UJ10" s="224"/>
      <c r="UK10" s="224"/>
      <c r="UL10" s="224"/>
      <c r="UM10" s="224"/>
      <c r="UN10" s="224"/>
      <c r="UO10" s="224"/>
      <c r="UP10" s="224"/>
      <c r="UQ10" s="224"/>
      <c r="UR10" s="224"/>
      <c r="US10" s="224"/>
      <c r="UT10" s="224"/>
      <c r="UU10" s="224"/>
      <c r="UV10" s="224"/>
      <c r="UW10" s="224"/>
      <c r="UX10" s="224"/>
      <c r="UY10" s="224"/>
      <c r="UZ10" s="224"/>
      <c r="VA10" s="224"/>
      <c r="VB10" s="224"/>
      <c r="VC10" s="224"/>
      <c r="VD10" s="224"/>
      <c r="VE10" s="224"/>
      <c r="VF10" s="224"/>
      <c r="VG10" s="224"/>
      <c r="VH10" s="224"/>
      <c r="VI10" s="224"/>
      <c r="VJ10" s="224"/>
      <c r="VK10" s="224"/>
      <c r="VL10" s="224"/>
      <c r="VM10" s="224"/>
      <c r="VN10" s="224"/>
      <c r="VO10" s="224"/>
      <c r="VP10" s="224"/>
      <c r="VQ10" s="224"/>
      <c r="VR10" s="224"/>
      <c r="VS10" s="224"/>
      <c r="VT10" s="224"/>
      <c r="VU10" s="224"/>
      <c r="VV10" s="224"/>
      <c r="VW10" s="224"/>
      <c r="VX10" s="224"/>
      <c r="VY10" s="224"/>
      <c r="VZ10" s="224"/>
      <c r="WA10" s="224"/>
      <c r="WB10" s="224"/>
      <c r="WC10" s="224"/>
      <c r="WD10" s="224"/>
      <c r="WE10" s="224"/>
      <c r="WF10" s="224"/>
      <c r="WG10" s="224"/>
      <c r="WH10" s="224"/>
      <c r="WI10" s="224"/>
      <c r="WJ10" s="224"/>
      <c r="WK10" s="224"/>
      <c r="WL10" s="224"/>
      <c r="WM10" s="224"/>
      <c r="WN10" s="224"/>
      <c r="WO10" s="224"/>
      <c r="WP10" s="224"/>
      <c r="WQ10" s="224"/>
      <c r="WR10" s="224"/>
      <c r="WS10" s="224"/>
      <c r="WT10" s="224"/>
      <c r="WU10" s="224"/>
      <c r="WV10" s="224"/>
      <c r="WW10" s="224"/>
      <c r="WX10" s="224"/>
      <c r="WY10" s="224"/>
      <c r="WZ10" s="224"/>
      <c r="XA10" s="224"/>
      <c r="XB10" s="224"/>
      <c r="XC10" s="224"/>
      <c r="XD10" s="224"/>
      <c r="XE10" s="224"/>
      <c r="XF10" s="224"/>
      <c r="XG10" s="224"/>
      <c r="XH10" s="224"/>
      <c r="XI10" s="224"/>
      <c r="XJ10" s="224"/>
      <c r="XK10" s="224"/>
      <c r="XL10" s="224"/>
      <c r="XM10" s="224"/>
      <c r="XN10" s="224"/>
      <c r="XO10" s="224"/>
      <c r="XP10" s="224"/>
      <c r="XQ10" s="224"/>
      <c r="XR10" s="224"/>
      <c r="XS10" s="224"/>
      <c r="XT10" s="224"/>
      <c r="XU10" s="224"/>
      <c r="XV10" s="224"/>
      <c r="XW10" s="224"/>
      <c r="XX10" s="224"/>
      <c r="XY10" s="224"/>
      <c r="XZ10" s="224"/>
      <c r="YA10" s="224"/>
      <c r="YB10" s="224"/>
      <c r="YC10" s="224"/>
      <c r="YD10" s="224"/>
      <c r="YE10" s="224"/>
      <c r="YF10" s="224"/>
      <c r="YG10" s="224"/>
      <c r="YH10" s="224"/>
      <c r="YI10" s="224"/>
      <c r="YJ10" s="224"/>
      <c r="YK10" s="224"/>
      <c r="YL10" s="224"/>
      <c r="YM10" s="224"/>
      <c r="YN10" s="224"/>
      <c r="YO10" s="224"/>
      <c r="YP10" s="224"/>
      <c r="YQ10" s="224"/>
      <c r="YR10" s="224"/>
      <c r="YS10" s="224"/>
      <c r="YT10" s="224"/>
      <c r="YU10" s="224"/>
      <c r="YV10" s="224"/>
      <c r="YW10" s="224"/>
      <c r="YX10" s="224"/>
      <c r="YY10" s="224"/>
      <c r="YZ10" s="224"/>
      <c r="ZA10" s="224"/>
      <c r="ZB10" s="224"/>
      <c r="ZC10" s="224"/>
      <c r="ZD10" s="224"/>
      <c r="ZE10" s="224"/>
      <c r="ZF10" s="224"/>
      <c r="ZG10" s="224"/>
      <c r="ZH10" s="224"/>
      <c r="ZI10" s="224"/>
      <c r="ZJ10" s="224"/>
      <c r="ZK10" s="224"/>
      <c r="ZL10" s="224"/>
      <c r="ZM10" s="224"/>
      <c r="ZN10" s="224"/>
      <c r="ZO10" s="224"/>
      <c r="ZP10" s="224"/>
      <c r="ZQ10" s="224"/>
      <c r="ZR10" s="224"/>
      <c r="ZS10" s="224"/>
      <c r="ZT10" s="224"/>
      <c r="ZU10" s="224"/>
      <c r="ZV10" s="224"/>
      <c r="ZW10" s="224"/>
      <c r="ZX10" s="224"/>
      <c r="ZY10" s="224"/>
      <c r="ZZ10" s="224"/>
      <c r="AAA10" s="224"/>
      <c r="AAB10" s="224"/>
      <c r="AAC10" s="224"/>
      <c r="AAD10" s="224"/>
      <c r="AAE10" s="224"/>
      <c r="AAF10" s="224"/>
      <c r="AAG10" s="224"/>
      <c r="AAH10" s="224"/>
      <c r="AAI10" s="224"/>
      <c r="AAJ10" s="224"/>
      <c r="AAK10" s="224"/>
      <c r="AAL10" s="224"/>
      <c r="AAM10" s="224"/>
      <c r="AAN10" s="224"/>
      <c r="AAO10" s="224"/>
      <c r="AAP10" s="224"/>
      <c r="AAQ10" s="224"/>
      <c r="AAR10" s="224"/>
      <c r="AAS10" s="224"/>
      <c r="AAT10" s="224"/>
      <c r="AAU10" s="224"/>
      <c r="AAV10" s="224"/>
      <c r="AAW10" s="224"/>
      <c r="AAX10" s="224"/>
      <c r="AAY10" s="224"/>
      <c r="AAZ10" s="224"/>
      <c r="ABA10" s="224"/>
      <c r="ABB10" s="224"/>
      <c r="ABC10" s="224"/>
      <c r="ABD10" s="224"/>
      <c r="ABE10" s="224"/>
      <c r="ABF10" s="224"/>
      <c r="ABG10" s="224"/>
      <c r="ABH10" s="224"/>
      <c r="ABI10" s="224"/>
      <c r="ABJ10" s="224"/>
      <c r="ABK10" s="224"/>
      <c r="ABL10" s="224"/>
      <c r="ABM10" s="224"/>
      <c r="ABN10" s="224"/>
      <c r="ABO10" s="224"/>
      <c r="ABP10" s="224"/>
      <c r="ABQ10" s="224"/>
      <c r="ABR10" s="224"/>
      <c r="ABS10" s="224"/>
      <c r="ABT10" s="224"/>
      <c r="ABU10" s="224"/>
      <c r="ABV10" s="224"/>
      <c r="ABW10" s="224"/>
      <c r="ABX10" s="224"/>
      <c r="ABY10" s="224"/>
      <c r="ABZ10" s="224"/>
      <c r="ACA10" s="224"/>
      <c r="ACB10" s="224"/>
      <c r="ACC10" s="224"/>
      <c r="ACD10" s="224"/>
      <c r="ACE10" s="224"/>
      <c r="ACF10" s="224"/>
      <c r="ACG10" s="224"/>
      <c r="ACH10" s="224"/>
      <c r="ACI10" s="224"/>
      <c r="ACJ10" s="224"/>
      <c r="ACK10" s="224"/>
      <c r="ACL10" s="224"/>
      <c r="ACM10" s="224"/>
      <c r="ACN10" s="224"/>
      <c r="ACO10" s="224"/>
      <c r="ACP10" s="224"/>
      <c r="ACQ10" s="224"/>
      <c r="ACR10" s="224"/>
      <c r="ACS10" s="224"/>
      <c r="ACT10" s="224"/>
      <c r="ACU10" s="224"/>
      <c r="ACV10" s="224"/>
      <c r="ACW10" s="224"/>
      <c r="ACX10" s="224"/>
      <c r="ACY10" s="224"/>
      <c r="ACZ10" s="224"/>
      <c r="ADA10" s="224"/>
      <c r="ADB10" s="224"/>
      <c r="ADC10" s="224"/>
      <c r="ADD10" s="224"/>
      <c r="ADE10" s="224"/>
      <c r="ADF10" s="224"/>
      <c r="ADG10" s="224"/>
      <c r="ADH10" s="224"/>
      <c r="ADI10" s="224"/>
      <c r="ADJ10" s="224"/>
      <c r="ADK10" s="224"/>
      <c r="ADL10" s="224"/>
      <c r="ADM10" s="224"/>
      <c r="ADN10" s="224"/>
      <c r="ADO10" s="224"/>
      <c r="ADP10" s="224"/>
      <c r="ADQ10" s="224"/>
      <c r="ADR10" s="224"/>
      <c r="ADS10" s="224"/>
      <c r="ADT10" s="224"/>
      <c r="ADU10" s="224"/>
      <c r="ADV10" s="224"/>
      <c r="ADW10" s="224"/>
      <c r="ADX10" s="224"/>
      <c r="ADY10" s="224"/>
      <c r="ADZ10" s="224"/>
      <c r="AEA10" s="224"/>
      <c r="AEB10" s="224"/>
      <c r="AEC10" s="224"/>
      <c r="AED10" s="224"/>
      <c r="AEE10" s="224"/>
      <c r="AEF10" s="224"/>
      <c r="AEG10" s="224"/>
      <c r="AEH10" s="224"/>
      <c r="AEI10" s="224"/>
      <c r="AEJ10" s="224"/>
      <c r="AEK10" s="224"/>
      <c r="AEL10" s="224"/>
      <c r="AEM10" s="224"/>
      <c r="AEN10" s="224"/>
      <c r="AEO10" s="224"/>
      <c r="AEP10" s="224"/>
      <c r="AEQ10" s="224"/>
      <c r="AER10" s="224"/>
      <c r="AES10" s="224"/>
      <c r="AET10" s="224"/>
      <c r="AEU10" s="224"/>
      <c r="AEV10" s="224"/>
      <c r="AEW10" s="224"/>
      <c r="AEX10" s="224"/>
      <c r="AEY10" s="224"/>
      <c r="AEZ10" s="224"/>
      <c r="AFA10" s="224"/>
      <c r="AFB10" s="224"/>
      <c r="AFC10" s="224"/>
      <c r="AFD10" s="224"/>
      <c r="AFE10" s="224"/>
      <c r="AFF10" s="224"/>
      <c r="AFG10" s="224"/>
      <c r="AFH10" s="224"/>
      <c r="AFI10" s="224"/>
      <c r="AFJ10" s="224"/>
      <c r="AFK10" s="224"/>
      <c r="AFL10" s="224"/>
      <c r="AFM10" s="224"/>
      <c r="AFN10" s="224"/>
      <c r="AFO10" s="224"/>
      <c r="AFP10" s="224"/>
      <c r="AFQ10" s="224"/>
      <c r="AFR10" s="224"/>
      <c r="AFS10" s="224"/>
      <c r="AFT10" s="224"/>
      <c r="AFU10" s="224"/>
      <c r="AFV10" s="224"/>
      <c r="AFW10" s="224"/>
      <c r="AFX10" s="224"/>
      <c r="AFY10" s="224"/>
      <c r="AFZ10" s="224"/>
      <c r="AGA10" s="224"/>
      <c r="AGB10" s="224"/>
      <c r="AGC10" s="224"/>
      <c r="AGD10" s="224"/>
      <c r="AGE10" s="224"/>
      <c r="AGF10" s="224"/>
      <c r="AGG10" s="224"/>
      <c r="AGH10" s="224"/>
      <c r="AGI10" s="224"/>
      <c r="AGJ10" s="224"/>
      <c r="AGK10" s="224"/>
      <c r="AGL10" s="224"/>
      <c r="AGM10" s="224"/>
      <c r="AGN10" s="224"/>
      <c r="AGO10" s="224"/>
      <c r="AGP10" s="224"/>
      <c r="AGQ10" s="224"/>
      <c r="AGR10" s="224"/>
      <c r="AGS10" s="224"/>
      <c r="AGT10" s="224"/>
      <c r="AGU10" s="224"/>
      <c r="AGV10" s="224"/>
      <c r="AGW10" s="224"/>
      <c r="AGX10" s="224"/>
      <c r="AGY10" s="224"/>
      <c r="AGZ10" s="224"/>
      <c r="AHA10" s="224"/>
      <c r="AHB10" s="224"/>
      <c r="AHC10" s="224"/>
      <c r="AHD10" s="224"/>
      <c r="AHE10" s="224"/>
      <c r="AHF10" s="224"/>
      <c r="AHG10" s="224"/>
      <c r="AHH10" s="224"/>
      <c r="AHI10" s="224"/>
      <c r="AHJ10" s="224"/>
      <c r="AHK10" s="224"/>
      <c r="AHL10" s="224"/>
      <c r="AHM10" s="224"/>
      <c r="AHN10" s="224"/>
      <c r="AHO10" s="224"/>
      <c r="AHP10" s="224"/>
      <c r="AHQ10" s="224"/>
      <c r="AHR10" s="224"/>
      <c r="AHS10" s="224"/>
      <c r="AHT10" s="224"/>
      <c r="AHU10" s="224"/>
      <c r="AHV10" s="224"/>
      <c r="AHW10" s="224"/>
      <c r="AHX10" s="224"/>
      <c r="AHY10" s="224"/>
      <c r="AHZ10" s="224"/>
      <c r="AIA10" s="224"/>
      <c r="AIB10" s="224"/>
      <c r="AIC10" s="224"/>
      <c r="AID10" s="224"/>
      <c r="AIE10" s="224"/>
      <c r="AIF10" s="224"/>
      <c r="AIG10" s="224"/>
      <c r="AIH10" s="224"/>
      <c r="AII10" s="224"/>
      <c r="AIJ10" s="224"/>
      <c r="AIK10" s="224"/>
      <c r="AIL10" s="224"/>
      <c r="AIM10" s="224"/>
      <c r="AIN10" s="224"/>
      <c r="AIO10" s="224"/>
      <c r="AIP10" s="224"/>
      <c r="AIQ10" s="224"/>
      <c r="AIR10" s="224"/>
      <c r="AIS10" s="224"/>
      <c r="AIT10" s="224"/>
      <c r="AIU10" s="224"/>
      <c r="AIV10" s="224"/>
      <c r="AIW10" s="224"/>
      <c r="AIX10" s="224"/>
      <c r="AIY10" s="224"/>
    </row>
    <row r="11" spans="1:935" ht="60" customHeight="1">
      <c r="A11" s="270" t="s">
        <v>173</v>
      </c>
      <c r="B11" s="164" t="s">
        <v>177</v>
      </c>
      <c r="C11" s="278" t="s">
        <v>178</v>
      </c>
      <c r="D11" s="278" t="s">
        <v>2</v>
      </c>
      <c r="E11" s="164" t="s">
        <v>175</v>
      </c>
      <c r="F11" s="164" t="s">
        <v>179</v>
      </c>
      <c r="G11" s="164" t="s">
        <v>180</v>
      </c>
      <c r="H11" s="164" t="s">
        <v>176</v>
      </c>
      <c r="I11" s="166" t="s">
        <v>182</v>
      </c>
      <c r="J11" s="164" t="s">
        <v>181</v>
      </c>
      <c r="K11" s="164" t="s">
        <v>171</v>
      </c>
      <c r="L11" s="166" t="s">
        <v>172</v>
      </c>
      <c r="M11" s="167" t="s">
        <v>21</v>
      </c>
      <c r="N11" s="166" t="s">
        <v>36</v>
      </c>
      <c r="O11" s="171">
        <v>44575</v>
      </c>
      <c r="P11" s="171">
        <f t="shared" ref="P11:BF11" si="0">O11+14</f>
        <v>44589</v>
      </c>
      <c r="Q11" s="171">
        <f t="shared" si="0"/>
        <v>44603</v>
      </c>
      <c r="R11" s="171">
        <f t="shared" si="0"/>
        <v>44617</v>
      </c>
      <c r="S11" s="171">
        <f t="shared" si="0"/>
        <v>44631</v>
      </c>
      <c r="T11" s="171">
        <f t="shared" si="0"/>
        <v>44645</v>
      </c>
      <c r="U11" s="171">
        <f t="shared" si="0"/>
        <v>44659</v>
      </c>
      <c r="V11" s="171">
        <f t="shared" si="0"/>
        <v>44673</v>
      </c>
      <c r="W11" s="171">
        <f t="shared" si="0"/>
        <v>44687</v>
      </c>
      <c r="X11" s="171">
        <f t="shared" si="0"/>
        <v>44701</v>
      </c>
      <c r="Y11" s="171">
        <f t="shared" si="0"/>
        <v>44715</v>
      </c>
      <c r="Z11" s="171">
        <f t="shared" si="0"/>
        <v>44729</v>
      </c>
      <c r="AA11" s="171">
        <f t="shared" si="0"/>
        <v>44743</v>
      </c>
      <c r="AB11" s="171">
        <f t="shared" si="0"/>
        <v>44757</v>
      </c>
      <c r="AC11" s="171">
        <f t="shared" si="0"/>
        <v>44771</v>
      </c>
      <c r="AD11" s="171">
        <f t="shared" si="0"/>
        <v>44785</v>
      </c>
      <c r="AE11" s="171">
        <f t="shared" si="0"/>
        <v>44799</v>
      </c>
      <c r="AF11" s="171">
        <f t="shared" si="0"/>
        <v>44813</v>
      </c>
      <c r="AG11" s="171">
        <f t="shared" si="0"/>
        <v>44827</v>
      </c>
      <c r="AH11" s="171">
        <f t="shared" si="0"/>
        <v>44841</v>
      </c>
      <c r="AI11" s="171">
        <f t="shared" si="0"/>
        <v>44855</v>
      </c>
      <c r="AJ11" s="171">
        <f t="shared" si="0"/>
        <v>44869</v>
      </c>
      <c r="AK11" s="171">
        <f t="shared" si="0"/>
        <v>44883</v>
      </c>
      <c r="AL11" s="171">
        <f t="shared" si="0"/>
        <v>44897</v>
      </c>
      <c r="AM11" s="171">
        <f t="shared" si="0"/>
        <v>44911</v>
      </c>
      <c r="AN11" s="171">
        <f t="shared" si="0"/>
        <v>44925</v>
      </c>
      <c r="AO11" s="171">
        <f t="shared" si="0"/>
        <v>44939</v>
      </c>
      <c r="AP11" s="171">
        <f t="shared" si="0"/>
        <v>44953</v>
      </c>
      <c r="AQ11" s="171">
        <f t="shared" si="0"/>
        <v>44967</v>
      </c>
      <c r="AR11" s="171">
        <f t="shared" si="0"/>
        <v>44981</v>
      </c>
      <c r="AS11" s="171">
        <f t="shared" si="0"/>
        <v>44995</v>
      </c>
      <c r="AT11" s="171">
        <f t="shared" si="0"/>
        <v>45009</v>
      </c>
      <c r="AU11" s="171">
        <f t="shared" si="0"/>
        <v>45023</v>
      </c>
      <c r="AV11" s="171">
        <f t="shared" si="0"/>
        <v>45037</v>
      </c>
      <c r="AW11" s="171">
        <f t="shared" si="0"/>
        <v>45051</v>
      </c>
      <c r="AX11" s="171">
        <f t="shared" si="0"/>
        <v>45065</v>
      </c>
      <c r="AY11" s="171">
        <f t="shared" si="0"/>
        <v>45079</v>
      </c>
      <c r="AZ11" s="171">
        <f t="shared" si="0"/>
        <v>45093</v>
      </c>
      <c r="BA11" s="171">
        <f t="shared" si="0"/>
        <v>45107</v>
      </c>
      <c r="BB11" s="171">
        <f t="shared" si="0"/>
        <v>45121</v>
      </c>
      <c r="BC11" s="171">
        <f t="shared" si="0"/>
        <v>45135</v>
      </c>
      <c r="BD11" s="171">
        <f t="shared" si="0"/>
        <v>45149</v>
      </c>
      <c r="BE11" s="171">
        <f t="shared" si="0"/>
        <v>45163</v>
      </c>
      <c r="BF11" s="171">
        <f t="shared" si="0"/>
        <v>45177</v>
      </c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</row>
    <row r="12" spans="1:935" ht="15.75">
      <c r="A12" s="195"/>
      <c r="B12" s="196"/>
      <c r="C12" s="197"/>
      <c r="D12" s="197"/>
      <c r="E12" s="197"/>
      <c r="F12" s="198">
        <f>SUM(F13:F74)</f>
        <v>89</v>
      </c>
      <c r="G12" s="198">
        <f>SUM(G13:G74)</f>
        <v>76</v>
      </c>
      <c r="H12" s="201">
        <f>SUM(H13:H103)</f>
        <v>193</v>
      </c>
      <c r="I12" s="202">
        <f>SUM(I13:I89)</f>
        <v>0</v>
      </c>
      <c r="J12" s="203"/>
      <c r="K12" s="203"/>
      <c r="L12" s="203"/>
      <c r="M12" s="199">
        <f>SUM(M13:M74)</f>
        <v>0</v>
      </c>
      <c r="N12" s="200">
        <f>SUM(N13:N74)</f>
        <v>0</v>
      </c>
      <c r="O12" s="199">
        <f>SUM(O13:O76)</f>
        <v>200</v>
      </c>
      <c r="P12" s="199">
        <f>SUM(P13:P70)</f>
        <v>120</v>
      </c>
      <c r="Q12" s="199">
        <f>SUM(Q13:Q63)</f>
        <v>170</v>
      </c>
      <c r="R12" s="199">
        <f>SUM(R13:R63)</f>
        <v>122</v>
      </c>
      <c r="S12" s="199">
        <f>SUM(S13:S76)</f>
        <v>270</v>
      </c>
      <c r="T12" s="199">
        <f>SUM(T13:T76)</f>
        <v>138</v>
      </c>
      <c r="U12" s="199">
        <f>SUM(U13:U76)</f>
        <v>249</v>
      </c>
      <c r="V12" s="199">
        <f>SUM(V13:V76)</f>
        <v>246</v>
      </c>
      <c r="W12" s="199">
        <f>SUM(W13:W76)</f>
        <v>335</v>
      </c>
      <c r="X12" s="199">
        <f>SUM(X13:X83)</f>
        <v>318</v>
      </c>
      <c r="Y12" s="199">
        <f t="shared" ref="Y12:BF12" si="1">SUM(Y13:Y36)</f>
        <v>0</v>
      </c>
      <c r="Z12" s="199">
        <f t="shared" si="1"/>
        <v>0</v>
      </c>
      <c r="AA12" s="199">
        <f t="shared" si="1"/>
        <v>0</v>
      </c>
      <c r="AB12" s="199">
        <f t="shared" si="1"/>
        <v>0</v>
      </c>
      <c r="AC12" s="199">
        <f t="shared" si="1"/>
        <v>0</v>
      </c>
      <c r="AD12" s="199">
        <f t="shared" si="1"/>
        <v>0</v>
      </c>
      <c r="AE12" s="199">
        <f t="shared" si="1"/>
        <v>0</v>
      </c>
      <c r="AF12" s="199">
        <f t="shared" si="1"/>
        <v>0</v>
      </c>
      <c r="AG12" s="199">
        <f t="shared" si="1"/>
        <v>0</v>
      </c>
      <c r="AH12" s="199">
        <f t="shared" si="1"/>
        <v>0</v>
      </c>
      <c r="AI12" s="199">
        <f t="shared" si="1"/>
        <v>0</v>
      </c>
      <c r="AJ12" s="199">
        <f t="shared" si="1"/>
        <v>0</v>
      </c>
      <c r="AK12" s="199">
        <f t="shared" si="1"/>
        <v>0</v>
      </c>
      <c r="AL12" s="199">
        <f t="shared" si="1"/>
        <v>0</v>
      </c>
      <c r="AM12" s="199">
        <f t="shared" si="1"/>
        <v>0</v>
      </c>
      <c r="AN12" s="199">
        <f t="shared" si="1"/>
        <v>0</v>
      </c>
      <c r="AO12" s="199">
        <f t="shared" si="1"/>
        <v>0</v>
      </c>
      <c r="AP12" s="199">
        <f t="shared" si="1"/>
        <v>0</v>
      </c>
      <c r="AQ12" s="199">
        <f t="shared" si="1"/>
        <v>0</v>
      </c>
      <c r="AR12" s="199">
        <f t="shared" si="1"/>
        <v>0</v>
      </c>
      <c r="AS12" s="199">
        <f t="shared" si="1"/>
        <v>0</v>
      </c>
      <c r="AT12" s="199">
        <f t="shared" si="1"/>
        <v>0</v>
      </c>
      <c r="AU12" s="199">
        <f t="shared" si="1"/>
        <v>0</v>
      </c>
      <c r="AV12" s="199">
        <f t="shared" si="1"/>
        <v>0</v>
      </c>
      <c r="AW12" s="199">
        <f t="shared" si="1"/>
        <v>0</v>
      </c>
      <c r="AX12" s="199">
        <f t="shared" si="1"/>
        <v>0</v>
      </c>
      <c r="AY12" s="199">
        <f t="shared" si="1"/>
        <v>0</v>
      </c>
      <c r="AZ12" s="199">
        <f t="shared" si="1"/>
        <v>0</v>
      </c>
      <c r="BA12" s="199">
        <f t="shared" si="1"/>
        <v>0</v>
      </c>
      <c r="BB12" s="199">
        <f t="shared" si="1"/>
        <v>0</v>
      </c>
      <c r="BC12" s="199">
        <f t="shared" si="1"/>
        <v>0</v>
      </c>
      <c r="BD12" s="199">
        <f t="shared" si="1"/>
        <v>0</v>
      </c>
      <c r="BE12" s="199">
        <f t="shared" si="1"/>
        <v>0</v>
      </c>
      <c r="BF12" s="199">
        <f t="shared" si="1"/>
        <v>0</v>
      </c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</row>
    <row r="13" spans="1:935">
      <c r="A13" s="145"/>
      <c r="B13" s="138">
        <v>220594386</v>
      </c>
      <c r="C13" s="185" t="s">
        <v>336</v>
      </c>
      <c r="D13" s="187" t="s">
        <v>337</v>
      </c>
      <c r="E13" s="208" t="s">
        <v>207</v>
      </c>
      <c r="F13" s="143">
        <v>1</v>
      </c>
      <c r="G13" s="143"/>
      <c r="H13" s="144">
        <f>F13+G13</f>
        <v>1</v>
      </c>
      <c r="I13" s="137" t="str">
        <f>IF(A13="ok",H13,"")</f>
        <v/>
      </c>
      <c r="J13" s="190" t="s">
        <v>201</v>
      </c>
      <c r="K13" s="149">
        <v>7</v>
      </c>
      <c r="L13" s="147" t="str">
        <f t="shared" ref="L13:L44" si="2">IF(ISBLANK(K13),"",CHOOSE(IF(MOD(K13,3)=0,3,MOD(K13,3)),"14:00","14:30","15:00"))</f>
        <v>14:00</v>
      </c>
      <c r="M13" s="151" t="str">
        <f t="shared" ref="M13:M44" si="3">IF(I13="","",2*I13)</f>
        <v/>
      </c>
      <c r="N13" s="148" t="str">
        <f t="shared" ref="N13:N44" si="4">IF(M13="","",COUNT(O13:AS13)*M13-SUM(O13:AS13))</f>
        <v/>
      </c>
      <c r="O13" s="172"/>
      <c r="P13" s="172"/>
      <c r="Q13" s="172"/>
      <c r="R13" s="172"/>
      <c r="S13" s="172"/>
      <c r="T13" s="172"/>
      <c r="U13" s="172">
        <v>2</v>
      </c>
      <c r="V13" s="172">
        <v>2</v>
      </c>
      <c r="W13" s="172">
        <v>2</v>
      </c>
      <c r="X13" s="172">
        <v>2</v>
      </c>
      <c r="Y13" s="172"/>
      <c r="Z13" s="172"/>
      <c r="AA13" s="172"/>
      <c r="AB13" s="172"/>
      <c r="AC13" s="172"/>
      <c r="AD13" s="172"/>
      <c r="AE13" s="172"/>
      <c r="AF13" s="172"/>
      <c r="AG13" s="172"/>
      <c r="AH13" s="172"/>
      <c r="AI13" s="172"/>
      <c r="AJ13" s="172"/>
      <c r="AK13" s="172"/>
      <c r="AL13" s="172"/>
      <c r="AM13" s="172"/>
      <c r="AN13" s="172"/>
      <c r="AO13" s="172"/>
      <c r="AP13" s="172"/>
      <c r="AQ13" s="172"/>
      <c r="AR13" s="172"/>
      <c r="AS13" s="172"/>
      <c r="AT13" s="172"/>
      <c r="AU13" s="172"/>
      <c r="AV13" s="172"/>
      <c r="AW13" s="172"/>
      <c r="AX13" s="172"/>
      <c r="AY13" s="172"/>
      <c r="AZ13" s="172"/>
      <c r="BA13" s="172"/>
      <c r="BB13" s="172"/>
      <c r="BC13" s="172"/>
      <c r="BD13" s="172"/>
      <c r="BE13" s="172"/>
      <c r="BF13" s="172"/>
    </row>
    <row r="14" spans="1:935">
      <c r="A14" s="145"/>
      <c r="B14" s="138">
        <v>170367701</v>
      </c>
      <c r="C14" s="173" t="s">
        <v>338</v>
      </c>
      <c r="D14" s="173" t="s">
        <v>339</v>
      </c>
      <c r="E14" s="174">
        <v>44855</v>
      </c>
      <c r="F14" s="175">
        <v>1</v>
      </c>
      <c r="G14" s="175"/>
      <c r="H14" s="144">
        <v>1</v>
      </c>
      <c r="I14" s="137" t="str">
        <f>IF(A14="ok",H14,"")</f>
        <v/>
      </c>
      <c r="J14" s="176" t="s">
        <v>185</v>
      </c>
      <c r="K14" s="149">
        <v>37</v>
      </c>
      <c r="L14" s="147" t="str">
        <f t="shared" si="2"/>
        <v>14:00</v>
      </c>
      <c r="M14" s="151" t="str">
        <f t="shared" si="3"/>
        <v/>
      </c>
      <c r="N14" s="148" t="str">
        <f t="shared" si="4"/>
        <v/>
      </c>
      <c r="O14" s="226">
        <v>4</v>
      </c>
      <c r="P14" s="172">
        <v>4</v>
      </c>
      <c r="Q14" s="172"/>
      <c r="R14" s="172">
        <v>4</v>
      </c>
      <c r="S14" s="172">
        <v>4</v>
      </c>
      <c r="T14" s="172">
        <v>4</v>
      </c>
      <c r="U14" s="172">
        <v>-8</v>
      </c>
      <c r="V14" s="172">
        <v>2</v>
      </c>
      <c r="W14" s="172">
        <v>2</v>
      </c>
      <c r="X14" s="172"/>
      <c r="Y14" s="172"/>
      <c r="Z14" s="172"/>
      <c r="AA14" s="172"/>
      <c r="AB14" s="172"/>
      <c r="AC14" s="172"/>
      <c r="AD14" s="172"/>
      <c r="AE14" s="172"/>
      <c r="AF14" s="172"/>
      <c r="AG14" s="172"/>
      <c r="AH14" s="172"/>
      <c r="AI14" s="172"/>
      <c r="AJ14" s="172"/>
      <c r="AK14" s="172"/>
      <c r="AL14" s="172"/>
      <c r="AM14" s="172"/>
      <c r="AN14" s="172"/>
      <c r="AO14" s="172"/>
      <c r="AP14" s="172"/>
      <c r="AQ14" s="172"/>
      <c r="AR14" s="172"/>
      <c r="AS14" s="172"/>
      <c r="AT14" s="172"/>
      <c r="AU14" s="172"/>
      <c r="AV14" s="172"/>
      <c r="AW14" s="172"/>
      <c r="AX14" s="172"/>
      <c r="AY14" s="172"/>
      <c r="AZ14" s="172"/>
      <c r="BA14" s="172"/>
      <c r="BB14" s="172"/>
      <c r="BC14" s="172"/>
      <c r="BD14" s="172"/>
      <c r="BE14" s="172"/>
      <c r="BF14" s="172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</row>
    <row r="15" spans="1:935">
      <c r="A15" s="145"/>
      <c r="B15" s="138">
        <v>100000607</v>
      </c>
      <c r="C15" s="173" t="s">
        <v>340</v>
      </c>
      <c r="D15" s="173" t="s">
        <v>341</v>
      </c>
      <c r="E15" s="174">
        <v>45023</v>
      </c>
      <c r="F15" s="175">
        <v>1</v>
      </c>
      <c r="G15" s="175"/>
      <c r="H15" s="144">
        <f>F15+G15</f>
        <v>1</v>
      </c>
      <c r="I15" s="137" t="str">
        <f>IF(A15="ok",H15,"")</f>
        <v/>
      </c>
      <c r="J15" s="176" t="s">
        <v>168</v>
      </c>
      <c r="K15" s="149">
        <v>37</v>
      </c>
      <c r="L15" s="147" t="str">
        <f t="shared" si="2"/>
        <v>14:00</v>
      </c>
      <c r="M15" s="151" t="str">
        <f t="shared" si="3"/>
        <v/>
      </c>
      <c r="N15" s="148" t="str">
        <f t="shared" si="4"/>
        <v/>
      </c>
      <c r="O15" s="226">
        <v>2</v>
      </c>
      <c r="P15" s="172">
        <v>2</v>
      </c>
      <c r="Q15" s="172">
        <v>2</v>
      </c>
      <c r="R15" s="172">
        <v>2</v>
      </c>
      <c r="S15" s="172">
        <v>2</v>
      </c>
      <c r="T15" s="172"/>
      <c r="U15" s="172">
        <v>2</v>
      </c>
      <c r="V15" s="172">
        <v>2</v>
      </c>
      <c r="W15" s="172">
        <v>2</v>
      </c>
      <c r="X15" s="172">
        <v>2</v>
      </c>
      <c r="Y15" s="172"/>
      <c r="Z15" s="172"/>
      <c r="AA15" s="172"/>
      <c r="AB15" s="172"/>
      <c r="AC15" s="172"/>
      <c r="AD15" s="172"/>
      <c r="AE15" s="172"/>
      <c r="AF15" s="172"/>
      <c r="AG15" s="172"/>
      <c r="AH15" s="172"/>
      <c r="AI15" s="172"/>
      <c r="AJ15" s="172"/>
      <c r="AK15" s="172"/>
      <c r="AL15" s="172"/>
      <c r="AM15" s="172"/>
      <c r="AN15" s="172"/>
      <c r="AO15" s="172"/>
      <c r="AP15" s="172"/>
      <c r="AQ15" s="172"/>
      <c r="AR15" s="172"/>
      <c r="AS15" s="172"/>
      <c r="AT15" s="172"/>
      <c r="AU15" s="172"/>
      <c r="AV15" s="172"/>
      <c r="AW15" s="172"/>
      <c r="AX15" s="172"/>
      <c r="AY15" s="172"/>
      <c r="AZ15" s="172"/>
      <c r="BA15" s="172"/>
      <c r="BB15" s="172"/>
      <c r="BC15" s="172"/>
      <c r="BD15" s="172"/>
      <c r="BE15" s="172"/>
      <c r="BF15" s="172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  <c r="AAI15"/>
      <c r="AAJ15"/>
      <c r="AAK15"/>
      <c r="AAL15"/>
      <c r="AAM15"/>
      <c r="AAN15"/>
      <c r="AAO15"/>
      <c r="AAP15"/>
      <c r="AAQ15"/>
      <c r="AAR15"/>
      <c r="AAS15"/>
      <c r="AAT15"/>
      <c r="AAU15"/>
      <c r="AAV15"/>
      <c r="AAW15"/>
      <c r="AAX15"/>
      <c r="AAY15"/>
      <c r="AAZ15"/>
      <c r="ABA15"/>
      <c r="ABB15"/>
      <c r="ABC15"/>
      <c r="ABD15"/>
      <c r="ABE15"/>
      <c r="ABF15"/>
      <c r="ABG15"/>
      <c r="ABH15"/>
      <c r="ABI15"/>
      <c r="ABJ15"/>
      <c r="ABK15"/>
      <c r="ABL15"/>
      <c r="ABM15"/>
      <c r="ABN15"/>
      <c r="ABO15"/>
      <c r="ABP15"/>
      <c r="ABQ15"/>
      <c r="ABR15"/>
      <c r="ABS15"/>
      <c r="ABT15"/>
      <c r="ABU15"/>
      <c r="ABV15"/>
      <c r="ABW15"/>
      <c r="ABX15"/>
      <c r="ABY15"/>
      <c r="ABZ15"/>
      <c r="ACA15"/>
      <c r="ACB15"/>
      <c r="ACC15"/>
      <c r="ACD15"/>
      <c r="ACE15"/>
      <c r="ACF15"/>
      <c r="ACG15"/>
      <c r="ACH15"/>
      <c r="ACI15"/>
      <c r="ACJ15"/>
      <c r="ACK15"/>
      <c r="ACL15"/>
      <c r="ACM15"/>
      <c r="ACN15"/>
      <c r="ACO15"/>
      <c r="ACP15"/>
      <c r="ACQ15"/>
      <c r="ACR15"/>
      <c r="ACS15"/>
      <c r="ACT15"/>
      <c r="ACU15"/>
      <c r="ACV15"/>
      <c r="ACW15"/>
      <c r="ACX15"/>
      <c r="ACY15"/>
      <c r="ACZ15"/>
      <c r="ADA15"/>
      <c r="ADB15"/>
      <c r="ADC15"/>
      <c r="ADD15"/>
      <c r="ADE15"/>
      <c r="ADF15"/>
      <c r="ADG15"/>
      <c r="ADH15"/>
      <c r="ADI15"/>
      <c r="ADJ15"/>
      <c r="ADK15"/>
      <c r="ADL15"/>
      <c r="ADM15"/>
      <c r="ADN15"/>
      <c r="ADO15"/>
      <c r="ADP15"/>
      <c r="ADQ15"/>
      <c r="ADR15"/>
      <c r="ADS15"/>
      <c r="ADT15"/>
      <c r="ADU15"/>
      <c r="ADV15"/>
      <c r="ADW15"/>
      <c r="ADX15"/>
      <c r="ADY15"/>
      <c r="ADZ15"/>
      <c r="AEA15"/>
      <c r="AEB15"/>
      <c r="AEC15"/>
      <c r="AED15"/>
      <c r="AEE15"/>
      <c r="AEF15"/>
      <c r="AEG15"/>
      <c r="AEH15"/>
      <c r="AEI15"/>
      <c r="AEJ15"/>
      <c r="AEK15"/>
      <c r="AEL15"/>
      <c r="AEM15"/>
      <c r="AEN15"/>
      <c r="AEO15"/>
      <c r="AEP15"/>
      <c r="AEQ15"/>
      <c r="AER15"/>
      <c r="AES15"/>
      <c r="AET15"/>
      <c r="AEU15"/>
      <c r="AEV15"/>
      <c r="AEW15"/>
      <c r="AEX15"/>
      <c r="AEY15"/>
      <c r="AEZ15"/>
      <c r="AFA15"/>
      <c r="AFB15"/>
      <c r="AFC15"/>
      <c r="AFD15"/>
      <c r="AFE15"/>
      <c r="AFF15"/>
      <c r="AFG15"/>
      <c r="AFH15"/>
      <c r="AFI15"/>
      <c r="AFJ15"/>
      <c r="AFK15"/>
      <c r="AFL15"/>
      <c r="AFM15"/>
      <c r="AFN15"/>
      <c r="AFO15"/>
      <c r="AFP15"/>
      <c r="AFQ15"/>
      <c r="AFR15"/>
      <c r="AFS15"/>
      <c r="AFT15"/>
      <c r="AFU15"/>
      <c r="AFV15"/>
      <c r="AFW15"/>
      <c r="AFX15"/>
      <c r="AFY15"/>
      <c r="AFZ15"/>
      <c r="AGA15"/>
      <c r="AGB15"/>
      <c r="AGC15"/>
      <c r="AGD15"/>
      <c r="AGE15"/>
      <c r="AGF15"/>
      <c r="AGG15"/>
      <c r="AGH15"/>
      <c r="AGI15"/>
      <c r="AGJ15"/>
      <c r="AGK15"/>
      <c r="AGL15"/>
      <c r="AGM15"/>
      <c r="AGN15"/>
      <c r="AGO15"/>
      <c r="AGP15"/>
      <c r="AGQ15"/>
      <c r="AGR15"/>
      <c r="AGS15"/>
      <c r="AGT15"/>
      <c r="AGU15"/>
      <c r="AGV15"/>
      <c r="AGW15"/>
      <c r="AGX15"/>
      <c r="AGY15"/>
      <c r="AGZ15"/>
      <c r="AHA15"/>
      <c r="AHB15"/>
      <c r="AHC15"/>
      <c r="AHD15"/>
      <c r="AHE15"/>
      <c r="AHF15"/>
      <c r="AHG15"/>
      <c r="AHH15"/>
      <c r="AHI15"/>
      <c r="AHJ15"/>
      <c r="AHK15"/>
      <c r="AHL15"/>
      <c r="AHM15"/>
      <c r="AHN15"/>
      <c r="AHO15"/>
      <c r="AHP15"/>
      <c r="AHQ15"/>
      <c r="AHR15"/>
      <c r="AHS15"/>
      <c r="AHT15"/>
      <c r="AHU15"/>
      <c r="AHV15"/>
      <c r="AHW15"/>
      <c r="AHX15"/>
      <c r="AHY15"/>
      <c r="AHZ15"/>
      <c r="AIA15"/>
      <c r="AIB15"/>
      <c r="AIC15"/>
      <c r="AID15"/>
      <c r="AIE15"/>
      <c r="AIF15"/>
      <c r="AIG15"/>
      <c r="AIH15"/>
      <c r="AII15"/>
      <c r="AIJ15"/>
      <c r="AIK15"/>
      <c r="AIL15"/>
      <c r="AIM15"/>
      <c r="AIN15"/>
      <c r="AIO15"/>
      <c r="AIP15"/>
      <c r="AIQ15"/>
      <c r="AIR15"/>
      <c r="AIS15"/>
      <c r="AIT15"/>
      <c r="AIU15"/>
      <c r="AIV15"/>
      <c r="AIW15"/>
      <c r="AIX15"/>
      <c r="AIY15"/>
    </row>
    <row r="16" spans="1:935">
      <c r="A16" s="145"/>
      <c r="B16" s="138">
        <v>190478975</v>
      </c>
      <c r="C16" s="173" t="s">
        <v>342</v>
      </c>
      <c r="D16" s="173" t="s">
        <v>343</v>
      </c>
      <c r="E16" s="174">
        <v>44883</v>
      </c>
      <c r="F16" s="175">
        <v>1</v>
      </c>
      <c r="G16" s="175"/>
      <c r="H16" s="144">
        <f>F16+G16</f>
        <v>1</v>
      </c>
      <c r="I16" s="137" t="str">
        <f>IF(A16="ok",H16,"")</f>
        <v/>
      </c>
      <c r="J16" s="176" t="s">
        <v>168</v>
      </c>
      <c r="K16" s="149">
        <v>2</v>
      </c>
      <c r="L16" s="147" t="str">
        <f t="shared" si="2"/>
        <v>14:30</v>
      </c>
      <c r="M16" s="151" t="str">
        <f t="shared" si="3"/>
        <v/>
      </c>
      <c r="N16" s="148" t="str">
        <f t="shared" si="4"/>
        <v/>
      </c>
      <c r="O16" s="226">
        <v>2</v>
      </c>
      <c r="P16" s="172">
        <v>2</v>
      </c>
      <c r="Q16" s="172">
        <v>2</v>
      </c>
      <c r="R16" s="172">
        <v>2</v>
      </c>
      <c r="S16" s="172">
        <v>2</v>
      </c>
      <c r="T16" s="172">
        <v>2</v>
      </c>
      <c r="U16" s="172">
        <v>2</v>
      </c>
      <c r="V16" s="172">
        <v>2</v>
      </c>
      <c r="W16" s="172"/>
      <c r="X16" s="172">
        <v>2</v>
      </c>
      <c r="Y16" s="172"/>
      <c r="Z16" s="172"/>
      <c r="AA16" s="172"/>
      <c r="AB16" s="172"/>
      <c r="AC16" s="172"/>
      <c r="AD16" s="172"/>
      <c r="AE16" s="172"/>
      <c r="AF16" s="172"/>
      <c r="AG16" s="172"/>
      <c r="AH16" s="172"/>
      <c r="AI16" s="172"/>
      <c r="AJ16" s="172"/>
      <c r="AK16" s="172"/>
      <c r="AL16" s="172"/>
      <c r="AM16" s="172"/>
      <c r="AN16" s="172"/>
      <c r="AO16" s="172"/>
      <c r="AP16" s="172"/>
      <c r="AQ16" s="172"/>
      <c r="AR16" s="172"/>
      <c r="AS16" s="172"/>
      <c r="AT16" s="172"/>
      <c r="AU16" s="172"/>
      <c r="AV16" s="172"/>
      <c r="AW16" s="172"/>
      <c r="AX16" s="172"/>
      <c r="AY16" s="172"/>
      <c r="AZ16" s="172"/>
      <c r="BA16" s="172"/>
      <c r="BB16" s="172"/>
      <c r="BC16" s="172"/>
      <c r="BD16" s="172"/>
      <c r="BE16" s="172"/>
      <c r="BF16" s="172"/>
    </row>
    <row r="17" spans="1:935">
      <c r="A17" s="145"/>
      <c r="B17" s="138">
        <v>190466196</v>
      </c>
      <c r="C17" s="185" t="s">
        <v>344</v>
      </c>
      <c r="D17" s="187" t="s">
        <v>345</v>
      </c>
      <c r="E17" s="208" t="s">
        <v>209</v>
      </c>
      <c r="F17" s="143">
        <v>1</v>
      </c>
      <c r="G17" s="143"/>
      <c r="H17" s="144">
        <v>1</v>
      </c>
      <c r="I17" s="137" t="str">
        <f>IF(A17="ok",H17,"")</f>
        <v/>
      </c>
      <c r="J17" s="190" t="s">
        <v>186</v>
      </c>
      <c r="K17" s="149">
        <v>3</v>
      </c>
      <c r="L17" s="147" t="str">
        <f t="shared" si="2"/>
        <v>15:00</v>
      </c>
      <c r="M17" s="151" t="str">
        <f t="shared" si="3"/>
        <v/>
      </c>
      <c r="N17" s="148" t="str">
        <f t="shared" si="4"/>
        <v/>
      </c>
      <c r="O17" s="244"/>
      <c r="P17" s="244"/>
      <c r="Q17" s="244"/>
      <c r="R17" s="244"/>
      <c r="S17" s="244"/>
      <c r="T17" s="244"/>
      <c r="U17" s="172"/>
      <c r="V17" s="172"/>
      <c r="W17" s="172"/>
      <c r="X17" s="172">
        <v>2</v>
      </c>
      <c r="Y17" s="172"/>
      <c r="Z17" s="172"/>
      <c r="AA17" s="172"/>
      <c r="AB17" s="172"/>
      <c r="AC17" s="172"/>
      <c r="AD17" s="172"/>
      <c r="AE17" s="172"/>
      <c r="AF17" s="172"/>
      <c r="AG17" s="172"/>
      <c r="AH17" s="172"/>
      <c r="AI17" s="172"/>
      <c r="AJ17" s="172"/>
      <c r="AK17" s="172"/>
      <c r="AL17" s="172"/>
      <c r="AM17" s="172"/>
      <c r="AN17" s="172"/>
      <c r="AO17" s="172"/>
      <c r="AP17" s="172"/>
      <c r="AQ17" s="172"/>
      <c r="AR17" s="172"/>
      <c r="AS17" s="172"/>
      <c r="AT17" s="172"/>
      <c r="AU17" s="172"/>
      <c r="AV17" s="172"/>
      <c r="AW17" s="172"/>
      <c r="AX17" s="172"/>
      <c r="AY17" s="172"/>
      <c r="AZ17" s="172"/>
      <c r="BA17" s="172"/>
      <c r="BB17" s="172"/>
      <c r="BC17" s="172"/>
      <c r="BD17" s="172"/>
      <c r="BE17" s="172"/>
      <c r="BF17" s="172"/>
    </row>
    <row r="18" spans="1:935">
      <c r="A18" s="145"/>
      <c r="B18" s="138">
        <v>190467312</v>
      </c>
      <c r="C18" s="173" t="s">
        <v>346</v>
      </c>
      <c r="D18" s="173" t="s">
        <v>347</v>
      </c>
      <c r="E18" s="174">
        <v>44821</v>
      </c>
      <c r="F18" s="175">
        <v>1</v>
      </c>
      <c r="G18" s="175"/>
      <c r="H18" s="144">
        <f>F18+G18</f>
        <v>1</v>
      </c>
      <c r="I18" s="137" t="str">
        <f t="shared" ref="I18:I64" si="5">IF(A18="ok",H18,"")</f>
        <v/>
      </c>
      <c r="J18" s="177" t="s">
        <v>169</v>
      </c>
      <c r="K18" s="149">
        <v>33</v>
      </c>
      <c r="L18" s="147" t="str">
        <f t="shared" si="2"/>
        <v>15:00</v>
      </c>
      <c r="M18" s="151" t="str">
        <f t="shared" si="3"/>
        <v/>
      </c>
      <c r="N18" s="148" t="str">
        <f t="shared" si="4"/>
        <v/>
      </c>
      <c r="O18" s="226">
        <v>2</v>
      </c>
      <c r="P18" s="172">
        <v>2</v>
      </c>
      <c r="Q18" s="172">
        <v>2</v>
      </c>
      <c r="R18" s="172">
        <v>2</v>
      </c>
      <c r="S18" s="172">
        <v>2</v>
      </c>
      <c r="T18" s="172">
        <v>2</v>
      </c>
      <c r="U18" s="172">
        <v>2</v>
      </c>
      <c r="V18" s="172">
        <v>2</v>
      </c>
      <c r="W18" s="172">
        <v>2</v>
      </c>
      <c r="X18" s="172">
        <v>2</v>
      </c>
      <c r="Y18" s="172"/>
      <c r="Z18" s="172"/>
      <c r="AA18" s="172"/>
      <c r="AB18" s="172"/>
      <c r="AC18" s="172"/>
      <c r="AD18" s="172"/>
      <c r="AE18" s="172"/>
      <c r="AF18" s="172"/>
      <c r="AG18" s="172"/>
      <c r="AH18" s="172"/>
      <c r="AI18" s="172"/>
      <c r="AJ18" s="172"/>
      <c r="AK18" s="172"/>
      <c r="AL18" s="172"/>
      <c r="AM18" s="172"/>
      <c r="AN18" s="172"/>
      <c r="AO18" s="172"/>
      <c r="AP18" s="172"/>
      <c r="AQ18" s="172"/>
      <c r="AR18" s="172"/>
      <c r="AS18" s="172"/>
      <c r="AT18" s="172"/>
      <c r="AU18" s="172"/>
      <c r="AV18" s="172"/>
      <c r="AW18" s="172"/>
      <c r="AX18" s="172"/>
      <c r="AY18" s="172"/>
      <c r="AZ18" s="172"/>
      <c r="BA18" s="172"/>
      <c r="BB18" s="172"/>
      <c r="BC18" s="172"/>
      <c r="BD18" s="172"/>
      <c r="BE18" s="172"/>
      <c r="BF18" s="172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  <c r="SU18"/>
      <c r="SV18"/>
      <c r="SW18"/>
      <c r="SX18"/>
      <c r="SY18"/>
      <c r="SZ18"/>
      <c r="TA18"/>
      <c r="TB18"/>
      <c r="TC18"/>
      <c r="TD18"/>
      <c r="TE18"/>
      <c r="TF18"/>
      <c r="TG18"/>
      <c r="TH18"/>
      <c r="TI18"/>
      <c r="TJ18"/>
      <c r="TK18"/>
      <c r="TL18"/>
      <c r="TM18"/>
      <c r="TN18"/>
      <c r="TO18"/>
      <c r="TP18"/>
      <c r="TQ18"/>
      <c r="TR18"/>
      <c r="TS18"/>
      <c r="TT18"/>
      <c r="TU18"/>
      <c r="TV18"/>
      <c r="TW18"/>
      <c r="TX18"/>
      <c r="TY18"/>
      <c r="TZ18"/>
      <c r="UA18"/>
      <c r="UB18"/>
      <c r="UC18"/>
      <c r="UD18"/>
      <c r="UE18"/>
      <c r="UF18"/>
      <c r="UG18"/>
      <c r="UH18"/>
      <c r="UI18"/>
      <c r="UJ18"/>
      <c r="UK18"/>
      <c r="UL18"/>
      <c r="UM18"/>
      <c r="UN18"/>
      <c r="UO18"/>
      <c r="UP18"/>
      <c r="UQ18"/>
      <c r="UR18"/>
      <c r="US18"/>
      <c r="UT18"/>
      <c r="UU18"/>
      <c r="UV18"/>
      <c r="UW18"/>
      <c r="UX18"/>
      <c r="UY18"/>
      <c r="UZ18"/>
      <c r="VA18"/>
      <c r="VB18"/>
      <c r="VC18"/>
      <c r="VD18"/>
      <c r="VE18"/>
      <c r="VF18"/>
      <c r="VG18"/>
      <c r="VH18"/>
      <c r="VI18"/>
      <c r="VJ18"/>
      <c r="VK18"/>
      <c r="VL18"/>
      <c r="VM18"/>
      <c r="VN18"/>
      <c r="VO18"/>
      <c r="VP18"/>
      <c r="VQ18"/>
      <c r="VR18"/>
      <c r="VS18"/>
      <c r="VT18"/>
      <c r="VU18"/>
      <c r="VV18"/>
      <c r="VW18"/>
      <c r="VX18"/>
      <c r="VY18"/>
      <c r="VZ18"/>
      <c r="WA18"/>
      <c r="WB18"/>
      <c r="WC18"/>
      <c r="WD18"/>
      <c r="WE18"/>
      <c r="WF18"/>
      <c r="WG18"/>
      <c r="WH18"/>
      <c r="WI18"/>
      <c r="WJ18"/>
      <c r="WK18"/>
      <c r="WL18"/>
      <c r="WM18"/>
      <c r="WN18"/>
      <c r="WO18"/>
      <c r="WP18"/>
      <c r="WQ18"/>
      <c r="WR18"/>
      <c r="WS18"/>
      <c r="WT18"/>
      <c r="WU18"/>
      <c r="WV18"/>
      <c r="WW18"/>
      <c r="WX18"/>
      <c r="WY18"/>
      <c r="WZ18"/>
      <c r="XA18"/>
      <c r="XB18"/>
      <c r="XC18"/>
      <c r="XD18"/>
      <c r="XE18"/>
      <c r="XF18"/>
      <c r="XG18"/>
      <c r="XH18"/>
      <c r="XI18"/>
      <c r="XJ18"/>
      <c r="XK18"/>
      <c r="XL18"/>
      <c r="XM18"/>
      <c r="XN18"/>
      <c r="XO18"/>
      <c r="XP18"/>
      <c r="XQ18"/>
      <c r="XR18"/>
      <c r="XS18"/>
      <c r="XT18"/>
      <c r="XU18"/>
      <c r="XV18"/>
      <c r="XW18"/>
      <c r="XX18"/>
      <c r="XY18"/>
      <c r="XZ18"/>
      <c r="YA18"/>
      <c r="YB18"/>
      <c r="YC18"/>
      <c r="YD18"/>
      <c r="YE18"/>
      <c r="YF18"/>
      <c r="YG18"/>
      <c r="YH18"/>
      <c r="YI18"/>
      <c r="YJ18"/>
      <c r="YK18"/>
      <c r="YL18"/>
      <c r="YM18"/>
      <c r="YN18"/>
      <c r="YO18"/>
      <c r="YP18"/>
      <c r="YQ18"/>
      <c r="YR18"/>
      <c r="YS18"/>
      <c r="YT18"/>
      <c r="YU18"/>
      <c r="YV18"/>
      <c r="YW18"/>
      <c r="YX18"/>
      <c r="YY18"/>
      <c r="YZ18"/>
      <c r="ZA18"/>
      <c r="ZB18"/>
      <c r="ZC18"/>
      <c r="ZD18"/>
      <c r="ZE18"/>
      <c r="ZF18"/>
      <c r="ZG18"/>
      <c r="ZH18"/>
      <c r="ZI18"/>
      <c r="ZJ18"/>
      <c r="ZK18"/>
      <c r="ZL18"/>
      <c r="ZM18"/>
      <c r="ZN18"/>
      <c r="ZO18"/>
      <c r="ZP18"/>
      <c r="ZQ18"/>
      <c r="ZR18"/>
      <c r="ZS18"/>
      <c r="ZT18"/>
      <c r="ZU18"/>
      <c r="ZV18"/>
      <c r="ZW18"/>
      <c r="ZX18"/>
      <c r="ZY18"/>
      <c r="ZZ18"/>
      <c r="AAA18"/>
      <c r="AAB18"/>
      <c r="AAC18"/>
      <c r="AAD18"/>
      <c r="AAE18"/>
      <c r="AAF18"/>
      <c r="AAG18"/>
      <c r="AAH18"/>
      <c r="AAI18"/>
      <c r="AAJ18"/>
      <c r="AAK18"/>
      <c r="AAL18"/>
      <c r="AAM18"/>
      <c r="AAN18"/>
      <c r="AAO18"/>
      <c r="AAP18"/>
      <c r="AAQ18"/>
      <c r="AAR18"/>
      <c r="AAS18"/>
      <c r="AAT18"/>
      <c r="AAU18"/>
      <c r="AAV18"/>
      <c r="AAW18"/>
      <c r="AAX18"/>
      <c r="AAY18"/>
      <c r="AAZ18"/>
      <c r="ABA18"/>
      <c r="ABB18"/>
      <c r="ABC18"/>
      <c r="ABD18"/>
      <c r="ABE18"/>
      <c r="ABF18"/>
      <c r="ABG18"/>
      <c r="ABH18"/>
      <c r="ABI18"/>
      <c r="ABJ18"/>
      <c r="ABK18"/>
      <c r="ABL18"/>
      <c r="ABM18"/>
      <c r="ABN18"/>
      <c r="ABO18"/>
      <c r="ABP18"/>
      <c r="ABQ18"/>
      <c r="ABR18"/>
      <c r="ABS18"/>
      <c r="ABT18"/>
      <c r="ABU18"/>
      <c r="ABV18"/>
      <c r="ABW18"/>
      <c r="ABX18"/>
      <c r="ABY18"/>
      <c r="ABZ18"/>
      <c r="ACA18"/>
      <c r="ACB18"/>
      <c r="ACC18"/>
      <c r="ACD18"/>
      <c r="ACE18"/>
      <c r="ACF18"/>
      <c r="ACG18"/>
      <c r="ACH18"/>
      <c r="ACI18"/>
      <c r="ACJ18"/>
      <c r="ACK18"/>
      <c r="ACL18"/>
      <c r="ACM18"/>
      <c r="ACN18"/>
      <c r="ACO18"/>
      <c r="ACP18"/>
      <c r="ACQ18"/>
      <c r="ACR18"/>
      <c r="ACS18"/>
      <c r="ACT18"/>
      <c r="ACU18"/>
      <c r="ACV18"/>
      <c r="ACW18"/>
      <c r="ACX18"/>
      <c r="ACY18"/>
      <c r="ACZ18"/>
      <c r="ADA18"/>
      <c r="ADB18"/>
      <c r="ADC18"/>
      <c r="ADD18"/>
      <c r="ADE18"/>
      <c r="ADF18"/>
      <c r="ADG18"/>
      <c r="ADH18"/>
      <c r="ADI18"/>
      <c r="ADJ18"/>
      <c r="ADK18"/>
      <c r="ADL18"/>
      <c r="ADM18"/>
      <c r="ADN18"/>
      <c r="ADO18"/>
      <c r="ADP18"/>
      <c r="ADQ18"/>
      <c r="ADR18"/>
      <c r="ADS18"/>
      <c r="ADT18"/>
      <c r="ADU18"/>
      <c r="ADV18"/>
      <c r="ADW18"/>
      <c r="ADX18"/>
      <c r="ADY18"/>
      <c r="ADZ18"/>
      <c r="AEA18"/>
      <c r="AEB18"/>
      <c r="AEC18"/>
      <c r="AED18"/>
      <c r="AEE18"/>
      <c r="AEF18"/>
      <c r="AEG18"/>
      <c r="AEH18"/>
      <c r="AEI18"/>
      <c r="AEJ18"/>
      <c r="AEK18"/>
      <c r="AEL18"/>
      <c r="AEM18"/>
      <c r="AEN18"/>
      <c r="AEO18"/>
      <c r="AEP18"/>
      <c r="AEQ18"/>
      <c r="AER18"/>
      <c r="AES18"/>
      <c r="AET18"/>
      <c r="AEU18"/>
      <c r="AEV18"/>
      <c r="AEW18"/>
      <c r="AEX18"/>
      <c r="AEY18"/>
      <c r="AEZ18"/>
      <c r="AFA18"/>
      <c r="AFB18"/>
      <c r="AFC18"/>
      <c r="AFD18"/>
      <c r="AFE18"/>
      <c r="AFF18"/>
      <c r="AFG18"/>
      <c r="AFH18"/>
      <c r="AFI18"/>
      <c r="AFJ18"/>
      <c r="AFK18"/>
      <c r="AFL18"/>
      <c r="AFM18"/>
      <c r="AFN18"/>
      <c r="AFO18"/>
      <c r="AFP18"/>
      <c r="AFQ18"/>
      <c r="AFR18"/>
      <c r="AFS18"/>
      <c r="AFT18"/>
      <c r="AFU18"/>
      <c r="AFV18"/>
      <c r="AFW18"/>
      <c r="AFX18"/>
      <c r="AFY18"/>
      <c r="AFZ18"/>
      <c r="AGA18"/>
      <c r="AGB18"/>
      <c r="AGC18"/>
      <c r="AGD18"/>
      <c r="AGE18"/>
      <c r="AGF18"/>
      <c r="AGG18"/>
      <c r="AGH18"/>
      <c r="AGI18"/>
      <c r="AGJ18"/>
      <c r="AGK18"/>
      <c r="AGL18"/>
      <c r="AGM18"/>
      <c r="AGN18"/>
      <c r="AGO18"/>
      <c r="AGP18"/>
      <c r="AGQ18"/>
      <c r="AGR18"/>
      <c r="AGS18"/>
      <c r="AGT18"/>
      <c r="AGU18"/>
      <c r="AGV18"/>
      <c r="AGW18"/>
      <c r="AGX18"/>
      <c r="AGY18"/>
      <c r="AGZ18"/>
      <c r="AHA18"/>
      <c r="AHB18"/>
      <c r="AHC18"/>
      <c r="AHD18"/>
      <c r="AHE18"/>
      <c r="AHF18"/>
      <c r="AHG18"/>
      <c r="AHH18"/>
      <c r="AHI18"/>
      <c r="AHJ18"/>
      <c r="AHK18"/>
      <c r="AHL18"/>
      <c r="AHM18"/>
      <c r="AHN18"/>
      <c r="AHO18"/>
      <c r="AHP18"/>
      <c r="AHQ18"/>
      <c r="AHR18"/>
      <c r="AHS18"/>
      <c r="AHT18"/>
      <c r="AHU18"/>
      <c r="AHV18"/>
      <c r="AHW18"/>
      <c r="AHX18"/>
      <c r="AHY18"/>
      <c r="AHZ18"/>
      <c r="AIA18"/>
      <c r="AIB18"/>
      <c r="AIC18"/>
      <c r="AID18"/>
      <c r="AIE18"/>
      <c r="AIF18"/>
      <c r="AIG18"/>
      <c r="AIH18"/>
      <c r="AII18"/>
      <c r="AIJ18"/>
      <c r="AIK18"/>
      <c r="AIL18"/>
      <c r="AIM18"/>
      <c r="AIN18"/>
      <c r="AIO18"/>
      <c r="AIP18"/>
      <c r="AIQ18"/>
      <c r="AIR18"/>
      <c r="AIS18"/>
      <c r="AIT18"/>
      <c r="AIU18"/>
      <c r="AIV18"/>
      <c r="AIW18"/>
      <c r="AIX18"/>
      <c r="AIY18"/>
    </row>
    <row r="19" spans="1:935">
      <c r="A19" s="145"/>
      <c r="B19" s="138">
        <v>200511504</v>
      </c>
      <c r="C19" s="173" t="s">
        <v>348</v>
      </c>
      <c r="D19" s="173" t="s">
        <v>349</v>
      </c>
      <c r="E19" s="174">
        <v>44750</v>
      </c>
      <c r="F19" s="175">
        <v>1</v>
      </c>
      <c r="G19" s="175"/>
      <c r="H19" s="144">
        <f>F19+G19</f>
        <v>1</v>
      </c>
      <c r="I19" s="137" t="str">
        <f t="shared" si="5"/>
        <v/>
      </c>
      <c r="J19" s="177" t="s">
        <v>169</v>
      </c>
      <c r="K19" s="150">
        <v>37</v>
      </c>
      <c r="L19" s="147" t="str">
        <f t="shared" si="2"/>
        <v>14:00</v>
      </c>
      <c r="M19" s="151" t="str">
        <f t="shared" si="3"/>
        <v/>
      </c>
      <c r="N19" s="148" t="str">
        <f t="shared" si="4"/>
        <v/>
      </c>
      <c r="O19" s="226">
        <v>2</v>
      </c>
      <c r="P19" s="172">
        <v>2</v>
      </c>
      <c r="Q19" s="172">
        <v>2</v>
      </c>
      <c r="R19" s="172">
        <v>2</v>
      </c>
      <c r="S19" s="172">
        <v>2</v>
      </c>
      <c r="T19" s="172">
        <v>2</v>
      </c>
      <c r="U19" s="172">
        <v>2</v>
      </c>
      <c r="V19" s="172">
        <v>2</v>
      </c>
      <c r="W19" s="172">
        <v>2</v>
      </c>
      <c r="X19" s="172">
        <v>2</v>
      </c>
      <c r="Y19" s="172"/>
      <c r="Z19" s="172"/>
      <c r="AA19" s="172"/>
      <c r="AB19" s="172"/>
      <c r="AC19" s="172"/>
      <c r="AD19" s="172"/>
      <c r="AE19" s="172"/>
      <c r="AF19" s="172"/>
      <c r="AG19" s="172"/>
      <c r="AH19" s="172"/>
      <c r="AI19" s="172"/>
      <c r="AJ19" s="172"/>
      <c r="AK19" s="172"/>
      <c r="AL19" s="172"/>
      <c r="AM19" s="172"/>
      <c r="AN19" s="172"/>
      <c r="AO19" s="172"/>
      <c r="AP19" s="172"/>
      <c r="AQ19" s="172"/>
      <c r="AR19" s="172"/>
      <c r="AS19" s="172"/>
      <c r="AT19" s="172"/>
      <c r="AU19" s="172"/>
      <c r="AV19" s="172"/>
      <c r="AW19" s="172"/>
      <c r="AX19" s="172"/>
      <c r="AY19" s="172"/>
      <c r="AZ19" s="172"/>
      <c r="BA19" s="172"/>
      <c r="BB19" s="172"/>
      <c r="BC19" s="172"/>
      <c r="BD19" s="172"/>
      <c r="BE19" s="172"/>
      <c r="BF19" s="172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  <c r="SU19"/>
      <c r="SV19"/>
      <c r="SW19"/>
      <c r="SX19"/>
      <c r="SY19"/>
      <c r="SZ19"/>
      <c r="TA19"/>
      <c r="TB19"/>
      <c r="TC19"/>
      <c r="TD19"/>
      <c r="TE19"/>
      <c r="TF19"/>
      <c r="TG19"/>
      <c r="TH19"/>
      <c r="TI19"/>
      <c r="TJ19"/>
      <c r="TK19"/>
      <c r="TL19"/>
      <c r="TM19"/>
      <c r="TN19"/>
      <c r="TO19"/>
      <c r="TP19"/>
      <c r="TQ19"/>
      <c r="TR19"/>
      <c r="TS19"/>
      <c r="TT19"/>
      <c r="TU19"/>
      <c r="TV19"/>
      <c r="TW19"/>
      <c r="TX19"/>
      <c r="TY19"/>
      <c r="TZ19"/>
      <c r="UA19"/>
      <c r="UB19"/>
      <c r="UC19"/>
      <c r="UD19"/>
      <c r="UE19"/>
      <c r="UF19"/>
      <c r="UG19"/>
      <c r="UH19"/>
      <c r="UI19"/>
      <c r="UJ19"/>
      <c r="UK19"/>
      <c r="UL19"/>
      <c r="UM19"/>
      <c r="UN19"/>
      <c r="UO19"/>
      <c r="UP19"/>
      <c r="UQ19"/>
      <c r="UR19"/>
      <c r="US19"/>
      <c r="UT19"/>
      <c r="UU19"/>
      <c r="UV19"/>
      <c r="UW19"/>
      <c r="UX19"/>
      <c r="UY19"/>
      <c r="UZ19"/>
      <c r="VA19"/>
      <c r="VB19"/>
      <c r="VC19"/>
      <c r="VD19"/>
      <c r="VE19"/>
      <c r="VF19"/>
      <c r="VG19"/>
      <c r="VH19"/>
      <c r="VI19"/>
      <c r="VJ19"/>
      <c r="VK19"/>
      <c r="VL19"/>
      <c r="VM19"/>
      <c r="VN19"/>
      <c r="VO19"/>
      <c r="VP19"/>
      <c r="VQ19"/>
      <c r="VR19"/>
      <c r="VS19"/>
      <c r="VT19"/>
      <c r="VU19"/>
      <c r="VV19"/>
      <c r="VW19"/>
      <c r="VX19"/>
      <c r="VY19"/>
      <c r="VZ19"/>
      <c r="WA19"/>
      <c r="WB19"/>
      <c r="WC19"/>
      <c r="WD19"/>
      <c r="WE19"/>
      <c r="WF19"/>
      <c r="WG19"/>
      <c r="WH19"/>
      <c r="WI19"/>
      <c r="WJ19"/>
      <c r="WK19"/>
      <c r="WL19"/>
      <c r="WM19"/>
      <c r="WN19"/>
      <c r="WO19"/>
      <c r="WP19"/>
      <c r="WQ19"/>
      <c r="WR19"/>
      <c r="WS19"/>
      <c r="WT19"/>
      <c r="WU19"/>
      <c r="WV19"/>
      <c r="WW19"/>
      <c r="WX19"/>
      <c r="WY19"/>
      <c r="WZ19"/>
      <c r="XA19"/>
      <c r="XB19"/>
      <c r="XC19"/>
      <c r="XD19"/>
      <c r="XE19"/>
      <c r="XF19"/>
      <c r="XG19"/>
      <c r="XH19"/>
      <c r="XI19"/>
      <c r="XJ19"/>
      <c r="XK19"/>
      <c r="XL19"/>
      <c r="XM19"/>
      <c r="XN19"/>
      <c r="XO19"/>
      <c r="XP19"/>
      <c r="XQ19"/>
      <c r="XR19"/>
      <c r="XS19"/>
      <c r="XT19"/>
      <c r="XU19"/>
      <c r="XV19"/>
      <c r="XW19"/>
      <c r="XX19"/>
      <c r="XY19"/>
      <c r="XZ19"/>
      <c r="YA19"/>
      <c r="YB19"/>
      <c r="YC19"/>
      <c r="YD19"/>
      <c r="YE19"/>
      <c r="YF19"/>
      <c r="YG19"/>
      <c r="YH19"/>
      <c r="YI19"/>
      <c r="YJ19"/>
      <c r="YK19"/>
      <c r="YL19"/>
      <c r="YM19"/>
      <c r="YN19"/>
      <c r="YO19"/>
      <c r="YP19"/>
      <c r="YQ19"/>
      <c r="YR19"/>
      <c r="YS19"/>
      <c r="YT19"/>
      <c r="YU19"/>
      <c r="YV19"/>
      <c r="YW19"/>
      <c r="YX19"/>
      <c r="YY19"/>
      <c r="YZ19"/>
      <c r="ZA19"/>
      <c r="ZB19"/>
      <c r="ZC19"/>
      <c r="ZD19"/>
      <c r="ZE19"/>
      <c r="ZF19"/>
      <c r="ZG19"/>
      <c r="ZH19"/>
      <c r="ZI19"/>
      <c r="ZJ19"/>
      <c r="ZK19"/>
      <c r="ZL19"/>
      <c r="ZM19"/>
      <c r="ZN19"/>
      <c r="ZO19"/>
      <c r="ZP19"/>
      <c r="ZQ19"/>
      <c r="ZR19"/>
      <c r="ZS19"/>
      <c r="ZT19"/>
      <c r="ZU19"/>
      <c r="ZV19"/>
      <c r="ZW19"/>
      <c r="ZX19"/>
      <c r="ZY19"/>
      <c r="ZZ19"/>
      <c r="AAA19"/>
      <c r="AAB19"/>
      <c r="AAC19"/>
      <c r="AAD19"/>
      <c r="AAE19"/>
      <c r="AAF19"/>
      <c r="AAG19"/>
      <c r="AAH19"/>
      <c r="AAI19"/>
      <c r="AAJ19"/>
      <c r="AAK19"/>
      <c r="AAL19"/>
      <c r="AAM19"/>
      <c r="AAN19"/>
      <c r="AAO19"/>
      <c r="AAP19"/>
      <c r="AAQ19"/>
      <c r="AAR19"/>
      <c r="AAS19"/>
      <c r="AAT19"/>
      <c r="AAU19"/>
      <c r="AAV19"/>
      <c r="AAW19"/>
      <c r="AAX19"/>
      <c r="AAY19"/>
      <c r="AAZ19"/>
      <c r="ABA19"/>
      <c r="ABB19"/>
      <c r="ABC19"/>
      <c r="ABD19"/>
      <c r="ABE19"/>
      <c r="ABF19"/>
      <c r="ABG19"/>
      <c r="ABH19"/>
      <c r="ABI19"/>
      <c r="ABJ19"/>
      <c r="ABK19"/>
      <c r="ABL19"/>
      <c r="ABM19"/>
      <c r="ABN19"/>
      <c r="ABO19"/>
      <c r="ABP19"/>
      <c r="ABQ19"/>
      <c r="ABR19"/>
      <c r="ABS19"/>
      <c r="ABT19"/>
      <c r="ABU19"/>
      <c r="ABV19"/>
      <c r="ABW19"/>
      <c r="ABX19"/>
      <c r="ABY19"/>
      <c r="ABZ19"/>
      <c r="ACA19"/>
      <c r="ACB19"/>
      <c r="ACC19"/>
      <c r="ACD19"/>
      <c r="ACE19"/>
      <c r="ACF19"/>
      <c r="ACG19"/>
      <c r="ACH19"/>
      <c r="ACI19"/>
      <c r="ACJ19"/>
      <c r="ACK19"/>
      <c r="ACL19"/>
      <c r="ACM19"/>
      <c r="ACN19"/>
      <c r="ACO19"/>
      <c r="ACP19"/>
      <c r="ACQ19"/>
      <c r="ACR19"/>
      <c r="ACS19"/>
      <c r="ACT19"/>
      <c r="ACU19"/>
      <c r="ACV19"/>
      <c r="ACW19"/>
      <c r="ACX19"/>
      <c r="ACY19"/>
      <c r="ACZ19"/>
      <c r="ADA19"/>
      <c r="ADB19"/>
      <c r="ADC19"/>
      <c r="ADD19"/>
      <c r="ADE19"/>
      <c r="ADF19"/>
      <c r="ADG19"/>
      <c r="ADH19"/>
      <c r="ADI19"/>
      <c r="ADJ19"/>
      <c r="ADK19"/>
      <c r="ADL19"/>
      <c r="ADM19"/>
      <c r="ADN19"/>
      <c r="ADO19"/>
      <c r="ADP19"/>
      <c r="ADQ19"/>
      <c r="ADR19"/>
      <c r="ADS19"/>
      <c r="ADT19"/>
      <c r="ADU19"/>
      <c r="ADV19"/>
      <c r="ADW19"/>
      <c r="ADX19"/>
      <c r="ADY19"/>
      <c r="ADZ19"/>
      <c r="AEA19"/>
      <c r="AEB19"/>
      <c r="AEC19"/>
      <c r="AED19"/>
      <c r="AEE19"/>
      <c r="AEF19"/>
      <c r="AEG19"/>
      <c r="AEH19"/>
      <c r="AEI19"/>
      <c r="AEJ19"/>
      <c r="AEK19"/>
      <c r="AEL19"/>
      <c r="AEM19"/>
      <c r="AEN19"/>
      <c r="AEO19"/>
      <c r="AEP19"/>
      <c r="AEQ19"/>
      <c r="AER19"/>
      <c r="AES19"/>
      <c r="AET19"/>
      <c r="AEU19"/>
      <c r="AEV19"/>
      <c r="AEW19"/>
      <c r="AEX19"/>
      <c r="AEY19"/>
      <c r="AEZ19"/>
      <c r="AFA19"/>
      <c r="AFB19"/>
      <c r="AFC19"/>
      <c r="AFD19"/>
      <c r="AFE19"/>
      <c r="AFF19"/>
      <c r="AFG19"/>
      <c r="AFH19"/>
      <c r="AFI19"/>
      <c r="AFJ19"/>
      <c r="AFK19"/>
      <c r="AFL19"/>
      <c r="AFM19"/>
      <c r="AFN19"/>
      <c r="AFO19"/>
      <c r="AFP19"/>
      <c r="AFQ19"/>
      <c r="AFR19"/>
      <c r="AFS19"/>
      <c r="AFT19"/>
      <c r="AFU19"/>
      <c r="AFV19"/>
      <c r="AFW19"/>
      <c r="AFX19"/>
      <c r="AFY19"/>
      <c r="AFZ19"/>
      <c r="AGA19"/>
      <c r="AGB19"/>
      <c r="AGC19"/>
      <c r="AGD19"/>
      <c r="AGE19"/>
      <c r="AGF19"/>
      <c r="AGG19"/>
      <c r="AGH19"/>
      <c r="AGI19"/>
      <c r="AGJ19"/>
      <c r="AGK19"/>
      <c r="AGL19"/>
      <c r="AGM19"/>
      <c r="AGN19"/>
      <c r="AGO19"/>
      <c r="AGP19"/>
      <c r="AGQ19"/>
      <c r="AGR19"/>
      <c r="AGS19"/>
      <c r="AGT19"/>
      <c r="AGU19"/>
      <c r="AGV19"/>
      <c r="AGW19"/>
      <c r="AGX19"/>
      <c r="AGY19"/>
      <c r="AGZ19"/>
      <c r="AHA19"/>
      <c r="AHB19"/>
      <c r="AHC19"/>
      <c r="AHD19"/>
      <c r="AHE19"/>
      <c r="AHF19"/>
      <c r="AHG19"/>
      <c r="AHH19"/>
      <c r="AHI19"/>
      <c r="AHJ19"/>
      <c r="AHK19"/>
      <c r="AHL19"/>
      <c r="AHM19"/>
      <c r="AHN19"/>
      <c r="AHO19"/>
      <c r="AHP19"/>
      <c r="AHQ19"/>
      <c r="AHR19"/>
      <c r="AHS19"/>
      <c r="AHT19"/>
      <c r="AHU19"/>
      <c r="AHV19"/>
      <c r="AHW19"/>
      <c r="AHX19"/>
      <c r="AHY19"/>
      <c r="AHZ19"/>
      <c r="AIA19"/>
      <c r="AIB19"/>
      <c r="AIC19"/>
      <c r="AID19"/>
      <c r="AIE19"/>
      <c r="AIF19"/>
      <c r="AIG19"/>
      <c r="AIH19"/>
      <c r="AII19"/>
      <c r="AIJ19"/>
      <c r="AIK19"/>
      <c r="AIL19"/>
      <c r="AIM19"/>
      <c r="AIN19"/>
      <c r="AIO19"/>
      <c r="AIP19"/>
      <c r="AIQ19"/>
      <c r="AIR19"/>
      <c r="AIS19"/>
      <c r="AIT19"/>
      <c r="AIU19"/>
      <c r="AIV19"/>
      <c r="AIW19"/>
      <c r="AIX19"/>
      <c r="AIY19"/>
    </row>
    <row r="20" spans="1:935">
      <c r="A20" s="145"/>
      <c r="B20" s="138">
        <v>180413586</v>
      </c>
      <c r="C20" s="173" t="s">
        <v>350</v>
      </c>
      <c r="D20" s="173" t="s">
        <v>204</v>
      </c>
      <c r="E20" s="249">
        <v>44991</v>
      </c>
      <c r="F20" s="175">
        <v>1</v>
      </c>
      <c r="G20" s="175"/>
      <c r="H20" s="144">
        <f>F20+G20</f>
        <v>1</v>
      </c>
      <c r="I20" s="137" t="str">
        <f t="shared" si="5"/>
        <v/>
      </c>
      <c r="J20" s="176" t="s">
        <v>169</v>
      </c>
      <c r="K20" s="150">
        <v>32</v>
      </c>
      <c r="L20" s="147" t="str">
        <f t="shared" si="2"/>
        <v>14:30</v>
      </c>
      <c r="M20" s="151" t="str">
        <f t="shared" si="3"/>
        <v/>
      </c>
      <c r="N20" s="148" t="str">
        <f t="shared" si="4"/>
        <v/>
      </c>
      <c r="O20" s="226">
        <v>2</v>
      </c>
      <c r="P20" s="172">
        <v>2</v>
      </c>
      <c r="Q20" s="172">
        <v>2</v>
      </c>
      <c r="R20" s="172">
        <v>2</v>
      </c>
      <c r="S20" s="172"/>
      <c r="T20" s="172">
        <v>2</v>
      </c>
      <c r="U20" s="172">
        <v>2</v>
      </c>
      <c r="V20" s="172">
        <v>2</v>
      </c>
      <c r="W20" s="172">
        <v>2</v>
      </c>
      <c r="X20" s="172"/>
      <c r="Y20" s="172"/>
      <c r="Z20" s="172"/>
      <c r="AA20" s="172"/>
      <c r="AB20" s="172"/>
      <c r="AC20" s="172"/>
      <c r="AD20" s="172"/>
      <c r="AE20" s="172"/>
      <c r="AF20" s="172"/>
      <c r="AG20" s="172"/>
      <c r="AH20" s="172"/>
      <c r="AI20" s="172"/>
      <c r="AJ20" s="172"/>
      <c r="AK20" s="172"/>
      <c r="AL20" s="172"/>
      <c r="AM20" s="172"/>
      <c r="AN20" s="172"/>
      <c r="AO20" s="172"/>
      <c r="AP20" s="172"/>
      <c r="AQ20" s="172"/>
      <c r="AR20" s="172"/>
      <c r="AS20" s="172"/>
      <c r="AT20" s="172"/>
      <c r="AU20" s="172"/>
      <c r="AV20" s="172"/>
      <c r="AW20" s="172"/>
      <c r="AX20" s="172"/>
      <c r="AY20" s="172"/>
      <c r="AZ20" s="172"/>
      <c r="BA20" s="172"/>
      <c r="BB20" s="172"/>
      <c r="BC20" s="172"/>
      <c r="BD20" s="172"/>
      <c r="BE20" s="172"/>
      <c r="BF20" s="172"/>
    </row>
    <row r="21" spans="1:935">
      <c r="A21" s="145"/>
      <c r="B21" s="138">
        <v>220584313</v>
      </c>
      <c r="C21" s="185" t="s">
        <v>351</v>
      </c>
      <c r="D21" s="187" t="s">
        <v>352</v>
      </c>
      <c r="E21" s="208">
        <v>44708</v>
      </c>
      <c r="F21" s="143">
        <v>1</v>
      </c>
      <c r="G21" s="143"/>
      <c r="H21" s="144">
        <v>1</v>
      </c>
      <c r="I21" s="137" t="str">
        <f t="shared" si="5"/>
        <v/>
      </c>
      <c r="J21" s="190" t="s">
        <v>187</v>
      </c>
      <c r="K21" s="150">
        <v>9</v>
      </c>
      <c r="L21" s="147" t="str">
        <f t="shared" si="2"/>
        <v>15:00</v>
      </c>
      <c r="M21" s="151" t="str">
        <f t="shared" si="3"/>
        <v/>
      </c>
      <c r="N21" s="148" t="str">
        <f t="shared" si="4"/>
        <v/>
      </c>
      <c r="O21" s="172"/>
      <c r="P21" s="172"/>
      <c r="Q21" s="172">
        <v>2</v>
      </c>
      <c r="R21" s="172">
        <v>2</v>
      </c>
      <c r="S21" s="172">
        <v>2</v>
      </c>
      <c r="T21" s="172"/>
      <c r="U21" s="172">
        <v>2</v>
      </c>
      <c r="V21" s="172">
        <v>2</v>
      </c>
      <c r="W21" s="172"/>
      <c r="X21" s="172">
        <v>2</v>
      </c>
      <c r="Y21" s="172"/>
      <c r="Z21" s="172"/>
      <c r="AA21" s="172"/>
      <c r="AB21" s="172"/>
      <c r="AC21" s="172"/>
      <c r="AD21" s="172"/>
      <c r="AE21" s="172"/>
      <c r="AF21" s="172"/>
      <c r="AG21" s="172"/>
      <c r="AH21" s="172"/>
      <c r="AI21" s="172"/>
      <c r="AJ21" s="172"/>
      <c r="AK21" s="172"/>
      <c r="AL21" s="172"/>
      <c r="AM21" s="172"/>
      <c r="AN21" s="172"/>
      <c r="AO21" s="172"/>
      <c r="AP21" s="172"/>
      <c r="AQ21" s="172"/>
      <c r="AR21" s="172"/>
      <c r="AS21" s="172"/>
      <c r="AT21" s="172"/>
      <c r="AU21" s="172"/>
      <c r="AV21" s="172"/>
      <c r="AW21" s="172"/>
      <c r="AX21" s="172"/>
      <c r="AY21" s="172"/>
      <c r="AZ21" s="172"/>
      <c r="BA21" s="172"/>
      <c r="BB21" s="172"/>
      <c r="BC21" s="172"/>
      <c r="BD21" s="172"/>
      <c r="BE21" s="172"/>
      <c r="BF21" s="172"/>
    </row>
    <row r="22" spans="1:935">
      <c r="A22" s="145"/>
      <c r="B22" s="240">
        <v>180421522</v>
      </c>
      <c r="C22" s="173" t="s">
        <v>353</v>
      </c>
      <c r="D22" s="173" t="s">
        <v>354</v>
      </c>
      <c r="E22" s="174">
        <v>44883</v>
      </c>
      <c r="F22" s="175">
        <v>1</v>
      </c>
      <c r="G22" s="175"/>
      <c r="H22" s="144">
        <f>F22+G22</f>
        <v>1</v>
      </c>
      <c r="I22" s="137" t="str">
        <f t="shared" si="5"/>
        <v/>
      </c>
      <c r="J22" s="176" t="s">
        <v>166</v>
      </c>
      <c r="K22" s="150">
        <v>33</v>
      </c>
      <c r="L22" s="147" t="str">
        <f t="shared" si="2"/>
        <v>15:00</v>
      </c>
      <c r="M22" s="151" t="str">
        <f t="shared" si="3"/>
        <v/>
      </c>
      <c r="N22" s="148" t="str">
        <f t="shared" si="4"/>
        <v/>
      </c>
      <c r="O22" s="226">
        <v>2</v>
      </c>
      <c r="P22" s="172">
        <v>2</v>
      </c>
      <c r="Q22" s="172">
        <v>2</v>
      </c>
      <c r="R22" s="172">
        <v>2</v>
      </c>
      <c r="S22" s="172">
        <v>2</v>
      </c>
      <c r="T22" s="172">
        <v>2</v>
      </c>
      <c r="U22" s="172">
        <v>2</v>
      </c>
      <c r="V22" s="172">
        <v>2</v>
      </c>
      <c r="W22" s="172">
        <v>2</v>
      </c>
      <c r="X22" s="172">
        <v>2</v>
      </c>
      <c r="Y22" s="172"/>
      <c r="Z22" s="172"/>
      <c r="AA22" s="172"/>
      <c r="AB22" s="172"/>
      <c r="AC22" s="172"/>
      <c r="AD22" s="172"/>
      <c r="AE22" s="172"/>
      <c r="AF22" s="172"/>
      <c r="AG22" s="172"/>
      <c r="AH22" s="172"/>
      <c r="AI22" s="172"/>
      <c r="AJ22" s="172"/>
      <c r="AK22" s="172"/>
      <c r="AL22" s="172"/>
      <c r="AM22" s="172"/>
      <c r="AN22" s="172"/>
      <c r="AO22" s="172"/>
      <c r="AP22" s="172"/>
      <c r="AQ22" s="172"/>
      <c r="AR22" s="172"/>
      <c r="AS22" s="172"/>
      <c r="AT22" s="172"/>
      <c r="AU22" s="172"/>
      <c r="AV22" s="172"/>
      <c r="AW22" s="172"/>
      <c r="AX22" s="172"/>
      <c r="AY22" s="172"/>
      <c r="AZ22" s="172"/>
      <c r="BA22" s="172"/>
      <c r="BB22" s="172"/>
      <c r="BC22" s="172"/>
      <c r="BD22" s="172"/>
      <c r="BE22" s="172"/>
      <c r="BF22" s="172"/>
    </row>
    <row r="23" spans="1:935">
      <c r="A23" s="145"/>
      <c r="B23" s="138">
        <v>220594392</v>
      </c>
      <c r="C23" s="185" t="s">
        <v>355</v>
      </c>
      <c r="D23" s="187" t="s">
        <v>356</v>
      </c>
      <c r="E23" s="208" t="s">
        <v>207</v>
      </c>
      <c r="F23" s="143">
        <v>1</v>
      </c>
      <c r="G23" s="143"/>
      <c r="H23" s="144">
        <v>1</v>
      </c>
      <c r="I23" s="137" t="str">
        <f t="shared" si="5"/>
        <v/>
      </c>
      <c r="J23" s="190" t="s">
        <v>201</v>
      </c>
      <c r="K23" s="150">
        <v>6</v>
      </c>
      <c r="L23" s="147" t="str">
        <f t="shared" si="2"/>
        <v>15:00</v>
      </c>
      <c r="M23" s="151" t="str">
        <f t="shared" si="3"/>
        <v/>
      </c>
      <c r="N23" s="148" t="str">
        <f t="shared" si="4"/>
        <v/>
      </c>
      <c r="O23" s="172"/>
      <c r="P23" s="172"/>
      <c r="Q23" s="172"/>
      <c r="R23" s="172"/>
      <c r="S23" s="172"/>
      <c r="T23" s="172"/>
      <c r="U23" s="172"/>
      <c r="V23" s="172">
        <v>2</v>
      </c>
      <c r="W23" s="172">
        <v>2</v>
      </c>
      <c r="X23" s="172">
        <v>2</v>
      </c>
      <c r="Y23" s="172"/>
      <c r="Z23" s="172"/>
      <c r="AA23" s="172"/>
      <c r="AB23" s="172"/>
      <c r="AC23" s="172"/>
      <c r="AD23" s="172"/>
      <c r="AE23" s="172"/>
      <c r="AF23" s="172"/>
      <c r="AG23" s="172"/>
      <c r="AH23" s="172"/>
      <c r="AI23" s="172"/>
      <c r="AJ23" s="172"/>
      <c r="AK23" s="172"/>
      <c r="AL23" s="172"/>
      <c r="AM23" s="172"/>
      <c r="AN23" s="172"/>
      <c r="AO23" s="172"/>
      <c r="AP23" s="172"/>
      <c r="AQ23" s="172"/>
      <c r="AR23" s="172"/>
      <c r="AS23" s="172"/>
      <c r="AT23" s="172"/>
      <c r="AU23" s="172"/>
      <c r="AV23" s="172"/>
      <c r="AW23" s="172"/>
      <c r="AX23" s="172"/>
      <c r="AY23" s="172"/>
      <c r="AZ23" s="172"/>
      <c r="BA23" s="172"/>
      <c r="BB23" s="172"/>
      <c r="BC23" s="172"/>
      <c r="BD23" s="172"/>
      <c r="BE23" s="172"/>
      <c r="BF23" s="172"/>
    </row>
    <row r="24" spans="1:935">
      <c r="A24" s="145"/>
      <c r="B24" s="235">
        <v>200494106</v>
      </c>
      <c r="C24" s="173" t="s">
        <v>357</v>
      </c>
      <c r="D24" s="173" t="s">
        <v>358</v>
      </c>
      <c r="E24" s="248">
        <v>44762</v>
      </c>
      <c r="F24" s="175">
        <v>1</v>
      </c>
      <c r="G24" s="175"/>
      <c r="H24" s="144">
        <f>F24+G24</f>
        <v>1</v>
      </c>
      <c r="I24" s="137" t="str">
        <f t="shared" si="5"/>
        <v/>
      </c>
      <c r="J24" s="176" t="s">
        <v>168</v>
      </c>
      <c r="K24" s="150">
        <v>35</v>
      </c>
      <c r="L24" s="147" t="str">
        <f t="shared" si="2"/>
        <v>14:30</v>
      </c>
      <c r="M24" s="151" t="str">
        <f t="shared" si="3"/>
        <v/>
      </c>
      <c r="N24" s="148" t="str">
        <f t="shared" si="4"/>
        <v/>
      </c>
      <c r="O24" s="226">
        <v>2</v>
      </c>
      <c r="P24" s="172">
        <v>2</v>
      </c>
      <c r="Q24" s="172">
        <v>2</v>
      </c>
      <c r="R24" s="172">
        <v>2</v>
      </c>
      <c r="S24" s="172">
        <v>2</v>
      </c>
      <c r="T24" s="172">
        <v>2</v>
      </c>
      <c r="U24" s="172">
        <v>2</v>
      </c>
      <c r="V24" s="172">
        <v>2</v>
      </c>
      <c r="W24" s="172">
        <v>2</v>
      </c>
      <c r="X24" s="172">
        <v>2</v>
      </c>
      <c r="Y24" s="172"/>
      <c r="Z24" s="172"/>
      <c r="AA24" s="172"/>
      <c r="AB24" s="172"/>
      <c r="AC24" s="172"/>
      <c r="AD24" s="172"/>
      <c r="AE24" s="172"/>
      <c r="AF24" s="172"/>
      <c r="AG24" s="172"/>
      <c r="AH24" s="172"/>
      <c r="AI24" s="172"/>
      <c r="AJ24" s="172"/>
      <c r="AK24" s="172"/>
      <c r="AL24" s="172"/>
      <c r="AM24" s="172"/>
      <c r="AN24" s="172"/>
      <c r="AO24" s="172"/>
      <c r="AP24" s="172"/>
      <c r="AQ24" s="172"/>
      <c r="AR24" s="172"/>
      <c r="AS24" s="172"/>
      <c r="AT24" s="172"/>
      <c r="AU24" s="172"/>
      <c r="AV24" s="172"/>
      <c r="AW24" s="172"/>
      <c r="AX24" s="172"/>
      <c r="AY24" s="172"/>
      <c r="AZ24" s="172"/>
      <c r="BA24" s="172"/>
      <c r="BB24" s="172"/>
      <c r="BC24" s="172"/>
      <c r="BD24" s="172"/>
      <c r="BE24" s="172"/>
      <c r="BF24" s="172"/>
      <c r="BG24" s="134"/>
      <c r="BH24" s="134"/>
      <c r="BI24" s="134"/>
      <c r="BJ24" s="134"/>
      <c r="BK24" s="134"/>
      <c r="BL24" s="134"/>
      <c r="BM24" s="134"/>
      <c r="BN24" s="134"/>
      <c r="BO24" s="134"/>
      <c r="BP24" s="134"/>
      <c r="BQ24" s="134"/>
      <c r="BR24" s="134"/>
      <c r="BS24" s="134"/>
      <c r="BT24" s="134"/>
      <c r="BU24" s="134"/>
      <c r="BV24" s="134"/>
      <c r="BW24" s="134"/>
      <c r="BX24" s="134"/>
      <c r="BY24" s="134"/>
      <c r="BZ24" s="134"/>
      <c r="CA24" s="134"/>
      <c r="CB24" s="134"/>
      <c r="CC24" s="134"/>
      <c r="CD24" s="134"/>
      <c r="CE24" s="134"/>
      <c r="CF24" s="134"/>
      <c r="CG24" s="134"/>
      <c r="CH24" s="134"/>
      <c r="CI24" s="134"/>
      <c r="CJ24" s="134"/>
      <c r="CK24" s="134"/>
      <c r="CL24" s="134"/>
      <c r="CM24" s="134"/>
      <c r="CN24" s="134"/>
      <c r="CO24" s="134"/>
      <c r="CP24" s="134"/>
      <c r="CQ24" s="134"/>
      <c r="CR24" s="134"/>
      <c r="CS24" s="134"/>
      <c r="CT24" s="134"/>
      <c r="CU24" s="134"/>
      <c r="CV24" s="134"/>
      <c r="CW24" s="134"/>
      <c r="CX24" s="134"/>
      <c r="CY24" s="134"/>
      <c r="CZ24" s="134"/>
      <c r="DA24" s="134"/>
      <c r="DB24" s="134"/>
      <c r="DC24" s="134"/>
      <c r="DD24" s="134"/>
      <c r="DE24" s="134"/>
      <c r="DF24" s="134"/>
      <c r="DG24" s="134"/>
      <c r="DH24" s="134"/>
      <c r="DI24" s="134"/>
      <c r="DJ24" s="134"/>
      <c r="DK24" s="134"/>
      <c r="DL24" s="134"/>
      <c r="DM24" s="134"/>
      <c r="DN24" s="134"/>
      <c r="DO24" s="134"/>
      <c r="DP24" s="134"/>
      <c r="DQ24" s="134"/>
      <c r="DR24" s="134"/>
      <c r="DS24" s="134"/>
      <c r="DT24" s="134"/>
      <c r="DU24" s="134"/>
      <c r="DV24" s="134"/>
      <c r="DW24" s="134"/>
      <c r="DX24" s="134"/>
      <c r="DY24" s="134"/>
      <c r="DZ24" s="134"/>
      <c r="EA24" s="134"/>
      <c r="EB24" s="134"/>
      <c r="EC24" s="134"/>
      <c r="ED24" s="134"/>
      <c r="EE24" s="134"/>
      <c r="EF24" s="134"/>
      <c r="EG24" s="134"/>
      <c r="EH24" s="134"/>
      <c r="EI24" s="134"/>
      <c r="EJ24" s="134"/>
      <c r="EK24" s="134"/>
      <c r="EL24" s="134"/>
      <c r="EM24" s="134"/>
      <c r="EN24" s="134"/>
      <c r="EO24" s="134"/>
      <c r="EP24" s="134"/>
      <c r="EQ24" s="134"/>
      <c r="ER24" s="134"/>
      <c r="ES24" s="134"/>
      <c r="ET24" s="134"/>
      <c r="EU24" s="134"/>
      <c r="EV24" s="134"/>
      <c r="EW24" s="134"/>
      <c r="EX24" s="134"/>
      <c r="EY24" s="134"/>
      <c r="EZ24" s="134"/>
      <c r="FA24" s="134"/>
      <c r="FB24" s="134"/>
      <c r="FC24" s="134"/>
      <c r="FD24" s="134"/>
      <c r="FE24" s="134"/>
      <c r="FF24" s="134"/>
      <c r="FG24" s="134"/>
      <c r="FH24" s="134"/>
    </row>
    <row r="25" spans="1:935">
      <c r="A25" s="145"/>
      <c r="B25" s="236">
        <v>120074693</v>
      </c>
      <c r="C25" s="173" t="s">
        <v>359</v>
      </c>
      <c r="D25" s="173" t="s">
        <v>195</v>
      </c>
      <c r="E25" s="174">
        <v>44820</v>
      </c>
      <c r="F25" s="175">
        <v>1</v>
      </c>
      <c r="G25" s="175"/>
      <c r="H25" s="144">
        <f>F25+G25</f>
        <v>1</v>
      </c>
      <c r="I25" s="137" t="str">
        <f t="shared" si="5"/>
        <v/>
      </c>
      <c r="J25" s="176" t="s">
        <v>169</v>
      </c>
      <c r="K25" s="227">
        <v>31</v>
      </c>
      <c r="L25" s="147" t="str">
        <f t="shared" si="2"/>
        <v>14:00</v>
      </c>
      <c r="M25" s="151" t="str">
        <f t="shared" si="3"/>
        <v/>
      </c>
      <c r="N25" s="148" t="str">
        <f t="shared" si="4"/>
        <v/>
      </c>
      <c r="O25" s="226">
        <v>4</v>
      </c>
      <c r="P25" s="172"/>
      <c r="Q25" s="172"/>
      <c r="R25" s="172"/>
      <c r="S25" s="172">
        <v>2</v>
      </c>
      <c r="T25" s="172">
        <v>0</v>
      </c>
      <c r="U25" s="172"/>
      <c r="V25" s="172">
        <v>0</v>
      </c>
      <c r="W25" s="172">
        <v>4</v>
      </c>
      <c r="X25" s="172">
        <v>0</v>
      </c>
      <c r="Y25" s="172"/>
      <c r="Z25" s="172"/>
      <c r="AA25" s="172"/>
      <c r="AB25" s="172"/>
      <c r="AC25" s="172"/>
      <c r="AD25" s="172"/>
      <c r="AE25" s="172"/>
      <c r="AF25" s="172"/>
      <c r="AG25" s="172"/>
      <c r="AH25" s="172"/>
      <c r="AI25" s="172"/>
      <c r="AJ25" s="172"/>
      <c r="AK25" s="172"/>
      <c r="AL25" s="172"/>
      <c r="AM25" s="172"/>
      <c r="AN25" s="172"/>
      <c r="AO25" s="172"/>
      <c r="AP25" s="172"/>
      <c r="AQ25" s="172"/>
      <c r="AR25" s="172"/>
      <c r="AS25" s="172"/>
      <c r="AT25" s="172"/>
      <c r="AU25" s="172"/>
      <c r="AV25" s="172"/>
      <c r="AW25" s="172"/>
      <c r="AX25" s="172"/>
      <c r="AY25" s="172"/>
      <c r="AZ25" s="172"/>
      <c r="BA25" s="172"/>
      <c r="BB25" s="172"/>
      <c r="BC25" s="172"/>
      <c r="BD25" s="172"/>
      <c r="BE25" s="172"/>
      <c r="BF25" s="172"/>
    </row>
    <row r="26" spans="1:935">
      <c r="A26" s="145"/>
      <c r="B26" s="138">
        <v>100000663</v>
      </c>
      <c r="C26" s="185" t="s">
        <v>360</v>
      </c>
      <c r="D26" s="187" t="s">
        <v>361</v>
      </c>
      <c r="E26" s="208">
        <v>44904</v>
      </c>
      <c r="F26" s="143">
        <v>1</v>
      </c>
      <c r="G26" s="143"/>
      <c r="H26" s="144">
        <v>1</v>
      </c>
      <c r="I26" s="137" t="str">
        <f t="shared" si="5"/>
        <v/>
      </c>
      <c r="J26" s="190" t="s">
        <v>187</v>
      </c>
      <c r="K26" s="150">
        <v>13</v>
      </c>
      <c r="L26" s="147" t="str">
        <f t="shared" si="2"/>
        <v>14:00</v>
      </c>
      <c r="M26" s="151" t="str">
        <f t="shared" si="3"/>
        <v/>
      </c>
      <c r="N26" s="148" t="str">
        <f t="shared" si="4"/>
        <v/>
      </c>
      <c r="O26" s="172">
        <v>2</v>
      </c>
      <c r="P26" s="172">
        <v>2</v>
      </c>
      <c r="Q26" s="172">
        <v>2</v>
      </c>
      <c r="R26" s="172">
        <v>2</v>
      </c>
      <c r="S26" s="172">
        <v>2</v>
      </c>
      <c r="T26" s="172">
        <v>2</v>
      </c>
      <c r="U26" s="172">
        <v>2</v>
      </c>
      <c r="V26" s="172">
        <v>2</v>
      </c>
      <c r="W26" s="172">
        <v>2</v>
      </c>
      <c r="X26" s="172">
        <v>2</v>
      </c>
      <c r="Y26" s="172"/>
      <c r="Z26" s="172"/>
      <c r="AA26" s="172"/>
      <c r="AB26" s="172"/>
      <c r="AC26" s="172"/>
      <c r="AD26" s="172"/>
      <c r="AE26" s="172"/>
      <c r="AF26" s="172"/>
      <c r="AG26" s="172"/>
      <c r="AH26" s="172"/>
      <c r="AI26" s="172"/>
      <c r="AJ26" s="172"/>
      <c r="AK26" s="172"/>
      <c r="AL26" s="172"/>
      <c r="AM26" s="172"/>
      <c r="AN26" s="172"/>
      <c r="AO26" s="172"/>
      <c r="AP26" s="172"/>
      <c r="AQ26" s="172"/>
      <c r="AR26" s="172"/>
      <c r="AS26" s="172"/>
      <c r="AT26" s="172"/>
      <c r="AU26" s="172"/>
      <c r="AV26" s="172"/>
      <c r="AW26" s="172"/>
      <c r="AX26" s="172"/>
      <c r="AY26" s="172"/>
      <c r="AZ26" s="172"/>
      <c r="BA26" s="172"/>
      <c r="BB26" s="172"/>
      <c r="BC26" s="172"/>
      <c r="BD26" s="172"/>
      <c r="BE26" s="172"/>
      <c r="BF26" s="172"/>
    </row>
    <row r="27" spans="1:935">
      <c r="A27" s="145"/>
      <c r="B27" s="235">
        <v>190457626</v>
      </c>
      <c r="C27" s="185" t="s">
        <v>362</v>
      </c>
      <c r="D27" s="187" t="s">
        <v>305</v>
      </c>
      <c r="E27" s="208">
        <v>44827</v>
      </c>
      <c r="F27" s="143">
        <v>1</v>
      </c>
      <c r="G27" s="143"/>
      <c r="H27" s="144">
        <f>F27+G27</f>
        <v>1</v>
      </c>
      <c r="I27" s="137" t="str">
        <f t="shared" si="5"/>
        <v/>
      </c>
      <c r="J27" s="190" t="s">
        <v>166</v>
      </c>
      <c r="K27" s="150">
        <v>16</v>
      </c>
      <c r="L27" s="147" t="str">
        <f t="shared" si="2"/>
        <v>14:00</v>
      </c>
      <c r="M27" s="151" t="str">
        <f t="shared" si="3"/>
        <v/>
      </c>
      <c r="N27" s="148" t="str">
        <f t="shared" si="4"/>
        <v/>
      </c>
      <c r="O27" s="226">
        <v>2</v>
      </c>
      <c r="P27" s="172">
        <v>2</v>
      </c>
      <c r="Q27" s="172"/>
      <c r="R27" s="172">
        <v>2</v>
      </c>
      <c r="S27" s="172">
        <v>2</v>
      </c>
      <c r="T27" s="172">
        <v>0</v>
      </c>
      <c r="U27" s="172"/>
      <c r="V27" s="172">
        <v>4</v>
      </c>
      <c r="W27" s="172">
        <v>2</v>
      </c>
      <c r="X27" s="172">
        <v>2</v>
      </c>
      <c r="Y27" s="172"/>
      <c r="Z27" s="172"/>
      <c r="AA27" s="172"/>
      <c r="AB27" s="172"/>
      <c r="AC27" s="172"/>
      <c r="AD27" s="172"/>
      <c r="AE27" s="172"/>
      <c r="AF27" s="172"/>
      <c r="AG27" s="172"/>
      <c r="AH27" s="172"/>
      <c r="AI27" s="172"/>
      <c r="AJ27" s="172"/>
      <c r="AK27" s="172"/>
      <c r="AL27" s="172"/>
      <c r="AM27" s="172"/>
      <c r="AN27" s="172"/>
      <c r="AO27" s="172"/>
      <c r="AP27" s="172"/>
      <c r="AQ27" s="172"/>
      <c r="AR27" s="172"/>
      <c r="AS27" s="172"/>
      <c r="AT27" s="172"/>
      <c r="AU27" s="172"/>
      <c r="AV27" s="172"/>
      <c r="AW27" s="172"/>
      <c r="AX27" s="172"/>
      <c r="AY27" s="172"/>
      <c r="AZ27" s="172"/>
      <c r="BA27" s="172"/>
      <c r="BB27" s="172"/>
      <c r="BC27" s="172"/>
      <c r="BD27" s="172"/>
      <c r="BE27" s="172"/>
      <c r="BF27" s="172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O27"/>
      <c r="PP27"/>
      <c r="PQ27"/>
      <c r="PR27"/>
      <c r="PS27"/>
      <c r="PT27"/>
      <c r="PU27"/>
      <c r="PV27"/>
      <c r="PW27"/>
      <c r="PX27"/>
      <c r="PY27"/>
      <c r="PZ27"/>
      <c r="QA27"/>
      <c r="QB27"/>
      <c r="QC27"/>
      <c r="QD27"/>
      <c r="QE27"/>
      <c r="QF27"/>
      <c r="QG27"/>
      <c r="QH27"/>
      <c r="QI27"/>
      <c r="QJ27"/>
      <c r="QK27"/>
      <c r="QL27"/>
      <c r="QM27"/>
      <c r="QN27"/>
      <c r="QO27"/>
      <c r="QP27"/>
      <c r="QQ27"/>
      <c r="QR27"/>
      <c r="QS27"/>
      <c r="QT27"/>
      <c r="QU27"/>
      <c r="QV27"/>
      <c r="QW27"/>
      <c r="QX27"/>
      <c r="QY27"/>
      <c r="QZ27"/>
      <c r="RA27"/>
      <c r="RB27"/>
      <c r="RC27"/>
      <c r="RD27"/>
      <c r="RE27"/>
      <c r="RF27"/>
      <c r="RG27"/>
      <c r="RH27"/>
      <c r="RI27"/>
      <c r="RJ27"/>
      <c r="RK27"/>
      <c r="RL27"/>
      <c r="RM27"/>
      <c r="RN27"/>
      <c r="RO27"/>
      <c r="RP27"/>
      <c r="RQ27"/>
      <c r="RR27"/>
      <c r="RS27"/>
      <c r="RT27"/>
      <c r="RU27"/>
      <c r="RV27"/>
      <c r="RW27"/>
      <c r="RX27"/>
      <c r="RY27"/>
      <c r="RZ27"/>
      <c r="SA27"/>
      <c r="SB27"/>
      <c r="SC27"/>
      <c r="SD27"/>
      <c r="SE27"/>
      <c r="SF27"/>
      <c r="SG27"/>
      <c r="SH27"/>
      <c r="SI27"/>
      <c r="SJ27"/>
      <c r="SK27"/>
      <c r="SL27"/>
      <c r="SM27"/>
      <c r="SN27"/>
      <c r="SO27"/>
      <c r="SP27"/>
      <c r="SQ27"/>
      <c r="SR27"/>
      <c r="SS27"/>
      <c r="ST27"/>
      <c r="SU27"/>
      <c r="SV27"/>
      <c r="SW27"/>
      <c r="SX27"/>
      <c r="SY27"/>
      <c r="SZ27"/>
      <c r="TA27"/>
      <c r="TB27"/>
      <c r="TC27"/>
      <c r="TD27"/>
      <c r="TE27"/>
      <c r="TF27"/>
      <c r="TG27"/>
      <c r="TH27"/>
      <c r="TI27"/>
      <c r="TJ27"/>
      <c r="TK27"/>
      <c r="TL27"/>
      <c r="TM27"/>
      <c r="TN27"/>
      <c r="TO27"/>
      <c r="TP27"/>
      <c r="TQ27"/>
      <c r="TR27"/>
      <c r="TS27"/>
      <c r="TT27"/>
      <c r="TU27"/>
      <c r="TV27"/>
      <c r="TW27"/>
      <c r="TX27"/>
      <c r="TY27"/>
      <c r="TZ27"/>
      <c r="UA27"/>
      <c r="UB27"/>
      <c r="UC27"/>
      <c r="UD27"/>
      <c r="UE27"/>
      <c r="UF27"/>
      <c r="UG27"/>
      <c r="UH27"/>
      <c r="UI27"/>
      <c r="UJ27"/>
      <c r="UK27"/>
      <c r="UL27"/>
      <c r="UM27"/>
      <c r="UN27"/>
      <c r="UO27"/>
      <c r="UP27"/>
      <c r="UQ27"/>
      <c r="UR27"/>
      <c r="US27"/>
      <c r="UT27"/>
      <c r="UU27"/>
      <c r="UV27"/>
      <c r="UW27"/>
      <c r="UX27"/>
      <c r="UY27"/>
      <c r="UZ27"/>
      <c r="VA27"/>
      <c r="VB27"/>
      <c r="VC27"/>
      <c r="VD27"/>
      <c r="VE27"/>
      <c r="VF27"/>
      <c r="VG27"/>
      <c r="VH27"/>
      <c r="VI27"/>
      <c r="VJ27"/>
      <c r="VK27"/>
      <c r="VL27"/>
      <c r="VM27"/>
      <c r="VN27"/>
      <c r="VO27"/>
      <c r="VP27"/>
      <c r="VQ27"/>
      <c r="VR27"/>
      <c r="VS27"/>
      <c r="VT27"/>
      <c r="VU27"/>
      <c r="VV27"/>
      <c r="VW27"/>
      <c r="VX27"/>
      <c r="VY27"/>
      <c r="VZ27"/>
      <c r="WA27"/>
      <c r="WB27"/>
      <c r="WC27"/>
      <c r="WD27"/>
      <c r="WE27"/>
      <c r="WF27"/>
      <c r="WG27"/>
      <c r="WH27"/>
      <c r="WI27"/>
      <c r="WJ27"/>
      <c r="WK27"/>
      <c r="WL27"/>
      <c r="WM27"/>
      <c r="WN27"/>
      <c r="WO27"/>
      <c r="WP27"/>
      <c r="WQ27"/>
      <c r="WR27"/>
      <c r="WS27"/>
      <c r="WT27"/>
      <c r="WU27"/>
      <c r="WV27"/>
      <c r="WW27"/>
      <c r="WX27"/>
      <c r="WY27"/>
      <c r="WZ27"/>
      <c r="XA27"/>
      <c r="XB27"/>
      <c r="XC27"/>
      <c r="XD27"/>
      <c r="XE27"/>
      <c r="XF27"/>
      <c r="XG27"/>
      <c r="XH27"/>
      <c r="XI27"/>
      <c r="XJ27"/>
      <c r="XK27"/>
      <c r="XL27"/>
      <c r="XM27"/>
      <c r="XN27"/>
      <c r="XO27"/>
      <c r="XP27"/>
      <c r="XQ27"/>
      <c r="XR27"/>
      <c r="XS27"/>
      <c r="XT27"/>
      <c r="XU27"/>
      <c r="XV27"/>
      <c r="XW27"/>
      <c r="XX27"/>
      <c r="XY27"/>
      <c r="XZ27"/>
      <c r="YA27"/>
      <c r="YB27"/>
      <c r="YC27"/>
      <c r="YD27"/>
      <c r="YE27"/>
      <c r="YF27"/>
      <c r="YG27"/>
      <c r="YH27"/>
      <c r="YI27"/>
      <c r="YJ27"/>
      <c r="YK27"/>
      <c r="YL27"/>
      <c r="YM27"/>
      <c r="YN27"/>
      <c r="YO27"/>
      <c r="YP27"/>
      <c r="YQ27"/>
      <c r="YR27"/>
      <c r="YS27"/>
      <c r="YT27"/>
      <c r="YU27"/>
      <c r="YV27"/>
      <c r="YW27"/>
      <c r="YX27"/>
      <c r="YY27"/>
      <c r="YZ27"/>
      <c r="ZA27"/>
      <c r="ZB27"/>
      <c r="ZC27"/>
      <c r="ZD27"/>
      <c r="ZE27"/>
      <c r="ZF27"/>
      <c r="ZG27"/>
      <c r="ZH27"/>
      <c r="ZI27"/>
      <c r="ZJ27"/>
      <c r="ZK27"/>
      <c r="ZL27"/>
      <c r="ZM27"/>
      <c r="ZN27"/>
      <c r="ZO27"/>
      <c r="ZP27"/>
      <c r="ZQ27"/>
      <c r="ZR27"/>
      <c r="ZS27"/>
      <c r="ZT27"/>
      <c r="ZU27"/>
      <c r="ZV27"/>
      <c r="ZW27"/>
      <c r="ZX27"/>
      <c r="ZY27"/>
      <c r="ZZ27"/>
      <c r="AAA27"/>
      <c r="AAB27"/>
      <c r="AAC27"/>
      <c r="AAD27"/>
      <c r="AAE27"/>
      <c r="AAF27"/>
      <c r="AAG27"/>
      <c r="AAH27"/>
      <c r="AAI27"/>
      <c r="AAJ27"/>
      <c r="AAK27"/>
      <c r="AAL27"/>
      <c r="AAM27"/>
      <c r="AAN27"/>
      <c r="AAO27"/>
      <c r="AAP27"/>
      <c r="AAQ27"/>
      <c r="AAR27"/>
      <c r="AAS27"/>
      <c r="AAT27"/>
      <c r="AAU27"/>
      <c r="AAV27"/>
      <c r="AAW27"/>
      <c r="AAX27"/>
      <c r="AAY27"/>
      <c r="AAZ27"/>
      <c r="ABA27"/>
      <c r="ABB27"/>
      <c r="ABC27"/>
      <c r="ABD27"/>
      <c r="ABE27"/>
      <c r="ABF27"/>
      <c r="ABG27"/>
      <c r="ABH27"/>
      <c r="ABI27"/>
      <c r="ABJ27"/>
      <c r="ABK27"/>
      <c r="ABL27"/>
      <c r="ABM27"/>
      <c r="ABN27"/>
      <c r="ABO27"/>
      <c r="ABP27"/>
      <c r="ABQ27"/>
      <c r="ABR27"/>
      <c r="ABS27"/>
      <c r="ABT27"/>
      <c r="ABU27"/>
      <c r="ABV27"/>
      <c r="ABW27"/>
      <c r="ABX27"/>
      <c r="ABY27"/>
      <c r="ABZ27"/>
      <c r="ACA27"/>
      <c r="ACB27"/>
      <c r="ACC27"/>
      <c r="ACD27"/>
      <c r="ACE27"/>
      <c r="ACF27"/>
      <c r="ACG27"/>
      <c r="ACH27"/>
      <c r="ACI27"/>
      <c r="ACJ27"/>
      <c r="ACK27"/>
      <c r="ACL27"/>
      <c r="ACM27"/>
      <c r="ACN27"/>
      <c r="ACO27"/>
      <c r="ACP27"/>
      <c r="ACQ27"/>
      <c r="ACR27"/>
      <c r="ACS27"/>
      <c r="ACT27"/>
      <c r="ACU27"/>
      <c r="ACV27"/>
      <c r="ACW27"/>
      <c r="ACX27"/>
      <c r="ACY27"/>
      <c r="ACZ27"/>
      <c r="ADA27"/>
      <c r="ADB27"/>
      <c r="ADC27"/>
      <c r="ADD27"/>
      <c r="ADE27"/>
      <c r="ADF27"/>
      <c r="ADG27"/>
      <c r="ADH27"/>
      <c r="ADI27"/>
      <c r="ADJ27"/>
      <c r="ADK27"/>
      <c r="ADL27"/>
      <c r="ADM27"/>
      <c r="ADN27"/>
      <c r="ADO27"/>
      <c r="ADP27"/>
      <c r="ADQ27"/>
      <c r="ADR27"/>
      <c r="ADS27"/>
      <c r="ADT27"/>
      <c r="ADU27"/>
      <c r="ADV27"/>
      <c r="ADW27"/>
      <c r="ADX27"/>
      <c r="ADY27"/>
      <c r="ADZ27"/>
      <c r="AEA27"/>
      <c r="AEB27"/>
      <c r="AEC27"/>
      <c r="AED27"/>
      <c r="AEE27"/>
      <c r="AEF27"/>
      <c r="AEG27"/>
      <c r="AEH27"/>
      <c r="AEI27"/>
      <c r="AEJ27"/>
      <c r="AEK27"/>
      <c r="AEL27"/>
      <c r="AEM27"/>
      <c r="AEN27"/>
      <c r="AEO27"/>
      <c r="AEP27"/>
      <c r="AEQ27"/>
      <c r="AER27"/>
      <c r="AES27"/>
      <c r="AET27"/>
      <c r="AEU27"/>
      <c r="AEV27"/>
      <c r="AEW27"/>
      <c r="AEX27"/>
      <c r="AEY27"/>
      <c r="AEZ27"/>
      <c r="AFA27"/>
      <c r="AFB27"/>
      <c r="AFC27"/>
      <c r="AFD27"/>
      <c r="AFE27"/>
      <c r="AFF27"/>
      <c r="AFG27"/>
      <c r="AFH27"/>
      <c r="AFI27"/>
      <c r="AFJ27"/>
      <c r="AFK27"/>
      <c r="AFL27"/>
      <c r="AFM27"/>
      <c r="AFN27"/>
      <c r="AFO27"/>
      <c r="AFP27"/>
      <c r="AFQ27"/>
      <c r="AFR27"/>
      <c r="AFS27"/>
      <c r="AFT27"/>
      <c r="AFU27"/>
      <c r="AFV27"/>
      <c r="AFW27"/>
      <c r="AFX27"/>
      <c r="AFY27"/>
      <c r="AFZ27"/>
      <c r="AGA27"/>
      <c r="AGB27"/>
      <c r="AGC27"/>
      <c r="AGD27"/>
      <c r="AGE27"/>
      <c r="AGF27"/>
      <c r="AGG27"/>
      <c r="AGH27"/>
      <c r="AGI27"/>
      <c r="AGJ27"/>
      <c r="AGK27"/>
      <c r="AGL27"/>
      <c r="AGM27"/>
      <c r="AGN27"/>
      <c r="AGO27"/>
      <c r="AGP27"/>
      <c r="AGQ27"/>
      <c r="AGR27"/>
      <c r="AGS27"/>
      <c r="AGT27"/>
      <c r="AGU27"/>
      <c r="AGV27"/>
      <c r="AGW27"/>
      <c r="AGX27"/>
      <c r="AGY27"/>
      <c r="AGZ27"/>
      <c r="AHA27"/>
      <c r="AHB27"/>
      <c r="AHC27"/>
      <c r="AHD27"/>
      <c r="AHE27"/>
      <c r="AHF27"/>
      <c r="AHG27"/>
      <c r="AHH27"/>
      <c r="AHI27"/>
      <c r="AHJ27"/>
      <c r="AHK27"/>
      <c r="AHL27"/>
      <c r="AHM27"/>
      <c r="AHN27"/>
      <c r="AHO27"/>
      <c r="AHP27"/>
      <c r="AHQ27"/>
      <c r="AHR27"/>
      <c r="AHS27"/>
      <c r="AHT27"/>
      <c r="AHU27"/>
      <c r="AHV27"/>
      <c r="AHW27"/>
      <c r="AHX27"/>
      <c r="AHY27"/>
      <c r="AHZ27"/>
      <c r="AIA27"/>
      <c r="AIB27"/>
      <c r="AIC27"/>
      <c r="AID27"/>
      <c r="AIE27"/>
      <c r="AIF27"/>
      <c r="AIG27"/>
      <c r="AIH27"/>
      <c r="AII27"/>
      <c r="AIJ27"/>
      <c r="AIK27"/>
      <c r="AIL27"/>
      <c r="AIM27"/>
      <c r="AIN27"/>
      <c r="AIO27"/>
      <c r="AIP27"/>
      <c r="AIQ27"/>
      <c r="AIR27"/>
      <c r="AIS27"/>
      <c r="AIT27"/>
      <c r="AIU27"/>
      <c r="AIV27"/>
      <c r="AIW27"/>
      <c r="AIX27"/>
      <c r="AIY27"/>
    </row>
    <row r="28" spans="1:935">
      <c r="A28" s="145"/>
      <c r="B28" s="235">
        <v>180426738</v>
      </c>
      <c r="C28" s="185" t="s">
        <v>363</v>
      </c>
      <c r="D28" s="187" t="s">
        <v>188</v>
      </c>
      <c r="E28" s="208">
        <v>44713</v>
      </c>
      <c r="F28" s="143">
        <v>1</v>
      </c>
      <c r="G28" s="143"/>
      <c r="H28" s="144">
        <f>F28+G28</f>
        <v>1</v>
      </c>
      <c r="I28" s="137" t="str">
        <f t="shared" si="5"/>
        <v/>
      </c>
      <c r="J28" s="190" t="s">
        <v>186</v>
      </c>
      <c r="K28" s="150">
        <v>2</v>
      </c>
      <c r="L28" s="147" t="str">
        <f t="shared" si="2"/>
        <v>14:30</v>
      </c>
      <c r="M28" s="151" t="str">
        <f t="shared" si="3"/>
        <v/>
      </c>
      <c r="N28" s="148" t="str">
        <f t="shared" si="4"/>
        <v/>
      </c>
      <c r="O28" s="172">
        <v>2</v>
      </c>
      <c r="P28" s="172">
        <v>2</v>
      </c>
      <c r="Q28" s="172">
        <v>2</v>
      </c>
      <c r="R28" s="172"/>
      <c r="S28" s="172">
        <v>2</v>
      </c>
      <c r="T28" s="172">
        <v>2</v>
      </c>
      <c r="U28" s="172">
        <v>2</v>
      </c>
      <c r="V28" s="172">
        <v>2</v>
      </c>
      <c r="W28" s="172">
        <v>2</v>
      </c>
      <c r="X28" s="172"/>
      <c r="Y28" s="172"/>
      <c r="Z28" s="172"/>
      <c r="AA28" s="172"/>
      <c r="AB28" s="172"/>
      <c r="AC28" s="172"/>
      <c r="AD28" s="172"/>
      <c r="AE28" s="172"/>
      <c r="AF28" s="172"/>
      <c r="AG28" s="172"/>
      <c r="AH28" s="172"/>
      <c r="AI28" s="172"/>
      <c r="AJ28" s="172"/>
      <c r="AK28" s="172"/>
      <c r="AL28" s="172"/>
      <c r="AM28" s="172"/>
      <c r="AN28" s="172"/>
      <c r="AO28" s="172"/>
      <c r="AP28" s="172"/>
      <c r="AQ28" s="172"/>
      <c r="AR28" s="172"/>
      <c r="AS28" s="172"/>
      <c r="AT28" s="172"/>
      <c r="AU28" s="172"/>
      <c r="AV28" s="172"/>
      <c r="AW28" s="172"/>
      <c r="AX28" s="172"/>
      <c r="AY28" s="172"/>
      <c r="AZ28" s="172"/>
      <c r="BA28" s="172"/>
      <c r="BB28" s="172"/>
      <c r="BC28" s="172"/>
      <c r="BD28" s="172"/>
      <c r="BE28" s="172"/>
      <c r="BF28" s="172"/>
    </row>
    <row r="29" spans="1:935">
      <c r="A29" s="145"/>
      <c r="B29" s="138">
        <v>220604511</v>
      </c>
      <c r="C29" s="185" t="s">
        <v>364</v>
      </c>
      <c r="D29" s="187" t="s">
        <v>365</v>
      </c>
      <c r="E29" s="208">
        <v>44877</v>
      </c>
      <c r="F29" s="143">
        <v>1</v>
      </c>
      <c r="G29" s="143"/>
      <c r="H29" s="144">
        <v>1</v>
      </c>
      <c r="I29" s="137" t="str">
        <f t="shared" si="5"/>
        <v/>
      </c>
      <c r="J29" s="190" t="s">
        <v>186</v>
      </c>
      <c r="K29" s="150">
        <v>4</v>
      </c>
      <c r="L29" s="147" t="str">
        <f t="shared" si="2"/>
        <v>14:00</v>
      </c>
      <c r="M29" s="151" t="str">
        <f t="shared" si="3"/>
        <v/>
      </c>
      <c r="N29" s="148" t="str">
        <f t="shared" si="4"/>
        <v/>
      </c>
      <c r="O29" s="244"/>
      <c r="P29" s="244"/>
      <c r="Q29" s="244"/>
      <c r="R29" s="244"/>
      <c r="S29" s="244"/>
      <c r="T29" s="244"/>
      <c r="U29" s="172"/>
      <c r="V29" s="172"/>
      <c r="W29" s="172"/>
      <c r="X29" s="172">
        <v>2</v>
      </c>
      <c r="Y29" s="172"/>
      <c r="Z29" s="172"/>
      <c r="AA29" s="172"/>
      <c r="AB29" s="172"/>
      <c r="AC29" s="172"/>
      <c r="AD29" s="172"/>
      <c r="AE29" s="172"/>
      <c r="AF29" s="172"/>
      <c r="AG29" s="172"/>
      <c r="AH29" s="172"/>
      <c r="AI29" s="172"/>
      <c r="AJ29" s="172"/>
      <c r="AK29" s="172"/>
      <c r="AL29" s="172"/>
      <c r="AM29" s="172"/>
      <c r="AN29" s="172"/>
      <c r="AO29" s="172"/>
      <c r="AP29" s="172"/>
      <c r="AQ29" s="172"/>
      <c r="AR29" s="172"/>
      <c r="AS29" s="172"/>
      <c r="AT29" s="172"/>
      <c r="AU29" s="172"/>
      <c r="AV29" s="172"/>
      <c r="AW29" s="172"/>
      <c r="AX29" s="172"/>
      <c r="AY29" s="172"/>
      <c r="AZ29" s="172"/>
      <c r="BA29" s="172"/>
      <c r="BB29" s="172"/>
      <c r="BC29" s="172"/>
      <c r="BD29" s="172"/>
      <c r="BE29" s="172"/>
      <c r="BF29" s="172"/>
    </row>
    <row r="30" spans="1:935">
      <c r="A30" s="145"/>
      <c r="B30" s="138">
        <v>210550324</v>
      </c>
      <c r="C30" s="185" t="s">
        <v>366</v>
      </c>
      <c r="D30" s="187" t="s">
        <v>289</v>
      </c>
      <c r="E30" s="208">
        <v>44839</v>
      </c>
      <c r="F30" s="143">
        <v>1</v>
      </c>
      <c r="G30" s="143"/>
      <c r="H30" s="144">
        <v>1</v>
      </c>
      <c r="I30" s="137" t="str">
        <f t="shared" si="5"/>
        <v/>
      </c>
      <c r="J30" s="190" t="s">
        <v>185</v>
      </c>
      <c r="K30" s="150">
        <v>2</v>
      </c>
      <c r="L30" s="147" t="str">
        <f t="shared" si="2"/>
        <v>14:30</v>
      </c>
      <c r="M30" s="151" t="str">
        <f t="shared" si="3"/>
        <v/>
      </c>
      <c r="N30" s="148" t="str">
        <f t="shared" si="4"/>
        <v/>
      </c>
      <c r="O30" s="226">
        <v>2</v>
      </c>
      <c r="P30" s="172">
        <v>2</v>
      </c>
      <c r="Q30" s="172">
        <v>2</v>
      </c>
      <c r="R30" s="172">
        <v>2</v>
      </c>
      <c r="S30" s="172">
        <v>2</v>
      </c>
      <c r="T30" s="172">
        <v>0</v>
      </c>
      <c r="U30" s="172">
        <v>4</v>
      </c>
      <c r="V30" s="172">
        <v>2</v>
      </c>
      <c r="W30" s="172">
        <v>2</v>
      </c>
      <c r="X30" s="172">
        <v>0</v>
      </c>
      <c r="Y30" s="172"/>
      <c r="Z30" s="172"/>
      <c r="AA30" s="172"/>
      <c r="AB30" s="172"/>
      <c r="AC30" s="172"/>
      <c r="AD30" s="172"/>
      <c r="AE30" s="172"/>
      <c r="AF30" s="172"/>
      <c r="AG30" s="172"/>
      <c r="AH30" s="172"/>
      <c r="AI30" s="172"/>
      <c r="AJ30" s="172"/>
      <c r="AK30" s="172"/>
      <c r="AL30" s="172"/>
      <c r="AM30" s="172"/>
      <c r="AN30" s="172"/>
      <c r="AO30" s="172"/>
      <c r="AP30" s="172"/>
      <c r="AQ30" s="172"/>
      <c r="AR30" s="172"/>
      <c r="AS30" s="172"/>
      <c r="AT30" s="172"/>
      <c r="AU30" s="172"/>
      <c r="AV30" s="172"/>
      <c r="AW30" s="172"/>
      <c r="AX30" s="172"/>
      <c r="AY30" s="172"/>
      <c r="AZ30" s="172"/>
      <c r="BA30" s="172"/>
      <c r="BB30" s="172"/>
      <c r="BC30" s="172"/>
      <c r="BD30" s="172"/>
      <c r="BE30" s="172"/>
      <c r="BF30" s="172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  <c r="ST30"/>
      <c r="SU30"/>
      <c r="SV30"/>
      <c r="SW30"/>
      <c r="SX30"/>
      <c r="SY30"/>
      <c r="SZ30"/>
      <c r="TA30"/>
      <c r="TB30"/>
      <c r="TC30"/>
      <c r="TD30"/>
      <c r="TE30"/>
      <c r="TF30"/>
      <c r="TG30"/>
      <c r="TH30"/>
      <c r="TI30"/>
      <c r="TJ30"/>
      <c r="TK30"/>
      <c r="TL30"/>
      <c r="TM30"/>
      <c r="TN30"/>
      <c r="TO30"/>
      <c r="TP30"/>
      <c r="TQ30"/>
      <c r="TR30"/>
      <c r="TS30"/>
      <c r="TT30"/>
      <c r="TU30"/>
      <c r="TV30"/>
      <c r="TW30"/>
      <c r="TX30"/>
      <c r="TY30"/>
      <c r="TZ30"/>
      <c r="UA30"/>
      <c r="UB30"/>
      <c r="UC30"/>
      <c r="UD30"/>
      <c r="UE30"/>
      <c r="UF30"/>
      <c r="UG30"/>
      <c r="UH30"/>
      <c r="UI30"/>
      <c r="UJ30"/>
      <c r="UK30"/>
      <c r="UL30"/>
      <c r="UM30"/>
      <c r="UN30"/>
      <c r="UO30"/>
      <c r="UP30"/>
      <c r="UQ30"/>
      <c r="UR30"/>
      <c r="US30"/>
      <c r="UT30"/>
      <c r="UU30"/>
      <c r="UV30"/>
      <c r="UW30"/>
      <c r="UX30"/>
      <c r="UY30"/>
      <c r="UZ30"/>
      <c r="VA30"/>
      <c r="VB30"/>
      <c r="VC30"/>
      <c r="VD30"/>
      <c r="VE30"/>
      <c r="VF30"/>
      <c r="VG30"/>
      <c r="VH30"/>
      <c r="VI30"/>
      <c r="VJ30"/>
      <c r="VK30"/>
      <c r="VL30"/>
      <c r="VM30"/>
      <c r="VN30"/>
      <c r="VO30"/>
      <c r="VP30"/>
      <c r="VQ30"/>
      <c r="VR30"/>
      <c r="VS30"/>
      <c r="VT30"/>
      <c r="VU30"/>
      <c r="VV30"/>
      <c r="VW30"/>
      <c r="VX30"/>
      <c r="VY30"/>
      <c r="VZ30"/>
      <c r="WA30"/>
      <c r="WB30"/>
      <c r="WC30"/>
      <c r="WD30"/>
      <c r="WE30"/>
      <c r="WF30"/>
      <c r="WG30"/>
      <c r="WH30"/>
      <c r="WI30"/>
      <c r="WJ30"/>
      <c r="WK30"/>
      <c r="WL30"/>
      <c r="WM30"/>
      <c r="WN30"/>
      <c r="WO30"/>
      <c r="WP30"/>
      <c r="WQ30"/>
      <c r="WR30"/>
      <c r="WS30"/>
      <c r="WT30"/>
      <c r="WU30"/>
      <c r="WV30"/>
      <c r="WW30"/>
      <c r="WX30"/>
      <c r="WY30"/>
      <c r="WZ30"/>
      <c r="XA30"/>
      <c r="XB30"/>
      <c r="XC30"/>
      <c r="XD30"/>
      <c r="XE30"/>
      <c r="XF30"/>
      <c r="XG30"/>
      <c r="XH30"/>
      <c r="XI30"/>
      <c r="XJ30"/>
      <c r="XK30"/>
      <c r="XL30"/>
      <c r="XM30"/>
      <c r="XN30"/>
      <c r="XO30"/>
      <c r="XP30"/>
      <c r="XQ30"/>
      <c r="XR30"/>
      <c r="XS30"/>
      <c r="XT30"/>
      <c r="XU30"/>
      <c r="XV30"/>
      <c r="XW30"/>
      <c r="XX30"/>
      <c r="XY30"/>
      <c r="XZ30"/>
      <c r="YA30"/>
      <c r="YB30"/>
      <c r="YC30"/>
      <c r="YD30"/>
      <c r="YE30"/>
      <c r="YF30"/>
      <c r="YG30"/>
      <c r="YH30"/>
      <c r="YI30"/>
      <c r="YJ30"/>
      <c r="YK30"/>
      <c r="YL30"/>
      <c r="YM30"/>
      <c r="YN30"/>
      <c r="YO30"/>
      <c r="YP30"/>
      <c r="YQ30"/>
      <c r="YR30"/>
      <c r="YS30"/>
      <c r="YT30"/>
      <c r="YU30"/>
      <c r="YV30"/>
      <c r="YW30"/>
      <c r="YX30"/>
      <c r="YY30"/>
      <c r="YZ30"/>
      <c r="ZA30"/>
      <c r="ZB30"/>
      <c r="ZC30"/>
      <c r="ZD30"/>
      <c r="ZE30"/>
      <c r="ZF30"/>
      <c r="ZG30"/>
      <c r="ZH30"/>
      <c r="ZI30"/>
      <c r="ZJ30"/>
      <c r="ZK30"/>
      <c r="ZL30"/>
      <c r="ZM30"/>
      <c r="ZN30"/>
      <c r="ZO30"/>
      <c r="ZP30"/>
      <c r="ZQ30"/>
      <c r="ZR30"/>
      <c r="ZS30"/>
      <c r="ZT30"/>
      <c r="ZU30"/>
      <c r="ZV30"/>
      <c r="ZW30"/>
      <c r="ZX30"/>
      <c r="ZY30"/>
      <c r="ZZ30"/>
      <c r="AAA30"/>
      <c r="AAB30"/>
      <c r="AAC30"/>
      <c r="AAD30"/>
      <c r="AAE30"/>
      <c r="AAF30"/>
      <c r="AAG30"/>
      <c r="AAH30"/>
      <c r="AAI30"/>
      <c r="AAJ30"/>
      <c r="AAK30"/>
      <c r="AAL30"/>
      <c r="AAM30"/>
      <c r="AAN30"/>
      <c r="AAO30"/>
      <c r="AAP30"/>
      <c r="AAQ30"/>
      <c r="AAR30"/>
      <c r="AAS30"/>
      <c r="AAT30"/>
      <c r="AAU30"/>
      <c r="AAV30"/>
      <c r="AAW30"/>
      <c r="AAX30"/>
      <c r="AAY30"/>
      <c r="AAZ30"/>
      <c r="ABA30"/>
      <c r="ABB30"/>
      <c r="ABC30"/>
      <c r="ABD30"/>
      <c r="ABE30"/>
      <c r="ABF30"/>
      <c r="ABG30"/>
      <c r="ABH30"/>
      <c r="ABI30"/>
      <c r="ABJ30"/>
      <c r="ABK30"/>
      <c r="ABL30"/>
      <c r="ABM30"/>
      <c r="ABN30"/>
      <c r="ABO30"/>
      <c r="ABP30"/>
      <c r="ABQ30"/>
      <c r="ABR30"/>
      <c r="ABS30"/>
      <c r="ABT30"/>
      <c r="ABU30"/>
      <c r="ABV30"/>
      <c r="ABW30"/>
      <c r="ABX30"/>
      <c r="ABY30"/>
      <c r="ABZ30"/>
      <c r="ACA30"/>
      <c r="ACB30"/>
      <c r="ACC30"/>
      <c r="ACD30"/>
      <c r="ACE30"/>
      <c r="ACF30"/>
      <c r="ACG30"/>
      <c r="ACH30"/>
      <c r="ACI30"/>
      <c r="ACJ30"/>
      <c r="ACK30"/>
      <c r="ACL30"/>
      <c r="ACM30"/>
      <c r="ACN30"/>
      <c r="ACO30"/>
      <c r="ACP30"/>
      <c r="ACQ30"/>
      <c r="ACR30"/>
      <c r="ACS30"/>
      <c r="ACT30"/>
      <c r="ACU30"/>
      <c r="ACV30"/>
      <c r="ACW30"/>
      <c r="ACX30"/>
      <c r="ACY30"/>
      <c r="ACZ30"/>
      <c r="ADA30"/>
      <c r="ADB30"/>
      <c r="ADC30"/>
      <c r="ADD30"/>
      <c r="ADE30"/>
      <c r="ADF30"/>
      <c r="ADG30"/>
      <c r="ADH30"/>
      <c r="ADI30"/>
      <c r="ADJ30"/>
      <c r="ADK30"/>
      <c r="ADL30"/>
      <c r="ADM30"/>
      <c r="ADN30"/>
      <c r="ADO30"/>
      <c r="ADP30"/>
      <c r="ADQ30"/>
      <c r="ADR30"/>
      <c r="ADS30"/>
      <c r="ADT30"/>
      <c r="ADU30"/>
      <c r="ADV30"/>
      <c r="ADW30"/>
      <c r="ADX30"/>
      <c r="ADY30"/>
      <c r="ADZ30"/>
      <c r="AEA30"/>
      <c r="AEB30"/>
      <c r="AEC30"/>
      <c r="AED30"/>
      <c r="AEE30"/>
      <c r="AEF30"/>
      <c r="AEG30"/>
      <c r="AEH30"/>
      <c r="AEI30"/>
      <c r="AEJ30"/>
      <c r="AEK30"/>
      <c r="AEL30"/>
      <c r="AEM30"/>
      <c r="AEN30"/>
      <c r="AEO30"/>
      <c r="AEP30"/>
      <c r="AEQ30"/>
      <c r="AER30"/>
      <c r="AES30"/>
      <c r="AET30"/>
      <c r="AEU30"/>
      <c r="AEV30"/>
      <c r="AEW30"/>
      <c r="AEX30"/>
      <c r="AEY30"/>
      <c r="AEZ30"/>
      <c r="AFA30"/>
      <c r="AFB30"/>
      <c r="AFC30"/>
      <c r="AFD30"/>
      <c r="AFE30"/>
      <c r="AFF30"/>
      <c r="AFG30"/>
      <c r="AFH30"/>
      <c r="AFI30"/>
      <c r="AFJ30"/>
      <c r="AFK30"/>
      <c r="AFL30"/>
      <c r="AFM30"/>
      <c r="AFN30"/>
      <c r="AFO30"/>
      <c r="AFP30"/>
      <c r="AFQ30"/>
      <c r="AFR30"/>
      <c r="AFS30"/>
      <c r="AFT30"/>
      <c r="AFU30"/>
      <c r="AFV30"/>
      <c r="AFW30"/>
      <c r="AFX30"/>
      <c r="AFY30"/>
      <c r="AFZ30"/>
      <c r="AGA30"/>
      <c r="AGB30"/>
      <c r="AGC30"/>
      <c r="AGD30"/>
      <c r="AGE30"/>
      <c r="AGF30"/>
      <c r="AGG30"/>
      <c r="AGH30"/>
      <c r="AGI30"/>
      <c r="AGJ30"/>
      <c r="AGK30"/>
      <c r="AGL30"/>
      <c r="AGM30"/>
      <c r="AGN30"/>
      <c r="AGO30"/>
      <c r="AGP30"/>
      <c r="AGQ30"/>
      <c r="AGR30"/>
      <c r="AGS30"/>
      <c r="AGT30"/>
      <c r="AGU30"/>
      <c r="AGV30"/>
      <c r="AGW30"/>
      <c r="AGX30"/>
      <c r="AGY30"/>
      <c r="AGZ30"/>
      <c r="AHA30"/>
      <c r="AHB30"/>
      <c r="AHC30"/>
      <c r="AHD30"/>
      <c r="AHE30"/>
      <c r="AHF30"/>
      <c r="AHG30"/>
      <c r="AHH30"/>
      <c r="AHI30"/>
      <c r="AHJ30"/>
      <c r="AHK30"/>
      <c r="AHL30"/>
      <c r="AHM30"/>
      <c r="AHN30"/>
      <c r="AHO30"/>
      <c r="AHP30"/>
      <c r="AHQ30"/>
      <c r="AHR30"/>
      <c r="AHS30"/>
      <c r="AHT30"/>
      <c r="AHU30"/>
      <c r="AHV30"/>
      <c r="AHW30"/>
      <c r="AHX30"/>
      <c r="AHY30"/>
      <c r="AHZ30"/>
      <c r="AIA30"/>
      <c r="AIB30"/>
      <c r="AIC30"/>
      <c r="AID30"/>
      <c r="AIE30"/>
      <c r="AIF30"/>
      <c r="AIG30"/>
      <c r="AIH30"/>
      <c r="AII30"/>
      <c r="AIJ30"/>
      <c r="AIK30"/>
      <c r="AIL30"/>
      <c r="AIM30"/>
      <c r="AIN30"/>
      <c r="AIO30"/>
      <c r="AIP30"/>
      <c r="AIQ30"/>
      <c r="AIR30"/>
      <c r="AIS30"/>
      <c r="AIT30"/>
      <c r="AIU30"/>
      <c r="AIV30"/>
      <c r="AIW30"/>
      <c r="AIX30"/>
      <c r="AIY30"/>
    </row>
    <row r="31" spans="1:935">
      <c r="A31" s="145"/>
      <c r="B31" s="138">
        <v>180382298</v>
      </c>
      <c r="C31" s="185" t="s">
        <v>367</v>
      </c>
      <c r="D31" s="187" t="s">
        <v>368</v>
      </c>
      <c r="E31" s="208">
        <v>44769</v>
      </c>
      <c r="F31" s="143">
        <v>2</v>
      </c>
      <c r="G31" s="143"/>
      <c r="H31" s="144">
        <v>2</v>
      </c>
      <c r="I31" s="137" t="str">
        <f t="shared" si="5"/>
        <v/>
      </c>
      <c r="J31" s="190" t="s">
        <v>186</v>
      </c>
      <c r="K31" s="150">
        <v>5</v>
      </c>
      <c r="L31" s="147" t="str">
        <f t="shared" si="2"/>
        <v>14:30</v>
      </c>
      <c r="M31" s="151" t="str">
        <f t="shared" si="3"/>
        <v/>
      </c>
      <c r="N31" s="148" t="str">
        <f t="shared" si="4"/>
        <v/>
      </c>
      <c r="O31" s="172"/>
      <c r="P31" s="172"/>
      <c r="Q31" s="172"/>
      <c r="R31" s="172"/>
      <c r="S31" s="172"/>
      <c r="T31" s="172"/>
      <c r="U31" s="172"/>
      <c r="V31" s="172"/>
      <c r="W31" s="172">
        <v>4</v>
      </c>
      <c r="X31" s="172">
        <v>4</v>
      </c>
      <c r="Y31" s="172"/>
      <c r="Z31" s="172"/>
      <c r="AA31" s="172"/>
      <c r="AB31" s="172"/>
      <c r="AC31" s="172"/>
      <c r="AD31" s="172"/>
      <c r="AE31" s="172"/>
      <c r="AF31" s="172"/>
      <c r="AG31" s="172"/>
      <c r="AH31" s="172"/>
      <c r="AI31" s="172"/>
      <c r="AJ31" s="172"/>
      <c r="AK31" s="172"/>
      <c r="AL31" s="172"/>
      <c r="AM31" s="172"/>
      <c r="AN31" s="172"/>
      <c r="AO31" s="172"/>
      <c r="AP31" s="172"/>
      <c r="AQ31" s="172"/>
      <c r="AR31" s="172"/>
      <c r="AS31" s="172"/>
      <c r="AT31" s="172"/>
      <c r="AU31" s="172"/>
      <c r="AV31" s="172"/>
      <c r="AW31" s="172"/>
      <c r="AX31" s="172"/>
      <c r="AY31" s="172"/>
      <c r="AZ31" s="172"/>
      <c r="BA31" s="172"/>
      <c r="BB31" s="172"/>
      <c r="BC31" s="172"/>
      <c r="BD31" s="172"/>
      <c r="BE31" s="172"/>
      <c r="BF31" s="172"/>
    </row>
    <row r="32" spans="1:935">
      <c r="A32" s="145"/>
      <c r="B32" s="138">
        <v>130112914</v>
      </c>
      <c r="C32" s="246" t="s">
        <v>66</v>
      </c>
      <c r="D32" s="247" t="s">
        <v>369</v>
      </c>
      <c r="E32" s="250">
        <v>44855</v>
      </c>
      <c r="F32" s="251">
        <v>1</v>
      </c>
      <c r="G32" s="251">
        <v>1</v>
      </c>
      <c r="H32" s="144">
        <v>2</v>
      </c>
      <c r="I32" s="137" t="str">
        <f t="shared" si="5"/>
        <v/>
      </c>
      <c r="J32" s="252" t="s">
        <v>185</v>
      </c>
      <c r="K32" s="150">
        <v>25</v>
      </c>
      <c r="L32" s="147" t="str">
        <f t="shared" si="2"/>
        <v>14:00</v>
      </c>
      <c r="M32" s="151" t="str">
        <f t="shared" si="3"/>
        <v/>
      </c>
      <c r="N32" s="148" t="str">
        <f t="shared" si="4"/>
        <v/>
      </c>
      <c r="O32" s="226" t="s">
        <v>205</v>
      </c>
      <c r="P32" s="172">
        <v>4</v>
      </c>
      <c r="Q32" s="172">
        <v>4</v>
      </c>
      <c r="R32" s="172">
        <v>4</v>
      </c>
      <c r="S32" s="172">
        <v>4</v>
      </c>
      <c r="T32" s="172">
        <v>4</v>
      </c>
      <c r="U32" s="172">
        <v>4</v>
      </c>
      <c r="V32" s="172"/>
      <c r="W32" s="172">
        <v>4</v>
      </c>
      <c r="X32" s="172"/>
      <c r="Y32" s="172"/>
      <c r="Z32" s="172"/>
      <c r="AA32" s="172"/>
      <c r="AB32" s="172"/>
      <c r="AC32" s="172"/>
      <c r="AD32" s="172"/>
      <c r="AE32" s="172"/>
      <c r="AF32" s="172"/>
      <c r="AG32" s="172"/>
      <c r="AH32" s="172"/>
      <c r="AI32" s="172"/>
      <c r="AJ32" s="172"/>
      <c r="AK32" s="172"/>
      <c r="AL32" s="172"/>
      <c r="AM32" s="172"/>
      <c r="AN32" s="172"/>
      <c r="AO32" s="172"/>
      <c r="AP32" s="172"/>
      <c r="AQ32" s="172"/>
      <c r="AR32" s="172"/>
      <c r="AS32" s="172"/>
      <c r="AT32" s="172"/>
      <c r="AU32" s="172"/>
      <c r="AV32" s="172"/>
      <c r="AW32" s="172"/>
      <c r="AX32" s="172"/>
      <c r="AY32" s="172"/>
      <c r="AZ32" s="172"/>
      <c r="BA32" s="172"/>
      <c r="BB32" s="172"/>
      <c r="BC32" s="172"/>
      <c r="BD32" s="172"/>
      <c r="BE32" s="172"/>
      <c r="BF32" s="172"/>
    </row>
    <row r="33" spans="1:58">
      <c r="A33" s="145"/>
      <c r="B33" s="138">
        <v>180412413</v>
      </c>
      <c r="C33" s="139" t="s">
        <v>370</v>
      </c>
      <c r="D33" s="140" t="s">
        <v>371</v>
      </c>
      <c r="E33" s="208">
        <v>44904</v>
      </c>
      <c r="F33" s="135">
        <v>1</v>
      </c>
      <c r="G33" s="135">
        <v>1</v>
      </c>
      <c r="H33" s="144">
        <f>F33+G33</f>
        <v>2</v>
      </c>
      <c r="I33" s="137" t="str">
        <f t="shared" si="5"/>
        <v/>
      </c>
      <c r="J33" s="146" t="s">
        <v>169</v>
      </c>
      <c r="K33" s="150">
        <v>21</v>
      </c>
      <c r="L33" s="147" t="str">
        <f t="shared" si="2"/>
        <v>15:00</v>
      </c>
      <c r="M33" s="151" t="str">
        <f t="shared" si="3"/>
        <v/>
      </c>
      <c r="N33" s="148" t="str">
        <f t="shared" si="4"/>
        <v/>
      </c>
      <c r="O33" s="226">
        <v>4</v>
      </c>
      <c r="P33" s="172">
        <v>4</v>
      </c>
      <c r="Q33" s="172">
        <v>4</v>
      </c>
      <c r="R33" s="172">
        <v>4</v>
      </c>
      <c r="S33" s="172">
        <v>4</v>
      </c>
      <c r="T33" s="172">
        <v>4</v>
      </c>
      <c r="U33" s="172">
        <v>4</v>
      </c>
      <c r="V33" s="172">
        <v>4</v>
      </c>
      <c r="W33" s="172"/>
      <c r="X33" s="172">
        <v>4</v>
      </c>
      <c r="Y33" s="172"/>
      <c r="Z33" s="172"/>
      <c r="AA33" s="172"/>
      <c r="AB33" s="172"/>
      <c r="AC33" s="172"/>
      <c r="AD33" s="172"/>
      <c r="AE33" s="172"/>
      <c r="AF33" s="172"/>
      <c r="AG33" s="172"/>
      <c r="AH33" s="172"/>
      <c r="AI33" s="172"/>
      <c r="AJ33" s="172"/>
      <c r="AK33" s="172"/>
      <c r="AL33" s="172"/>
      <c r="AM33" s="172"/>
      <c r="AN33" s="172"/>
      <c r="AO33" s="172"/>
      <c r="AP33" s="172"/>
      <c r="AQ33" s="172"/>
      <c r="AR33" s="172"/>
      <c r="AS33" s="172"/>
      <c r="AT33" s="172"/>
      <c r="AU33" s="172"/>
      <c r="AV33" s="172"/>
      <c r="AW33" s="172"/>
      <c r="AX33" s="172"/>
      <c r="AY33" s="172"/>
      <c r="AZ33" s="172"/>
      <c r="BA33" s="172"/>
      <c r="BB33" s="172"/>
      <c r="BC33" s="172"/>
      <c r="BD33" s="172"/>
      <c r="BE33" s="172"/>
      <c r="BF33" s="172"/>
    </row>
    <row r="34" spans="1:58">
      <c r="A34" s="145"/>
      <c r="B34" s="138">
        <v>130138036</v>
      </c>
      <c r="C34" s="139" t="s">
        <v>372</v>
      </c>
      <c r="D34" s="140" t="s">
        <v>189</v>
      </c>
      <c r="E34" s="141">
        <v>44814</v>
      </c>
      <c r="F34" s="135">
        <v>2</v>
      </c>
      <c r="G34" s="135"/>
      <c r="H34" s="144">
        <v>2</v>
      </c>
      <c r="I34" s="137" t="str">
        <f t="shared" si="5"/>
        <v/>
      </c>
      <c r="J34" s="146" t="s">
        <v>187</v>
      </c>
      <c r="K34" s="150">
        <v>9</v>
      </c>
      <c r="L34" s="147" t="str">
        <f t="shared" si="2"/>
        <v>15:00</v>
      </c>
      <c r="M34" s="151" t="str">
        <f t="shared" si="3"/>
        <v/>
      </c>
      <c r="N34" s="148" t="str">
        <f t="shared" si="4"/>
        <v/>
      </c>
      <c r="O34" s="172"/>
      <c r="P34" s="172"/>
      <c r="Q34" s="172"/>
      <c r="R34" s="172"/>
      <c r="S34" s="172">
        <v>4</v>
      </c>
      <c r="T34" s="172">
        <v>4</v>
      </c>
      <c r="U34" s="172">
        <v>4</v>
      </c>
      <c r="V34" s="172">
        <v>4</v>
      </c>
      <c r="W34" s="172">
        <v>4</v>
      </c>
      <c r="X34" s="172">
        <v>4</v>
      </c>
      <c r="Y34" s="172"/>
      <c r="Z34" s="172"/>
      <c r="AA34" s="172"/>
      <c r="AB34" s="172"/>
      <c r="AC34" s="172"/>
      <c r="AD34" s="172"/>
      <c r="AE34" s="172"/>
      <c r="AF34" s="172"/>
      <c r="AG34" s="172"/>
      <c r="AH34" s="172"/>
      <c r="AI34" s="172"/>
      <c r="AJ34" s="172"/>
      <c r="AK34" s="172"/>
      <c r="AL34" s="172"/>
      <c r="AM34" s="172"/>
      <c r="AN34" s="172"/>
      <c r="AO34" s="172"/>
      <c r="AP34" s="172"/>
      <c r="AQ34" s="172"/>
      <c r="AR34" s="172"/>
      <c r="AS34" s="172"/>
      <c r="AT34" s="172"/>
      <c r="AU34" s="172"/>
      <c r="AV34" s="172"/>
      <c r="AW34" s="172"/>
      <c r="AX34" s="172"/>
      <c r="AY34" s="172"/>
      <c r="AZ34" s="172"/>
      <c r="BA34" s="172"/>
      <c r="BB34" s="172"/>
      <c r="BC34" s="172"/>
      <c r="BD34" s="172"/>
      <c r="BE34" s="172"/>
      <c r="BF34" s="172"/>
    </row>
    <row r="35" spans="1:58">
      <c r="A35" s="145"/>
      <c r="B35" s="142">
        <v>200521773</v>
      </c>
      <c r="C35" s="186" t="s">
        <v>373</v>
      </c>
      <c r="D35" s="188" t="s">
        <v>295</v>
      </c>
      <c r="E35" s="217">
        <v>44748</v>
      </c>
      <c r="F35" s="189">
        <v>2</v>
      </c>
      <c r="G35" s="189"/>
      <c r="H35" s="144">
        <f>F35+G35</f>
        <v>2</v>
      </c>
      <c r="I35" s="137" t="str">
        <f t="shared" si="5"/>
        <v/>
      </c>
      <c r="J35" s="209" t="s">
        <v>166</v>
      </c>
      <c r="K35" s="150">
        <v>36</v>
      </c>
      <c r="L35" s="147" t="str">
        <f t="shared" si="2"/>
        <v>15:00</v>
      </c>
      <c r="M35" s="151" t="str">
        <f t="shared" si="3"/>
        <v/>
      </c>
      <c r="N35" s="148" t="str">
        <f t="shared" si="4"/>
        <v/>
      </c>
      <c r="O35" s="226">
        <v>4</v>
      </c>
      <c r="P35" s="172">
        <v>4</v>
      </c>
      <c r="Q35" s="172">
        <v>4</v>
      </c>
      <c r="R35" s="172">
        <v>4</v>
      </c>
      <c r="S35" s="172">
        <v>4</v>
      </c>
      <c r="T35" s="172">
        <v>4</v>
      </c>
      <c r="U35" s="172">
        <v>4</v>
      </c>
      <c r="V35" s="172">
        <v>4</v>
      </c>
      <c r="W35" s="172">
        <v>4</v>
      </c>
      <c r="X35" s="172">
        <v>4</v>
      </c>
      <c r="Y35" s="172"/>
      <c r="Z35" s="172"/>
      <c r="AA35" s="172"/>
      <c r="AB35" s="172"/>
      <c r="AC35" s="172"/>
      <c r="AD35" s="172"/>
      <c r="AE35" s="172"/>
      <c r="AF35" s="172"/>
      <c r="AG35" s="172"/>
      <c r="AH35" s="172"/>
      <c r="AI35" s="172"/>
      <c r="AJ35" s="172"/>
      <c r="AK35" s="172"/>
      <c r="AL35" s="172"/>
      <c r="AM35" s="172"/>
      <c r="AN35" s="172"/>
      <c r="AO35" s="172"/>
      <c r="AP35" s="172"/>
      <c r="AQ35" s="172"/>
      <c r="AR35" s="172"/>
      <c r="AS35" s="172"/>
      <c r="AT35" s="172"/>
      <c r="AU35" s="172"/>
      <c r="AV35" s="172"/>
      <c r="AW35" s="172"/>
      <c r="AX35" s="172"/>
      <c r="AY35" s="172"/>
      <c r="AZ35" s="172"/>
      <c r="BA35" s="172"/>
      <c r="BB35" s="172"/>
      <c r="BC35" s="172"/>
      <c r="BD35" s="172"/>
      <c r="BE35" s="172"/>
      <c r="BF35" s="172"/>
    </row>
    <row r="36" spans="1:58">
      <c r="A36" s="145"/>
      <c r="B36" s="138">
        <v>180375048</v>
      </c>
      <c r="C36" s="139" t="s">
        <v>374</v>
      </c>
      <c r="D36" s="140" t="s">
        <v>375</v>
      </c>
      <c r="E36" s="141">
        <v>44770</v>
      </c>
      <c r="F36" s="135">
        <v>1</v>
      </c>
      <c r="G36" s="135">
        <v>1</v>
      </c>
      <c r="H36" s="144">
        <v>2</v>
      </c>
      <c r="I36" s="137" t="str">
        <f t="shared" si="5"/>
        <v/>
      </c>
      <c r="J36" s="146" t="s">
        <v>185</v>
      </c>
      <c r="K36" s="150">
        <v>3</v>
      </c>
      <c r="L36" s="147" t="str">
        <f t="shared" si="2"/>
        <v>15:00</v>
      </c>
      <c r="M36" s="151" t="str">
        <f t="shared" si="3"/>
        <v/>
      </c>
      <c r="N36" s="148" t="str">
        <f t="shared" si="4"/>
        <v/>
      </c>
      <c r="O36" s="172"/>
      <c r="P36" s="172"/>
      <c r="Q36" s="172"/>
      <c r="R36" s="172"/>
      <c r="S36" s="172"/>
      <c r="T36" s="172"/>
      <c r="U36" s="172"/>
      <c r="V36" s="172"/>
      <c r="W36" s="172">
        <v>4</v>
      </c>
      <c r="X36" s="172">
        <v>4</v>
      </c>
      <c r="Y36" s="172"/>
      <c r="Z36" s="172"/>
      <c r="AA36" s="172"/>
      <c r="AB36" s="172"/>
      <c r="AC36" s="172"/>
      <c r="AD36" s="172"/>
      <c r="AE36" s="172"/>
      <c r="AF36" s="172"/>
      <c r="AG36" s="172"/>
      <c r="AH36" s="172"/>
      <c r="AI36" s="172"/>
      <c r="AJ36" s="172"/>
      <c r="AK36" s="172"/>
      <c r="AL36" s="172"/>
      <c r="AM36" s="172"/>
      <c r="AN36" s="172"/>
      <c r="AO36" s="172"/>
      <c r="AP36" s="172"/>
      <c r="AQ36" s="172"/>
      <c r="AR36" s="172"/>
      <c r="AS36" s="172"/>
      <c r="AT36" s="172"/>
      <c r="AU36" s="172"/>
      <c r="AV36" s="172"/>
      <c r="AW36" s="172"/>
      <c r="AX36" s="172"/>
      <c r="AY36" s="172"/>
      <c r="AZ36" s="172"/>
      <c r="BA36" s="172"/>
      <c r="BB36" s="172"/>
      <c r="BC36" s="172"/>
      <c r="BD36" s="172"/>
      <c r="BE36" s="172"/>
      <c r="BF36" s="172"/>
    </row>
    <row r="37" spans="1:58">
      <c r="A37" s="145"/>
      <c r="B37" s="138">
        <v>130109898</v>
      </c>
      <c r="C37" s="186" t="s">
        <v>376</v>
      </c>
      <c r="D37" s="188" t="s">
        <v>377</v>
      </c>
      <c r="E37" s="233">
        <v>44890</v>
      </c>
      <c r="F37" s="189">
        <v>2</v>
      </c>
      <c r="G37" s="189"/>
      <c r="H37" s="144">
        <f>F37+G37</f>
        <v>2</v>
      </c>
      <c r="I37" s="137" t="str">
        <f t="shared" si="5"/>
        <v/>
      </c>
      <c r="J37" s="191" t="s">
        <v>169</v>
      </c>
      <c r="K37" s="150">
        <v>34</v>
      </c>
      <c r="L37" s="147" t="str">
        <f t="shared" si="2"/>
        <v>14:00</v>
      </c>
      <c r="M37" s="151" t="str">
        <f t="shared" si="3"/>
        <v/>
      </c>
      <c r="N37" s="148" t="str">
        <f t="shared" si="4"/>
        <v/>
      </c>
      <c r="O37" s="226">
        <v>4</v>
      </c>
      <c r="P37" s="172">
        <v>4</v>
      </c>
      <c r="Q37" s="172">
        <v>4</v>
      </c>
      <c r="R37" s="172">
        <v>4</v>
      </c>
      <c r="S37" s="172">
        <v>4</v>
      </c>
      <c r="T37" s="172">
        <v>4</v>
      </c>
      <c r="U37" s="172">
        <v>4</v>
      </c>
      <c r="V37" s="172">
        <v>4</v>
      </c>
      <c r="W37" s="172">
        <v>4</v>
      </c>
      <c r="X37" s="172">
        <v>4</v>
      </c>
      <c r="Y37" s="172"/>
      <c r="Z37" s="172"/>
      <c r="AA37" s="172"/>
      <c r="AB37" s="172"/>
      <c r="AC37" s="172"/>
      <c r="AD37" s="172"/>
      <c r="AE37" s="172"/>
      <c r="AF37" s="172"/>
      <c r="AG37" s="172"/>
      <c r="AH37" s="172"/>
      <c r="AI37" s="172"/>
      <c r="AJ37" s="172"/>
      <c r="AK37" s="172"/>
      <c r="AL37" s="172"/>
      <c r="AM37" s="172"/>
      <c r="AN37" s="172"/>
      <c r="AO37" s="172"/>
      <c r="AP37" s="172"/>
      <c r="AQ37" s="172"/>
      <c r="AR37" s="172"/>
      <c r="AS37" s="172"/>
      <c r="AT37" s="172"/>
      <c r="AU37" s="172"/>
      <c r="AV37" s="172"/>
      <c r="AW37" s="172"/>
      <c r="AX37" s="172"/>
      <c r="AY37" s="172"/>
      <c r="AZ37" s="172"/>
      <c r="BA37" s="172"/>
      <c r="BB37" s="172"/>
      <c r="BC37" s="172"/>
      <c r="BD37" s="172"/>
      <c r="BE37" s="172"/>
      <c r="BF37" s="172"/>
    </row>
    <row r="38" spans="1:58" ht="15.75" customHeight="1">
      <c r="A38" s="145"/>
      <c r="B38" s="138">
        <v>170331799</v>
      </c>
      <c r="C38" s="139" t="s">
        <v>378</v>
      </c>
      <c r="D38" s="140" t="s">
        <v>236</v>
      </c>
      <c r="E38" s="141">
        <v>44819</v>
      </c>
      <c r="F38" s="135">
        <v>1</v>
      </c>
      <c r="G38" s="135">
        <v>1</v>
      </c>
      <c r="H38" s="144">
        <f>F38+G38</f>
        <v>2</v>
      </c>
      <c r="I38" s="137" t="str">
        <f t="shared" si="5"/>
        <v/>
      </c>
      <c r="J38" s="146" t="s">
        <v>185</v>
      </c>
      <c r="K38" s="150">
        <v>21</v>
      </c>
      <c r="L38" s="147" t="str">
        <f t="shared" si="2"/>
        <v>15:00</v>
      </c>
      <c r="M38" s="151" t="str">
        <f t="shared" si="3"/>
        <v/>
      </c>
      <c r="N38" s="148" t="str">
        <f t="shared" si="4"/>
        <v/>
      </c>
      <c r="O38" s="226">
        <v>4</v>
      </c>
      <c r="P38" s="172">
        <v>4</v>
      </c>
      <c r="Q38" s="172">
        <v>4</v>
      </c>
      <c r="R38" s="172">
        <v>0</v>
      </c>
      <c r="S38" s="172">
        <v>8</v>
      </c>
      <c r="T38" s="172">
        <v>0</v>
      </c>
      <c r="U38" s="172">
        <v>8</v>
      </c>
      <c r="V38" s="172">
        <v>4</v>
      </c>
      <c r="W38" s="172">
        <v>4</v>
      </c>
      <c r="X38" s="172">
        <v>4</v>
      </c>
      <c r="Y38" s="172"/>
      <c r="Z38" s="172"/>
      <c r="AA38" s="172"/>
      <c r="AB38" s="172"/>
      <c r="AC38" s="172"/>
      <c r="AD38" s="172"/>
      <c r="AE38" s="172"/>
      <c r="AF38" s="172"/>
      <c r="AG38" s="172"/>
      <c r="AH38" s="172"/>
      <c r="AI38" s="172"/>
      <c r="AJ38" s="172"/>
      <c r="AK38" s="172"/>
      <c r="AL38" s="172"/>
      <c r="AM38" s="172"/>
      <c r="AN38" s="172"/>
      <c r="AO38" s="172"/>
      <c r="AP38" s="172"/>
      <c r="AQ38" s="172"/>
      <c r="AR38" s="172"/>
      <c r="AS38" s="172"/>
      <c r="AT38" s="172"/>
      <c r="AU38" s="172"/>
      <c r="AV38" s="172"/>
      <c r="AW38" s="172"/>
      <c r="AX38" s="172"/>
      <c r="AY38" s="172"/>
      <c r="AZ38" s="172"/>
      <c r="BA38" s="172"/>
      <c r="BB38" s="172"/>
      <c r="BC38" s="172"/>
      <c r="BD38" s="172"/>
      <c r="BE38" s="172"/>
      <c r="BF38" s="172"/>
    </row>
    <row r="39" spans="1:58" ht="15.75" customHeight="1">
      <c r="A39" s="145"/>
      <c r="B39" s="138">
        <v>220594431</v>
      </c>
      <c r="C39" s="139" t="s">
        <v>379</v>
      </c>
      <c r="D39" s="140" t="s">
        <v>380</v>
      </c>
      <c r="E39" s="141" t="s">
        <v>207</v>
      </c>
      <c r="F39" s="135">
        <v>1</v>
      </c>
      <c r="G39" s="135">
        <v>1</v>
      </c>
      <c r="H39" s="144">
        <v>2</v>
      </c>
      <c r="I39" s="137" t="str">
        <f t="shared" si="5"/>
        <v/>
      </c>
      <c r="J39" s="146" t="s">
        <v>201</v>
      </c>
      <c r="K39" s="150">
        <v>8</v>
      </c>
      <c r="L39" s="147" t="str">
        <f t="shared" si="2"/>
        <v>14:30</v>
      </c>
      <c r="M39" s="151" t="str">
        <f t="shared" si="3"/>
        <v/>
      </c>
      <c r="N39" s="148" t="str">
        <f t="shared" si="4"/>
        <v/>
      </c>
      <c r="O39" s="172"/>
      <c r="P39" s="172"/>
      <c r="Q39" s="172"/>
      <c r="R39" s="172"/>
      <c r="S39" s="172"/>
      <c r="T39" s="172"/>
      <c r="U39" s="172">
        <v>4</v>
      </c>
      <c r="V39" s="172">
        <v>4</v>
      </c>
      <c r="W39" s="172">
        <v>4</v>
      </c>
      <c r="X39" s="172">
        <v>4</v>
      </c>
      <c r="Y39" s="172"/>
      <c r="Z39" s="172"/>
      <c r="AA39" s="172"/>
      <c r="AB39" s="172"/>
      <c r="AC39" s="172"/>
      <c r="AD39" s="172"/>
      <c r="AE39" s="172"/>
      <c r="AF39" s="172"/>
      <c r="AG39" s="172"/>
      <c r="AH39" s="172"/>
      <c r="AI39" s="172"/>
      <c r="AJ39" s="172"/>
      <c r="AK39" s="172"/>
      <c r="AL39" s="172"/>
      <c r="AM39" s="172"/>
      <c r="AN39" s="172"/>
      <c r="AO39" s="172"/>
      <c r="AP39" s="172"/>
      <c r="AQ39" s="172"/>
      <c r="AR39" s="172"/>
      <c r="AS39" s="172"/>
      <c r="AT39" s="172"/>
      <c r="AU39" s="172"/>
      <c r="AV39" s="172"/>
      <c r="AW39" s="172"/>
      <c r="AX39" s="172"/>
      <c r="AY39" s="172"/>
      <c r="AZ39" s="172"/>
      <c r="BA39" s="172"/>
      <c r="BB39" s="172"/>
      <c r="BC39" s="172"/>
      <c r="BD39" s="172"/>
      <c r="BE39" s="172"/>
      <c r="BF39" s="172"/>
    </row>
    <row r="40" spans="1:58" ht="15.75" customHeight="1">
      <c r="A40" s="145"/>
      <c r="B40" s="138">
        <v>210548069</v>
      </c>
      <c r="C40" s="139" t="s">
        <v>381</v>
      </c>
      <c r="D40" s="219" t="s">
        <v>382</v>
      </c>
      <c r="E40" s="217">
        <v>44828</v>
      </c>
      <c r="F40" s="189">
        <v>2</v>
      </c>
      <c r="G40" s="189">
        <v>0</v>
      </c>
      <c r="H40" s="144">
        <f>F40+G40</f>
        <v>2</v>
      </c>
      <c r="I40" s="137" t="str">
        <f t="shared" si="5"/>
        <v/>
      </c>
      <c r="J40" s="191" t="s">
        <v>169</v>
      </c>
      <c r="K40" s="150">
        <v>36</v>
      </c>
      <c r="L40" s="147" t="str">
        <f t="shared" si="2"/>
        <v>15:00</v>
      </c>
      <c r="M40" s="151" t="str">
        <f t="shared" si="3"/>
        <v/>
      </c>
      <c r="N40" s="148" t="str">
        <f t="shared" si="4"/>
        <v/>
      </c>
      <c r="O40" s="226">
        <v>0</v>
      </c>
      <c r="P40" s="172">
        <v>0</v>
      </c>
      <c r="Q40" s="172">
        <v>20</v>
      </c>
      <c r="R40" s="172">
        <v>0</v>
      </c>
      <c r="S40" s="172">
        <v>2</v>
      </c>
      <c r="T40" s="172">
        <v>4</v>
      </c>
      <c r="U40" s="172">
        <v>2</v>
      </c>
      <c r="V40" s="172">
        <v>4</v>
      </c>
      <c r="W40" s="172">
        <v>4</v>
      </c>
      <c r="X40" s="172">
        <v>4</v>
      </c>
      <c r="Y40" s="172"/>
      <c r="Z40" s="172"/>
      <c r="AA40" s="172"/>
      <c r="AB40" s="172"/>
      <c r="AC40" s="172"/>
      <c r="AD40" s="172"/>
      <c r="AE40" s="172"/>
      <c r="AF40" s="172"/>
      <c r="AG40" s="172"/>
      <c r="AH40" s="172"/>
      <c r="AI40" s="172"/>
      <c r="AJ40" s="172"/>
      <c r="AK40" s="172"/>
      <c r="AL40" s="172"/>
      <c r="AM40" s="172"/>
      <c r="AN40" s="172"/>
      <c r="AO40" s="172"/>
      <c r="AP40" s="172"/>
      <c r="AQ40" s="172"/>
      <c r="AR40" s="172"/>
      <c r="AS40" s="172"/>
      <c r="AT40" s="172"/>
      <c r="AU40" s="172"/>
      <c r="AV40" s="172"/>
      <c r="AW40" s="172"/>
      <c r="AX40" s="172"/>
      <c r="AY40" s="172"/>
      <c r="AZ40" s="172"/>
      <c r="BA40" s="172"/>
      <c r="BB40" s="172"/>
      <c r="BC40" s="172"/>
      <c r="BD40" s="172"/>
      <c r="BE40" s="172"/>
      <c r="BF40" s="172"/>
    </row>
    <row r="41" spans="1:58" ht="15.75" customHeight="1">
      <c r="A41" s="145"/>
      <c r="B41" s="138">
        <v>190455886</v>
      </c>
      <c r="C41" s="139" t="s">
        <v>383</v>
      </c>
      <c r="D41" s="140" t="s">
        <v>16</v>
      </c>
      <c r="E41" s="141">
        <v>44797</v>
      </c>
      <c r="F41" s="135">
        <v>2</v>
      </c>
      <c r="G41" s="135"/>
      <c r="H41" s="144">
        <f>F41+G41</f>
        <v>2</v>
      </c>
      <c r="I41" s="137" t="str">
        <f t="shared" si="5"/>
        <v/>
      </c>
      <c r="J41" s="146" t="s">
        <v>202</v>
      </c>
      <c r="K41" s="150">
        <v>5</v>
      </c>
      <c r="L41" s="147" t="str">
        <f t="shared" si="2"/>
        <v>14:30</v>
      </c>
      <c r="M41" s="151" t="str">
        <f t="shared" si="3"/>
        <v/>
      </c>
      <c r="N41" s="148" t="str">
        <f t="shared" si="4"/>
        <v/>
      </c>
      <c r="O41" s="172"/>
      <c r="P41" s="172"/>
      <c r="Q41" s="172"/>
      <c r="R41" s="172">
        <v>0</v>
      </c>
      <c r="S41" s="172">
        <v>4</v>
      </c>
      <c r="T41" s="172"/>
      <c r="U41" s="172">
        <v>2</v>
      </c>
      <c r="V41" s="172">
        <v>0</v>
      </c>
      <c r="W41" s="172"/>
      <c r="X41" s="172">
        <v>0</v>
      </c>
      <c r="Y41" s="172"/>
      <c r="Z41" s="172"/>
      <c r="AA41" s="172"/>
      <c r="AB41" s="172"/>
      <c r="AC41" s="172"/>
      <c r="AD41" s="172"/>
      <c r="AE41" s="172"/>
      <c r="AF41" s="172"/>
      <c r="AG41" s="172"/>
      <c r="AH41" s="172"/>
      <c r="AI41" s="172"/>
      <c r="AJ41" s="172"/>
      <c r="AK41" s="172"/>
      <c r="AL41" s="172"/>
      <c r="AM41" s="172"/>
      <c r="AN41" s="172"/>
      <c r="AO41" s="172"/>
      <c r="AP41" s="172"/>
      <c r="AQ41" s="172"/>
      <c r="AR41" s="172"/>
      <c r="AS41" s="172"/>
      <c r="AT41" s="172"/>
      <c r="AU41" s="172"/>
      <c r="AV41" s="172"/>
      <c r="AW41" s="172"/>
      <c r="AX41" s="172"/>
      <c r="AY41" s="172"/>
      <c r="AZ41" s="172"/>
      <c r="BA41" s="172"/>
      <c r="BB41" s="172"/>
      <c r="BC41" s="172"/>
      <c r="BD41" s="172"/>
      <c r="BE41" s="172"/>
      <c r="BF41" s="172"/>
    </row>
    <row r="42" spans="1:58" ht="15.75" customHeight="1">
      <c r="A42" s="145"/>
      <c r="B42" s="138">
        <v>200507172</v>
      </c>
      <c r="C42" s="186" t="s">
        <v>384</v>
      </c>
      <c r="D42" s="188" t="s">
        <v>196</v>
      </c>
      <c r="E42" s="215">
        <v>44748</v>
      </c>
      <c r="F42" s="189">
        <v>1</v>
      </c>
      <c r="G42" s="189">
        <v>1</v>
      </c>
      <c r="H42" s="144">
        <f>F42+G42</f>
        <v>2</v>
      </c>
      <c r="I42" s="137" t="str">
        <f t="shared" si="5"/>
        <v/>
      </c>
      <c r="J42" s="191" t="s">
        <v>169</v>
      </c>
      <c r="K42" s="150">
        <v>36</v>
      </c>
      <c r="L42" s="147" t="str">
        <f t="shared" si="2"/>
        <v>15:00</v>
      </c>
      <c r="M42" s="151" t="str">
        <f t="shared" si="3"/>
        <v/>
      </c>
      <c r="N42" s="148" t="str">
        <f t="shared" si="4"/>
        <v/>
      </c>
      <c r="O42" s="226">
        <v>4</v>
      </c>
      <c r="P42" s="172"/>
      <c r="Q42" s="172">
        <v>4</v>
      </c>
      <c r="R42" s="172">
        <v>4</v>
      </c>
      <c r="S42" s="172">
        <v>4</v>
      </c>
      <c r="T42" s="172">
        <v>4</v>
      </c>
      <c r="U42" s="172">
        <v>4</v>
      </c>
      <c r="V42" s="172">
        <v>4</v>
      </c>
      <c r="W42" s="172">
        <v>4</v>
      </c>
      <c r="X42" s="172">
        <v>4</v>
      </c>
      <c r="Y42" s="172"/>
      <c r="Z42" s="172"/>
      <c r="AA42" s="172"/>
      <c r="AB42" s="172"/>
      <c r="AC42" s="172"/>
      <c r="AD42" s="172"/>
      <c r="AE42" s="172"/>
      <c r="AF42" s="172"/>
      <c r="AG42" s="172"/>
      <c r="AH42" s="172"/>
      <c r="AI42" s="172"/>
      <c r="AJ42" s="172"/>
      <c r="AK42" s="172"/>
      <c r="AL42" s="172"/>
      <c r="AM42" s="172"/>
      <c r="AN42" s="172"/>
      <c r="AO42" s="172"/>
      <c r="AP42" s="172"/>
      <c r="AQ42" s="172"/>
      <c r="AR42" s="172"/>
      <c r="AS42" s="172"/>
      <c r="AT42" s="172"/>
      <c r="AU42" s="172"/>
      <c r="AV42" s="172"/>
      <c r="AW42" s="172"/>
      <c r="AX42" s="172"/>
      <c r="AY42" s="172"/>
      <c r="AZ42" s="172"/>
      <c r="BA42" s="172"/>
      <c r="BB42" s="172"/>
      <c r="BC42" s="172"/>
      <c r="BD42" s="172"/>
      <c r="BE42" s="172"/>
      <c r="BF42" s="172"/>
    </row>
    <row r="43" spans="1:58" ht="15.75" customHeight="1">
      <c r="A43" s="145"/>
      <c r="B43" s="138">
        <v>190479504</v>
      </c>
      <c r="C43" s="139" t="s">
        <v>385</v>
      </c>
      <c r="D43" s="140" t="s">
        <v>386</v>
      </c>
      <c r="E43" s="141">
        <v>44855</v>
      </c>
      <c r="F43" s="135">
        <v>1</v>
      </c>
      <c r="G43" s="135">
        <v>2</v>
      </c>
      <c r="H43" s="144">
        <f>F43+G43</f>
        <v>3</v>
      </c>
      <c r="I43" s="137" t="str">
        <f t="shared" si="5"/>
        <v/>
      </c>
      <c r="J43" s="146" t="s">
        <v>187</v>
      </c>
      <c r="K43" s="150">
        <v>5</v>
      </c>
      <c r="L43" s="147" t="str">
        <f t="shared" si="2"/>
        <v>14:30</v>
      </c>
      <c r="M43" s="151" t="str">
        <f t="shared" si="3"/>
        <v/>
      </c>
      <c r="N43" s="148" t="str">
        <f t="shared" si="4"/>
        <v/>
      </c>
      <c r="O43" s="172"/>
      <c r="P43" s="172"/>
      <c r="Q43" s="172"/>
      <c r="R43" s="172"/>
      <c r="S43" s="172"/>
      <c r="T43" s="172"/>
      <c r="U43" s="172"/>
      <c r="V43" s="172">
        <v>6</v>
      </c>
      <c r="W43" s="172">
        <v>6</v>
      </c>
      <c r="X43" s="172">
        <v>6</v>
      </c>
      <c r="Y43" s="172"/>
      <c r="Z43" s="172"/>
      <c r="AA43" s="172"/>
      <c r="AB43" s="172"/>
      <c r="AC43" s="172"/>
      <c r="AD43" s="172"/>
      <c r="AE43" s="172"/>
      <c r="AF43" s="172"/>
      <c r="AG43" s="172"/>
      <c r="AH43" s="172"/>
      <c r="AI43" s="172"/>
      <c r="AJ43" s="172"/>
      <c r="AK43" s="172"/>
      <c r="AL43" s="172"/>
      <c r="AM43" s="172"/>
      <c r="AN43" s="172"/>
      <c r="AO43" s="172"/>
      <c r="AP43" s="172"/>
      <c r="AQ43" s="172"/>
      <c r="AR43" s="172"/>
      <c r="AS43" s="172"/>
      <c r="AT43" s="172"/>
      <c r="AU43" s="172"/>
      <c r="AV43" s="172"/>
      <c r="AW43" s="172"/>
      <c r="AX43" s="172"/>
      <c r="AY43" s="172"/>
      <c r="AZ43" s="172"/>
      <c r="BA43" s="172"/>
      <c r="BB43" s="172"/>
      <c r="BC43" s="172"/>
      <c r="BD43" s="172"/>
      <c r="BE43" s="172"/>
      <c r="BF43" s="172"/>
    </row>
    <row r="44" spans="1:58" ht="15.75" customHeight="1">
      <c r="A44" s="145"/>
      <c r="B44" s="138">
        <v>210540445</v>
      </c>
      <c r="C44" s="139" t="s">
        <v>387</v>
      </c>
      <c r="D44" s="140" t="s">
        <v>388</v>
      </c>
      <c r="E44" s="141">
        <v>44788</v>
      </c>
      <c r="F44" s="135">
        <v>1</v>
      </c>
      <c r="G44" s="135">
        <v>2</v>
      </c>
      <c r="H44" s="144">
        <f>F44+G44</f>
        <v>3</v>
      </c>
      <c r="I44" s="137" t="str">
        <f t="shared" si="5"/>
        <v/>
      </c>
      <c r="J44" s="146" t="s">
        <v>185</v>
      </c>
      <c r="K44" s="150">
        <v>14</v>
      </c>
      <c r="L44" s="147" t="str">
        <f t="shared" si="2"/>
        <v>14:30</v>
      </c>
      <c r="M44" s="151" t="str">
        <f t="shared" si="3"/>
        <v/>
      </c>
      <c r="N44" s="148" t="str">
        <f t="shared" si="4"/>
        <v/>
      </c>
      <c r="O44" s="226">
        <v>6</v>
      </c>
      <c r="P44" s="172">
        <v>6</v>
      </c>
      <c r="Q44" s="172">
        <v>6</v>
      </c>
      <c r="R44" s="172">
        <v>0</v>
      </c>
      <c r="S44" s="172">
        <v>12</v>
      </c>
      <c r="T44" s="172">
        <v>0</v>
      </c>
      <c r="U44" s="172">
        <v>12</v>
      </c>
      <c r="V44" s="172"/>
      <c r="W44" s="172">
        <v>6</v>
      </c>
      <c r="X44" s="172">
        <v>6</v>
      </c>
      <c r="Y44" s="172"/>
      <c r="Z44" s="172"/>
      <c r="AA44" s="172"/>
      <c r="AB44" s="172"/>
      <c r="AC44" s="172"/>
      <c r="AD44" s="172"/>
      <c r="AE44" s="172"/>
      <c r="AF44" s="172"/>
      <c r="AG44" s="172"/>
      <c r="AH44" s="172"/>
      <c r="AI44" s="172"/>
      <c r="AJ44" s="172"/>
      <c r="AK44" s="172"/>
      <c r="AL44" s="172"/>
      <c r="AM44" s="172"/>
      <c r="AN44" s="172"/>
      <c r="AO44" s="172"/>
      <c r="AP44" s="172"/>
      <c r="AQ44" s="172"/>
      <c r="AR44" s="172"/>
      <c r="AS44" s="172"/>
      <c r="AT44" s="172"/>
      <c r="AU44" s="172"/>
      <c r="AV44" s="172"/>
      <c r="AW44" s="172"/>
      <c r="AX44" s="172"/>
      <c r="AY44" s="172"/>
      <c r="AZ44" s="172"/>
      <c r="BA44" s="172"/>
      <c r="BB44" s="172"/>
      <c r="BC44" s="172"/>
      <c r="BD44" s="172"/>
      <c r="BE44" s="172"/>
      <c r="BF44" s="172"/>
    </row>
    <row r="45" spans="1:58" ht="15.75" customHeight="1">
      <c r="A45" s="145"/>
      <c r="B45" s="138">
        <v>220599662</v>
      </c>
      <c r="C45" s="139" t="s">
        <v>389</v>
      </c>
      <c r="D45" s="140" t="s">
        <v>390</v>
      </c>
      <c r="E45" s="141">
        <v>44862</v>
      </c>
      <c r="F45" s="135">
        <v>1</v>
      </c>
      <c r="G45" s="135">
        <v>2</v>
      </c>
      <c r="H45" s="144">
        <v>3</v>
      </c>
      <c r="I45" s="137" t="str">
        <f t="shared" si="5"/>
        <v/>
      </c>
      <c r="J45" s="146" t="s">
        <v>185</v>
      </c>
      <c r="K45" s="150">
        <v>3</v>
      </c>
      <c r="L45" s="147" t="str">
        <f t="shared" ref="L45:L76" si="6">IF(ISBLANK(K45),"",CHOOSE(IF(MOD(K45,3)=0,3,MOD(K45,3)),"14:00","14:30","15:00"))</f>
        <v>15:00</v>
      </c>
      <c r="M45" s="151" t="str">
        <f t="shared" ref="M45:M76" si="7">IF(I45="","",2*I45)</f>
        <v/>
      </c>
      <c r="N45" s="148" t="str">
        <f t="shared" ref="N45:N76" si="8">IF(M45="","",COUNT(O45:AS45)*M45-SUM(O45:AS45))</f>
        <v/>
      </c>
      <c r="O45" s="172"/>
      <c r="P45" s="172"/>
      <c r="Q45" s="172"/>
      <c r="R45" s="172"/>
      <c r="S45" s="172"/>
      <c r="T45" s="172"/>
      <c r="U45" s="172"/>
      <c r="V45" s="172"/>
      <c r="W45" s="172">
        <v>6</v>
      </c>
      <c r="X45" s="172">
        <v>6</v>
      </c>
      <c r="Y45" s="172"/>
      <c r="Z45" s="172"/>
      <c r="AA45" s="172"/>
      <c r="AB45" s="172"/>
      <c r="AC45" s="172"/>
      <c r="AD45" s="172"/>
      <c r="AE45" s="172"/>
      <c r="AF45" s="172"/>
      <c r="AG45" s="172"/>
      <c r="AH45" s="172"/>
      <c r="AI45" s="172"/>
      <c r="AJ45" s="172"/>
      <c r="AK45" s="172"/>
      <c r="AL45" s="172"/>
      <c r="AM45" s="172"/>
      <c r="AN45" s="172"/>
      <c r="AO45" s="172"/>
      <c r="AP45" s="172"/>
      <c r="AQ45" s="172"/>
      <c r="AR45" s="172"/>
      <c r="AS45" s="172"/>
      <c r="AT45" s="172"/>
      <c r="AU45" s="172"/>
      <c r="AV45" s="172"/>
      <c r="AW45" s="172"/>
      <c r="AX45" s="172"/>
      <c r="AY45" s="172"/>
      <c r="AZ45" s="172"/>
      <c r="BA45" s="172"/>
      <c r="BB45" s="172"/>
      <c r="BC45" s="172"/>
      <c r="BD45" s="172"/>
      <c r="BE45" s="172"/>
      <c r="BF45" s="172"/>
    </row>
    <row r="46" spans="1:58" ht="15.75" customHeight="1">
      <c r="A46" s="145"/>
      <c r="B46" s="138">
        <v>220586874</v>
      </c>
      <c r="C46" s="139" t="s">
        <v>391</v>
      </c>
      <c r="D46" s="140" t="s">
        <v>392</v>
      </c>
      <c r="E46" s="141">
        <v>44788</v>
      </c>
      <c r="F46" s="135">
        <v>3</v>
      </c>
      <c r="G46" s="135"/>
      <c r="H46" s="144">
        <v>3</v>
      </c>
      <c r="I46" s="137" t="str">
        <f t="shared" si="5"/>
        <v/>
      </c>
      <c r="J46" s="146" t="s">
        <v>185</v>
      </c>
      <c r="K46" s="150">
        <v>8</v>
      </c>
      <c r="L46" s="147" t="str">
        <f t="shared" si="6"/>
        <v>14:30</v>
      </c>
      <c r="M46" s="151" t="str">
        <f t="shared" si="7"/>
        <v/>
      </c>
      <c r="N46" s="148" t="str">
        <f t="shared" si="8"/>
        <v/>
      </c>
      <c r="O46" s="172"/>
      <c r="P46" s="172"/>
      <c r="Q46" s="172"/>
      <c r="R46" s="172">
        <v>6</v>
      </c>
      <c r="S46" s="172">
        <v>6</v>
      </c>
      <c r="T46" s="172">
        <v>6</v>
      </c>
      <c r="U46" s="172">
        <v>6</v>
      </c>
      <c r="V46" s="172"/>
      <c r="W46" s="172">
        <v>6</v>
      </c>
      <c r="X46" s="172">
        <v>6</v>
      </c>
      <c r="Y46" s="172"/>
      <c r="Z46" s="172"/>
      <c r="AA46" s="172"/>
      <c r="AB46" s="172"/>
      <c r="AC46" s="172"/>
      <c r="AD46" s="172"/>
      <c r="AE46" s="172"/>
      <c r="AF46" s="172"/>
      <c r="AG46" s="172"/>
      <c r="AH46" s="172"/>
      <c r="AI46" s="172"/>
      <c r="AJ46" s="172"/>
      <c r="AK46" s="172"/>
      <c r="AL46" s="172"/>
      <c r="AM46" s="172"/>
      <c r="AN46" s="172"/>
      <c r="AO46" s="172"/>
      <c r="AP46" s="172"/>
      <c r="AQ46" s="172"/>
      <c r="AR46" s="172"/>
      <c r="AS46" s="172"/>
      <c r="AT46" s="172"/>
      <c r="AU46" s="172"/>
      <c r="AV46" s="172"/>
      <c r="AW46" s="172"/>
      <c r="AX46" s="172"/>
      <c r="AY46" s="172"/>
      <c r="AZ46" s="172"/>
      <c r="BA46" s="172"/>
      <c r="BB46" s="172"/>
      <c r="BC46" s="172"/>
      <c r="BD46" s="172"/>
      <c r="BE46" s="172"/>
      <c r="BF46" s="172"/>
    </row>
    <row r="47" spans="1:58" ht="15.6" customHeight="1">
      <c r="A47" s="145"/>
      <c r="B47" s="138">
        <v>100000649</v>
      </c>
      <c r="C47" s="186" t="s">
        <v>393</v>
      </c>
      <c r="D47" s="188" t="s">
        <v>197</v>
      </c>
      <c r="E47" s="217">
        <v>45000</v>
      </c>
      <c r="F47" s="189">
        <v>2</v>
      </c>
      <c r="G47" s="189">
        <v>1</v>
      </c>
      <c r="H47" s="144">
        <f>F47+G47</f>
        <v>3</v>
      </c>
      <c r="I47" s="137" t="str">
        <f t="shared" si="5"/>
        <v/>
      </c>
      <c r="J47" s="241" t="s">
        <v>166</v>
      </c>
      <c r="K47" s="150">
        <v>30</v>
      </c>
      <c r="L47" s="147" t="str">
        <f t="shared" si="6"/>
        <v>15:00</v>
      </c>
      <c r="M47" s="151" t="str">
        <f t="shared" si="7"/>
        <v/>
      </c>
      <c r="N47" s="148" t="str">
        <f t="shared" si="8"/>
        <v/>
      </c>
      <c r="O47" s="226">
        <v>10</v>
      </c>
      <c r="P47" s="172">
        <v>8</v>
      </c>
      <c r="Q47" s="172">
        <v>0</v>
      </c>
      <c r="R47" s="172">
        <v>12</v>
      </c>
      <c r="S47" s="172">
        <v>0</v>
      </c>
      <c r="T47" s="172">
        <v>6</v>
      </c>
      <c r="U47" s="172">
        <v>10</v>
      </c>
      <c r="V47" s="172">
        <v>6</v>
      </c>
      <c r="W47" s="172">
        <v>0</v>
      </c>
      <c r="X47" s="172">
        <v>8</v>
      </c>
      <c r="Y47" s="172"/>
      <c r="Z47" s="172"/>
      <c r="AA47" s="172"/>
      <c r="AB47" s="172"/>
      <c r="AC47" s="172"/>
      <c r="AD47" s="172"/>
      <c r="AE47" s="172"/>
      <c r="AF47" s="172"/>
      <c r="AG47" s="172"/>
      <c r="AH47" s="172"/>
      <c r="AI47" s="172"/>
      <c r="AJ47" s="172"/>
      <c r="AK47" s="172"/>
      <c r="AL47" s="172"/>
      <c r="AM47" s="172"/>
      <c r="AN47" s="172"/>
      <c r="AO47" s="172"/>
      <c r="AP47" s="172"/>
      <c r="AQ47" s="172"/>
      <c r="AR47" s="172"/>
      <c r="AS47" s="172"/>
      <c r="AT47" s="172"/>
      <c r="AU47" s="172"/>
      <c r="AV47" s="172"/>
      <c r="AW47" s="172"/>
      <c r="AX47" s="172"/>
      <c r="AY47" s="172"/>
      <c r="AZ47" s="172"/>
      <c r="BA47" s="172"/>
      <c r="BB47" s="172"/>
      <c r="BC47" s="172"/>
      <c r="BD47" s="172"/>
      <c r="BE47" s="172"/>
      <c r="BF47" s="172"/>
    </row>
    <row r="48" spans="1:58" ht="15.75" customHeight="1">
      <c r="A48" s="145"/>
      <c r="B48" s="138">
        <v>220594419</v>
      </c>
      <c r="C48" s="139" t="s">
        <v>394</v>
      </c>
      <c r="D48" s="140" t="s">
        <v>395</v>
      </c>
      <c r="E48" s="141" t="s">
        <v>208</v>
      </c>
      <c r="F48" s="135">
        <v>2</v>
      </c>
      <c r="G48" s="135">
        <v>1</v>
      </c>
      <c r="H48" s="144">
        <v>3</v>
      </c>
      <c r="I48" s="137" t="str">
        <f t="shared" si="5"/>
        <v/>
      </c>
      <c r="J48" s="146" t="s">
        <v>202</v>
      </c>
      <c r="K48" s="150">
        <v>5</v>
      </c>
      <c r="L48" s="147" t="str">
        <f t="shared" si="6"/>
        <v>14:30</v>
      </c>
      <c r="M48" s="151" t="str">
        <f t="shared" si="7"/>
        <v/>
      </c>
      <c r="N48" s="148" t="str">
        <f t="shared" si="8"/>
        <v/>
      </c>
      <c r="O48" s="172"/>
      <c r="P48" s="172"/>
      <c r="Q48" s="172"/>
      <c r="R48" s="172"/>
      <c r="S48" s="172"/>
      <c r="T48" s="172"/>
      <c r="U48" s="172"/>
      <c r="V48" s="172">
        <v>6</v>
      </c>
      <c r="W48" s="172"/>
      <c r="X48" s="172">
        <v>6</v>
      </c>
      <c r="Y48" s="172"/>
      <c r="Z48" s="172"/>
      <c r="AA48" s="172"/>
      <c r="AB48" s="172"/>
      <c r="AC48" s="172"/>
      <c r="AD48" s="172"/>
      <c r="AE48" s="172"/>
      <c r="AF48" s="172"/>
      <c r="AG48" s="172"/>
      <c r="AH48" s="172"/>
      <c r="AI48" s="172"/>
      <c r="AJ48" s="172"/>
      <c r="AK48" s="172"/>
      <c r="AL48" s="172"/>
      <c r="AM48" s="172"/>
      <c r="AN48" s="172"/>
      <c r="AO48" s="172"/>
      <c r="AP48" s="172"/>
      <c r="AQ48" s="172"/>
      <c r="AR48" s="172"/>
      <c r="AS48" s="172"/>
      <c r="AT48" s="172"/>
      <c r="AU48" s="172"/>
      <c r="AV48" s="172"/>
      <c r="AW48" s="172"/>
      <c r="AX48" s="172"/>
      <c r="AY48" s="172"/>
      <c r="AZ48" s="172"/>
      <c r="BA48" s="172"/>
      <c r="BB48" s="172"/>
      <c r="BC48" s="172"/>
      <c r="BD48" s="172"/>
      <c r="BE48" s="172"/>
      <c r="BF48" s="172"/>
    </row>
    <row r="49" spans="1:935" ht="15.75" customHeight="1">
      <c r="A49" s="145"/>
      <c r="B49" s="138">
        <v>210571627</v>
      </c>
      <c r="C49" s="139" t="s">
        <v>396</v>
      </c>
      <c r="D49" s="140" t="s">
        <v>397</v>
      </c>
      <c r="E49" s="141">
        <v>44870</v>
      </c>
      <c r="F49" s="135">
        <v>1</v>
      </c>
      <c r="G49" s="135">
        <v>2</v>
      </c>
      <c r="H49" s="144">
        <f>F49+G49</f>
        <v>3</v>
      </c>
      <c r="I49" s="137" t="str">
        <f t="shared" si="5"/>
        <v/>
      </c>
      <c r="J49" s="146" t="s">
        <v>186</v>
      </c>
      <c r="K49" s="150">
        <v>15</v>
      </c>
      <c r="L49" s="147" t="str">
        <f t="shared" si="6"/>
        <v>15:00</v>
      </c>
      <c r="M49" s="151" t="str">
        <f t="shared" si="7"/>
        <v/>
      </c>
      <c r="N49" s="148" t="str">
        <f t="shared" si="8"/>
        <v/>
      </c>
      <c r="O49" s="172">
        <v>20</v>
      </c>
      <c r="P49" s="172"/>
      <c r="Q49" s="172">
        <v>48</v>
      </c>
      <c r="R49" s="172">
        <v>0</v>
      </c>
      <c r="S49" s="172">
        <v>16</v>
      </c>
      <c r="T49" s="172">
        <v>0</v>
      </c>
      <c r="U49" s="172">
        <v>-48</v>
      </c>
      <c r="V49" s="172"/>
      <c r="W49" s="172"/>
      <c r="X49" s="172">
        <v>6</v>
      </c>
      <c r="Y49" s="172"/>
      <c r="Z49" s="172"/>
      <c r="AA49" s="172"/>
      <c r="AB49" s="172"/>
      <c r="AC49" s="172"/>
      <c r="AD49" s="172"/>
      <c r="AE49" s="172"/>
      <c r="AF49" s="172"/>
      <c r="AG49" s="172"/>
      <c r="AH49" s="172"/>
      <c r="AI49" s="172"/>
      <c r="AJ49" s="172"/>
      <c r="AK49" s="172"/>
      <c r="AL49" s="172"/>
      <c r="AM49" s="172"/>
      <c r="AN49" s="172"/>
      <c r="AO49" s="172"/>
      <c r="AP49" s="172"/>
      <c r="AQ49" s="172"/>
      <c r="AR49" s="172"/>
      <c r="AS49" s="172"/>
      <c r="AT49" s="172"/>
      <c r="AU49" s="172"/>
      <c r="AV49" s="172"/>
      <c r="AW49" s="172"/>
      <c r="AX49" s="172"/>
      <c r="AY49" s="172"/>
      <c r="AZ49" s="172"/>
      <c r="BA49" s="172"/>
      <c r="BB49" s="172"/>
      <c r="BC49" s="172"/>
      <c r="BD49" s="172"/>
      <c r="BE49" s="172"/>
      <c r="BF49" s="172"/>
    </row>
    <row r="50" spans="1:935" ht="15.75" customHeight="1">
      <c r="A50" s="145"/>
      <c r="B50" s="138">
        <v>200504747</v>
      </c>
      <c r="C50" s="139" t="s">
        <v>398</v>
      </c>
      <c r="D50" s="140" t="s">
        <v>399</v>
      </c>
      <c r="E50" s="141">
        <v>44814</v>
      </c>
      <c r="F50" s="135">
        <v>2</v>
      </c>
      <c r="G50" s="135">
        <v>1</v>
      </c>
      <c r="H50" s="144">
        <v>3</v>
      </c>
      <c r="I50" s="137" t="str">
        <f t="shared" si="5"/>
        <v/>
      </c>
      <c r="J50" s="146" t="s">
        <v>187</v>
      </c>
      <c r="K50" s="150">
        <v>9</v>
      </c>
      <c r="L50" s="147" t="str">
        <f t="shared" si="6"/>
        <v>15:00</v>
      </c>
      <c r="M50" s="151" t="str">
        <f t="shared" si="7"/>
        <v/>
      </c>
      <c r="N50" s="148" t="str">
        <f t="shared" si="8"/>
        <v/>
      </c>
      <c r="O50" s="172"/>
      <c r="P50" s="172"/>
      <c r="Q50" s="172"/>
      <c r="R50" s="172"/>
      <c r="S50" s="172">
        <v>6</v>
      </c>
      <c r="T50" s="172">
        <v>6</v>
      </c>
      <c r="U50" s="172">
        <v>4</v>
      </c>
      <c r="V50" s="172">
        <v>8</v>
      </c>
      <c r="W50" s="172">
        <v>6</v>
      </c>
      <c r="X50" s="172">
        <v>6</v>
      </c>
      <c r="Y50" s="172"/>
      <c r="Z50" s="172"/>
      <c r="AA50" s="172"/>
      <c r="AB50" s="172"/>
      <c r="AC50" s="172"/>
      <c r="AD50" s="172"/>
      <c r="AE50" s="172"/>
      <c r="AF50" s="172"/>
      <c r="AG50" s="172"/>
      <c r="AH50" s="172"/>
      <c r="AI50" s="172"/>
      <c r="AJ50" s="172"/>
      <c r="AK50" s="172"/>
      <c r="AL50" s="172"/>
      <c r="AM50" s="172"/>
      <c r="AN50" s="172"/>
      <c r="AO50" s="172"/>
      <c r="AP50" s="172"/>
      <c r="AQ50" s="172"/>
      <c r="AR50" s="172"/>
      <c r="AS50" s="172"/>
      <c r="AT50" s="172"/>
      <c r="AU50" s="172"/>
      <c r="AV50" s="172"/>
      <c r="AW50" s="172"/>
      <c r="AX50" s="172"/>
      <c r="AY50" s="172"/>
      <c r="AZ50" s="172"/>
      <c r="BA50" s="172"/>
      <c r="BB50" s="172"/>
      <c r="BC50" s="172"/>
      <c r="BD50" s="172"/>
      <c r="BE50" s="172"/>
      <c r="BF50" s="172"/>
    </row>
    <row r="51" spans="1:935" ht="15.75" customHeight="1">
      <c r="A51" s="145"/>
      <c r="B51" s="138">
        <v>180395299</v>
      </c>
      <c r="C51" s="186" t="s">
        <v>400</v>
      </c>
      <c r="D51" s="188" t="s">
        <v>401</v>
      </c>
      <c r="E51" s="233">
        <v>44932</v>
      </c>
      <c r="F51" s="189">
        <v>1</v>
      </c>
      <c r="G51" s="189">
        <v>2</v>
      </c>
      <c r="H51" s="144">
        <f>F51+G51</f>
        <v>3</v>
      </c>
      <c r="I51" s="137" t="str">
        <f t="shared" si="5"/>
        <v/>
      </c>
      <c r="J51" s="191" t="s">
        <v>169</v>
      </c>
      <c r="K51" s="150">
        <v>35</v>
      </c>
      <c r="L51" s="147" t="str">
        <f t="shared" si="6"/>
        <v>14:30</v>
      </c>
      <c r="M51" s="151" t="str">
        <f t="shared" si="7"/>
        <v/>
      </c>
      <c r="N51" s="148" t="str">
        <f t="shared" si="8"/>
        <v/>
      </c>
      <c r="O51" s="226">
        <v>6</v>
      </c>
      <c r="P51" s="172">
        <v>6</v>
      </c>
      <c r="Q51" s="172">
        <v>6</v>
      </c>
      <c r="R51" s="172">
        <v>6</v>
      </c>
      <c r="S51" s="172">
        <v>6</v>
      </c>
      <c r="T51" s="172">
        <v>6</v>
      </c>
      <c r="U51" s="172">
        <v>6</v>
      </c>
      <c r="V51" s="172">
        <v>6</v>
      </c>
      <c r="W51" s="172">
        <v>6</v>
      </c>
      <c r="X51" s="172">
        <v>6</v>
      </c>
      <c r="Y51" s="172"/>
      <c r="Z51" s="172"/>
      <c r="AA51" s="172"/>
      <c r="AB51" s="172"/>
      <c r="AC51" s="172"/>
      <c r="AD51" s="172"/>
      <c r="AE51" s="172"/>
      <c r="AF51" s="172"/>
      <c r="AG51" s="172"/>
      <c r="AH51" s="172"/>
      <c r="AI51" s="172"/>
      <c r="AJ51" s="172"/>
      <c r="AK51" s="172"/>
      <c r="AL51" s="172"/>
      <c r="AM51" s="172"/>
      <c r="AN51" s="172"/>
      <c r="AO51" s="172"/>
      <c r="AP51" s="172"/>
      <c r="AQ51" s="172"/>
      <c r="AR51" s="172"/>
      <c r="AS51" s="172"/>
      <c r="AT51" s="172"/>
      <c r="AU51" s="172"/>
      <c r="AV51" s="172"/>
      <c r="AW51" s="172"/>
      <c r="AX51" s="172"/>
      <c r="AY51" s="172"/>
      <c r="AZ51" s="172"/>
      <c r="BA51" s="172"/>
      <c r="BB51" s="172"/>
      <c r="BC51" s="172"/>
      <c r="BD51" s="172"/>
      <c r="BE51" s="172"/>
      <c r="BF51" s="172"/>
    </row>
    <row r="52" spans="1:935" ht="15.75" customHeight="1">
      <c r="A52" s="145"/>
      <c r="B52" s="138">
        <v>120086820</v>
      </c>
      <c r="C52" s="186" t="s">
        <v>402</v>
      </c>
      <c r="D52" s="188" t="s">
        <v>192</v>
      </c>
      <c r="E52" s="217">
        <v>45023</v>
      </c>
      <c r="F52" s="189">
        <v>2</v>
      </c>
      <c r="G52" s="189">
        <v>1</v>
      </c>
      <c r="H52" s="144">
        <f>F52+G52</f>
        <v>3</v>
      </c>
      <c r="I52" s="137" t="str">
        <f t="shared" si="5"/>
        <v/>
      </c>
      <c r="J52" s="191" t="s">
        <v>166</v>
      </c>
      <c r="K52" s="150">
        <v>31</v>
      </c>
      <c r="L52" s="147" t="str">
        <f t="shared" si="6"/>
        <v>14:00</v>
      </c>
      <c r="M52" s="151" t="str">
        <f t="shared" si="7"/>
        <v/>
      </c>
      <c r="N52" s="148" t="str">
        <f t="shared" si="8"/>
        <v/>
      </c>
      <c r="O52" s="226"/>
      <c r="P52" s="172">
        <v>6</v>
      </c>
      <c r="Q52" s="172">
        <v>6</v>
      </c>
      <c r="R52" s="172">
        <v>6</v>
      </c>
      <c r="S52" s="172">
        <v>6</v>
      </c>
      <c r="T52" s="172">
        <v>6</v>
      </c>
      <c r="U52" s="172">
        <v>6</v>
      </c>
      <c r="V52" s="172">
        <v>6</v>
      </c>
      <c r="W52" s="172">
        <v>6</v>
      </c>
      <c r="X52" s="172">
        <v>6</v>
      </c>
      <c r="Y52" s="172"/>
      <c r="Z52" s="172"/>
      <c r="AA52" s="172"/>
      <c r="AB52" s="172"/>
      <c r="AC52" s="172"/>
      <c r="AD52" s="172"/>
      <c r="AE52" s="172"/>
      <c r="AF52" s="172"/>
      <c r="AG52" s="172"/>
      <c r="AH52" s="172"/>
      <c r="AI52" s="172"/>
      <c r="AJ52" s="172"/>
      <c r="AK52" s="172"/>
      <c r="AL52" s="172"/>
      <c r="AM52" s="172"/>
      <c r="AN52" s="172"/>
      <c r="AO52" s="172"/>
      <c r="AP52" s="172"/>
      <c r="AQ52" s="172"/>
      <c r="AR52" s="172"/>
      <c r="AS52" s="172"/>
      <c r="AT52" s="172"/>
      <c r="AU52" s="172"/>
      <c r="AV52" s="172"/>
      <c r="AW52" s="172"/>
      <c r="AX52" s="172"/>
      <c r="AY52" s="172"/>
      <c r="AZ52" s="172"/>
      <c r="BA52" s="172"/>
      <c r="BB52" s="172"/>
      <c r="BC52" s="172"/>
      <c r="BD52" s="172"/>
      <c r="BE52" s="172"/>
      <c r="BF52" s="172"/>
    </row>
    <row r="53" spans="1:935" ht="15.75" customHeight="1">
      <c r="A53" s="145"/>
      <c r="B53" s="138">
        <v>220593061</v>
      </c>
      <c r="C53" s="139" t="s">
        <v>403</v>
      </c>
      <c r="D53" s="140" t="s">
        <v>404</v>
      </c>
      <c r="E53" s="141">
        <v>44736</v>
      </c>
      <c r="F53" s="135">
        <v>1</v>
      </c>
      <c r="G53" s="135">
        <v>2</v>
      </c>
      <c r="H53" s="144">
        <f>F53+G53</f>
        <v>3</v>
      </c>
      <c r="I53" s="137" t="str">
        <f t="shared" si="5"/>
        <v/>
      </c>
      <c r="J53" s="146" t="s">
        <v>202</v>
      </c>
      <c r="K53" s="150">
        <v>5</v>
      </c>
      <c r="L53" s="147" t="str">
        <f t="shared" si="6"/>
        <v>14:30</v>
      </c>
      <c r="M53" s="151" t="str">
        <f t="shared" si="7"/>
        <v/>
      </c>
      <c r="N53" s="148" t="str">
        <f t="shared" si="8"/>
        <v/>
      </c>
      <c r="O53" s="172"/>
      <c r="P53" s="172"/>
      <c r="Q53" s="172"/>
      <c r="R53" s="172"/>
      <c r="S53" s="172"/>
      <c r="T53" s="172">
        <v>6</v>
      </c>
      <c r="U53" s="172">
        <v>6</v>
      </c>
      <c r="V53" s="172">
        <v>6</v>
      </c>
      <c r="W53" s="172">
        <v>0</v>
      </c>
      <c r="X53" s="172">
        <v>12</v>
      </c>
      <c r="Y53" s="172"/>
      <c r="Z53" s="172"/>
      <c r="AA53" s="172"/>
      <c r="AB53" s="172"/>
      <c r="AC53" s="172"/>
      <c r="AD53" s="172"/>
      <c r="AE53" s="172"/>
      <c r="AF53" s="172"/>
      <c r="AG53" s="172"/>
      <c r="AH53" s="172"/>
      <c r="AI53" s="172"/>
      <c r="AJ53" s="172"/>
      <c r="AK53" s="172"/>
      <c r="AL53" s="172"/>
      <c r="AM53" s="172"/>
      <c r="AN53" s="172"/>
      <c r="AO53" s="172"/>
      <c r="AP53" s="172"/>
      <c r="AQ53" s="172"/>
      <c r="AR53" s="172"/>
      <c r="AS53" s="172"/>
      <c r="AT53" s="172"/>
      <c r="AU53" s="172"/>
      <c r="AV53" s="172"/>
      <c r="AW53" s="172"/>
      <c r="AX53" s="172"/>
      <c r="AY53" s="172"/>
      <c r="AZ53" s="172"/>
      <c r="BA53" s="172"/>
      <c r="BB53" s="172"/>
      <c r="BC53" s="172"/>
      <c r="BD53" s="172"/>
      <c r="BE53" s="172"/>
      <c r="BF53" s="172"/>
    </row>
    <row r="54" spans="1:935" ht="15.75" customHeight="1">
      <c r="A54" s="145"/>
      <c r="B54" s="138">
        <v>110004678</v>
      </c>
      <c r="C54" s="139" t="s">
        <v>405</v>
      </c>
      <c r="D54" s="140" t="s">
        <v>406</v>
      </c>
      <c r="E54" s="141">
        <v>44821</v>
      </c>
      <c r="F54" s="135">
        <v>2</v>
      </c>
      <c r="G54" s="135">
        <v>1</v>
      </c>
      <c r="H54" s="144">
        <f>F54+G54</f>
        <v>3</v>
      </c>
      <c r="I54" s="137" t="str">
        <f t="shared" si="5"/>
        <v/>
      </c>
      <c r="J54" s="146" t="s">
        <v>168</v>
      </c>
      <c r="K54" s="150">
        <v>12</v>
      </c>
      <c r="L54" s="147" t="str">
        <f t="shared" si="6"/>
        <v>15:00</v>
      </c>
      <c r="M54" s="151" t="str">
        <f t="shared" si="7"/>
        <v/>
      </c>
      <c r="N54" s="148" t="str">
        <f t="shared" si="8"/>
        <v/>
      </c>
      <c r="O54" s="172">
        <v>6</v>
      </c>
      <c r="P54" s="172"/>
      <c r="Q54" s="172">
        <v>6</v>
      </c>
      <c r="R54" s="172">
        <v>6</v>
      </c>
      <c r="S54" s="172">
        <v>6</v>
      </c>
      <c r="T54" s="172"/>
      <c r="U54" s="172">
        <v>6</v>
      </c>
      <c r="V54" s="172">
        <v>6</v>
      </c>
      <c r="W54" s="172">
        <v>6</v>
      </c>
      <c r="X54" s="172">
        <v>6</v>
      </c>
      <c r="Y54" s="172"/>
      <c r="Z54" s="172"/>
      <c r="AA54" s="172"/>
      <c r="AB54" s="172"/>
      <c r="AC54" s="172"/>
      <c r="AD54" s="172"/>
      <c r="AE54" s="172"/>
      <c r="AF54" s="172"/>
      <c r="AG54" s="172"/>
      <c r="AH54" s="172"/>
      <c r="AI54" s="172"/>
      <c r="AJ54" s="172"/>
      <c r="AK54" s="172"/>
      <c r="AL54" s="172"/>
      <c r="AM54" s="172"/>
      <c r="AN54" s="172"/>
      <c r="AO54" s="172"/>
      <c r="AP54" s="172"/>
      <c r="AQ54" s="172"/>
      <c r="AR54" s="172"/>
      <c r="AS54" s="172"/>
      <c r="AT54" s="172"/>
      <c r="AU54" s="172"/>
      <c r="AV54" s="172"/>
      <c r="AW54" s="172"/>
      <c r="AX54" s="172"/>
      <c r="AY54" s="172"/>
      <c r="AZ54" s="172"/>
      <c r="BA54" s="172"/>
      <c r="BB54" s="172"/>
      <c r="BC54" s="172"/>
      <c r="BD54" s="172"/>
      <c r="BE54" s="172"/>
      <c r="BF54" s="172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  <c r="KK54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  <c r="NH54"/>
      <c r="NI54"/>
      <c r="NJ54"/>
      <c r="NK54"/>
      <c r="NL54"/>
      <c r="NM54"/>
      <c r="NN54"/>
      <c r="NO54"/>
      <c r="NP54"/>
      <c r="NQ54"/>
      <c r="NR54"/>
      <c r="NS54"/>
      <c r="NT54"/>
      <c r="NU54"/>
      <c r="NV54"/>
      <c r="NW54"/>
      <c r="NX54"/>
      <c r="NY54"/>
      <c r="NZ54"/>
      <c r="OA54"/>
      <c r="OB54"/>
      <c r="OC54"/>
      <c r="OD54"/>
      <c r="OE54"/>
      <c r="OF54"/>
      <c r="OG54"/>
      <c r="OH54"/>
      <c r="OI54"/>
      <c r="OJ54"/>
      <c r="OK54"/>
      <c r="OL54"/>
      <c r="OM54"/>
      <c r="ON54"/>
      <c r="OO54"/>
      <c r="OP54"/>
      <c r="OQ54"/>
      <c r="OR54"/>
      <c r="OS54"/>
      <c r="OT54"/>
      <c r="OU54"/>
      <c r="OV54"/>
      <c r="OW54"/>
      <c r="OX54"/>
      <c r="OY54"/>
      <c r="OZ54"/>
      <c r="PA54"/>
      <c r="PB54"/>
      <c r="PC54"/>
      <c r="PD54"/>
      <c r="PE54"/>
      <c r="PF54"/>
      <c r="PG54"/>
      <c r="PH54"/>
      <c r="PI54"/>
      <c r="PJ54"/>
      <c r="PK54"/>
      <c r="PL54"/>
      <c r="PM54"/>
      <c r="PN54"/>
      <c r="PO54"/>
      <c r="PP54"/>
      <c r="PQ54"/>
      <c r="PR54"/>
      <c r="PS54"/>
      <c r="PT54"/>
      <c r="PU54"/>
      <c r="PV54"/>
      <c r="PW54"/>
      <c r="PX54"/>
      <c r="PY54"/>
      <c r="PZ54"/>
      <c r="QA54"/>
      <c r="QB54"/>
      <c r="QC54"/>
      <c r="QD54"/>
      <c r="QE54"/>
      <c r="QF54"/>
      <c r="QG54"/>
      <c r="QH54"/>
      <c r="QI54"/>
      <c r="QJ54"/>
      <c r="QK54"/>
      <c r="QL54"/>
      <c r="QM54"/>
      <c r="QN54"/>
      <c r="QO54"/>
      <c r="QP54"/>
      <c r="QQ54"/>
      <c r="QR54"/>
      <c r="QS54"/>
      <c r="QT54"/>
      <c r="QU54"/>
      <c r="QV54"/>
      <c r="QW54"/>
      <c r="QX54"/>
      <c r="QY54"/>
      <c r="QZ54"/>
      <c r="RA54"/>
      <c r="RB54"/>
      <c r="RC54"/>
      <c r="RD54"/>
      <c r="RE54"/>
      <c r="RF54"/>
      <c r="RG54"/>
      <c r="RH54"/>
      <c r="RI54"/>
      <c r="RJ54"/>
      <c r="RK54"/>
      <c r="RL54"/>
      <c r="RM54"/>
      <c r="RN54"/>
      <c r="RO54"/>
      <c r="RP54"/>
      <c r="RQ54"/>
      <c r="RR54"/>
      <c r="RS54"/>
      <c r="RT54"/>
      <c r="RU54"/>
      <c r="RV54"/>
      <c r="RW54"/>
      <c r="RX54"/>
      <c r="RY54"/>
      <c r="RZ54"/>
      <c r="SA54"/>
      <c r="SB54"/>
      <c r="SC54"/>
      <c r="SD54"/>
      <c r="SE54"/>
      <c r="SF54"/>
      <c r="SG54"/>
      <c r="SH54"/>
      <c r="SI54"/>
      <c r="SJ54"/>
      <c r="SK54"/>
      <c r="SL54"/>
      <c r="SM54"/>
      <c r="SN54"/>
      <c r="SO54"/>
      <c r="SP54"/>
      <c r="SQ54"/>
      <c r="SR54"/>
      <c r="SS54"/>
      <c r="ST54"/>
      <c r="SU54"/>
      <c r="SV54"/>
      <c r="SW54"/>
      <c r="SX54"/>
      <c r="SY54"/>
      <c r="SZ54"/>
      <c r="TA54"/>
      <c r="TB54"/>
      <c r="TC54"/>
      <c r="TD54"/>
      <c r="TE54"/>
      <c r="TF54"/>
      <c r="TG54"/>
      <c r="TH54"/>
      <c r="TI54"/>
      <c r="TJ54"/>
      <c r="TK54"/>
      <c r="TL54"/>
      <c r="TM54"/>
      <c r="TN54"/>
      <c r="TO54"/>
      <c r="TP54"/>
      <c r="TQ54"/>
      <c r="TR54"/>
      <c r="TS54"/>
      <c r="TT54"/>
      <c r="TU54"/>
      <c r="TV54"/>
      <c r="TW54"/>
      <c r="TX54"/>
      <c r="TY54"/>
      <c r="TZ54"/>
      <c r="UA54"/>
      <c r="UB54"/>
      <c r="UC54"/>
      <c r="UD54"/>
      <c r="UE54"/>
      <c r="UF54"/>
      <c r="UG54"/>
      <c r="UH54"/>
      <c r="UI54"/>
      <c r="UJ54"/>
      <c r="UK54"/>
      <c r="UL54"/>
      <c r="UM54"/>
      <c r="UN54"/>
      <c r="UO54"/>
      <c r="UP54"/>
      <c r="UQ54"/>
      <c r="UR54"/>
      <c r="US54"/>
      <c r="UT54"/>
      <c r="UU54"/>
      <c r="UV54"/>
      <c r="UW54"/>
      <c r="UX54"/>
      <c r="UY54"/>
      <c r="UZ54"/>
      <c r="VA54"/>
      <c r="VB54"/>
      <c r="VC54"/>
      <c r="VD54"/>
      <c r="VE54"/>
      <c r="VF54"/>
      <c r="VG54"/>
      <c r="VH54"/>
      <c r="VI54"/>
      <c r="VJ54"/>
      <c r="VK54"/>
      <c r="VL54"/>
      <c r="VM54"/>
      <c r="VN54"/>
      <c r="VO54"/>
      <c r="VP54"/>
      <c r="VQ54"/>
      <c r="VR54"/>
      <c r="VS54"/>
      <c r="VT54"/>
      <c r="VU54"/>
      <c r="VV54"/>
      <c r="VW54"/>
      <c r="VX54"/>
      <c r="VY54"/>
      <c r="VZ54"/>
      <c r="WA54"/>
      <c r="WB54"/>
      <c r="WC54"/>
      <c r="WD54"/>
      <c r="WE54"/>
      <c r="WF54"/>
      <c r="WG54"/>
      <c r="WH54"/>
      <c r="WI54"/>
      <c r="WJ54"/>
      <c r="WK54"/>
      <c r="WL54"/>
      <c r="WM54"/>
      <c r="WN54"/>
      <c r="WO54"/>
      <c r="WP54"/>
      <c r="WQ54"/>
      <c r="WR54"/>
      <c r="WS54"/>
      <c r="WT54"/>
      <c r="WU54"/>
      <c r="WV54"/>
      <c r="WW54"/>
      <c r="WX54"/>
      <c r="WY54"/>
      <c r="WZ54"/>
      <c r="XA54"/>
      <c r="XB54"/>
      <c r="XC54"/>
      <c r="XD54"/>
      <c r="XE54"/>
      <c r="XF54"/>
      <c r="XG54"/>
      <c r="XH54"/>
      <c r="XI54"/>
      <c r="XJ54"/>
      <c r="XK54"/>
      <c r="XL54"/>
      <c r="XM54"/>
      <c r="XN54"/>
      <c r="XO54"/>
      <c r="XP54"/>
      <c r="XQ54"/>
      <c r="XR54"/>
      <c r="XS54"/>
      <c r="XT54"/>
      <c r="XU54"/>
      <c r="XV54"/>
      <c r="XW54"/>
      <c r="XX54"/>
      <c r="XY54"/>
      <c r="XZ54"/>
      <c r="YA54"/>
      <c r="YB54"/>
      <c r="YC54"/>
      <c r="YD54"/>
      <c r="YE54"/>
      <c r="YF54"/>
      <c r="YG54"/>
      <c r="YH54"/>
      <c r="YI54"/>
      <c r="YJ54"/>
      <c r="YK54"/>
      <c r="YL54"/>
      <c r="YM54"/>
      <c r="YN54"/>
      <c r="YO54"/>
      <c r="YP54"/>
      <c r="YQ54"/>
      <c r="YR54"/>
      <c r="YS54"/>
      <c r="YT54"/>
      <c r="YU54"/>
      <c r="YV54"/>
      <c r="YW54"/>
      <c r="YX54"/>
      <c r="YY54"/>
      <c r="YZ54"/>
      <c r="ZA54"/>
      <c r="ZB54"/>
      <c r="ZC54"/>
      <c r="ZD54"/>
      <c r="ZE54"/>
      <c r="ZF54"/>
      <c r="ZG54"/>
      <c r="ZH54"/>
      <c r="ZI54"/>
      <c r="ZJ54"/>
      <c r="ZK54"/>
      <c r="ZL54"/>
      <c r="ZM54"/>
      <c r="ZN54"/>
      <c r="ZO54"/>
      <c r="ZP54"/>
      <c r="ZQ54"/>
      <c r="ZR54"/>
      <c r="ZS54"/>
      <c r="ZT54"/>
      <c r="ZU54"/>
      <c r="ZV54"/>
      <c r="ZW54"/>
      <c r="ZX54"/>
      <c r="ZY54"/>
      <c r="ZZ54"/>
      <c r="AAA54"/>
      <c r="AAB54"/>
      <c r="AAC54"/>
      <c r="AAD54"/>
      <c r="AAE54"/>
      <c r="AAF54"/>
      <c r="AAG54"/>
      <c r="AAH54"/>
      <c r="AAI54"/>
      <c r="AAJ54"/>
      <c r="AAK54"/>
      <c r="AAL54"/>
      <c r="AAM54"/>
      <c r="AAN54"/>
      <c r="AAO54"/>
      <c r="AAP54"/>
      <c r="AAQ54"/>
      <c r="AAR54"/>
      <c r="AAS54"/>
      <c r="AAT54"/>
      <c r="AAU54"/>
      <c r="AAV54"/>
      <c r="AAW54"/>
      <c r="AAX54"/>
      <c r="AAY54"/>
      <c r="AAZ54"/>
      <c r="ABA54"/>
      <c r="ABB54"/>
      <c r="ABC54"/>
      <c r="ABD54"/>
      <c r="ABE54"/>
      <c r="ABF54"/>
      <c r="ABG54"/>
      <c r="ABH54"/>
      <c r="ABI54"/>
      <c r="ABJ54"/>
      <c r="ABK54"/>
      <c r="ABL54"/>
      <c r="ABM54"/>
      <c r="ABN54"/>
      <c r="ABO54"/>
      <c r="ABP54"/>
      <c r="ABQ54"/>
      <c r="ABR54"/>
      <c r="ABS54"/>
      <c r="ABT54"/>
      <c r="ABU54"/>
      <c r="ABV54"/>
      <c r="ABW54"/>
      <c r="ABX54"/>
      <c r="ABY54"/>
      <c r="ABZ54"/>
      <c r="ACA54"/>
      <c r="ACB54"/>
      <c r="ACC54"/>
      <c r="ACD54"/>
      <c r="ACE54"/>
      <c r="ACF54"/>
      <c r="ACG54"/>
      <c r="ACH54"/>
      <c r="ACI54"/>
      <c r="ACJ54"/>
      <c r="ACK54"/>
      <c r="ACL54"/>
      <c r="ACM54"/>
      <c r="ACN54"/>
      <c r="ACO54"/>
      <c r="ACP54"/>
      <c r="ACQ54"/>
      <c r="ACR54"/>
      <c r="ACS54"/>
      <c r="ACT54"/>
      <c r="ACU54"/>
      <c r="ACV54"/>
      <c r="ACW54"/>
      <c r="ACX54"/>
      <c r="ACY54"/>
      <c r="ACZ54"/>
      <c r="ADA54"/>
      <c r="ADB54"/>
      <c r="ADC54"/>
      <c r="ADD54"/>
      <c r="ADE54"/>
      <c r="ADF54"/>
      <c r="ADG54"/>
      <c r="ADH54"/>
      <c r="ADI54"/>
      <c r="ADJ54"/>
      <c r="ADK54"/>
      <c r="ADL54"/>
      <c r="ADM54"/>
      <c r="ADN54"/>
      <c r="ADO54"/>
      <c r="ADP54"/>
      <c r="ADQ54"/>
      <c r="ADR54"/>
      <c r="ADS54"/>
      <c r="ADT54"/>
      <c r="ADU54"/>
      <c r="ADV54"/>
      <c r="ADW54"/>
      <c r="ADX54"/>
      <c r="ADY54"/>
      <c r="ADZ54"/>
      <c r="AEA54"/>
      <c r="AEB54"/>
      <c r="AEC54"/>
      <c r="AED54"/>
      <c r="AEE54"/>
      <c r="AEF54"/>
      <c r="AEG54"/>
      <c r="AEH54"/>
      <c r="AEI54"/>
      <c r="AEJ54"/>
      <c r="AEK54"/>
      <c r="AEL54"/>
      <c r="AEM54"/>
      <c r="AEN54"/>
      <c r="AEO54"/>
      <c r="AEP54"/>
      <c r="AEQ54"/>
      <c r="AER54"/>
      <c r="AES54"/>
      <c r="AET54"/>
      <c r="AEU54"/>
      <c r="AEV54"/>
      <c r="AEW54"/>
      <c r="AEX54"/>
      <c r="AEY54"/>
      <c r="AEZ54"/>
      <c r="AFA54"/>
      <c r="AFB54"/>
      <c r="AFC54"/>
      <c r="AFD54"/>
      <c r="AFE54"/>
      <c r="AFF54"/>
      <c r="AFG54"/>
      <c r="AFH54"/>
      <c r="AFI54"/>
      <c r="AFJ54"/>
      <c r="AFK54"/>
      <c r="AFL54"/>
      <c r="AFM54"/>
      <c r="AFN54"/>
      <c r="AFO54"/>
      <c r="AFP54"/>
      <c r="AFQ54"/>
      <c r="AFR54"/>
      <c r="AFS54"/>
      <c r="AFT54"/>
      <c r="AFU54"/>
      <c r="AFV54"/>
      <c r="AFW54"/>
      <c r="AFX54"/>
      <c r="AFY54"/>
      <c r="AFZ54"/>
      <c r="AGA54"/>
      <c r="AGB54"/>
      <c r="AGC54"/>
      <c r="AGD54"/>
      <c r="AGE54"/>
      <c r="AGF54"/>
      <c r="AGG54"/>
      <c r="AGH54"/>
      <c r="AGI54"/>
      <c r="AGJ54"/>
      <c r="AGK54"/>
      <c r="AGL54"/>
      <c r="AGM54"/>
      <c r="AGN54"/>
      <c r="AGO54"/>
      <c r="AGP54"/>
      <c r="AGQ54"/>
      <c r="AGR54"/>
      <c r="AGS54"/>
      <c r="AGT54"/>
      <c r="AGU54"/>
      <c r="AGV54"/>
      <c r="AGW54"/>
      <c r="AGX54"/>
      <c r="AGY54"/>
      <c r="AGZ54"/>
      <c r="AHA54"/>
      <c r="AHB54"/>
      <c r="AHC54"/>
      <c r="AHD54"/>
      <c r="AHE54"/>
      <c r="AHF54"/>
      <c r="AHG54"/>
      <c r="AHH54"/>
      <c r="AHI54"/>
      <c r="AHJ54"/>
      <c r="AHK54"/>
      <c r="AHL54"/>
      <c r="AHM54"/>
      <c r="AHN54"/>
      <c r="AHO54"/>
      <c r="AHP54"/>
      <c r="AHQ54"/>
      <c r="AHR54"/>
      <c r="AHS54"/>
      <c r="AHT54"/>
      <c r="AHU54"/>
      <c r="AHV54"/>
      <c r="AHW54"/>
      <c r="AHX54"/>
      <c r="AHY54"/>
      <c r="AHZ54"/>
      <c r="AIA54"/>
      <c r="AIB54"/>
      <c r="AIC54"/>
      <c r="AID54"/>
      <c r="AIE54"/>
      <c r="AIF54"/>
      <c r="AIG54"/>
      <c r="AIH54"/>
      <c r="AII54"/>
      <c r="AIJ54"/>
      <c r="AIK54"/>
      <c r="AIL54"/>
      <c r="AIM54"/>
      <c r="AIN54"/>
      <c r="AIO54"/>
      <c r="AIP54"/>
      <c r="AIQ54"/>
      <c r="AIR54"/>
      <c r="AIS54"/>
      <c r="AIT54"/>
      <c r="AIU54"/>
      <c r="AIV54"/>
      <c r="AIW54"/>
      <c r="AIX54"/>
      <c r="AIY54"/>
    </row>
    <row r="55" spans="1:935" ht="15.75" customHeight="1">
      <c r="A55" s="145"/>
      <c r="B55" s="138">
        <v>220602078</v>
      </c>
      <c r="C55" s="139" t="s">
        <v>407</v>
      </c>
      <c r="D55" s="140" t="s">
        <v>408</v>
      </c>
      <c r="E55" s="141">
        <v>44870</v>
      </c>
      <c r="F55" s="135">
        <v>1</v>
      </c>
      <c r="G55" s="135">
        <v>2</v>
      </c>
      <c r="H55" s="144">
        <v>3</v>
      </c>
      <c r="I55" s="137" t="str">
        <f t="shared" si="5"/>
        <v/>
      </c>
      <c r="J55" s="146" t="s">
        <v>186</v>
      </c>
      <c r="K55" s="150">
        <v>5</v>
      </c>
      <c r="L55" s="147" t="str">
        <f t="shared" si="6"/>
        <v>14:30</v>
      </c>
      <c r="M55" s="151" t="str">
        <f t="shared" si="7"/>
        <v/>
      </c>
      <c r="N55" s="148" t="str">
        <f t="shared" si="8"/>
        <v/>
      </c>
      <c r="O55" s="172"/>
      <c r="P55" s="172"/>
      <c r="Q55" s="172"/>
      <c r="R55" s="172"/>
      <c r="S55" s="172"/>
      <c r="T55" s="172"/>
      <c r="U55" s="172"/>
      <c r="V55" s="172"/>
      <c r="W55" s="172">
        <v>0</v>
      </c>
      <c r="X55" s="172">
        <v>12</v>
      </c>
      <c r="Y55" s="172"/>
      <c r="Z55" s="172"/>
      <c r="AA55" s="172"/>
      <c r="AB55" s="172"/>
      <c r="AC55" s="172"/>
      <c r="AD55" s="172"/>
      <c r="AE55" s="172"/>
      <c r="AF55" s="172"/>
      <c r="AG55" s="172"/>
      <c r="AH55" s="172"/>
      <c r="AI55" s="172"/>
      <c r="AJ55" s="172"/>
      <c r="AK55" s="172"/>
      <c r="AL55" s="172"/>
      <c r="AM55" s="172"/>
      <c r="AN55" s="172"/>
      <c r="AO55" s="172"/>
      <c r="AP55" s="172"/>
      <c r="AQ55" s="172"/>
      <c r="AR55" s="172"/>
      <c r="AS55" s="172"/>
      <c r="AT55" s="172"/>
      <c r="AU55" s="172"/>
      <c r="AV55" s="172"/>
      <c r="AW55" s="172"/>
      <c r="AX55" s="172"/>
      <c r="AY55" s="172"/>
      <c r="AZ55" s="172"/>
      <c r="BA55" s="172"/>
      <c r="BB55" s="172"/>
      <c r="BC55" s="172"/>
      <c r="BD55" s="172"/>
      <c r="BE55" s="172"/>
      <c r="BF55" s="172"/>
    </row>
    <row r="56" spans="1:935" ht="15.75" customHeight="1">
      <c r="A56" s="145"/>
      <c r="B56" s="138">
        <v>220585329</v>
      </c>
      <c r="C56" s="139" t="s">
        <v>409</v>
      </c>
      <c r="D56" s="140" t="s">
        <v>410</v>
      </c>
      <c r="E56" s="141">
        <v>44870</v>
      </c>
      <c r="F56" s="135">
        <v>2</v>
      </c>
      <c r="G56" s="135">
        <v>1</v>
      </c>
      <c r="H56" s="144">
        <f>F56+G56</f>
        <v>3</v>
      </c>
      <c r="I56" s="137" t="str">
        <f t="shared" si="5"/>
        <v/>
      </c>
      <c r="J56" s="146" t="s">
        <v>201</v>
      </c>
      <c r="K56" s="150">
        <v>11</v>
      </c>
      <c r="L56" s="147" t="str">
        <f t="shared" si="6"/>
        <v>14:30</v>
      </c>
      <c r="M56" s="151" t="str">
        <f t="shared" si="7"/>
        <v/>
      </c>
      <c r="N56" s="148" t="str">
        <f t="shared" si="8"/>
        <v/>
      </c>
      <c r="O56" s="172"/>
      <c r="P56" s="172"/>
      <c r="Q56" s="172">
        <v>6</v>
      </c>
      <c r="R56" s="172">
        <v>6</v>
      </c>
      <c r="S56" s="172">
        <v>6</v>
      </c>
      <c r="T56" s="172">
        <v>6</v>
      </c>
      <c r="U56" s="172">
        <v>6</v>
      </c>
      <c r="V56" s="172">
        <v>6</v>
      </c>
      <c r="W56" s="172">
        <v>6</v>
      </c>
      <c r="X56" s="172">
        <v>6</v>
      </c>
      <c r="Y56" s="172"/>
      <c r="Z56" s="172"/>
      <c r="AA56" s="172"/>
      <c r="AB56" s="172"/>
      <c r="AC56" s="172"/>
      <c r="AD56" s="172"/>
      <c r="AE56" s="172"/>
      <c r="AF56" s="172"/>
      <c r="AG56" s="172"/>
      <c r="AH56" s="172"/>
      <c r="AI56" s="172"/>
      <c r="AJ56" s="172"/>
      <c r="AK56" s="172"/>
      <c r="AL56" s="172"/>
      <c r="AM56" s="172"/>
      <c r="AN56" s="172"/>
      <c r="AO56" s="172"/>
      <c r="AP56" s="172"/>
      <c r="AQ56" s="172"/>
      <c r="AR56" s="172"/>
      <c r="AS56" s="172"/>
      <c r="AT56" s="172"/>
      <c r="AU56" s="172"/>
      <c r="AV56" s="172"/>
      <c r="AW56" s="172"/>
      <c r="AX56" s="172"/>
      <c r="AY56" s="172"/>
      <c r="AZ56" s="172"/>
      <c r="BA56" s="172"/>
      <c r="BB56" s="172"/>
      <c r="BC56" s="172"/>
      <c r="BD56" s="172"/>
      <c r="BE56" s="172"/>
      <c r="BF56" s="172"/>
    </row>
    <row r="57" spans="1:935" ht="15.75" customHeight="1">
      <c r="A57" s="145"/>
      <c r="B57" s="138">
        <v>220604424</v>
      </c>
      <c r="C57" s="139" t="s">
        <v>411</v>
      </c>
      <c r="D57" s="140" t="s">
        <v>412</v>
      </c>
      <c r="E57" s="141">
        <v>44785</v>
      </c>
      <c r="F57" s="135">
        <v>2</v>
      </c>
      <c r="G57" s="135">
        <v>1</v>
      </c>
      <c r="H57" s="144">
        <v>3</v>
      </c>
      <c r="I57" s="137" t="str">
        <f t="shared" si="5"/>
        <v/>
      </c>
      <c r="J57" s="146" t="s">
        <v>169</v>
      </c>
      <c r="K57" s="150">
        <v>4</v>
      </c>
      <c r="L57" s="147" t="str">
        <f t="shared" si="6"/>
        <v>14:00</v>
      </c>
      <c r="M57" s="151" t="str">
        <f t="shared" si="7"/>
        <v/>
      </c>
      <c r="N57" s="148" t="str">
        <f t="shared" si="8"/>
        <v/>
      </c>
      <c r="O57" s="244"/>
      <c r="P57" s="244"/>
      <c r="Q57" s="244"/>
      <c r="R57" s="244"/>
      <c r="S57" s="244"/>
      <c r="T57" s="244"/>
      <c r="U57" s="172"/>
      <c r="V57" s="172"/>
      <c r="W57" s="172"/>
      <c r="X57" s="172">
        <v>6</v>
      </c>
      <c r="Y57" s="172"/>
      <c r="Z57" s="172"/>
      <c r="AA57" s="172"/>
      <c r="AB57" s="172"/>
      <c r="AC57" s="172"/>
      <c r="AD57" s="172"/>
      <c r="AE57" s="172"/>
      <c r="AF57" s="172"/>
      <c r="AG57" s="172"/>
      <c r="AH57" s="172"/>
      <c r="AI57" s="172"/>
      <c r="AJ57" s="172"/>
      <c r="AK57" s="172"/>
      <c r="AL57" s="172"/>
      <c r="AM57" s="172"/>
      <c r="AN57" s="172"/>
      <c r="AO57" s="172"/>
      <c r="AP57" s="172"/>
      <c r="AQ57" s="172"/>
      <c r="AR57" s="172"/>
      <c r="AS57" s="172"/>
      <c r="AT57" s="172"/>
      <c r="AU57" s="172"/>
      <c r="AV57" s="172"/>
      <c r="AW57" s="172"/>
      <c r="AX57" s="172"/>
      <c r="AY57" s="172"/>
      <c r="AZ57" s="172"/>
      <c r="BA57" s="172"/>
      <c r="BB57" s="172"/>
      <c r="BC57" s="172"/>
      <c r="BD57" s="172"/>
      <c r="BE57" s="172"/>
      <c r="BF57" s="172"/>
    </row>
    <row r="58" spans="1:935" ht="15.75" customHeight="1">
      <c r="A58" s="145"/>
      <c r="B58" s="138">
        <v>220599542</v>
      </c>
      <c r="C58" s="139" t="s">
        <v>413</v>
      </c>
      <c r="D58" s="140" t="s">
        <v>414</v>
      </c>
      <c r="E58" s="141">
        <v>44770</v>
      </c>
      <c r="F58" s="135">
        <v>1</v>
      </c>
      <c r="G58" s="135">
        <v>2</v>
      </c>
      <c r="H58" s="144">
        <v>3</v>
      </c>
      <c r="I58" s="137" t="str">
        <f t="shared" si="5"/>
        <v/>
      </c>
      <c r="J58" s="146" t="s">
        <v>186</v>
      </c>
      <c r="K58" s="150">
        <v>5</v>
      </c>
      <c r="L58" s="147" t="str">
        <f t="shared" si="6"/>
        <v>14:30</v>
      </c>
      <c r="M58" s="151" t="str">
        <f t="shared" si="7"/>
        <v/>
      </c>
      <c r="N58" s="148" t="str">
        <f t="shared" si="8"/>
        <v/>
      </c>
      <c r="O58" s="172"/>
      <c r="P58" s="172"/>
      <c r="Q58" s="172"/>
      <c r="R58" s="172"/>
      <c r="S58" s="172"/>
      <c r="T58" s="172"/>
      <c r="U58" s="172"/>
      <c r="V58" s="172"/>
      <c r="W58" s="172">
        <v>6</v>
      </c>
      <c r="X58" s="172">
        <v>6</v>
      </c>
      <c r="Y58" s="172"/>
      <c r="Z58" s="172"/>
      <c r="AA58" s="172"/>
      <c r="AB58" s="172"/>
      <c r="AC58" s="172"/>
      <c r="AD58" s="172"/>
      <c r="AE58" s="172"/>
      <c r="AF58" s="172"/>
      <c r="AG58" s="172"/>
      <c r="AH58" s="172"/>
      <c r="AI58" s="172"/>
      <c r="AJ58" s="172"/>
      <c r="AK58" s="172"/>
      <c r="AL58" s="172"/>
      <c r="AM58" s="172"/>
      <c r="AN58" s="172"/>
      <c r="AO58" s="172"/>
      <c r="AP58" s="172"/>
      <c r="AQ58" s="172"/>
      <c r="AR58" s="172"/>
      <c r="AS58" s="172"/>
      <c r="AT58" s="172"/>
      <c r="AU58" s="172"/>
      <c r="AV58" s="172"/>
      <c r="AW58" s="172"/>
      <c r="AX58" s="172"/>
      <c r="AY58" s="172"/>
      <c r="AZ58" s="172"/>
      <c r="BA58" s="172"/>
      <c r="BB58" s="172"/>
      <c r="BC58" s="172"/>
      <c r="BD58" s="172"/>
      <c r="BE58" s="172"/>
      <c r="BF58" s="172"/>
    </row>
    <row r="59" spans="1:935" ht="15.75" customHeight="1">
      <c r="A59" s="145"/>
      <c r="B59" s="138">
        <v>210578166</v>
      </c>
      <c r="C59" s="139" t="s">
        <v>415</v>
      </c>
      <c r="D59" s="140" t="s">
        <v>416</v>
      </c>
      <c r="E59" s="141">
        <v>44713</v>
      </c>
      <c r="F59" s="135">
        <v>1</v>
      </c>
      <c r="G59" s="135">
        <v>3</v>
      </c>
      <c r="H59" s="144">
        <v>4</v>
      </c>
      <c r="I59" s="137" t="str">
        <f t="shared" si="5"/>
        <v/>
      </c>
      <c r="J59" s="146" t="s">
        <v>201</v>
      </c>
      <c r="K59" s="150">
        <v>7</v>
      </c>
      <c r="L59" s="147" t="str">
        <f t="shared" si="6"/>
        <v>14:00</v>
      </c>
      <c r="M59" s="151" t="str">
        <f t="shared" si="7"/>
        <v/>
      </c>
      <c r="N59" s="148" t="str">
        <f t="shared" si="8"/>
        <v/>
      </c>
      <c r="O59" s="172">
        <v>8</v>
      </c>
      <c r="P59" s="172">
        <v>8</v>
      </c>
      <c r="Q59" s="172">
        <v>8</v>
      </c>
      <c r="R59" s="172">
        <v>8</v>
      </c>
      <c r="S59" s="172">
        <v>8</v>
      </c>
      <c r="T59" s="172">
        <v>8</v>
      </c>
      <c r="U59" s="172">
        <v>8</v>
      </c>
      <c r="V59" s="172">
        <v>8</v>
      </c>
      <c r="W59" s="172">
        <v>8</v>
      </c>
      <c r="X59" s="172">
        <v>8</v>
      </c>
      <c r="Y59" s="172"/>
      <c r="Z59" s="172"/>
      <c r="AA59" s="172"/>
      <c r="AB59" s="172"/>
      <c r="AC59" s="172"/>
      <c r="AD59" s="172"/>
      <c r="AE59" s="172"/>
      <c r="AF59" s="172"/>
      <c r="AG59" s="172"/>
      <c r="AH59" s="172"/>
      <c r="AI59" s="172"/>
      <c r="AJ59" s="172"/>
      <c r="AK59" s="172"/>
      <c r="AL59" s="172"/>
      <c r="AM59" s="172"/>
      <c r="AN59" s="172"/>
      <c r="AO59" s="172"/>
      <c r="AP59" s="172"/>
      <c r="AQ59" s="172"/>
      <c r="AR59" s="172"/>
      <c r="AS59" s="172"/>
      <c r="AT59" s="172"/>
      <c r="AU59" s="172"/>
      <c r="AV59" s="172"/>
      <c r="AW59" s="172"/>
      <c r="AX59" s="172"/>
      <c r="AY59" s="172"/>
      <c r="AZ59" s="172"/>
      <c r="BA59" s="172"/>
      <c r="BB59" s="172"/>
      <c r="BC59" s="172"/>
      <c r="BD59" s="172"/>
      <c r="BE59" s="172"/>
      <c r="BF59" s="172"/>
    </row>
    <row r="60" spans="1:935" ht="15.75" customHeight="1">
      <c r="A60" s="145"/>
      <c r="B60" s="138">
        <v>190459445</v>
      </c>
      <c r="C60" s="139" t="s">
        <v>417</v>
      </c>
      <c r="D60" s="140" t="s">
        <v>418</v>
      </c>
      <c r="E60" s="141">
        <v>44788</v>
      </c>
      <c r="F60" s="135">
        <v>1</v>
      </c>
      <c r="G60" s="135">
        <v>3</v>
      </c>
      <c r="H60" s="144">
        <f>F60+G60</f>
        <v>4</v>
      </c>
      <c r="I60" s="137" t="str">
        <f t="shared" si="5"/>
        <v/>
      </c>
      <c r="J60" s="146" t="s">
        <v>185</v>
      </c>
      <c r="K60" s="150">
        <v>8</v>
      </c>
      <c r="L60" s="147" t="str">
        <f t="shared" si="6"/>
        <v>14:30</v>
      </c>
      <c r="M60" s="151" t="str">
        <f t="shared" si="7"/>
        <v/>
      </c>
      <c r="N60" s="148" t="str">
        <f t="shared" si="8"/>
        <v/>
      </c>
      <c r="O60" s="172"/>
      <c r="P60" s="172"/>
      <c r="Q60" s="172"/>
      <c r="R60" s="172">
        <v>8</v>
      </c>
      <c r="S60" s="172">
        <v>8</v>
      </c>
      <c r="T60" s="172">
        <v>8</v>
      </c>
      <c r="U60" s="172">
        <v>8</v>
      </c>
      <c r="V60" s="172">
        <v>8</v>
      </c>
      <c r="W60" s="172">
        <v>8</v>
      </c>
      <c r="X60" s="172">
        <v>8</v>
      </c>
      <c r="Y60" s="172"/>
      <c r="Z60" s="172"/>
      <c r="AA60" s="172"/>
      <c r="AB60" s="172"/>
      <c r="AC60" s="172"/>
      <c r="AD60" s="172"/>
      <c r="AE60" s="172"/>
      <c r="AF60" s="172"/>
      <c r="AG60" s="172"/>
      <c r="AH60" s="172"/>
      <c r="AI60" s="172"/>
      <c r="AJ60" s="172"/>
      <c r="AK60" s="172"/>
      <c r="AL60" s="172"/>
      <c r="AM60" s="172"/>
      <c r="AN60" s="172"/>
      <c r="AO60" s="172"/>
      <c r="AP60" s="172"/>
      <c r="AQ60" s="172"/>
      <c r="AR60" s="172"/>
      <c r="AS60" s="172"/>
      <c r="AT60" s="172"/>
      <c r="AU60" s="172"/>
      <c r="AV60" s="172"/>
      <c r="AW60" s="172"/>
      <c r="AX60" s="172"/>
      <c r="AY60" s="172"/>
      <c r="AZ60" s="172"/>
      <c r="BA60" s="172"/>
      <c r="BB60" s="172"/>
      <c r="BC60" s="172"/>
      <c r="BD60" s="172"/>
      <c r="BE60" s="172"/>
      <c r="BF60" s="172"/>
    </row>
    <row r="61" spans="1:935" ht="15.75" customHeight="1">
      <c r="A61" s="145"/>
      <c r="B61" s="138">
        <v>190470358</v>
      </c>
      <c r="C61" s="186" t="s">
        <v>419</v>
      </c>
      <c r="D61" s="188" t="s">
        <v>420</v>
      </c>
      <c r="E61" s="217">
        <v>45023</v>
      </c>
      <c r="F61" s="189">
        <v>2</v>
      </c>
      <c r="G61" s="189">
        <v>2</v>
      </c>
      <c r="H61" s="144">
        <f>F61+G61</f>
        <v>4</v>
      </c>
      <c r="I61" s="137" t="str">
        <f t="shared" si="5"/>
        <v/>
      </c>
      <c r="J61" s="191" t="s">
        <v>169</v>
      </c>
      <c r="K61" s="150">
        <v>36</v>
      </c>
      <c r="L61" s="147" t="str">
        <f t="shared" si="6"/>
        <v>15:00</v>
      </c>
      <c r="M61" s="151" t="str">
        <f t="shared" si="7"/>
        <v/>
      </c>
      <c r="N61" s="148" t="str">
        <f t="shared" si="8"/>
        <v/>
      </c>
      <c r="O61" s="226">
        <v>10</v>
      </c>
      <c r="P61" s="172">
        <v>10</v>
      </c>
      <c r="Q61" s="172">
        <v>10</v>
      </c>
      <c r="R61" s="172">
        <v>10</v>
      </c>
      <c r="S61" s="172">
        <v>0</v>
      </c>
      <c r="T61" s="172">
        <v>10</v>
      </c>
      <c r="U61" s="172">
        <v>0</v>
      </c>
      <c r="V61" s="172">
        <v>8</v>
      </c>
      <c r="W61" s="172">
        <v>8</v>
      </c>
      <c r="X61" s="172">
        <v>8</v>
      </c>
      <c r="Y61" s="172"/>
      <c r="Z61" s="172"/>
      <c r="AA61" s="172"/>
      <c r="AB61" s="172"/>
      <c r="AC61" s="172"/>
      <c r="AD61" s="172"/>
      <c r="AE61" s="172"/>
      <c r="AF61" s="172"/>
      <c r="AG61" s="172"/>
      <c r="AH61" s="172"/>
      <c r="AI61" s="172"/>
      <c r="AJ61" s="172"/>
      <c r="AK61" s="172"/>
      <c r="AL61" s="172"/>
      <c r="AM61" s="172"/>
      <c r="AN61" s="172"/>
      <c r="AO61" s="172"/>
      <c r="AP61" s="172"/>
      <c r="AQ61" s="172"/>
      <c r="AR61" s="172"/>
      <c r="AS61" s="172"/>
      <c r="AT61" s="172"/>
      <c r="AU61" s="172"/>
      <c r="AV61" s="172"/>
      <c r="AW61" s="172"/>
      <c r="AX61" s="172"/>
      <c r="AY61" s="172"/>
      <c r="AZ61" s="172"/>
      <c r="BA61" s="172"/>
      <c r="BB61" s="172"/>
      <c r="BC61" s="172"/>
      <c r="BD61" s="172"/>
      <c r="BE61" s="172"/>
      <c r="BF61" s="172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  <c r="NH61"/>
      <c r="NI61"/>
      <c r="NJ61"/>
      <c r="NK61"/>
      <c r="NL61"/>
      <c r="NM61"/>
      <c r="NN61"/>
      <c r="NO61"/>
      <c r="NP61"/>
      <c r="NQ61"/>
      <c r="NR61"/>
      <c r="NS61"/>
      <c r="NT61"/>
      <c r="NU61"/>
      <c r="NV61"/>
      <c r="NW61"/>
      <c r="NX61"/>
      <c r="NY61"/>
      <c r="NZ61"/>
      <c r="OA61"/>
      <c r="OB61"/>
      <c r="OC61"/>
      <c r="OD61"/>
      <c r="OE61"/>
      <c r="OF61"/>
      <c r="OG61"/>
      <c r="OH61"/>
      <c r="OI61"/>
      <c r="OJ61"/>
      <c r="OK61"/>
      <c r="OL61"/>
      <c r="OM61"/>
      <c r="ON61"/>
      <c r="OO61"/>
      <c r="OP61"/>
      <c r="OQ61"/>
      <c r="OR61"/>
      <c r="OS61"/>
      <c r="OT61"/>
      <c r="OU61"/>
      <c r="OV61"/>
      <c r="OW61"/>
      <c r="OX61"/>
      <c r="OY61"/>
      <c r="OZ61"/>
      <c r="PA61"/>
      <c r="PB61"/>
      <c r="PC61"/>
      <c r="PD61"/>
      <c r="PE61"/>
      <c r="PF61"/>
      <c r="PG61"/>
      <c r="PH61"/>
      <c r="PI61"/>
      <c r="PJ61"/>
      <c r="PK61"/>
      <c r="PL61"/>
      <c r="PM61"/>
      <c r="PN61"/>
      <c r="PO61"/>
      <c r="PP61"/>
      <c r="PQ61"/>
      <c r="PR61"/>
      <c r="PS61"/>
      <c r="PT61"/>
      <c r="PU61"/>
      <c r="PV61"/>
      <c r="PW61"/>
      <c r="PX61"/>
      <c r="PY61"/>
      <c r="PZ61"/>
      <c r="QA61"/>
      <c r="QB61"/>
      <c r="QC61"/>
      <c r="QD61"/>
      <c r="QE61"/>
      <c r="QF61"/>
      <c r="QG61"/>
      <c r="QH61"/>
      <c r="QI61"/>
      <c r="QJ61"/>
      <c r="QK61"/>
      <c r="QL61"/>
      <c r="QM61"/>
      <c r="QN61"/>
      <c r="QO61"/>
      <c r="QP61"/>
      <c r="QQ61"/>
      <c r="QR61"/>
      <c r="QS61"/>
      <c r="QT61"/>
      <c r="QU61"/>
      <c r="QV61"/>
      <c r="QW61"/>
      <c r="QX61"/>
      <c r="QY61"/>
      <c r="QZ61"/>
      <c r="RA61"/>
      <c r="RB61"/>
      <c r="RC61"/>
      <c r="RD61"/>
      <c r="RE61"/>
      <c r="RF61"/>
      <c r="RG61"/>
      <c r="RH61"/>
      <c r="RI61"/>
      <c r="RJ61"/>
      <c r="RK61"/>
      <c r="RL61"/>
      <c r="RM61"/>
      <c r="RN61"/>
      <c r="RO61"/>
      <c r="RP61"/>
      <c r="RQ61"/>
      <c r="RR61"/>
      <c r="RS61"/>
      <c r="RT61"/>
      <c r="RU61"/>
      <c r="RV61"/>
      <c r="RW61"/>
      <c r="RX61"/>
      <c r="RY61"/>
      <c r="RZ61"/>
      <c r="SA61"/>
      <c r="SB61"/>
      <c r="SC61"/>
      <c r="SD61"/>
      <c r="SE61"/>
      <c r="SF61"/>
      <c r="SG61"/>
      <c r="SH61"/>
      <c r="SI61"/>
      <c r="SJ61"/>
      <c r="SK61"/>
      <c r="SL61"/>
      <c r="SM61"/>
      <c r="SN61"/>
      <c r="SO61"/>
      <c r="SP61"/>
      <c r="SQ61"/>
      <c r="SR61"/>
      <c r="SS61"/>
      <c r="ST61"/>
      <c r="SU61"/>
      <c r="SV61"/>
      <c r="SW61"/>
      <c r="SX61"/>
      <c r="SY61"/>
      <c r="SZ61"/>
      <c r="TA61"/>
      <c r="TB61"/>
      <c r="TC61"/>
      <c r="TD61"/>
      <c r="TE61"/>
      <c r="TF61"/>
      <c r="TG61"/>
      <c r="TH61"/>
      <c r="TI61"/>
      <c r="TJ61"/>
      <c r="TK61"/>
      <c r="TL61"/>
      <c r="TM61"/>
      <c r="TN61"/>
      <c r="TO61"/>
      <c r="TP61"/>
      <c r="TQ61"/>
      <c r="TR61"/>
      <c r="TS61"/>
      <c r="TT61"/>
      <c r="TU61"/>
      <c r="TV61"/>
      <c r="TW61"/>
      <c r="TX61"/>
      <c r="TY61"/>
      <c r="TZ61"/>
      <c r="UA61"/>
      <c r="UB61"/>
      <c r="UC61"/>
      <c r="UD61"/>
      <c r="UE61"/>
      <c r="UF61"/>
      <c r="UG61"/>
      <c r="UH61"/>
      <c r="UI61"/>
      <c r="UJ61"/>
      <c r="UK61"/>
      <c r="UL61"/>
      <c r="UM61"/>
      <c r="UN61"/>
      <c r="UO61"/>
      <c r="UP61"/>
      <c r="UQ61"/>
      <c r="UR61"/>
      <c r="US61"/>
      <c r="UT61"/>
      <c r="UU61"/>
      <c r="UV61"/>
      <c r="UW61"/>
      <c r="UX61"/>
      <c r="UY61"/>
      <c r="UZ61"/>
      <c r="VA61"/>
      <c r="VB61"/>
      <c r="VC61"/>
      <c r="VD61"/>
      <c r="VE61"/>
      <c r="VF61"/>
      <c r="VG61"/>
      <c r="VH61"/>
      <c r="VI61"/>
      <c r="VJ61"/>
      <c r="VK61"/>
      <c r="VL61"/>
      <c r="VM61"/>
      <c r="VN61"/>
      <c r="VO61"/>
      <c r="VP61"/>
      <c r="VQ61"/>
      <c r="VR61"/>
      <c r="VS61"/>
      <c r="VT61"/>
      <c r="VU61"/>
      <c r="VV61"/>
      <c r="VW61"/>
      <c r="VX61"/>
      <c r="VY61"/>
      <c r="VZ61"/>
      <c r="WA61"/>
      <c r="WB61"/>
      <c r="WC61"/>
      <c r="WD61"/>
      <c r="WE61"/>
      <c r="WF61"/>
      <c r="WG61"/>
      <c r="WH61"/>
      <c r="WI61"/>
      <c r="WJ61"/>
      <c r="WK61"/>
      <c r="WL61"/>
      <c r="WM61"/>
      <c r="WN61"/>
      <c r="WO61"/>
      <c r="WP61"/>
      <c r="WQ61"/>
      <c r="WR61"/>
      <c r="WS61"/>
      <c r="WT61"/>
      <c r="WU61"/>
      <c r="WV61"/>
      <c r="WW61"/>
      <c r="WX61"/>
      <c r="WY61"/>
      <c r="WZ61"/>
      <c r="XA61"/>
      <c r="XB61"/>
      <c r="XC61"/>
      <c r="XD61"/>
      <c r="XE61"/>
      <c r="XF61"/>
      <c r="XG61"/>
      <c r="XH61"/>
      <c r="XI61"/>
      <c r="XJ61"/>
      <c r="XK61"/>
      <c r="XL61"/>
      <c r="XM61"/>
      <c r="XN61"/>
      <c r="XO61"/>
      <c r="XP61"/>
      <c r="XQ61"/>
      <c r="XR61"/>
      <c r="XS61"/>
      <c r="XT61"/>
      <c r="XU61"/>
      <c r="XV61"/>
      <c r="XW61"/>
      <c r="XX61"/>
      <c r="XY61"/>
      <c r="XZ61"/>
      <c r="YA61"/>
      <c r="YB61"/>
      <c r="YC61"/>
      <c r="YD61"/>
      <c r="YE61"/>
      <c r="YF61"/>
      <c r="YG61"/>
      <c r="YH61"/>
      <c r="YI61"/>
      <c r="YJ61"/>
      <c r="YK61"/>
      <c r="YL61"/>
      <c r="YM61"/>
      <c r="YN61"/>
      <c r="YO61"/>
      <c r="YP61"/>
      <c r="YQ61"/>
      <c r="YR61"/>
      <c r="YS61"/>
      <c r="YT61"/>
      <c r="YU61"/>
      <c r="YV61"/>
      <c r="YW61"/>
      <c r="YX61"/>
      <c r="YY61"/>
      <c r="YZ61"/>
      <c r="ZA61"/>
      <c r="ZB61"/>
      <c r="ZC61"/>
      <c r="ZD61"/>
      <c r="ZE61"/>
      <c r="ZF61"/>
      <c r="ZG61"/>
      <c r="ZH61"/>
      <c r="ZI61"/>
      <c r="ZJ61"/>
      <c r="ZK61"/>
      <c r="ZL61"/>
      <c r="ZM61"/>
      <c r="ZN61"/>
      <c r="ZO61"/>
      <c r="ZP61"/>
      <c r="ZQ61"/>
      <c r="ZR61"/>
      <c r="ZS61"/>
      <c r="ZT61"/>
      <c r="ZU61"/>
      <c r="ZV61"/>
      <c r="ZW61"/>
      <c r="ZX61"/>
      <c r="ZY61"/>
      <c r="ZZ61"/>
      <c r="AAA61"/>
      <c r="AAB61"/>
      <c r="AAC61"/>
      <c r="AAD61"/>
      <c r="AAE61"/>
      <c r="AAF61"/>
      <c r="AAG61"/>
      <c r="AAH61"/>
      <c r="AAI61"/>
      <c r="AAJ61"/>
      <c r="AAK61"/>
      <c r="AAL61"/>
      <c r="AAM61"/>
      <c r="AAN61"/>
      <c r="AAO61"/>
      <c r="AAP61"/>
      <c r="AAQ61"/>
      <c r="AAR61"/>
      <c r="AAS61"/>
      <c r="AAT61"/>
      <c r="AAU61"/>
      <c r="AAV61"/>
      <c r="AAW61"/>
      <c r="AAX61"/>
      <c r="AAY61"/>
      <c r="AAZ61"/>
      <c r="ABA61"/>
      <c r="ABB61"/>
      <c r="ABC61"/>
      <c r="ABD61"/>
      <c r="ABE61"/>
      <c r="ABF61"/>
      <c r="ABG61"/>
      <c r="ABH61"/>
      <c r="ABI61"/>
      <c r="ABJ61"/>
      <c r="ABK61"/>
      <c r="ABL61"/>
      <c r="ABM61"/>
      <c r="ABN61"/>
      <c r="ABO61"/>
      <c r="ABP61"/>
      <c r="ABQ61"/>
      <c r="ABR61"/>
      <c r="ABS61"/>
      <c r="ABT61"/>
      <c r="ABU61"/>
      <c r="ABV61"/>
      <c r="ABW61"/>
      <c r="ABX61"/>
      <c r="ABY61"/>
      <c r="ABZ61"/>
      <c r="ACA61"/>
      <c r="ACB61"/>
      <c r="ACC61"/>
      <c r="ACD61"/>
      <c r="ACE61"/>
      <c r="ACF61"/>
      <c r="ACG61"/>
      <c r="ACH61"/>
      <c r="ACI61"/>
      <c r="ACJ61"/>
      <c r="ACK61"/>
      <c r="ACL61"/>
      <c r="ACM61"/>
      <c r="ACN61"/>
      <c r="ACO61"/>
      <c r="ACP61"/>
      <c r="ACQ61"/>
      <c r="ACR61"/>
      <c r="ACS61"/>
      <c r="ACT61"/>
      <c r="ACU61"/>
      <c r="ACV61"/>
      <c r="ACW61"/>
      <c r="ACX61"/>
      <c r="ACY61"/>
      <c r="ACZ61"/>
      <c r="ADA61"/>
      <c r="ADB61"/>
      <c r="ADC61"/>
      <c r="ADD61"/>
      <c r="ADE61"/>
      <c r="ADF61"/>
      <c r="ADG61"/>
      <c r="ADH61"/>
      <c r="ADI61"/>
      <c r="ADJ61"/>
      <c r="ADK61"/>
      <c r="ADL61"/>
      <c r="ADM61"/>
      <c r="ADN61"/>
      <c r="ADO61"/>
      <c r="ADP61"/>
      <c r="ADQ61"/>
      <c r="ADR61"/>
      <c r="ADS61"/>
      <c r="ADT61"/>
      <c r="ADU61"/>
      <c r="ADV61"/>
      <c r="ADW61"/>
      <c r="ADX61"/>
      <c r="ADY61"/>
      <c r="ADZ61"/>
      <c r="AEA61"/>
      <c r="AEB61"/>
      <c r="AEC61"/>
      <c r="AED61"/>
      <c r="AEE61"/>
      <c r="AEF61"/>
      <c r="AEG61"/>
      <c r="AEH61"/>
      <c r="AEI61"/>
      <c r="AEJ61"/>
      <c r="AEK61"/>
      <c r="AEL61"/>
      <c r="AEM61"/>
      <c r="AEN61"/>
      <c r="AEO61"/>
      <c r="AEP61"/>
      <c r="AEQ61"/>
      <c r="AER61"/>
      <c r="AES61"/>
      <c r="AET61"/>
      <c r="AEU61"/>
      <c r="AEV61"/>
      <c r="AEW61"/>
      <c r="AEX61"/>
      <c r="AEY61"/>
      <c r="AEZ61"/>
      <c r="AFA61"/>
      <c r="AFB61"/>
      <c r="AFC61"/>
      <c r="AFD61"/>
      <c r="AFE61"/>
      <c r="AFF61"/>
      <c r="AFG61"/>
      <c r="AFH61"/>
      <c r="AFI61"/>
      <c r="AFJ61"/>
      <c r="AFK61"/>
      <c r="AFL61"/>
      <c r="AFM61"/>
      <c r="AFN61"/>
      <c r="AFO61"/>
      <c r="AFP61"/>
      <c r="AFQ61"/>
      <c r="AFR61"/>
      <c r="AFS61"/>
      <c r="AFT61"/>
      <c r="AFU61"/>
      <c r="AFV61"/>
      <c r="AFW61"/>
      <c r="AFX61"/>
      <c r="AFY61"/>
      <c r="AFZ61"/>
      <c r="AGA61"/>
      <c r="AGB61"/>
      <c r="AGC61"/>
      <c r="AGD61"/>
      <c r="AGE61"/>
      <c r="AGF61"/>
      <c r="AGG61"/>
      <c r="AGH61"/>
      <c r="AGI61"/>
      <c r="AGJ61"/>
      <c r="AGK61"/>
      <c r="AGL61"/>
      <c r="AGM61"/>
      <c r="AGN61"/>
      <c r="AGO61"/>
      <c r="AGP61"/>
      <c r="AGQ61"/>
      <c r="AGR61"/>
      <c r="AGS61"/>
      <c r="AGT61"/>
      <c r="AGU61"/>
      <c r="AGV61"/>
      <c r="AGW61"/>
      <c r="AGX61"/>
      <c r="AGY61"/>
      <c r="AGZ61"/>
      <c r="AHA61"/>
      <c r="AHB61"/>
      <c r="AHC61"/>
      <c r="AHD61"/>
      <c r="AHE61"/>
      <c r="AHF61"/>
      <c r="AHG61"/>
      <c r="AHH61"/>
      <c r="AHI61"/>
      <c r="AHJ61"/>
      <c r="AHK61"/>
      <c r="AHL61"/>
      <c r="AHM61"/>
      <c r="AHN61"/>
      <c r="AHO61"/>
      <c r="AHP61"/>
      <c r="AHQ61"/>
      <c r="AHR61"/>
      <c r="AHS61"/>
      <c r="AHT61"/>
      <c r="AHU61"/>
      <c r="AHV61"/>
      <c r="AHW61"/>
      <c r="AHX61"/>
      <c r="AHY61"/>
      <c r="AHZ61"/>
      <c r="AIA61"/>
      <c r="AIB61"/>
      <c r="AIC61"/>
      <c r="AID61"/>
      <c r="AIE61"/>
      <c r="AIF61"/>
      <c r="AIG61"/>
      <c r="AIH61"/>
      <c r="AII61"/>
      <c r="AIJ61"/>
      <c r="AIK61"/>
      <c r="AIL61"/>
      <c r="AIM61"/>
      <c r="AIN61"/>
      <c r="AIO61"/>
      <c r="AIP61"/>
      <c r="AIQ61"/>
      <c r="AIR61"/>
      <c r="AIS61"/>
      <c r="AIT61"/>
      <c r="AIU61"/>
      <c r="AIV61"/>
      <c r="AIW61"/>
      <c r="AIX61"/>
      <c r="AIY61"/>
    </row>
    <row r="62" spans="1:935" ht="15.75" customHeight="1">
      <c r="A62" s="145"/>
      <c r="B62" s="138">
        <v>160295345</v>
      </c>
      <c r="C62" s="139" t="s">
        <v>421</v>
      </c>
      <c r="D62" s="140" t="s">
        <v>422</v>
      </c>
      <c r="E62" s="141">
        <v>44877</v>
      </c>
      <c r="F62" s="135">
        <v>1</v>
      </c>
      <c r="G62" s="135">
        <v>3</v>
      </c>
      <c r="H62" s="144">
        <v>4</v>
      </c>
      <c r="I62" s="137" t="str">
        <f t="shared" si="5"/>
        <v/>
      </c>
      <c r="J62" s="146" t="s">
        <v>186</v>
      </c>
      <c r="K62" s="150">
        <v>4</v>
      </c>
      <c r="L62" s="147" t="str">
        <f t="shared" si="6"/>
        <v>14:00</v>
      </c>
      <c r="M62" s="151" t="str">
        <f t="shared" si="7"/>
        <v/>
      </c>
      <c r="N62" s="148" t="str">
        <f t="shared" si="8"/>
        <v/>
      </c>
      <c r="O62" s="244"/>
      <c r="P62" s="244"/>
      <c r="Q62" s="244"/>
      <c r="R62" s="244"/>
      <c r="S62" s="244"/>
      <c r="T62" s="244"/>
      <c r="U62" s="172"/>
      <c r="V62" s="172"/>
      <c r="W62" s="172"/>
      <c r="X62" s="172">
        <v>8</v>
      </c>
      <c r="Y62" s="172"/>
      <c r="Z62" s="172"/>
      <c r="AA62" s="172"/>
      <c r="AB62" s="172"/>
      <c r="AC62" s="172"/>
      <c r="AD62" s="172"/>
      <c r="AE62" s="172"/>
      <c r="AF62" s="172"/>
      <c r="AG62" s="172"/>
      <c r="AH62" s="172"/>
      <c r="AI62" s="172"/>
      <c r="AJ62" s="172"/>
      <c r="AK62" s="172"/>
      <c r="AL62" s="172"/>
      <c r="AM62" s="172"/>
      <c r="AN62" s="172"/>
      <c r="AO62" s="172"/>
      <c r="AP62" s="172"/>
      <c r="AQ62" s="172"/>
      <c r="AR62" s="172"/>
      <c r="AS62" s="172"/>
      <c r="AT62" s="172"/>
      <c r="AU62" s="172"/>
      <c r="AV62" s="172"/>
      <c r="AW62" s="172"/>
      <c r="AX62" s="172"/>
      <c r="AY62" s="172"/>
      <c r="AZ62" s="172"/>
      <c r="BA62" s="172"/>
      <c r="BB62" s="172"/>
      <c r="BC62" s="172"/>
      <c r="BD62" s="172"/>
      <c r="BE62" s="172"/>
      <c r="BF62" s="172"/>
    </row>
    <row r="63" spans="1:935" ht="15.75" customHeight="1">
      <c r="A63" s="145"/>
      <c r="B63" s="138">
        <v>110002170</v>
      </c>
      <c r="C63" s="139" t="s">
        <v>423</v>
      </c>
      <c r="D63" s="140" t="s">
        <v>424</v>
      </c>
      <c r="E63" s="141">
        <v>44792</v>
      </c>
      <c r="F63" s="135">
        <v>2</v>
      </c>
      <c r="G63" s="135">
        <v>2</v>
      </c>
      <c r="H63" s="144">
        <f>F63+G63</f>
        <v>4</v>
      </c>
      <c r="I63" s="137" t="str">
        <f t="shared" si="5"/>
        <v/>
      </c>
      <c r="J63" s="146" t="s">
        <v>185</v>
      </c>
      <c r="K63" s="150">
        <v>10</v>
      </c>
      <c r="L63" s="147" t="str">
        <f t="shared" si="6"/>
        <v>14:00</v>
      </c>
      <c r="M63" s="151" t="str">
        <f t="shared" si="7"/>
        <v/>
      </c>
      <c r="N63" s="148" t="str">
        <f t="shared" si="8"/>
        <v/>
      </c>
      <c r="O63" s="172"/>
      <c r="P63" s="172"/>
      <c r="Q63" s="172">
        <v>8</v>
      </c>
      <c r="R63" s="172">
        <v>8</v>
      </c>
      <c r="S63" s="172">
        <v>8</v>
      </c>
      <c r="T63" s="172">
        <v>8</v>
      </c>
      <c r="U63" s="172">
        <v>8</v>
      </c>
      <c r="V63" s="172">
        <v>8</v>
      </c>
      <c r="W63" s="172"/>
      <c r="X63" s="172">
        <v>8</v>
      </c>
      <c r="Y63" s="172"/>
      <c r="Z63" s="172"/>
      <c r="AA63" s="172"/>
      <c r="AB63" s="172"/>
      <c r="AC63" s="172"/>
      <c r="AD63" s="172"/>
      <c r="AE63" s="172"/>
      <c r="AF63" s="172"/>
      <c r="AG63" s="172"/>
      <c r="AH63" s="172"/>
      <c r="AI63" s="172"/>
      <c r="AJ63" s="172"/>
      <c r="AK63" s="172"/>
      <c r="AL63" s="172"/>
      <c r="AM63" s="172"/>
      <c r="AN63" s="172"/>
      <c r="AO63" s="172"/>
      <c r="AP63" s="172"/>
      <c r="AQ63" s="172"/>
      <c r="AR63" s="172"/>
      <c r="AS63" s="172"/>
      <c r="AT63" s="172"/>
      <c r="AU63" s="172"/>
      <c r="AV63" s="172"/>
      <c r="AW63" s="172"/>
      <c r="AX63" s="172"/>
      <c r="AY63" s="172"/>
      <c r="AZ63" s="172"/>
      <c r="BA63" s="172"/>
      <c r="BB63" s="172"/>
      <c r="BC63" s="172"/>
      <c r="BD63" s="172"/>
      <c r="BE63" s="172"/>
      <c r="BF63" s="172"/>
    </row>
    <row r="64" spans="1:935" ht="15.75" customHeight="1">
      <c r="A64" s="145"/>
      <c r="B64" s="138">
        <v>190441536</v>
      </c>
      <c r="C64" s="139" t="s">
        <v>425</v>
      </c>
      <c r="D64" s="140" t="s">
        <v>426</v>
      </c>
      <c r="E64" s="141">
        <v>44755</v>
      </c>
      <c r="F64" s="135">
        <v>2</v>
      </c>
      <c r="G64" s="135">
        <v>2</v>
      </c>
      <c r="H64" s="144">
        <f>F64+G64</f>
        <v>4</v>
      </c>
      <c r="I64" s="137" t="str">
        <f t="shared" si="5"/>
        <v/>
      </c>
      <c r="J64" s="146" t="s">
        <v>187</v>
      </c>
      <c r="K64" s="150">
        <v>11</v>
      </c>
      <c r="L64" s="147" t="str">
        <f t="shared" si="6"/>
        <v>14:30</v>
      </c>
      <c r="M64" s="151" t="str">
        <f t="shared" si="7"/>
        <v/>
      </c>
      <c r="N64" s="148" t="str">
        <f t="shared" si="8"/>
        <v/>
      </c>
      <c r="O64" s="172">
        <v>0</v>
      </c>
      <c r="P64" s="172">
        <v>0</v>
      </c>
      <c r="Q64" s="172">
        <v>24</v>
      </c>
      <c r="R64" s="172">
        <v>0</v>
      </c>
      <c r="S64" s="172"/>
      <c r="T64" s="172">
        <v>0</v>
      </c>
      <c r="U64" s="172">
        <v>24</v>
      </c>
      <c r="V64" s="172">
        <v>0</v>
      </c>
      <c r="W64" s="172">
        <v>16</v>
      </c>
      <c r="X64" s="172">
        <v>0</v>
      </c>
      <c r="Y64" s="172"/>
      <c r="Z64" s="172"/>
      <c r="AA64" s="172"/>
      <c r="AB64" s="172"/>
      <c r="AC64" s="172"/>
      <c r="AD64" s="172"/>
      <c r="AE64" s="172"/>
      <c r="AF64" s="172"/>
      <c r="AG64" s="172"/>
      <c r="AH64" s="172"/>
      <c r="AI64" s="172"/>
      <c r="AJ64" s="172"/>
      <c r="AK64" s="172"/>
      <c r="AL64" s="172"/>
      <c r="AM64" s="172"/>
      <c r="AN64" s="172"/>
      <c r="AO64" s="172"/>
      <c r="AP64" s="172"/>
      <c r="AQ64" s="172"/>
      <c r="AR64" s="172"/>
      <c r="AS64" s="172"/>
      <c r="AT64" s="172"/>
      <c r="AU64" s="172"/>
      <c r="AV64" s="172"/>
      <c r="AW64" s="172"/>
      <c r="AX64" s="172"/>
      <c r="AY64" s="172"/>
      <c r="AZ64" s="172"/>
      <c r="BA64" s="172"/>
      <c r="BB64" s="172"/>
      <c r="BC64" s="172"/>
      <c r="BD64" s="172"/>
      <c r="BE64" s="172"/>
      <c r="BF64" s="172"/>
    </row>
    <row r="65" spans="1:938" ht="15.75" customHeight="1">
      <c r="A65" s="145"/>
      <c r="B65" s="138">
        <v>180385873</v>
      </c>
      <c r="C65" s="139" t="s">
        <v>427</v>
      </c>
      <c r="D65" s="140" t="s">
        <v>428</v>
      </c>
      <c r="E65" s="141">
        <v>44875</v>
      </c>
      <c r="F65" s="135">
        <v>2</v>
      </c>
      <c r="G65" s="135">
        <v>2</v>
      </c>
      <c r="H65" s="144">
        <v>4</v>
      </c>
      <c r="I65" s="137" t="str">
        <f t="shared" ref="I65:I82" si="9">IF(A65="ok",H65,"")</f>
        <v/>
      </c>
      <c r="J65" s="146" t="s">
        <v>185</v>
      </c>
      <c r="K65" s="150">
        <v>2</v>
      </c>
      <c r="L65" s="147" t="str">
        <f t="shared" si="6"/>
        <v>14:30</v>
      </c>
      <c r="M65" s="151" t="str">
        <f t="shared" si="7"/>
        <v/>
      </c>
      <c r="N65" s="148" t="str">
        <f t="shared" si="8"/>
        <v/>
      </c>
      <c r="O65" s="244"/>
      <c r="P65" s="244"/>
      <c r="Q65" s="244"/>
      <c r="R65" s="244"/>
      <c r="S65" s="244"/>
      <c r="T65" s="244"/>
      <c r="U65" s="172"/>
      <c r="V65" s="172"/>
      <c r="W65" s="172"/>
      <c r="X65" s="172">
        <v>8</v>
      </c>
      <c r="Y65" s="172"/>
      <c r="Z65" s="172"/>
      <c r="AA65" s="172"/>
      <c r="AB65" s="172"/>
      <c r="AC65" s="172"/>
      <c r="AD65" s="172"/>
      <c r="AE65" s="172"/>
      <c r="AF65" s="172"/>
      <c r="AG65" s="172"/>
      <c r="AH65" s="172"/>
      <c r="AI65" s="172"/>
      <c r="AJ65" s="172"/>
      <c r="AK65" s="172"/>
      <c r="AL65" s="172"/>
      <c r="AM65" s="172"/>
      <c r="AN65" s="172"/>
      <c r="AO65" s="172"/>
      <c r="AP65" s="172"/>
      <c r="AQ65" s="172"/>
      <c r="AR65" s="172"/>
      <c r="AS65" s="172"/>
      <c r="AT65" s="172"/>
      <c r="AU65" s="172"/>
      <c r="AV65" s="172"/>
      <c r="AW65" s="172"/>
      <c r="AX65" s="172"/>
      <c r="AY65" s="172"/>
      <c r="AZ65" s="172"/>
      <c r="BA65" s="172"/>
      <c r="BB65" s="172"/>
      <c r="BC65" s="172"/>
      <c r="BD65" s="172"/>
      <c r="BE65" s="172"/>
      <c r="BF65" s="172"/>
    </row>
    <row r="66" spans="1:938" ht="15.75" customHeight="1">
      <c r="A66" s="145"/>
      <c r="B66" s="138">
        <v>150199139</v>
      </c>
      <c r="C66" s="186" t="s">
        <v>429</v>
      </c>
      <c r="D66" s="188" t="s">
        <v>191</v>
      </c>
      <c r="E66" s="217">
        <v>44748</v>
      </c>
      <c r="F66" s="189">
        <v>2</v>
      </c>
      <c r="G66" s="189">
        <v>3</v>
      </c>
      <c r="H66" s="144">
        <f>F66+G66</f>
        <v>5</v>
      </c>
      <c r="I66" s="137" t="str">
        <f t="shared" si="9"/>
        <v/>
      </c>
      <c r="J66" s="191" t="s">
        <v>169</v>
      </c>
      <c r="K66" s="150">
        <v>16</v>
      </c>
      <c r="L66" s="147" t="str">
        <f t="shared" si="6"/>
        <v>14:00</v>
      </c>
      <c r="M66" s="151" t="str">
        <f t="shared" si="7"/>
        <v/>
      </c>
      <c r="N66" s="148" t="str">
        <f t="shared" si="8"/>
        <v/>
      </c>
      <c r="O66" s="226">
        <v>10</v>
      </c>
      <c r="P66" s="172">
        <v>0</v>
      </c>
      <c r="Q66" s="172">
        <v>20</v>
      </c>
      <c r="R66" s="172">
        <v>0</v>
      </c>
      <c r="S66" s="172">
        <v>20</v>
      </c>
      <c r="T66" s="172">
        <v>10</v>
      </c>
      <c r="U66" s="172">
        <v>0</v>
      </c>
      <c r="V66" s="172">
        <v>20</v>
      </c>
      <c r="W66" s="172">
        <v>10</v>
      </c>
      <c r="X66" s="172">
        <v>0</v>
      </c>
      <c r="Y66" s="172"/>
      <c r="Z66" s="172"/>
      <c r="AA66" s="172"/>
      <c r="AB66" s="172"/>
      <c r="AC66" s="172"/>
      <c r="AD66" s="172"/>
      <c r="AE66" s="172"/>
      <c r="AF66" s="172"/>
      <c r="AG66" s="172"/>
      <c r="AH66" s="172"/>
      <c r="AI66" s="172"/>
      <c r="AJ66" s="172"/>
      <c r="AK66" s="172"/>
      <c r="AL66" s="172"/>
      <c r="AM66" s="172"/>
      <c r="AN66" s="172"/>
      <c r="AO66" s="172"/>
      <c r="AP66" s="172"/>
      <c r="AQ66" s="172"/>
      <c r="AR66" s="172"/>
      <c r="AS66" s="172"/>
      <c r="AT66" s="172"/>
      <c r="AU66" s="172"/>
      <c r="AV66" s="172"/>
      <c r="AW66" s="172"/>
      <c r="AX66" s="172"/>
      <c r="AY66" s="172"/>
      <c r="AZ66" s="172"/>
      <c r="BA66" s="172"/>
      <c r="BB66" s="172"/>
      <c r="BC66" s="172"/>
      <c r="BD66" s="172"/>
      <c r="BE66" s="172"/>
      <c r="BF66" s="172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  <c r="KK66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  <c r="MP66"/>
      <c r="MQ66"/>
      <c r="MR66"/>
      <c r="MS66"/>
      <c r="MT66"/>
      <c r="MU66"/>
      <c r="MV66"/>
      <c r="MW66"/>
      <c r="MX66"/>
      <c r="MY66"/>
      <c r="MZ66"/>
      <c r="NA66"/>
      <c r="NB66"/>
      <c r="NC66"/>
      <c r="ND66"/>
      <c r="NE66"/>
      <c r="NF66"/>
      <c r="NG66"/>
      <c r="NH66"/>
      <c r="NI66"/>
      <c r="NJ66"/>
      <c r="NK66"/>
      <c r="NL66"/>
      <c r="NM66"/>
      <c r="NN66"/>
      <c r="NO66"/>
      <c r="NP66"/>
      <c r="NQ66"/>
      <c r="NR66"/>
      <c r="NS66"/>
      <c r="NT66"/>
      <c r="NU66"/>
      <c r="NV66"/>
      <c r="NW66"/>
      <c r="NX66"/>
      <c r="NY66"/>
      <c r="NZ66"/>
      <c r="OA66"/>
      <c r="OB66"/>
      <c r="OC66"/>
      <c r="OD66"/>
      <c r="OE66"/>
      <c r="OF66"/>
      <c r="OG66"/>
      <c r="OH66"/>
      <c r="OI66"/>
      <c r="OJ66"/>
      <c r="OK66"/>
      <c r="OL66"/>
      <c r="OM66"/>
      <c r="ON66"/>
      <c r="OO66"/>
      <c r="OP66"/>
      <c r="OQ66"/>
      <c r="OR66"/>
      <c r="OS66"/>
      <c r="OT66"/>
      <c r="OU66"/>
      <c r="OV66"/>
      <c r="OW66"/>
      <c r="OX66"/>
      <c r="OY66"/>
      <c r="OZ66"/>
      <c r="PA66"/>
      <c r="PB66"/>
      <c r="PC66"/>
      <c r="PD66"/>
      <c r="PE66"/>
      <c r="PF66"/>
      <c r="PG66"/>
      <c r="PH66"/>
      <c r="PI66"/>
      <c r="PJ66"/>
      <c r="PK66"/>
      <c r="PL66"/>
      <c r="PM66"/>
      <c r="PN66"/>
      <c r="PO66"/>
      <c r="PP66"/>
      <c r="PQ66"/>
      <c r="PR66"/>
      <c r="PS66"/>
      <c r="PT66"/>
      <c r="PU66"/>
      <c r="PV66"/>
      <c r="PW66"/>
      <c r="PX66"/>
      <c r="PY66"/>
      <c r="PZ66"/>
      <c r="QA66"/>
      <c r="QB66"/>
      <c r="QC66"/>
      <c r="QD66"/>
      <c r="QE66"/>
      <c r="QF66"/>
      <c r="QG66"/>
      <c r="QH66"/>
      <c r="QI66"/>
      <c r="QJ66"/>
      <c r="QK66"/>
      <c r="QL66"/>
      <c r="QM66"/>
      <c r="QN66"/>
      <c r="QO66"/>
      <c r="QP66"/>
      <c r="QQ66"/>
      <c r="QR66"/>
      <c r="QS66"/>
      <c r="QT66"/>
      <c r="QU66"/>
      <c r="QV66"/>
      <c r="QW66"/>
      <c r="QX66"/>
      <c r="QY66"/>
      <c r="QZ66"/>
      <c r="RA66"/>
      <c r="RB66"/>
      <c r="RC66"/>
      <c r="RD66"/>
      <c r="RE66"/>
      <c r="RF66"/>
      <c r="RG66"/>
      <c r="RH66"/>
      <c r="RI66"/>
      <c r="RJ66"/>
      <c r="RK66"/>
      <c r="RL66"/>
      <c r="RM66"/>
      <c r="RN66"/>
      <c r="RO66"/>
      <c r="RP66"/>
      <c r="RQ66"/>
      <c r="RR66"/>
      <c r="RS66"/>
      <c r="RT66"/>
      <c r="RU66"/>
      <c r="RV66"/>
      <c r="RW66"/>
      <c r="RX66"/>
      <c r="RY66"/>
      <c r="RZ66"/>
      <c r="SA66"/>
      <c r="SB66"/>
      <c r="SC66"/>
      <c r="SD66"/>
      <c r="SE66"/>
      <c r="SF66"/>
      <c r="SG66"/>
      <c r="SH66"/>
      <c r="SI66"/>
      <c r="SJ66"/>
      <c r="SK66"/>
      <c r="SL66"/>
      <c r="SM66"/>
      <c r="SN66"/>
      <c r="SO66"/>
      <c r="SP66"/>
      <c r="SQ66"/>
      <c r="SR66"/>
      <c r="SS66"/>
      <c r="ST66"/>
      <c r="SU66"/>
      <c r="SV66"/>
      <c r="SW66"/>
      <c r="SX66"/>
      <c r="SY66"/>
      <c r="SZ66"/>
      <c r="TA66"/>
      <c r="TB66"/>
      <c r="TC66"/>
      <c r="TD66"/>
      <c r="TE66"/>
      <c r="TF66"/>
      <c r="TG66"/>
      <c r="TH66"/>
      <c r="TI66"/>
      <c r="TJ66"/>
      <c r="TK66"/>
      <c r="TL66"/>
      <c r="TM66"/>
      <c r="TN66"/>
      <c r="TO66"/>
      <c r="TP66"/>
      <c r="TQ66"/>
      <c r="TR66"/>
      <c r="TS66"/>
      <c r="TT66"/>
      <c r="TU66"/>
      <c r="TV66"/>
      <c r="TW66"/>
      <c r="TX66"/>
      <c r="TY66"/>
      <c r="TZ66"/>
      <c r="UA66"/>
      <c r="UB66"/>
      <c r="UC66"/>
      <c r="UD66"/>
      <c r="UE66"/>
      <c r="UF66"/>
      <c r="UG66"/>
      <c r="UH66"/>
      <c r="UI66"/>
      <c r="UJ66"/>
      <c r="UK66"/>
      <c r="UL66"/>
      <c r="UM66"/>
      <c r="UN66"/>
      <c r="UO66"/>
      <c r="UP66"/>
      <c r="UQ66"/>
      <c r="UR66"/>
      <c r="US66"/>
      <c r="UT66"/>
      <c r="UU66"/>
      <c r="UV66"/>
      <c r="UW66"/>
      <c r="UX66"/>
      <c r="UY66"/>
      <c r="UZ66"/>
      <c r="VA66"/>
      <c r="VB66"/>
      <c r="VC66"/>
      <c r="VD66"/>
      <c r="VE66"/>
      <c r="VF66"/>
      <c r="VG66"/>
      <c r="VH66"/>
      <c r="VI66"/>
      <c r="VJ66"/>
      <c r="VK66"/>
      <c r="VL66"/>
      <c r="VM66"/>
      <c r="VN66"/>
      <c r="VO66"/>
      <c r="VP66"/>
      <c r="VQ66"/>
      <c r="VR66"/>
      <c r="VS66"/>
      <c r="VT66"/>
      <c r="VU66"/>
      <c r="VV66"/>
      <c r="VW66"/>
      <c r="VX66"/>
      <c r="VY66"/>
      <c r="VZ66"/>
      <c r="WA66"/>
      <c r="WB66"/>
      <c r="WC66"/>
      <c r="WD66"/>
      <c r="WE66"/>
      <c r="WF66"/>
      <c r="WG66"/>
      <c r="WH66"/>
      <c r="WI66"/>
      <c r="WJ66"/>
      <c r="WK66"/>
      <c r="WL66"/>
      <c r="WM66"/>
      <c r="WN66"/>
      <c r="WO66"/>
      <c r="WP66"/>
      <c r="WQ66"/>
      <c r="WR66"/>
      <c r="WS66"/>
      <c r="WT66"/>
      <c r="WU66"/>
      <c r="WV66"/>
      <c r="WW66"/>
      <c r="WX66"/>
      <c r="WY66"/>
      <c r="WZ66"/>
      <c r="XA66"/>
      <c r="XB66"/>
      <c r="XC66"/>
      <c r="XD66"/>
      <c r="XE66"/>
      <c r="XF66"/>
      <c r="XG66"/>
      <c r="XH66"/>
      <c r="XI66"/>
      <c r="XJ66"/>
      <c r="XK66"/>
      <c r="XL66"/>
      <c r="XM66"/>
      <c r="XN66"/>
      <c r="XO66"/>
      <c r="XP66"/>
      <c r="XQ66"/>
      <c r="XR66"/>
      <c r="XS66"/>
      <c r="XT66"/>
      <c r="XU66"/>
      <c r="XV66"/>
      <c r="XW66"/>
      <c r="XX66"/>
      <c r="XY66"/>
      <c r="XZ66"/>
      <c r="YA66"/>
      <c r="YB66"/>
      <c r="YC66"/>
      <c r="YD66"/>
      <c r="YE66"/>
      <c r="YF66"/>
      <c r="YG66"/>
      <c r="YH66"/>
      <c r="YI66"/>
      <c r="YJ66"/>
      <c r="YK66"/>
      <c r="YL66"/>
      <c r="YM66"/>
      <c r="YN66"/>
      <c r="YO66"/>
      <c r="YP66"/>
      <c r="YQ66"/>
      <c r="YR66"/>
      <c r="YS66"/>
      <c r="YT66"/>
      <c r="YU66"/>
      <c r="YV66"/>
      <c r="YW66"/>
      <c r="YX66"/>
      <c r="YY66"/>
      <c r="YZ66"/>
      <c r="ZA66"/>
      <c r="ZB66"/>
      <c r="ZC66"/>
      <c r="ZD66"/>
      <c r="ZE66"/>
      <c r="ZF66"/>
      <c r="ZG66"/>
      <c r="ZH66"/>
      <c r="ZI66"/>
      <c r="ZJ66"/>
      <c r="ZK66"/>
      <c r="ZL66"/>
      <c r="ZM66"/>
      <c r="ZN66"/>
      <c r="ZO66"/>
      <c r="ZP66"/>
      <c r="ZQ66"/>
      <c r="ZR66"/>
      <c r="ZS66"/>
      <c r="ZT66"/>
      <c r="ZU66"/>
      <c r="ZV66"/>
      <c r="ZW66"/>
      <c r="ZX66"/>
      <c r="ZY66"/>
      <c r="ZZ66"/>
      <c r="AAA66"/>
      <c r="AAB66"/>
      <c r="AAC66"/>
      <c r="AAD66"/>
      <c r="AAE66"/>
      <c r="AAF66"/>
      <c r="AAG66"/>
      <c r="AAH66"/>
      <c r="AAI66"/>
      <c r="AAJ66"/>
      <c r="AAK66"/>
      <c r="AAL66"/>
      <c r="AAM66"/>
      <c r="AAN66"/>
      <c r="AAO66"/>
      <c r="AAP66"/>
      <c r="AAQ66"/>
      <c r="AAR66"/>
      <c r="AAS66"/>
      <c r="AAT66"/>
      <c r="AAU66"/>
      <c r="AAV66"/>
      <c r="AAW66"/>
      <c r="AAX66"/>
      <c r="AAY66"/>
      <c r="AAZ66"/>
      <c r="ABA66"/>
      <c r="ABB66"/>
      <c r="ABC66"/>
      <c r="ABD66"/>
      <c r="ABE66"/>
      <c r="ABF66"/>
      <c r="ABG66"/>
      <c r="ABH66"/>
      <c r="ABI66"/>
      <c r="ABJ66"/>
      <c r="ABK66"/>
      <c r="ABL66"/>
      <c r="ABM66"/>
      <c r="ABN66"/>
      <c r="ABO66"/>
      <c r="ABP66"/>
      <c r="ABQ66"/>
      <c r="ABR66"/>
      <c r="ABS66"/>
      <c r="ABT66"/>
      <c r="ABU66"/>
      <c r="ABV66"/>
      <c r="ABW66"/>
      <c r="ABX66"/>
      <c r="ABY66"/>
      <c r="ABZ66"/>
      <c r="ACA66"/>
      <c r="ACB66"/>
      <c r="ACC66"/>
      <c r="ACD66"/>
      <c r="ACE66"/>
      <c r="ACF66"/>
      <c r="ACG66"/>
      <c r="ACH66"/>
      <c r="ACI66"/>
      <c r="ACJ66"/>
      <c r="ACK66"/>
      <c r="ACL66"/>
      <c r="ACM66"/>
      <c r="ACN66"/>
      <c r="ACO66"/>
      <c r="ACP66"/>
      <c r="ACQ66"/>
      <c r="ACR66"/>
      <c r="ACS66"/>
      <c r="ACT66"/>
      <c r="ACU66"/>
      <c r="ACV66"/>
      <c r="ACW66"/>
      <c r="ACX66"/>
      <c r="ACY66"/>
      <c r="ACZ66"/>
      <c r="ADA66"/>
      <c r="ADB66"/>
      <c r="ADC66"/>
      <c r="ADD66"/>
      <c r="ADE66"/>
      <c r="ADF66"/>
      <c r="ADG66"/>
      <c r="ADH66"/>
      <c r="ADI66"/>
      <c r="ADJ66"/>
      <c r="ADK66"/>
      <c r="ADL66"/>
      <c r="ADM66"/>
      <c r="ADN66"/>
      <c r="ADO66"/>
      <c r="ADP66"/>
      <c r="ADQ66"/>
      <c r="ADR66"/>
      <c r="ADS66"/>
      <c r="ADT66"/>
      <c r="ADU66"/>
      <c r="ADV66"/>
      <c r="ADW66"/>
      <c r="ADX66"/>
      <c r="ADY66"/>
      <c r="ADZ66"/>
      <c r="AEA66"/>
      <c r="AEB66"/>
      <c r="AEC66"/>
      <c r="AED66"/>
      <c r="AEE66"/>
      <c r="AEF66"/>
      <c r="AEG66"/>
      <c r="AEH66"/>
      <c r="AEI66"/>
      <c r="AEJ66"/>
      <c r="AEK66"/>
      <c r="AEL66"/>
      <c r="AEM66"/>
      <c r="AEN66"/>
      <c r="AEO66"/>
      <c r="AEP66"/>
      <c r="AEQ66"/>
      <c r="AER66"/>
      <c r="AES66"/>
      <c r="AET66"/>
      <c r="AEU66"/>
      <c r="AEV66"/>
      <c r="AEW66"/>
      <c r="AEX66"/>
      <c r="AEY66"/>
      <c r="AEZ66"/>
      <c r="AFA66"/>
      <c r="AFB66"/>
      <c r="AFC66"/>
      <c r="AFD66"/>
      <c r="AFE66"/>
      <c r="AFF66"/>
      <c r="AFG66"/>
      <c r="AFH66"/>
      <c r="AFI66"/>
      <c r="AFJ66"/>
      <c r="AFK66"/>
      <c r="AFL66"/>
      <c r="AFM66"/>
      <c r="AFN66"/>
      <c r="AFO66"/>
      <c r="AFP66"/>
      <c r="AFQ66"/>
      <c r="AFR66"/>
      <c r="AFS66"/>
      <c r="AFT66"/>
      <c r="AFU66"/>
      <c r="AFV66"/>
      <c r="AFW66"/>
      <c r="AFX66"/>
      <c r="AFY66"/>
      <c r="AFZ66"/>
      <c r="AGA66"/>
      <c r="AGB66"/>
      <c r="AGC66"/>
      <c r="AGD66"/>
      <c r="AGE66"/>
      <c r="AGF66"/>
      <c r="AGG66"/>
      <c r="AGH66"/>
      <c r="AGI66"/>
      <c r="AGJ66"/>
      <c r="AGK66"/>
      <c r="AGL66"/>
      <c r="AGM66"/>
      <c r="AGN66"/>
      <c r="AGO66"/>
      <c r="AGP66"/>
      <c r="AGQ66"/>
      <c r="AGR66"/>
      <c r="AGS66"/>
      <c r="AGT66"/>
      <c r="AGU66"/>
      <c r="AGV66"/>
      <c r="AGW66"/>
      <c r="AGX66"/>
      <c r="AGY66"/>
      <c r="AGZ66"/>
      <c r="AHA66"/>
      <c r="AHB66"/>
      <c r="AHC66"/>
      <c r="AHD66"/>
      <c r="AHE66"/>
      <c r="AHF66"/>
      <c r="AHG66"/>
      <c r="AHH66"/>
      <c r="AHI66"/>
      <c r="AHJ66"/>
      <c r="AHK66"/>
      <c r="AHL66"/>
      <c r="AHM66"/>
      <c r="AHN66"/>
      <c r="AHO66"/>
      <c r="AHP66"/>
      <c r="AHQ66"/>
      <c r="AHR66"/>
      <c r="AHS66"/>
      <c r="AHT66"/>
      <c r="AHU66"/>
      <c r="AHV66"/>
      <c r="AHW66"/>
      <c r="AHX66"/>
      <c r="AHY66"/>
      <c r="AHZ66"/>
      <c r="AIA66"/>
      <c r="AIB66"/>
      <c r="AIC66"/>
      <c r="AID66"/>
      <c r="AIE66"/>
      <c r="AIF66"/>
      <c r="AIG66"/>
      <c r="AIH66"/>
      <c r="AII66"/>
      <c r="AIJ66"/>
      <c r="AIK66"/>
      <c r="AIL66"/>
      <c r="AIM66"/>
      <c r="AIN66"/>
      <c r="AIO66"/>
      <c r="AIP66"/>
      <c r="AIQ66"/>
      <c r="AIR66"/>
      <c r="AIS66"/>
      <c r="AIT66"/>
      <c r="AIU66"/>
      <c r="AIV66"/>
      <c r="AIW66"/>
      <c r="AIX66"/>
      <c r="AIY66"/>
    </row>
    <row r="67" spans="1:938" ht="15.75" customHeight="1">
      <c r="A67" s="145"/>
      <c r="B67" s="138">
        <v>210554525</v>
      </c>
      <c r="C67" s="139" t="s">
        <v>430</v>
      </c>
      <c r="D67" s="140" t="s">
        <v>431</v>
      </c>
      <c r="E67" s="141">
        <v>44706</v>
      </c>
      <c r="F67" s="135">
        <v>2</v>
      </c>
      <c r="G67" s="135">
        <v>3</v>
      </c>
      <c r="H67" s="144">
        <v>5</v>
      </c>
      <c r="I67" s="137" t="str">
        <f t="shared" si="9"/>
        <v/>
      </c>
      <c r="J67" s="146" t="s">
        <v>187</v>
      </c>
      <c r="K67" s="150">
        <v>24</v>
      </c>
      <c r="L67" s="147" t="str">
        <f t="shared" si="6"/>
        <v>15:00</v>
      </c>
      <c r="M67" s="151" t="str">
        <f t="shared" si="7"/>
        <v/>
      </c>
      <c r="N67" s="148" t="str">
        <f t="shared" si="8"/>
        <v/>
      </c>
      <c r="O67" s="226">
        <v>10</v>
      </c>
      <c r="P67" s="172">
        <v>10</v>
      </c>
      <c r="Q67" s="172">
        <v>10</v>
      </c>
      <c r="R67" s="172">
        <v>10</v>
      </c>
      <c r="S67" s="172">
        <v>10</v>
      </c>
      <c r="T67" s="172">
        <v>10</v>
      </c>
      <c r="U67" s="172">
        <v>10</v>
      </c>
      <c r="V67" s="172">
        <v>10</v>
      </c>
      <c r="W67" s="172">
        <v>10</v>
      </c>
      <c r="X67" s="172">
        <v>10</v>
      </c>
      <c r="Y67" s="172"/>
      <c r="Z67" s="172"/>
      <c r="AA67" s="172"/>
      <c r="AB67" s="172"/>
      <c r="AC67" s="172"/>
      <c r="AD67" s="172"/>
      <c r="AE67" s="172"/>
      <c r="AF67" s="172"/>
      <c r="AG67" s="172"/>
      <c r="AH67" s="172"/>
      <c r="AI67" s="172"/>
      <c r="AJ67" s="172"/>
      <c r="AK67" s="172"/>
      <c r="AL67" s="172"/>
      <c r="AM67" s="172"/>
      <c r="AN67" s="172"/>
      <c r="AO67" s="172"/>
      <c r="AP67" s="172"/>
      <c r="AQ67" s="172"/>
      <c r="AR67" s="172"/>
      <c r="AS67" s="172"/>
      <c r="AT67" s="172"/>
      <c r="AU67" s="172"/>
      <c r="AV67" s="172"/>
      <c r="AW67" s="172"/>
      <c r="AX67" s="172"/>
      <c r="AY67" s="172"/>
      <c r="AZ67" s="172"/>
      <c r="BA67" s="172"/>
      <c r="BB67" s="172"/>
      <c r="BC67" s="172"/>
      <c r="BD67" s="172"/>
      <c r="BE67" s="172"/>
      <c r="BF67" s="172"/>
    </row>
    <row r="68" spans="1:938" ht="15.75" customHeight="1">
      <c r="A68" s="145"/>
      <c r="B68" s="138">
        <v>130136831</v>
      </c>
      <c r="C68" s="139" t="s">
        <v>432</v>
      </c>
      <c r="D68" s="140" t="s">
        <v>433</v>
      </c>
      <c r="E68" s="141">
        <v>44867</v>
      </c>
      <c r="F68" s="135">
        <v>2</v>
      </c>
      <c r="G68" s="135">
        <v>3</v>
      </c>
      <c r="H68" s="144">
        <v>5</v>
      </c>
      <c r="I68" s="137" t="str">
        <f t="shared" si="9"/>
        <v/>
      </c>
      <c r="J68" s="146" t="s">
        <v>185</v>
      </c>
      <c r="K68" s="150">
        <v>3</v>
      </c>
      <c r="L68" s="147" t="str">
        <f t="shared" si="6"/>
        <v>15:00</v>
      </c>
      <c r="M68" s="151" t="str">
        <f t="shared" si="7"/>
        <v/>
      </c>
      <c r="N68" s="148" t="str">
        <f t="shared" si="8"/>
        <v/>
      </c>
      <c r="O68" s="172"/>
      <c r="P68" s="172"/>
      <c r="Q68" s="172"/>
      <c r="R68" s="172"/>
      <c r="S68" s="172"/>
      <c r="T68" s="172"/>
      <c r="U68" s="172"/>
      <c r="V68" s="172"/>
      <c r="W68" s="172">
        <v>10</v>
      </c>
      <c r="X68" s="172">
        <v>10</v>
      </c>
      <c r="Y68" s="172"/>
      <c r="Z68" s="172"/>
      <c r="AA68" s="172"/>
      <c r="AB68" s="172"/>
      <c r="AC68" s="172"/>
      <c r="AD68" s="172"/>
      <c r="AE68" s="172"/>
      <c r="AF68" s="172"/>
      <c r="AG68" s="172"/>
      <c r="AH68" s="172"/>
      <c r="AI68" s="172"/>
      <c r="AJ68" s="172"/>
      <c r="AK68" s="172"/>
      <c r="AL68" s="172"/>
      <c r="AM68" s="172"/>
      <c r="AN68" s="172"/>
      <c r="AO68" s="172"/>
      <c r="AP68" s="172"/>
      <c r="AQ68" s="172"/>
      <c r="AR68" s="172"/>
      <c r="AS68" s="172"/>
      <c r="AT68" s="172"/>
      <c r="AU68" s="172"/>
      <c r="AV68" s="172"/>
      <c r="AW68" s="172"/>
      <c r="AX68" s="172"/>
      <c r="AY68" s="172"/>
      <c r="AZ68" s="172"/>
      <c r="BA68" s="172"/>
      <c r="BB68" s="172"/>
      <c r="BC68" s="172"/>
      <c r="BD68" s="172"/>
      <c r="BE68" s="172"/>
      <c r="BF68" s="172"/>
    </row>
    <row r="69" spans="1:938" ht="15.75" customHeight="1">
      <c r="A69" s="145"/>
      <c r="B69" s="138">
        <v>130099471</v>
      </c>
      <c r="C69" s="218" t="s">
        <v>434</v>
      </c>
      <c r="D69" s="140" t="s">
        <v>218</v>
      </c>
      <c r="E69" s="216">
        <v>44841</v>
      </c>
      <c r="F69" s="135">
        <v>2</v>
      </c>
      <c r="G69" s="135">
        <v>3</v>
      </c>
      <c r="H69" s="144">
        <v>5</v>
      </c>
      <c r="I69" s="137" t="str">
        <f t="shared" si="9"/>
        <v/>
      </c>
      <c r="J69" s="146" t="s">
        <v>186</v>
      </c>
      <c r="K69" s="150">
        <v>30</v>
      </c>
      <c r="L69" s="147" t="str">
        <f t="shared" si="6"/>
        <v>15:00</v>
      </c>
      <c r="M69" s="151" t="str">
        <f t="shared" si="7"/>
        <v/>
      </c>
      <c r="N69" s="148" t="str">
        <f t="shared" si="8"/>
        <v/>
      </c>
      <c r="O69" s="226">
        <v>4</v>
      </c>
      <c r="P69" s="172">
        <v>10</v>
      </c>
      <c r="Q69" s="172">
        <v>10</v>
      </c>
      <c r="R69" s="172">
        <v>10</v>
      </c>
      <c r="S69" s="172"/>
      <c r="T69" s="172"/>
      <c r="U69" s="172">
        <v>16</v>
      </c>
      <c r="V69" s="172">
        <v>10</v>
      </c>
      <c r="W69" s="172">
        <v>10</v>
      </c>
      <c r="X69" s="172">
        <v>10</v>
      </c>
      <c r="Y69" s="172"/>
      <c r="Z69" s="172"/>
      <c r="AA69" s="172"/>
      <c r="AB69" s="172"/>
      <c r="AC69" s="172"/>
      <c r="AD69" s="172"/>
      <c r="AE69" s="172"/>
      <c r="AF69" s="172"/>
      <c r="AG69" s="172"/>
      <c r="AH69" s="172"/>
      <c r="AI69" s="172"/>
      <c r="AJ69" s="172"/>
      <c r="AK69" s="172"/>
      <c r="AL69" s="172"/>
      <c r="AM69" s="172"/>
      <c r="AN69" s="172"/>
      <c r="AO69" s="172"/>
      <c r="AP69" s="172"/>
      <c r="AQ69" s="172"/>
      <c r="AR69" s="172"/>
      <c r="AS69" s="172"/>
      <c r="AT69" s="172"/>
      <c r="AU69" s="172"/>
      <c r="AV69" s="172"/>
      <c r="AW69" s="172"/>
      <c r="AX69" s="172"/>
      <c r="AY69" s="172"/>
      <c r="AZ69" s="172"/>
      <c r="BA69" s="172"/>
      <c r="BB69" s="172"/>
      <c r="BC69" s="172"/>
      <c r="BD69" s="172"/>
      <c r="BE69" s="172"/>
      <c r="BF69" s="172"/>
    </row>
    <row r="70" spans="1:938" ht="15.75" customHeight="1">
      <c r="A70" s="145"/>
      <c r="B70" s="138">
        <v>210568129</v>
      </c>
      <c r="C70" s="139" t="s">
        <v>435</v>
      </c>
      <c r="D70" s="140" t="s">
        <v>436</v>
      </c>
      <c r="E70" s="141">
        <v>44848</v>
      </c>
      <c r="F70" s="135">
        <v>1</v>
      </c>
      <c r="G70" s="135">
        <v>4</v>
      </c>
      <c r="H70" s="144">
        <v>5</v>
      </c>
      <c r="I70" s="137" t="str">
        <f t="shared" si="9"/>
        <v/>
      </c>
      <c r="J70" s="146" t="s">
        <v>166</v>
      </c>
      <c r="K70" s="150">
        <v>16</v>
      </c>
      <c r="L70" s="147" t="str">
        <f t="shared" si="6"/>
        <v>14:00</v>
      </c>
      <c r="M70" s="151" t="str">
        <f t="shared" si="7"/>
        <v/>
      </c>
      <c r="N70" s="148" t="str">
        <f t="shared" si="8"/>
        <v/>
      </c>
      <c r="O70" s="226">
        <v>10</v>
      </c>
      <c r="P70" s="172">
        <v>10</v>
      </c>
      <c r="Q70" s="172">
        <v>10</v>
      </c>
      <c r="R70" s="172">
        <v>10</v>
      </c>
      <c r="S70" s="172">
        <v>10</v>
      </c>
      <c r="T70" s="172">
        <v>10</v>
      </c>
      <c r="U70" s="172">
        <v>10</v>
      </c>
      <c r="V70" s="172">
        <v>10</v>
      </c>
      <c r="W70" s="172">
        <v>10</v>
      </c>
      <c r="X70" s="172">
        <v>10</v>
      </c>
      <c r="Y70" s="172"/>
      <c r="Z70" s="172"/>
      <c r="AA70" s="172"/>
      <c r="AB70" s="172"/>
      <c r="AC70" s="172"/>
      <c r="AD70" s="172"/>
      <c r="AE70" s="172"/>
      <c r="AF70" s="172"/>
      <c r="AG70" s="172"/>
      <c r="AH70" s="172"/>
      <c r="AI70" s="172"/>
      <c r="AJ70" s="172"/>
      <c r="AK70" s="172"/>
      <c r="AL70" s="172"/>
      <c r="AM70" s="172"/>
      <c r="AN70" s="172"/>
      <c r="AO70" s="172"/>
      <c r="AP70" s="172"/>
      <c r="AQ70" s="172"/>
      <c r="AR70" s="172"/>
      <c r="AS70" s="172"/>
      <c r="AT70" s="172"/>
      <c r="AU70" s="172"/>
      <c r="AV70" s="172"/>
      <c r="AW70" s="172"/>
      <c r="AX70" s="172"/>
      <c r="AY70" s="172"/>
      <c r="AZ70" s="172"/>
      <c r="BA70" s="172"/>
      <c r="BB70" s="172"/>
      <c r="BC70" s="172"/>
      <c r="BD70" s="172"/>
      <c r="BE70" s="172"/>
      <c r="BF70" s="172"/>
    </row>
    <row r="71" spans="1:938" ht="15.75" customHeight="1">
      <c r="A71" s="145"/>
      <c r="B71" s="138">
        <v>190455877</v>
      </c>
      <c r="C71" s="186" t="s">
        <v>437</v>
      </c>
      <c r="D71" s="188" t="s">
        <v>184</v>
      </c>
      <c r="E71" s="215">
        <v>44706</v>
      </c>
      <c r="F71" s="189">
        <v>2</v>
      </c>
      <c r="G71" s="189">
        <v>3</v>
      </c>
      <c r="H71" s="144">
        <f>F71+G71</f>
        <v>5</v>
      </c>
      <c r="I71" s="137" t="str">
        <f t="shared" si="9"/>
        <v/>
      </c>
      <c r="J71" s="191" t="s">
        <v>166</v>
      </c>
      <c r="K71" s="150">
        <v>31</v>
      </c>
      <c r="L71" s="147" t="str">
        <f t="shared" si="6"/>
        <v>14:00</v>
      </c>
      <c r="M71" s="151" t="str">
        <f t="shared" si="7"/>
        <v/>
      </c>
      <c r="N71" s="148" t="str">
        <f t="shared" si="8"/>
        <v/>
      </c>
      <c r="O71" s="226">
        <v>10</v>
      </c>
      <c r="P71" s="172">
        <v>10</v>
      </c>
      <c r="Q71" s="172">
        <v>10</v>
      </c>
      <c r="R71" s="172">
        <v>10</v>
      </c>
      <c r="S71" s="172">
        <v>10</v>
      </c>
      <c r="T71" s="172">
        <v>10</v>
      </c>
      <c r="U71" s="172">
        <v>10</v>
      </c>
      <c r="V71" s="172">
        <v>10</v>
      </c>
      <c r="W71" s="172">
        <v>10</v>
      </c>
      <c r="X71" s="172">
        <v>10</v>
      </c>
      <c r="Y71" s="172"/>
      <c r="Z71" s="172"/>
      <c r="AA71" s="172"/>
      <c r="AB71" s="172"/>
      <c r="AC71" s="172"/>
      <c r="AD71" s="172"/>
      <c r="AE71" s="172"/>
      <c r="AF71" s="172"/>
      <c r="AG71" s="172"/>
      <c r="AH71" s="172"/>
      <c r="AI71" s="172"/>
      <c r="AJ71" s="172"/>
      <c r="AK71" s="172"/>
      <c r="AL71" s="172"/>
      <c r="AM71" s="172"/>
      <c r="AN71" s="172"/>
      <c r="AO71" s="172"/>
      <c r="AP71" s="172"/>
      <c r="AQ71" s="172"/>
      <c r="AR71" s="172"/>
      <c r="AS71" s="172"/>
      <c r="AT71" s="172"/>
      <c r="AU71" s="172"/>
      <c r="AV71" s="172"/>
      <c r="AW71" s="172"/>
      <c r="AX71" s="172"/>
      <c r="AY71" s="172"/>
      <c r="AZ71" s="172"/>
      <c r="BA71" s="172"/>
      <c r="BB71" s="172"/>
      <c r="BC71" s="172"/>
      <c r="BD71" s="172"/>
      <c r="BE71" s="172"/>
      <c r="BF71" s="172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  <c r="IW71"/>
      <c r="IX71"/>
      <c r="IY71"/>
      <c r="IZ71"/>
      <c r="JA71"/>
      <c r="JB71"/>
      <c r="JC71"/>
      <c r="JD71"/>
      <c r="JE71"/>
      <c r="JF71"/>
      <c r="JG71"/>
      <c r="JH71"/>
      <c r="JI71"/>
      <c r="JJ71"/>
      <c r="JK71"/>
      <c r="JL71"/>
      <c r="JM71"/>
      <c r="JN71"/>
      <c r="JO71"/>
      <c r="JP71"/>
      <c r="JQ71"/>
      <c r="JR71"/>
      <c r="JS71"/>
      <c r="JT71"/>
      <c r="JU71"/>
      <c r="JV71"/>
      <c r="JW71"/>
      <c r="JX71"/>
      <c r="JY71"/>
      <c r="JZ71"/>
      <c r="KA71"/>
      <c r="KB71"/>
      <c r="KC71"/>
      <c r="KD71"/>
      <c r="KE71"/>
      <c r="KF71"/>
      <c r="KG71"/>
      <c r="KH71"/>
      <c r="KI71"/>
      <c r="KJ71"/>
      <c r="KK71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  <c r="NH71"/>
      <c r="NI71"/>
      <c r="NJ71"/>
      <c r="NK71"/>
      <c r="NL71"/>
      <c r="NM71"/>
      <c r="NN71"/>
      <c r="NO71"/>
      <c r="NP71"/>
      <c r="NQ71"/>
      <c r="NR71"/>
      <c r="NS71"/>
      <c r="NT71"/>
      <c r="NU71"/>
      <c r="NV71"/>
      <c r="NW71"/>
      <c r="NX71"/>
      <c r="NY71"/>
      <c r="NZ71"/>
      <c r="OA71"/>
      <c r="OB71"/>
      <c r="OC71"/>
      <c r="OD71"/>
      <c r="OE71"/>
      <c r="OF71"/>
      <c r="OG71"/>
      <c r="OH71"/>
      <c r="OI71"/>
      <c r="OJ71"/>
      <c r="OK71"/>
      <c r="OL71"/>
      <c r="OM71"/>
      <c r="ON71"/>
      <c r="OO71"/>
      <c r="OP71"/>
      <c r="OQ71"/>
      <c r="OR71"/>
      <c r="OS71"/>
      <c r="OT71"/>
      <c r="OU71"/>
      <c r="OV71"/>
      <c r="OW71"/>
      <c r="OX71"/>
      <c r="OY71"/>
      <c r="OZ71"/>
      <c r="PA71"/>
      <c r="PB71"/>
      <c r="PC71"/>
      <c r="PD71"/>
      <c r="PE71"/>
      <c r="PF71"/>
      <c r="PG71"/>
      <c r="PH71"/>
      <c r="PI71"/>
      <c r="PJ71"/>
      <c r="PK71"/>
      <c r="PL71"/>
      <c r="PM71"/>
      <c r="PN71"/>
      <c r="PO71"/>
      <c r="PP71"/>
      <c r="PQ71"/>
      <c r="PR71"/>
      <c r="PS71"/>
      <c r="PT71"/>
      <c r="PU71"/>
      <c r="PV71"/>
      <c r="PW71"/>
      <c r="PX71"/>
      <c r="PY71"/>
      <c r="PZ71"/>
      <c r="QA71"/>
      <c r="QB71"/>
      <c r="QC71"/>
      <c r="QD71"/>
      <c r="QE71"/>
      <c r="QF71"/>
      <c r="QG71"/>
      <c r="QH71"/>
      <c r="QI71"/>
      <c r="QJ71"/>
      <c r="QK71"/>
      <c r="QL71"/>
      <c r="QM71"/>
      <c r="QN71"/>
      <c r="QO71"/>
      <c r="QP71"/>
      <c r="QQ71"/>
      <c r="QR71"/>
      <c r="QS71"/>
      <c r="QT71"/>
      <c r="QU71"/>
      <c r="QV71"/>
      <c r="QW71"/>
      <c r="QX71"/>
      <c r="QY71"/>
      <c r="QZ71"/>
      <c r="RA71"/>
      <c r="RB71"/>
      <c r="RC71"/>
      <c r="RD71"/>
      <c r="RE71"/>
      <c r="RF71"/>
      <c r="RG71"/>
      <c r="RH71"/>
      <c r="RI71"/>
      <c r="RJ71"/>
      <c r="RK71"/>
      <c r="RL71"/>
      <c r="RM71"/>
      <c r="RN71"/>
      <c r="RO71"/>
      <c r="RP71"/>
      <c r="RQ71"/>
      <c r="RR71"/>
      <c r="RS71"/>
      <c r="RT71"/>
      <c r="RU71"/>
      <c r="RV71"/>
      <c r="RW71"/>
      <c r="RX71"/>
      <c r="RY71"/>
      <c r="RZ71"/>
      <c r="SA71"/>
      <c r="SB71"/>
      <c r="SC71"/>
      <c r="SD71"/>
      <c r="SE71"/>
      <c r="SF71"/>
      <c r="SG71"/>
      <c r="SH71"/>
      <c r="SI71"/>
      <c r="SJ71"/>
      <c r="SK71"/>
      <c r="SL71"/>
      <c r="SM71"/>
      <c r="SN71"/>
      <c r="SO71"/>
      <c r="SP71"/>
      <c r="SQ71"/>
      <c r="SR71"/>
      <c r="SS71"/>
      <c r="ST71"/>
      <c r="SU71"/>
      <c r="SV71"/>
      <c r="SW71"/>
      <c r="SX71"/>
      <c r="SY71"/>
      <c r="SZ71"/>
      <c r="TA71"/>
      <c r="TB71"/>
      <c r="TC71"/>
      <c r="TD71"/>
      <c r="TE71"/>
      <c r="TF71"/>
      <c r="TG71"/>
      <c r="TH71"/>
      <c r="TI71"/>
      <c r="TJ71"/>
      <c r="TK71"/>
      <c r="TL71"/>
      <c r="TM71"/>
      <c r="TN71"/>
      <c r="TO71"/>
      <c r="TP71"/>
      <c r="TQ71"/>
      <c r="TR71"/>
      <c r="TS71"/>
      <c r="TT71"/>
      <c r="TU71"/>
      <c r="TV71"/>
      <c r="TW71"/>
      <c r="TX71"/>
      <c r="TY71"/>
      <c r="TZ71"/>
      <c r="UA71"/>
      <c r="UB71"/>
      <c r="UC71"/>
      <c r="UD71"/>
      <c r="UE71"/>
      <c r="UF71"/>
      <c r="UG71"/>
      <c r="UH71"/>
      <c r="UI71"/>
      <c r="UJ71"/>
      <c r="UK71"/>
      <c r="UL71"/>
      <c r="UM71"/>
      <c r="UN71"/>
      <c r="UO71"/>
      <c r="UP71"/>
      <c r="UQ71"/>
      <c r="UR71"/>
      <c r="US71"/>
      <c r="UT71"/>
      <c r="UU71"/>
      <c r="UV71"/>
      <c r="UW71"/>
      <c r="UX71"/>
      <c r="UY71"/>
      <c r="UZ71"/>
      <c r="VA71"/>
      <c r="VB71"/>
      <c r="VC71"/>
      <c r="VD71"/>
      <c r="VE71"/>
      <c r="VF71"/>
      <c r="VG71"/>
      <c r="VH71"/>
      <c r="VI71"/>
      <c r="VJ71"/>
      <c r="VK71"/>
      <c r="VL71"/>
      <c r="VM71"/>
      <c r="VN71"/>
      <c r="VO71"/>
      <c r="VP71"/>
      <c r="VQ71"/>
      <c r="VR71"/>
      <c r="VS71"/>
      <c r="VT71"/>
      <c r="VU71"/>
      <c r="VV71"/>
      <c r="VW71"/>
      <c r="VX71"/>
      <c r="VY71"/>
      <c r="VZ71"/>
      <c r="WA71"/>
      <c r="WB71"/>
      <c r="WC71"/>
      <c r="WD71"/>
      <c r="WE71"/>
      <c r="WF71"/>
      <c r="WG71"/>
      <c r="WH71"/>
      <c r="WI71"/>
      <c r="WJ71"/>
      <c r="WK71"/>
      <c r="WL71"/>
      <c r="WM71"/>
      <c r="WN71"/>
      <c r="WO71"/>
      <c r="WP71"/>
      <c r="WQ71"/>
      <c r="WR71"/>
      <c r="WS71"/>
      <c r="WT71"/>
      <c r="WU71"/>
      <c r="WV71"/>
      <c r="WW71"/>
      <c r="WX71"/>
      <c r="WY71"/>
      <c r="WZ71"/>
      <c r="XA71"/>
      <c r="XB71"/>
      <c r="XC71"/>
      <c r="XD71"/>
      <c r="XE71"/>
      <c r="XF71"/>
      <c r="XG71"/>
      <c r="XH71"/>
      <c r="XI71"/>
      <c r="XJ71"/>
      <c r="XK71"/>
      <c r="XL71"/>
      <c r="XM71"/>
      <c r="XN71"/>
      <c r="XO71"/>
      <c r="XP71"/>
      <c r="XQ71"/>
      <c r="XR71"/>
      <c r="XS71"/>
      <c r="XT71"/>
      <c r="XU71"/>
      <c r="XV71"/>
      <c r="XW71"/>
      <c r="XX71"/>
      <c r="XY71"/>
      <c r="XZ71"/>
      <c r="YA71"/>
      <c r="YB71"/>
      <c r="YC71"/>
      <c r="YD71"/>
      <c r="YE71"/>
      <c r="YF71"/>
      <c r="YG71"/>
      <c r="YH71"/>
      <c r="YI71"/>
      <c r="YJ71"/>
      <c r="YK71"/>
      <c r="YL71"/>
      <c r="YM71"/>
      <c r="YN71"/>
      <c r="YO71"/>
      <c r="YP71"/>
      <c r="YQ71"/>
      <c r="YR71"/>
      <c r="YS71"/>
      <c r="YT71"/>
      <c r="YU71"/>
      <c r="YV71"/>
      <c r="YW71"/>
      <c r="YX71"/>
      <c r="YY71"/>
      <c r="YZ71"/>
      <c r="ZA71"/>
      <c r="ZB71"/>
      <c r="ZC71"/>
      <c r="ZD71"/>
      <c r="ZE71"/>
      <c r="ZF71"/>
      <c r="ZG71"/>
      <c r="ZH71"/>
      <c r="ZI71"/>
      <c r="ZJ71"/>
      <c r="ZK71"/>
      <c r="ZL71"/>
      <c r="ZM71"/>
      <c r="ZN71"/>
      <c r="ZO71"/>
      <c r="ZP71"/>
      <c r="ZQ71"/>
      <c r="ZR71"/>
      <c r="ZS71"/>
      <c r="ZT71"/>
      <c r="ZU71"/>
      <c r="ZV71"/>
      <c r="ZW71"/>
      <c r="ZX71"/>
      <c r="ZY71"/>
      <c r="ZZ71"/>
      <c r="AAA71"/>
      <c r="AAB71"/>
      <c r="AAC71"/>
      <c r="AAD71"/>
      <c r="AAE71"/>
      <c r="AAF71"/>
      <c r="AAG71"/>
      <c r="AAH71"/>
      <c r="AAI71"/>
      <c r="AAJ71"/>
      <c r="AAK71"/>
      <c r="AAL71"/>
      <c r="AAM71"/>
      <c r="AAN71"/>
      <c r="AAO71"/>
      <c r="AAP71"/>
      <c r="AAQ71"/>
      <c r="AAR71"/>
      <c r="AAS71"/>
      <c r="AAT71"/>
      <c r="AAU71"/>
      <c r="AAV71"/>
      <c r="AAW71"/>
      <c r="AAX71"/>
      <c r="AAY71"/>
      <c r="AAZ71"/>
      <c r="ABA71"/>
      <c r="ABB71"/>
      <c r="ABC71"/>
      <c r="ABD71"/>
      <c r="ABE71"/>
      <c r="ABF71"/>
      <c r="ABG71"/>
      <c r="ABH71"/>
      <c r="ABI71"/>
      <c r="ABJ71"/>
      <c r="ABK71"/>
      <c r="ABL71"/>
      <c r="ABM71"/>
      <c r="ABN71"/>
      <c r="ABO71"/>
      <c r="ABP71"/>
      <c r="ABQ71"/>
      <c r="ABR71"/>
      <c r="ABS71"/>
      <c r="ABT71"/>
      <c r="ABU71"/>
      <c r="ABV71"/>
      <c r="ABW71"/>
      <c r="ABX71"/>
      <c r="ABY71"/>
      <c r="ABZ71"/>
      <c r="ACA71"/>
      <c r="ACB71"/>
      <c r="ACC71"/>
      <c r="ACD71"/>
      <c r="ACE71"/>
      <c r="ACF71"/>
      <c r="ACG71"/>
      <c r="ACH71"/>
      <c r="ACI71"/>
      <c r="ACJ71"/>
      <c r="ACK71"/>
      <c r="ACL71"/>
      <c r="ACM71"/>
      <c r="ACN71"/>
      <c r="ACO71"/>
      <c r="ACP71"/>
      <c r="ACQ71"/>
      <c r="ACR71"/>
      <c r="ACS71"/>
      <c r="ACT71"/>
      <c r="ACU71"/>
      <c r="ACV71"/>
      <c r="ACW71"/>
      <c r="ACX71"/>
      <c r="ACY71"/>
      <c r="ACZ71"/>
      <c r="ADA71"/>
      <c r="ADB71"/>
      <c r="ADC71"/>
      <c r="ADD71"/>
      <c r="ADE71"/>
      <c r="ADF71"/>
      <c r="ADG71"/>
      <c r="ADH71"/>
      <c r="ADI71"/>
      <c r="ADJ71"/>
      <c r="ADK71"/>
      <c r="ADL71"/>
      <c r="ADM71"/>
      <c r="ADN71"/>
      <c r="ADO71"/>
      <c r="ADP71"/>
      <c r="ADQ71"/>
      <c r="ADR71"/>
      <c r="ADS71"/>
      <c r="ADT71"/>
      <c r="ADU71"/>
      <c r="ADV71"/>
      <c r="ADW71"/>
      <c r="ADX71"/>
      <c r="ADY71"/>
      <c r="ADZ71"/>
      <c r="AEA71"/>
      <c r="AEB71"/>
      <c r="AEC71"/>
      <c r="AED71"/>
      <c r="AEE71"/>
      <c r="AEF71"/>
      <c r="AEG71"/>
      <c r="AEH71"/>
      <c r="AEI71"/>
      <c r="AEJ71"/>
      <c r="AEK71"/>
      <c r="AEL71"/>
      <c r="AEM71"/>
      <c r="AEN71"/>
      <c r="AEO71"/>
      <c r="AEP71"/>
      <c r="AEQ71"/>
      <c r="AER71"/>
      <c r="AES71"/>
      <c r="AET71"/>
      <c r="AEU71"/>
      <c r="AEV71"/>
      <c r="AEW71"/>
      <c r="AEX71"/>
      <c r="AEY71"/>
      <c r="AEZ71"/>
      <c r="AFA71"/>
      <c r="AFB71"/>
      <c r="AFC71"/>
      <c r="AFD71"/>
      <c r="AFE71"/>
      <c r="AFF71"/>
      <c r="AFG71"/>
      <c r="AFH71"/>
      <c r="AFI71"/>
      <c r="AFJ71"/>
      <c r="AFK71"/>
      <c r="AFL71"/>
      <c r="AFM71"/>
      <c r="AFN71"/>
      <c r="AFO71"/>
      <c r="AFP71"/>
      <c r="AFQ71"/>
      <c r="AFR71"/>
      <c r="AFS71"/>
      <c r="AFT71"/>
      <c r="AFU71"/>
      <c r="AFV71"/>
      <c r="AFW71"/>
      <c r="AFX71"/>
      <c r="AFY71"/>
      <c r="AFZ71"/>
      <c r="AGA71"/>
      <c r="AGB71"/>
      <c r="AGC71"/>
      <c r="AGD71"/>
      <c r="AGE71"/>
      <c r="AGF71"/>
      <c r="AGG71"/>
      <c r="AGH71"/>
      <c r="AGI71"/>
      <c r="AGJ71"/>
      <c r="AGK71"/>
      <c r="AGL71"/>
      <c r="AGM71"/>
      <c r="AGN71"/>
      <c r="AGO71"/>
      <c r="AGP71"/>
      <c r="AGQ71"/>
      <c r="AGR71"/>
      <c r="AGS71"/>
      <c r="AGT71"/>
      <c r="AGU71"/>
      <c r="AGV71"/>
      <c r="AGW71"/>
      <c r="AGX71"/>
      <c r="AGY71"/>
      <c r="AGZ71"/>
      <c r="AHA71"/>
      <c r="AHB71"/>
      <c r="AHC71"/>
      <c r="AHD71"/>
      <c r="AHE71"/>
      <c r="AHF71"/>
      <c r="AHG71"/>
      <c r="AHH71"/>
      <c r="AHI71"/>
      <c r="AHJ71"/>
      <c r="AHK71"/>
      <c r="AHL71"/>
      <c r="AHM71"/>
      <c r="AHN71"/>
      <c r="AHO71"/>
      <c r="AHP71"/>
      <c r="AHQ71"/>
      <c r="AHR71"/>
      <c r="AHS71"/>
      <c r="AHT71"/>
      <c r="AHU71"/>
      <c r="AHV71"/>
      <c r="AHW71"/>
      <c r="AHX71"/>
      <c r="AHY71"/>
      <c r="AHZ71"/>
      <c r="AIA71"/>
      <c r="AIB71"/>
      <c r="AIC71"/>
      <c r="AID71"/>
      <c r="AIE71"/>
      <c r="AIF71"/>
      <c r="AIG71"/>
      <c r="AIH71"/>
      <c r="AII71"/>
      <c r="AIJ71"/>
      <c r="AIK71"/>
      <c r="AIL71"/>
      <c r="AIM71"/>
      <c r="AIN71"/>
      <c r="AIO71"/>
      <c r="AIP71"/>
      <c r="AIQ71"/>
      <c r="AIR71"/>
      <c r="AIS71"/>
      <c r="AIT71"/>
      <c r="AIU71"/>
      <c r="AIV71"/>
      <c r="AIW71"/>
      <c r="AIX71"/>
      <c r="AIY71"/>
    </row>
    <row r="72" spans="1:938" ht="15.75" customHeight="1">
      <c r="A72" s="145"/>
      <c r="B72" s="235">
        <v>220581318</v>
      </c>
      <c r="C72" s="139" t="s">
        <v>438</v>
      </c>
      <c r="D72" s="140" t="s">
        <v>439</v>
      </c>
      <c r="E72" s="141">
        <v>44748</v>
      </c>
      <c r="F72" s="135">
        <v>2</v>
      </c>
      <c r="G72" s="135">
        <v>3</v>
      </c>
      <c r="H72" s="144">
        <f>F72+G72</f>
        <v>5</v>
      </c>
      <c r="I72" s="137" t="str">
        <f t="shared" si="9"/>
        <v/>
      </c>
      <c r="J72" s="146" t="s">
        <v>187</v>
      </c>
      <c r="K72" s="150">
        <v>12</v>
      </c>
      <c r="L72" s="147" t="str">
        <f t="shared" si="6"/>
        <v>15:00</v>
      </c>
      <c r="M72" s="151" t="str">
        <f t="shared" si="7"/>
        <v/>
      </c>
      <c r="N72" s="148" t="str">
        <f t="shared" si="8"/>
        <v/>
      </c>
      <c r="O72" s="172">
        <v>10</v>
      </c>
      <c r="P72" s="172">
        <v>10</v>
      </c>
      <c r="Q72" s="172">
        <v>10</v>
      </c>
      <c r="R72" s="172">
        <v>10</v>
      </c>
      <c r="S72" s="172">
        <v>10</v>
      </c>
      <c r="T72" s="172">
        <v>10</v>
      </c>
      <c r="U72" s="172">
        <v>10</v>
      </c>
      <c r="V72" s="172">
        <v>10</v>
      </c>
      <c r="W72" s="172">
        <v>10</v>
      </c>
      <c r="X72" s="172">
        <v>10</v>
      </c>
      <c r="Y72" s="172"/>
      <c r="Z72" s="172"/>
      <c r="AA72" s="172"/>
      <c r="AB72" s="172"/>
      <c r="AC72" s="172"/>
      <c r="AD72" s="172"/>
      <c r="AE72" s="172"/>
      <c r="AF72" s="172"/>
      <c r="AG72" s="172"/>
      <c r="AH72" s="172"/>
      <c r="AI72" s="172"/>
      <c r="AJ72" s="172"/>
      <c r="AK72" s="172"/>
      <c r="AL72" s="172"/>
      <c r="AM72" s="172"/>
      <c r="AN72" s="172"/>
      <c r="AO72" s="172"/>
      <c r="AP72" s="172"/>
      <c r="AQ72" s="172"/>
      <c r="AR72" s="172"/>
      <c r="AS72" s="172"/>
      <c r="AT72" s="172"/>
      <c r="AU72" s="172"/>
      <c r="AV72" s="172"/>
      <c r="AW72" s="172"/>
      <c r="AX72" s="172"/>
      <c r="AY72" s="172"/>
      <c r="AZ72" s="172"/>
      <c r="BA72" s="172"/>
      <c r="BB72" s="172"/>
      <c r="BC72" s="172"/>
      <c r="BD72" s="172"/>
      <c r="BE72" s="172"/>
      <c r="BF72" s="1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  <c r="IW72"/>
      <c r="IX72"/>
      <c r="IY72"/>
      <c r="IZ72"/>
      <c r="JA72"/>
      <c r="JB72"/>
      <c r="JC72"/>
      <c r="JD72"/>
      <c r="JE72"/>
      <c r="JF72"/>
      <c r="JG72"/>
      <c r="JH72"/>
      <c r="JI72"/>
      <c r="JJ72"/>
      <c r="JK72"/>
      <c r="JL72"/>
      <c r="JM72"/>
      <c r="JN72"/>
      <c r="JO72"/>
      <c r="JP72"/>
      <c r="JQ72"/>
      <c r="JR72"/>
      <c r="JS72"/>
      <c r="JT72"/>
      <c r="JU72"/>
      <c r="JV72"/>
      <c r="JW72"/>
      <c r="JX72"/>
      <c r="JY72"/>
      <c r="JZ72"/>
      <c r="KA72"/>
      <c r="KB72"/>
      <c r="KC72"/>
      <c r="KD72"/>
      <c r="KE72"/>
      <c r="KF72"/>
      <c r="KG72"/>
      <c r="KH72"/>
      <c r="KI72"/>
      <c r="KJ72"/>
      <c r="KK72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  <c r="NH72"/>
      <c r="NI72"/>
      <c r="NJ72"/>
      <c r="NK72"/>
      <c r="NL72"/>
      <c r="NM72"/>
      <c r="NN72"/>
      <c r="NO72"/>
      <c r="NP72"/>
      <c r="NQ72"/>
      <c r="NR72"/>
      <c r="NS72"/>
      <c r="NT72"/>
      <c r="NU72"/>
      <c r="NV72"/>
      <c r="NW72"/>
      <c r="NX72"/>
      <c r="NY72"/>
      <c r="NZ72"/>
      <c r="OA72"/>
      <c r="OB72"/>
      <c r="OC72"/>
      <c r="OD72"/>
      <c r="OE72"/>
      <c r="OF72"/>
      <c r="OG72"/>
      <c r="OH72"/>
      <c r="OI72"/>
      <c r="OJ72"/>
      <c r="OK72"/>
      <c r="OL72"/>
      <c r="OM72"/>
      <c r="ON72"/>
      <c r="OO72"/>
      <c r="OP72"/>
      <c r="OQ72"/>
      <c r="OR72"/>
      <c r="OS72"/>
      <c r="OT72"/>
      <c r="OU72"/>
      <c r="OV72"/>
      <c r="OW72"/>
      <c r="OX72"/>
      <c r="OY72"/>
      <c r="OZ72"/>
      <c r="PA72"/>
      <c r="PB72"/>
      <c r="PC72"/>
      <c r="PD72"/>
      <c r="PE72"/>
      <c r="PF72"/>
      <c r="PG72"/>
      <c r="PH72"/>
      <c r="PI72"/>
      <c r="PJ72"/>
      <c r="PK72"/>
      <c r="PL72"/>
      <c r="PM72"/>
      <c r="PN72"/>
      <c r="PO72"/>
      <c r="PP72"/>
      <c r="PQ72"/>
      <c r="PR72"/>
      <c r="PS72"/>
      <c r="PT72"/>
      <c r="PU72"/>
      <c r="PV72"/>
      <c r="PW72"/>
      <c r="PX72"/>
      <c r="PY72"/>
      <c r="PZ72"/>
      <c r="QA72"/>
      <c r="QB72"/>
      <c r="QC72"/>
      <c r="QD72"/>
      <c r="QE72"/>
      <c r="QF72"/>
      <c r="QG72"/>
      <c r="QH72"/>
      <c r="QI72"/>
      <c r="QJ72"/>
      <c r="QK72"/>
      <c r="QL72"/>
      <c r="QM72"/>
      <c r="QN72"/>
      <c r="QO72"/>
      <c r="QP72"/>
      <c r="QQ72"/>
      <c r="QR72"/>
      <c r="QS72"/>
      <c r="QT72"/>
      <c r="QU72"/>
      <c r="QV72"/>
      <c r="QW72"/>
      <c r="QX72"/>
      <c r="QY72"/>
      <c r="QZ72"/>
      <c r="RA72"/>
      <c r="RB72"/>
      <c r="RC72"/>
      <c r="RD72"/>
      <c r="RE72"/>
      <c r="RF72"/>
      <c r="RG72"/>
      <c r="RH72"/>
      <c r="RI72"/>
      <c r="RJ72"/>
      <c r="RK72"/>
      <c r="RL72"/>
      <c r="RM72"/>
      <c r="RN72"/>
      <c r="RO72"/>
      <c r="RP72"/>
      <c r="RQ72"/>
      <c r="RR72"/>
      <c r="RS72"/>
      <c r="RT72"/>
      <c r="RU72"/>
      <c r="RV72"/>
      <c r="RW72"/>
      <c r="RX72"/>
      <c r="RY72"/>
      <c r="RZ72"/>
      <c r="SA72"/>
      <c r="SB72"/>
      <c r="SC72"/>
      <c r="SD72"/>
      <c r="SE72"/>
      <c r="SF72"/>
      <c r="SG72"/>
      <c r="SH72"/>
      <c r="SI72"/>
      <c r="SJ72"/>
      <c r="SK72"/>
      <c r="SL72"/>
      <c r="SM72"/>
      <c r="SN72"/>
      <c r="SO72"/>
      <c r="SP72"/>
      <c r="SQ72"/>
      <c r="SR72"/>
      <c r="SS72"/>
      <c r="ST72"/>
      <c r="SU72"/>
      <c r="SV72"/>
      <c r="SW72"/>
      <c r="SX72"/>
      <c r="SY72"/>
      <c r="SZ72"/>
      <c r="TA72"/>
      <c r="TB72"/>
      <c r="TC72"/>
      <c r="TD72"/>
      <c r="TE72"/>
      <c r="TF72"/>
      <c r="TG72"/>
      <c r="TH72"/>
      <c r="TI72"/>
      <c r="TJ72"/>
      <c r="TK72"/>
      <c r="TL72"/>
      <c r="TM72"/>
      <c r="TN72"/>
      <c r="TO72"/>
      <c r="TP72"/>
      <c r="TQ72"/>
      <c r="TR72"/>
      <c r="TS72"/>
      <c r="TT72"/>
      <c r="TU72"/>
      <c r="TV72"/>
      <c r="TW72"/>
      <c r="TX72"/>
      <c r="TY72"/>
      <c r="TZ72"/>
      <c r="UA72"/>
      <c r="UB72"/>
      <c r="UC72"/>
      <c r="UD72"/>
      <c r="UE72"/>
      <c r="UF72"/>
      <c r="UG72"/>
      <c r="UH72"/>
      <c r="UI72"/>
      <c r="UJ72"/>
      <c r="UK72"/>
      <c r="UL72"/>
      <c r="UM72"/>
      <c r="UN72"/>
      <c r="UO72"/>
      <c r="UP72"/>
      <c r="UQ72"/>
      <c r="UR72"/>
      <c r="US72"/>
      <c r="UT72"/>
      <c r="UU72"/>
      <c r="UV72"/>
      <c r="UW72"/>
      <c r="UX72"/>
      <c r="UY72"/>
      <c r="UZ72"/>
      <c r="VA72"/>
      <c r="VB72"/>
      <c r="VC72"/>
      <c r="VD72"/>
      <c r="VE72"/>
      <c r="VF72"/>
      <c r="VG72"/>
      <c r="VH72"/>
      <c r="VI72"/>
      <c r="VJ72"/>
      <c r="VK72"/>
      <c r="VL72"/>
      <c r="VM72"/>
      <c r="VN72"/>
      <c r="VO72"/>
      <c r="VP72"/>
      <c r="VQ72"/>
      <c r="VR72"/>
      <c r="VS72"/>
      <c r="VT72"/>
      <c r="VU72"/>
      <c r="VV72"/>
      <c r="VW72"/>
      <c r="VX72"/>
      <c r="VY72"/>
      <c r="VZ72"/>
      <c r="WA72"/>
      <c r="WB72"/>
      <c r="WC72"/>
      <c r="WD72"/>
      <c r="WE72"/>
      <c r="WF72"/>
      <c r="WG72"/>
      <c r="WH72"/>
      <c r="WI72"/>
      <c r="WJ72"/>
      <c r="WK72"/>
      <c r="WL72"/>
      <c r="WM72"/>
      <c r="WN72"/>
      <c r="WO72"/>
      <c r="WP72"/>
      <c r="WQ72"/>
      <c r="WR72"/>
      <c r="WS72"/>
      <c r="WT72"/>
      <c r="WU72"/>
      <c r="WV72"/>
      <c r="WW72"/>
      <c r="WX72"/>
      <c r="WY72"/>
      <c r="WZ72"/>
      <c r="XA72"/>
      <c r="XB72"/>
      <c r="XC72"/>
      <c r="XD72"/>
      <c r="XE72"/>
      <c r="XF72"/>
      <c r="XG72"/>
      <c r="XH72"/>
      <c r="XI72"/>
      <c r="XJ72"/>
      <c r="XK72"/>
      <c r="XL72"/>
      <c r="XM72"/>
      <c r="XN72"/>
      <c r="XO72"/>
      <c r="XP72"/>
      <c r="XQ72"/>
      <c r="XR72"/>
      <c r="XS72"/>
      <c r="XT72"/>
      <c r="XU72"/>
      <c r="XV72"/>
      <c r="XW72"/>
      <c r="XX72"/>
      <c r="XY72"/>
      <c r="XZ72"/>
      <c r="YA72"/>
      <c r="YB72"/>
      <c r="YC72"/>
      <c r="YD72"/>
      <c r="YE72"/>
      <c r="YF72"/>
      <c r="YG72"/>
      <c r="YH72"/>
      <c r="YI72"/>
      <c r="YJ72"/>
      <c r="YK72"/>
      <c r="YL72"/>
      <c r="YM72"/>
      <c r="YN72"/>
      <c r="YO72"/>
      <c r="YP72"/>
      <c r="YQ72"/>
      <c r="YR72"/>
      <c r="YS72"/>
      <c r="YT72"/>
      <c r="YU72"/>
      <c r="YV72"/>
      <c r="YW72"/>
      <c r="YX72"/>
      <c r="YY72"/>
      <c r="YZ72"/>
      <c r="ZA72"/>
      <c r="ZB72"/>
      <c r="ZC72"/>
      <c r="ZD72"/>
      <c r="ZE72"/>
      <c r="ZF72"/>
      <c r="ZG72"/>
      <c r="ZH72"/>
      <c r="ZI72"/>
      <c r="ZJ72"/>
      <c r="ZK72"/>
      <c r="ZL72"/>
      <c r="ZM72"/>
      <c r="ZN72"/>
      <c r="ZO72"/>
      <c r="ZP72"/>
      <c r="ZQ72"/>
      <c r="ZR72"/>
      <c r="ZS72"/>
      <c r="ZT72"/>
      <c r="ZU72"/>
      <c r="ZV72"/>
      <c r="ZW72"/>
      <c r="ZX72"/>
      <c r="ZY72"/>
      <c r="ZZ72"/>
      <c r="AAA72"/>
      <c r="AAB72"/>
      <c r="AAC72"/>
      <c r="AAD72"/>
      <c r="AAE72"/>
      <c r="AAF72"/>
      <c r="AAG72"/>
      <c r="AAH72"/>
      <c r="AAI72"/>
      <c r="AAJ72"/>
      <c r="AAK72"/>
      <c r="AAL72"/>
      <c r="AAM72"/>
      <c r="AAN72"/>
      <c r="AAO72"/>
      <c r="AAP72"/>
      <c r="AAQ72"/>
      <c r="AAR72"/>
      <c r="AAS72"/>
      <c r="AAT72"/>
      <c r="AAU72"/>
      <c r="AAV72"/>
      <c r="AAW72"/>
      <c r="AAX72"/>
      <c r="AAY72"/>
      <c r="AAZ72"/>
      <c r="ABA72"/>
      <c r="ABB72"/>
      <c r="ABC72"/>
      <c r="ABD72"/>
      <c r="ABE72"/>
      <c r="ABF72"/>
      <c r="ABG72"/>
      <c r="ABH72"/>
      <c r="ABI72"/>
      <c r="ABJ72"/>
      <c r="ABK72"/>
      <c r="ABL72"/>
      <c r="ABM72"/>
      <c r="ABN72"/>
      <c r="ABO72"/>
      <c r="ABP72"/>
      <c r="ABQ72"/>
      <c r="ABR72"/>
      <c r="ABS72"/>
      <c r="ABT72"/>
      <c r="ABU72"/>
      <c r="ABV72"/>
      <c r="ABW72"/>
      <c r="ABX72"/>
      <c r="ABY72"/>
      <c r="ABZ72"/>
      <c r="ACA72"/>
      <c r="ACB72"/>
      <c r="ACC72"/>
      <c r="ACD72"/>
      <c r="ACE72"/>
      <c r="ACF72"/>
      <c r="ACG72"/>
      <c r="ACH72"/>
      <c r="ACI72"/>
      <c r="ACJ72"/>
      <c r="ACK72"/>
      <c r="ACL72"/>
      <c r="ACM72"/>
      <c r="ACN72"/>
      <c r="ACO72"/>
      <c r="ACP72"/>
      <c r="ACQ72"/>
      <c r="ACR72"/>
      <c r="ACS72"/>
      <c r="ACT72"/>
      <c r="ACU72"/>
      <c r="ACV72"/>
      <c r="ACW72"/>
      <c r="ACX72"/>
      <c r="ACY72"/>
      <c r="ACZ72"/>
      <c r="ADA72"/>
      <c r="ADB72"/>
      <c r="ADC72"/>
      <c r="ADD72"/>
      <c r="ADE72"/>
      <c r="ADF72"/>
      <c r="ADG72"/>
      <c r="ADH72"/>
      <c r="ADI72"/>
      <c r="ADJ72"/>
      <c r="ADK72"/>
      <c r="ADL72"/>
      <c r="ADM72"/>
      <c r="ADN72"/>
      <c r="ADO72"/>
      <c r="ADP72"/>
      <c r="ADQ72"/>
      <c r="ADR72"/>
      <c r="ADS72"/>
      <c r="ADT72"/>
      <c r="ADU72"/>
      <c r="ADV72"/>
      <c r="ADW72"/>
      <c r="ADX72"/>
      <c r="ADY72"/>
      <c r="ADZ72"/>
      <c r="AEA72"/>
      <c r="AEB72"/>
      <c r="AEC72"/>
      <c r="AED72"/>
      <c r="AEE72"/>
      <c r="AEF72"/>
      <c r="AEG72"/>
      <c r="AEH72"/>
      <c r="AEI72"/>
      <c r="AEJ72"/>
      <c r="AEK72"/>
      <c r="AEL72"/>
      <c r="AEM72"/>
      <c r="AEN72"/>
      <c r="AEO72"/>
      <c r="AEP72"/>
      <c r="AEQ72"/>
      <c r="AER72"/>
      <c r="AES72"/>
      <c r="AET72"/>
      <c r="AEU72"/>
      <c r="AEV72"/>
      <c r="AEW72"/>
      <c r="AEX72"/>
      <c r="AEY72"/>
      <c r="AEZ72"/>
      <c r="AFA72"/>
      <c r="AFB72"/>
      <c r="AFC72"/>
      <c r="AFD72"/>
      <c r="AFE72"/>
      <c r="AFF72"/>
      <c r="AFG72"/>
      <c r="AFH72"/>
      <c r="AFI72"/>
      <c r="AFJ72"/>
      <c r="AFK72"/>
      <c r="AFL72"/>
      <c r="AFM72"/>
      <c r="AFN72"/>
      <c r="AFO72"/>
      <c r="AFP72"/>
      <c r="AFQ72"/>
      <c r="AFR72"/>
      <c r="AFS72"/>
      <c r="AFT72"/>
      <c r="AFU72"/>
      <c r="AFV72"/>
      <c r="AFW72"/>
      <c r="AFX72"/>
      <c r="AFY72"/>
      <c r="AFZ72"/>
      <c r="AGA72"/>
      <c r="AGB72"/>
      <c r="AGC72"/>
      <c r="AGD72"/>
      <c r="AGE72"/>
      <c r="AGF72"/>
      <c r="AGG72"/>
      <c r="AGH72"/>
      <c r="AGI72"/>
      <c r="AGJ72"/>
      <c r="AGK72"/>
      <c r="AGL72"/>
      <c r="AGM72"/>
      <c r="AGN72"/>
      <c r="AGO72"/>
      <c r="AGP72"/>
      <c r="AGQ72"/>
      <c r="AGR72"/>
      <c r="AGS72"/>
      <c r="AGT72"/>
      <c r="AGU72"/>
      <c r="AGV72"/>
      <c r="AGW72"/>
      <c r="AGX72"/>
      <c r="AGY72"/>
      <c r="AGZ72"/>
      <c r="AHA72"/>
      <c r="AHB72"/>
      <c r="AHC72"/>
      <c r="AHD72"/>
      <c r="AHE72"/>
      <c r="AHF72"/>
      <c r="AHG72"/>
      <c r="AHH72"/>
      <c r="AHI72"/>
      <c r="AHJ72"/>
      <c r="AHK72"/>
      <c r="AHL72"/>
      <c r="AHM72"/>
      <c r="AHN72"/>
      <c r="AHO72"/>
      <c r="AHP72"/>
      <c r="AHQ72"/>
      <c r="AHR72"/>
      <c r="AHS72"/>
      <c r="AHT72"/>
      <c r="AHU72"/>
      <c r="AHV72"/>
      <c r="AHW72"/>
      <c r="AHX72"/>
      <c r="AHY72"/>
      <c r="AHZ72"/>
      <c r="AIA72"/>
      <c r="AIB72"/>
      <c r="AIC72"/>
      <c r="AID72"/>
      <c r="AIE72"/>
      <c r="AIF72"/>
      <c r="AIG72"/>
      <c r="AIH72"/>
      <c r="AII72"/>
      <c r="AIJ72"/>
      <c r="AIK72"/>
      <c r="AIL72"/>
      <c r="AIM72"/>
      <c r="AIN72"/>
      <c r="AIO72"/>
      <c r="AIP72"/>
      <c r="AIQ72"/>
      <c r="AIR72"/>
      <c r="AIS72"/>
      <c r="AIT72"/>
      <c r="AIU72"/>
      <c r="AIV72"/>
      <c r="AIW72"/>
      <c r="AIX72"/>
      <c r="AIY72"/>
    </row>
    <row r="73" spans="1:938" ht="15.75" customHeight="1">
      <c r="A73" s="145"/>
      <c r="B73" s="138">
        <v>220594401</v>
      </c>
      <c r="C73" s="139" t="s">
        <v>440</v>
      </c>
      <c r="D73" s="140" t="s">
        <v>216</v>
      </c>
      <c r="E73" s="141">
        <v>44834</v>
      </c>
      <c r="F73" s="135">
        <v>2</v>
      </c>
      <c r="G73" s="135">
        <v>4</v>
      </c>
      <c r="H73" s="144">
        <v>6</v>
      </c>
      <c r="I73" s="137" t="str">
        <f t="shared" si="9"/>
        <v/>
      </c>
      <c r="J73" s="146" t="s">
        <v>202</v>
      </c>
      <c r="K73" s="150">
        <v>5</v>
      </c>
      <c r="L73" s="147" t="str">
        <f t="shared" si="6"/>
        <v>14:30</v>
      </c>
      <c r="M73" s="151" t="str">
        <f t="shared" si="7"/>
        <v/>
      </c>
      <c r="N73" s="148" t="str">
        <f t="shared" si="8"/>
        <v/>
      </c>
      <c r="O73" s="172"/>
      <c r="P73" s="172"/>
      <c r="Q73" s="172"/>
      <c r="R73" s="172"/>
      <c r="S73" s="172"/>
      <c r="T73" s="172"/>
      <c r="U73" s="172"/>
      <c r="V73" s="172">
        <v>12</v>
      </c>
      <c r="W73" s="172">
        <v>12</v>
      </c>
      <c r="X73" s="172">
        <v>0</v>
      </c>
      <c r="Y73" s="172"/>
      <c r="Z73" s="172"/>
      <c r="AA73" s="172"/>
      <c r="AB73" s="172"/>
      <c r="AC73" s="172"/>
      <c r="AD73" s="172"/>
      <c r="AE73" s="172"/>
      <c r="AF73" s="172"/>
      <c r="AG73" s="172"/>
      <c r="AH73" s="172"/>
      <c r="AI73" s="172"/>
      <c r="AJ73" s="172"/>
      <c r="AK73" s="172"/>
      <c r="AL73" s="172"/>
      <c r="AM73" s="172"/>
      <c r="AN73" s="172"/>
      <c r="AO73" s="172"/>
      <c r="AP73" s="172"/>
      <c r="AQ73" s="172"/>
      <c r="AR73" s="172"/>
      <c r="AS73" s="172"/>
      <c r="AT73" s="172"/>
      <c r="AU73" s="172"/>
      <c r="AV73" s="172"/>
      <c r="AW73" s="172"/>
      <c r="AX73" s="172"/>
      <c r="AY73" s="172"/>
      <c r="AZ73" s="172"/>
      <c r="BA73" s="172"/>
      <c r="BB73" s="172"/>
      <c r="BC73" s="172"/>
      <c r="BD73" s="172"/>
      <c r="BE73" s="172"/>
      <c r="BF73" s="172"/>
    </row>
    <row r="74" spans="1:938" ht="15.75" customHeight="1">
      <c r="A74" s="145"/>
      <c r="B74" s="138">
        <v>210547184</v>
      </c>
      <c r="C74" s="139" t="s">
        <v>441</v>
      </c>
      <c r="D74" s="140" t="s">
        <v>442</v>
      </c>
      <c r="E74" s="141">
        <v>45000</v>
      </c>
      <c r="F74" s="135">
        <v>2</v>
      </c>
      <c r="G74" s="135">
        <v>4</v>
      </c>
      <c r="H74" s="144">
        <v>6</v>
      </c>
      <c r="I74" s="137" t="str">
        <f t="shared" si="9"/>
        <v/>
      </c>
      <c r="J74" s="146" t="s">
        <v>186</v>
      </c>
      <c r="K74" s="150">
        <v>10</v>
      </c>
      <c r="L74" s="147" t="str">
        <f t="shared" si="6"/>
        <v>14:00</v>
      </c>
      <c r="M74" s="151" t="str">
        <f t="shared" si="7"/>
        <v/>
      </c>
      <c r="N74" s="148" t="str">
        <f t="shared" si="8"/>
        <v/>
      </c>
      <c r="O74" s="172"/>
      <c r="P74" s="172"/>
      <c r="Q74" s="172"/>
      <c r="R74" s="172"/>
      <c r="S74" s="172">
        <v>12</v>
      </c>
      <c r="T74" s="172">
        <v>0</v>
      </c>
      <c r="U74" s="172">
        <v>24</v>
      </c>
      <c r="V74" s="172">
        <v>12</v>
      </c>
      <c r="W74" s="172">
        <v>12</v>
      </c>
      <c r="X74" s="172">
        <v>10</v>
      </c>
      <c r="Y74" s="172"/>
      <c r="Z74" s="172"/>
      <c r="AA74" s="172"/>
      <c r="AB74" s="172"/>
      <c r="AC74" s="172"/>
      <c r="AD74" s="172"/>
      <c r="AE74" s="172"/>
      <c r="AF74" s="172"/>
      <c r="AG74" s="172"/>
      <c r="AH74" s="172"/>
      <c r="AI74" s="172"/>
      <c r="AJ74" s="172"/>
      <c r="AK74" s="172"/>
      <c r="AL74" s="172"/>
      <c r="AM74" s="172"/>
      <c r="AN74" s="172"/>
      <c r="AO74" s="172"/>
      <c r="AP74" s="172"/>
      <c r="AQ74" s="172"/>
      <c r="AR74" s="172"/>
      <c r="AS74" s="172"/>
      <c r="AT74" s="172"/>
      <c r="AU74" s="172"/>
      <c r="AV74" s="172"/>
      <c r="AW74" s="172"/>
      <c r="AX74" s="172"/>
      <c r="AY74" s="172"/>
      <c r="AZ74" s="172"/>
      <c r="BA74" s="172"/>
      <c r="BB74" s="172"/>
      <c r="BC74" s="172"/>
      <c r="BD74" s="172"/>
      <c r="BE74" s="172"/>
      <c r="BF74" s="172"/>
      <c r="AIZ74" s="22"/>
      <c r="AJA74" s="22"/>
      <c r="AJB74" s="22"/>
    </row>
    <row r="75" spans="1:938" ht="15.75" customHeight="1">
      <c r="A75" s="145"/>
      <c r="B75" s="138">
        <v>150211479</v>
      </c>
      <c r="C75" s="139" t="s">
        <v>443</v>
      </c>
      <c r="D75" s="140" t="s">
        <v>444</v>
      </c>
      <c r="E75" s="141">
        <v>44862</v>
      </c>
      <c r="F75" s="135">
        <v>1</v>
      </c>
      <c r="G75" s="135">
        <v>5</v>
      </c>
      <c r="H75" s="144">
        <f>F75+G75</f>
        <v>6</v>
      </c>
      <c r="I75" s="137" t="str">
        <f t="shared" si="9"/>
        <v/>
      </c>
      <c r="J75" s="146" t="s">
        <v>202</v>
      </c>
      <c r="K75" s="150">
        <v>16</v>
      </c>
      <c r="L75" s="147" t="str">
        <f t="shared" si="6"/>
        <v>14:00</v>
      </c>
      <c r="M75" s="151" t="str">
        <f t="shared" si="7"/>
        <v/>
      </c>
      <c r="N75" s="148" t="str">
        <f t="shared" si="8"/>
        <v/>
      </c>
      <c r="O75" s="172">
        <v>16</v>
      </c>
      <c r="P75" s="172">
        <v>16</v>
      </c>
      <c r="Q75" s="172">
        <v>16</v>
      </c>
      <c r="R75" s="172">
        <v>16</v>
      </c>
      <c r="S75" s="172">
        <v>16</v>
      </c>
      <c r="T75" s="172">
        <v>-36</v>
      </c>
      <c r="U75" s="172">
        <v>24</v>
      </c>
      <c r="V75" s="172">
        <v>0</v>
      </c>
      <c r="W75" s="172">
        <v>40</v>
      </c>
      <c r="X75" s="172">
        <v>12</v>
      </c>
      <c r="Y75" s="172"/>
      <c r="Z75" s="172"/>
      <c r="AA75" s="172"/>
      <c r="AB75" s="172"/>
      <c r="AC75" s="172"/>
      <c r="AD75" s="172"/>
      <c r="AE75" s="172"/>
      <c r="AF75" s="172"/>
      <c r="AG75" s="172"/>
      <c r="AH75" s="172"/>
      <c r="AI75" s="172"/>
      <c r="AJ75" s="172"/>
      <c r="AK75" s="172"/>
      <c r="AL75" s="172"/>
      <c r="AM75" s="172"/>
      <c r="AN75" s="172"/>
      <c r="AO75" s="172"/>
      <c r="AP75" s="172"/>
      <c r="AQ75" s="172"/>
      <c r="AR75" s="172"/>
      <c r="AS75" s="172"/>
      <c r="AT75" s="172"/>
      <c r="AU75" s="172"/>
      <c r="AV75" s="172"/>
      <c r="AW75" s="172"/>
      <c r="AX75" s="172"/>
      <c r="AY75" s="172"/>
      <c r="AZ75" s="172"/>
      <c r="BA75" s="172"/>
      <c r="BB75" s="172"/>
      <c r="BC75" s="172"/>
      <c r="BD75" s="172"/>
      <c r="BE75" s="172"/>
      <c r="BF75" s="172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  <c r="NR75"/>
      <c r="NS75"/>
      <c r="NT75"/>
      <c r="NU75"/>
      <c r="NV75"/>
      <c r="NW75"/>
      <c r="NX75"/>
      <c r="NY75"/>
      <c r="NZ75"/>
      <c r="OA75"/>
      <c r="OB75"/>
      <c r="OC75"/>
      <c r="OD75"/>
      <c r="OE75"/>
      <c r="OF75"/>
      <c r="OG75"/>
      <c r="OH75"/>
      <c r="OI75"/>
      <c r="OJ75"/>
      <c r="OK75"/>
      <c r="OL75"/>
      <c r="OM75"/>
      <c r="ON75"/>
      <c r="OO75"/>
      <c r="OP75"/>
      <c r="OQ75"/>
      <c r="OR75"/>
      <c r="OS75"/>
      <c r="OT75"/>
      <c r="OU75"/>
      <c r="OV75"/>
      <c r="OW75"/>
      <c r="OX75"/>
      <c r="OY75"/>
      <c r="OZ75"/>
      <c r="PA75"/>
      <c r="PB75"/>
      <c r="PC75"/>
      <c r="PD75"/>
      <c r="PE75"/>
      <c r="PF75"/>
      <c r="PG75"/>
      <c r="PH75"/>
      <c r="PI75"/>
      <c r="PJ75"/>
      <c r="PK75"/>
      <c r="PL75"/>
      <c r="PM75"/>
      <c r="PN75"/>
      <c r="PO75"/>
      <c r="PP75"/>
      <c r="PQ75"/>
      <c r="PR75"/>
      <c r="PS75"/>
      <c r="PT75"/>
      <c r="PU75"/>
      <c r="PV75"/>
      <c r="PW75"/>
      <c r="PX75"/>
      <c r="PY75"/>
      <c r="PZ75"/>
      <c r="QA75"/>
      <c r="QB75"/>
      <c r="QC75"/>
      <c r="QD75"/>
      <c r="QE75"/>
      <c r="QF75"/>
      <c r="QG75"/>
      <c r="QH75"/>
      <c r="QI75"/>
      <c r="QJ75"/>
      <c r="QK75"/>
      <c r="QL75"/>
      <c r="QM75"/>
      <c r="QN75"/>
      <c r="QO75"/>
      <c r="QP75"/>
      <c r="QQ75"/>
      <c r="QR75"/>
      <c r="QS75"/>
      <c r="QT75"/>
      <c r="QU75"/>
      <c r="QV75"/>
      <c r="QW75"/>
      <c r="QX75"/>
      <c r="QY75"/>
      <c r="QZ75"/>
      <c r="RA75"/>
      <c r="RB75"/>
      <c r="RC75"/>
      <c r="RD75"/>
      <c r="RE75"/>
      <c r="RF75"/>
      <c r="RG75"/>
      <c r="RH75"/>
      <c r="RI75"/>
      <c r="RJ75"/>
      <c r="RK75"/>
      <c r="RL75"/>
      <c r="RM75"/>
      <c r="RN75"/>
      <c r="RO75"/>
      <c r="RP75"/>
      <c r="RQ75"/>
      <c r="RR75"/>
      <c r="RS75"/>
      <c r="RT75"/>
      <c r="RU75"/>
      <c r="RV75"/>
      <c r="RW75"/>
      <c r="RX75"/>
      <c r="RY75"/>
      <c r="RZ75"/>
      <c r="SA75"/>
      <c r="SB75"/>
      <c r="SC75"/>
      <c r="SD75"/>
      <c r="SE75"/>
      <c r="SF75"/>
      <c r="SG75"/>
      <c r="SH75"/>
      <c r="SI75"/>
      <c r="SJ75"/>
      <c r="SK75"/>
      <c r="SL75"/>
      <c r="SM75"/>
      <c r="SN75"/>
      <c r="SO75"/>
      <c r="SP75"/>
      <c r="SQ75"/>
      <c r="SR75"/>
      <c r="SS75"/>
      <c r="ST75"/>
      <c r="SU75"/>
      <c r="SV75"/>
      <c r="SW75"/>
      <c r="SX75"/>
      <c r="SY75"/>
      <c r="SZ75"/>
      <c r="TA75"/>
      <c r="TB75"/>
      <c r="TC75"/>
      <c r="TD75"/>
      <c r="TE75"/>
      <c r="TF75"/>
      <c r="TG75"/>
      <c r="TH75"/>
      <c r="TI75"/>
      <c r="TJ75"/>
      <c r="TK75"/>
      <c r="TL75"/>
      <c r="TM75"/>
      <c r="TN75"/>
      <c r="TO75"/>
      <c r="TP75"/>
      <c r="TQ75"/>
      <c r="TR75"/>
      <c r="TS75"/>
      <c r="TT75"/>
      <c r="TU75"/>
      <c r="TV75"/>
      <c r="TW75"/>
      <c r="TX75"/>
      <c r="TY75"/>
      <c r="TZ75"/>
      <c r="UA75"/>
      <c r="UB75"/>
      <c r="UC75"/>
      <c r="UD75"/>
      <c r="UE75"/>
      <c r="UF75"/>
      <c r="UG75"/>
      <c r="UH75"/>
      <c r="UI75"/>
      <c r="UJ75"/>
      <c r="UK75"/>
      <c r="UL75"/>
      <c r="UM75"/>
      <c r="UN75"/>
      <c r="UO75"/>
      <c r="UP75"/>
      <c r="UQ75"/>
      <c r="UR75"/>
      <c r="US75"/>
      <c r="UT75"/>
      <c r="UU75"/>
      <c r="UV75"/>
      <c r="UW75"/>
      <c r="UX75"/>
      <c r="UY75"/>
      <c r="UZ75"/>
      <c r="VA75"/>
      <c r="VB75"/>
      <c r="VC75"/>
      <c r="VD75"/>
      <c r="VE75"/>
      <c r="VF75"/>
      <c r="VG75"/>
      <c r="VH75"/>
      <c r="VI75"/>
      <c r="VJ75"/>
      <c r="VK75"/>
      <c r="VL75"/>
      <c r="VM75"/>
      <c r="VN75"/>
      <c r="VO75"/>
      <c r="VP75"/>
      <c r="VQ75"/>
      <c r="VR75"/>
      <c r="VS75"/>
      <c r="VT75"/>
      <c r="VU75"/>
      <c r="VV75"/>
      <c r="VW75"/>
      <c r="VX75"/>
      <c r="VY75"/>
      <c r="VZ75"/>
      <c r="WA75"/>
      <c r="WB75"/>
      <c r="WC75"/>
      <c r="WD75"/>
      <c r="WE75"/>
      <c r="WF75"/>
      <c r="WG75"/>
      <c r="WH75"/>
      <c r="WI75"/>
      <c r="WJ75"/>
      <c r="WK75"/>
      <c r="WL75"/>
      <c r="WM75"/>
      <c r="WN75"/>
      <c r="WO75"/>
      <c r="WP75"/>
      <c r="WQ75"/>
      <c r="WR75"/>
      <c r="WS75"/>
      <c r="WT75"/>
      <c r="WU75"/>
      <c r="WV75"/>
      <c r="WW75"/>
      <c r="WX75"/>
      <c r="WY75"/>
      <c r="WZ75"/>
      <c r="XA75"/>
      <c r="XB75"/>
      <c r="XC75"/>
      <c r="XD75"/>
      <c r="XE75"/>
      <c r="XF75"/>
      <c r="XG75"/>
      <c r="XH75"/>
      <c r="XI75"/>
      <c r="XJ75"/>
      <c r="XK75"/>
      <c r="XL75"/>
      <c r="XM75"/>
      <c r="XN75"/>
      <c r="XO75"/>
      <c r="XP75"/>
      <c r="XQ75"/>
      <c r="XR75"/>
      <c r="XS75"/>
      <c r="XT75"/>
      <c r="XU75"/>
      <c r="XV75"/>
      <c r="XW75"/>
      <c r="XX75"/>
      <c r="XY75"/>
      <c r="XZ75"/>
      <c r="YA75"/>
      <c r="YB75"/>
      <c r="YC75"/>
      <c r="YD75"/>
      <c r="YE75"/>
      <c r="YF75"/>
      <c r="YG75"/>
      <c r="YH75"/>
      <c r="YI75"/>
      <c r="YJ75"/>
      <c r="YK75"/>
      <c r="YL75"/>
      <c r="YM75"/>
      <c r="YN75"/>
      <c r="YO75"/>
      <c r="YP75"/>
      <c r="YQ75"/>
      <c r="YR75"/>
      <c r="YS75"/>
      <c r="YT75"/>
      <c r="YU75"/>
      <c r="YV75"/>
      <c r="YW75"/>
      <c r="YX75"/>
      <c r="YY75"/>
      <c r="YZ75"/>
      <c r="ZA75"/>
      <c r="ZB75"/>
      <c r="ZC75"/>
      <c r="ZD75"/>
      <c r="ZE75"/>
      <c r="ZF75"/>
      <c r="ZG75"/>
      <c r="ZH75"/>
      <c r="ZI75"/>
      <c r="ZJ75"/>
      <c r="ZK75"/>
      <c r="ZL75"/>
      <c r="ZM75"/>
      <c r="ZN75"/>
      <c r="ZO75"/>
      <c r="ZP75"/>
      <c r="ZQ75"/>
      <c r="ZR75"/>
      <c r="ZS75"/>
      <c r="ZT75"/>
      <c r="ZU75"/>
      <c r="ZV75"/>
      <c r="ZW75"/>
      <c r="ZX75"/>
      <c r="ZY75"/>
      <c r="ZZ75"/>
      <c r="AAA75"/>
      <c r="AAB75"/>
      <c r="AAC75"/>
      <c r="AAD75"/>
      <c r="AAE75"/>
      <c r="AAF75"/>
      <c r="AAG75"/>
      <c r="AAH75"/>
      <c r="AAI75"/>
      <c r="AAJ75"/>
      <c r="AAK75"/>
      <c r="AAL75"/>
      <c r="AAM75"/>
      <c r="AAN75"/>
      <c r="AAO75"/>
      <c r="AAP75"/>
      <c r="AAQ75"/>
      <c r="AAR75"/>
      <c r="AAS75"/>
      <c r="AAT75"/>
      <c r="AAU75"/>
      <c r="AAV75"/>
      <c r="AAW75"/>
      <c r="AAX75"/>
      <c r="AAY75"/>
      <c r="AAZ75"/>
      <c r="ABA75"/>
      <c r="ABB75"/>
      <c r="ABC75"/>
      <c r="ABD75"/>
      <c r="ABE75"/>
      <c r="ABF75"/>
      <c r="ABG75"/>
      <c r="ABH75"/>
      <c r="ABI75"/>
      <c r="ABJ75"/>
      <c r="ABK75"/>
      <c r="ABL75"/>
      <c r="ABM75"/>
      <c r="ABN75"/>
      <c r="ABO75"/>
      <c r="ABP75"/>
      <c r="ABQ75"/>
      <c r="ABR75"/>
      <c r="ABS75"/>
      <c r="ABT75"/>
      <c r="ABU75"/>
      <c r="ABV75"/>
      <c r="ABW75"/>
      <c r="ABX75"/>
      <c r="ABY75"/>
      <c r="ABZ75"/>
      <c r="ACA75"/>
      <c r="ACB75"/>
      <c r="ACC75"/>
      <c r="ACD75"/>
      <c r="ACE75"/>
      <c r="ACF75"/>
      <c r="ACG75"/>
      <c r="ACH75"/>
      <c r="ACI75"/>
      <c r="ACJ75"/>
      <c r="ACK75"/>
      <c r="ACL75"/>
      <c r="ACM75"/>
      <c r="ACN75"/>
      <c r="ACO75"/>
      <c r="ACP75"/>
      <c r="ACQ75"/>
      <c r="ACR75"/>
      <c r="ACS75"/>
      <c r="ACT75"/>
      <c r="ACU75"/>
      <c r="ACV75"/>
      <c r="ACW75"/>
      <c r="ACX75"/>
      <c r="ACY75"/>
      <c r="ACZ75"/>
      <c r="ADA75"/>
      <c r="ADB75"/>
      <c r="ADC75"/>
      <c r="ADD75"/>
      <c r="ADE75"/>
      <c r="ADF75"/>
      <c r="ADG75"/>
      <c r="ADH75"/>
      <c r="ADI75"/>
      <c r="ADJ75"/>
      <c r="ADK75"/>
      <c r="ADL75"/>
      <c r="ADM75"/>
      <c r="ADN75"/>
      <c r="ADO75"/>
      <c r="ADP75"/>
      <c r="ADQ75"/>
      <c r="ADR75"/>
      <c r="ADS75"/>
      <c r="ADT75"/>
      <c r="ADU75"/>
      <c r="ADV75"/>
      <c r="ADW75"/>
      <c r="ADX75"/>
      <c r="ADY75"/>
      <c r="ADZ75"/>
      <c r="AEA75"/>
      <c r="AEB75"/>
      <c r="AEC75"/>
      <c r="AED75"/>
      <c r="AEE75"/>
      <c r="AEF75"/>
      <c r="AEG75"/>
      <c r="AEH75"/>
      <c r="AEI75"/>
      <c r="AEJ75"/>
      <c r="AEK75"/>
      <c r="AEL75"/>
      <c r="AEM75"/>
      <c r="AEN75"/>
      <c r="AEO75"/>
      <c r="AEP75"/>
      <c r="AEQ75"/>
      <c r="AER75"/>
      <c r="AES75"/>
      <c r="AET75"/>
      <c r="AEU75"/>
      <c r="AEV75"/>
      <c r="AEW75"/>
      <c r="AEX75"/>
      <c r="AEY75"/>
      <c r="AEZ75"/>
      <c r="AFA75"/>
      <c r="AFB75"/>
      <c r="AFC75"/>
      <c r="AFD75"/>
      <c r="AFE75"/>
      <c r="AFF75"/>
      <c r="AFG75"/>
      <c r="AFH75"/>
      <c r="AFI75"/>
      <c r="AFJ75"/>
      <c r="AFK75"/>
      <c r="AFL75"/>
      <c r="AFM75"/>
      <c r="AFN75"/>
      <c r="AFO75"/>
      <c r="AFP75"/>
      <c r="AFQ75"/>
      <c r="AFR75"/>
      <c r="AFS75"/>
      <c r="AFT75"/>
      <c r="AFU75"/>
      <c r="AFV75"/>
      <c r="AFW75"/>
      <c r="AFX75"/>
      <c r="AFY75"/>
      <c r="AFZ75"/>
      <c r="AGA75"/>
      <c r="AGB75"/>
      <c r="AGC75"/>
      <c r="AGD75"/>
      <c r="AGE75"/>
      <c r="AGF75"/>
      <c r="AGG75"/>
      <c r="AGH75"/>
      <c r="AGI75"/>
      <c r="AGJ75"/>
      <c r="AGK75"/>
      <c r="AGL75"/>
      <c r="AGM75"/>
      <c r="AGN75"/>
      <c r="AGO75"/>
      <c r="AGP75"/>
      <c r="AGQ75"/>
      <c r="AGR75"/>
      <c r="AGS75"/>
      <c r="AGT75"/>
      <c r="AGU75"/>
      <c r="AGV75"/>
      <c r="AGW75"/>
      <c r="AGX75"/>
      <c r="AGY75"/>
      <c r="AGZ75"/>
      <c r="AHA75"/>
      <c r="AHB75"/>
      <c r="AHC75"/>
      <c r="AHD75"/>
      <c r="AHE75"/>
      <c r="AHF75"/>
      <c r="AHG75"/>
      <c r="AHH75"/>
      <c r="AHI75"/>
      <c r="AHJ75"/>
      <c r="AHK75"/>
      <c r="AHL75"/>
      <c r="AHM75"/>
      <c r="AHN75"/>
      <c r="AHO75"/>
      <c r="AHP75"/>
      <c r="AHQ75"/>
      <c r="AHR75"/>
      <c r="AHS75"/>
      <c r="AHT75"/>
      <c r="AHU75"/>
      <c r="AHV75"/>
      <c r="AHW75"/>
      <c r="AHX75"/>
      <c r="AHY75"/>
      <c r="AHZ75"/>
      <c r="AIA75"/>
      <c r="AIB75"/>
      <c r="AIC75"/>
      <c r="AID75"/>
      <c r="AIE75"/>
      <c r="AIF75"/>
      <c r="AIG75"/>
      <c r="AIH75"/>
      <c r="AII75"/>
      <c r="AIJ75"/>
      <c r="AIK75"/>
      <c r="AIL75"/>
      <c r="AIM75"/>
      <c r="AIN75"/>
      <c r="AIO75"/>
      <c r="AIP75"/>
      <c r="AIQ75"/>
      <c r="AIR75"/>
      <c r="AIS75"/>
      <c r="AIT75"/>
      <c r="AIU75"/>
      <c r="AIV75"/>
      <c r="AIW75"/>
      <c r="AIX75"/>
      <c r="AIY75"/>
    </row>
    <row r="76" spans="1:938" ht="15.75" customHeight="1">
      <c r="A76" s="145"/>
      <c r="B76" s="138">
        <v>190449165</v>
      </c>
      <c r="C76" s="186" t="s">
        <v>445</v>
      </c>
      <c r="D76" s="188" t="s">
        <v>295</v>
      </c>
      <c r="E76" s="217">
        <v>44862</v>
      </c>
      <c r="F76" s="189">
        <v>2</v>
      </c>
      <c r="G76" s="189">
        <v>5</v>
      </c>
      <c r="H76" s="144">
        <f>F76+G76</f>
        <v>7</v>
      </c>
      <c r="I76" s="137" t="str">
        <f t="shared" si="9"/>
        <v/>
      </c>
      <c r="J76" s="209" t="s">
        <v>168</v>
      </c>
      <c r="K76" s="150">
        <v>28</v>
      </c>
      <c r="L76" s="147" t="str">
        <f t="shared" si="6"/>
        <v>14:00</v>
      </c>
      <c r="M76" s="151" t="str">
        <f t="shared" si="7"/>
        <v/>
      </c>
      <c r="N76" s="148" t="str">
        <f t="shared" si="8"/>
        <v/>
      </c>
      <c r="O76" s="226">
        <v>14</v>
      </c>
      <c r="P76" s="172">
        <v>10</v>
      </c>
      <c r="Q76" s="172">
        <v>18</v>
      </c>
      <c r="R76" s="172">
        <v>0</v>
      </c>
      <c r="S76" s="172">
        <v>28</v>
      </c>
      <c r="T76" s="172">
        <v>0</v>
      </c>
      <c r="U76" s="172">
        <v>25</v>
      </c>
      <c r="V76" s="172">
        <v>0</v>
      </c>
      <c r="W76" s="172">
        <v>31</v>
      </c>
      <c r="X76" s="172">
        <v>10</v>
      </c>
      <c r="Y76" s="172"/>
      <c r="Z76" s="172"/>
      <c r="AA76" s="172"/>
      <c r="AB76" s="172"/>
      <c r="AC76" s="172"/>
      <c r="AD76" s="172"/>
      <c r="AE76" s="172"/>
      <c r="AF76" s="172"/>
      <c r="AG76" s="172"/>
      <c r="AH76" s="172"/>
      <c r="AI76" s="172"/>
      <c r="AJ76" s="172"/>
      <c r="AK76" s="172"/>
      <c r="AL76" s="172"/>
      <c r="AM76" s="172"/>
      <c r="AN76" s="172"/>
      <c r="AO76" s="172"/>
      <c r="AP76" s="172"/>
      <c r="AQ76" s="172"/>
      <c r="AR76" s="172"/>
      <c r="AS76" s="172"/>
      <c r="AT76" s="172"/>
      <c r="AU76" s="172"/>
      <c r="AV76" s="172"/>
      <c r="AW76" s="172"/>
      <c r="AX76" s="172"/>
      <c r="AY76" s="172"/>
      <c r="AZ76" s="172"/>
      <c r="BA76" s="172"/>
      <c r="BB76" s="172"/>
      <c r="BC76" s="172"/>
      <c r="BD76" s="172"/>
      <c r="BE76" s="172"/>
      <c r="BF76" s="172"/>
    </row>
    <row r="77" spans="1:938" ht="15.75" customHeight="1">
      <c r="A77" s="145"/>
      <c r="B77" s="138">
        <v>180418451</v>
      </c>
      <c r="C77" s="186" t="s">
        <v>446</v>
      </c>
      <c r="D77" s="188" t="s">
        <v>447</v>
      </c>
      <c r="E77" s="217">
        <v>44841</v>
      </c>
      <c r="F77" s="189">
        <v>1</v>
      </c>
      <c r="G77" s="189"/>
      <c r="H77" s="144">
        <f>F77+G77</f>
        <v>1</v>
      </c>
      <c r="I77" s="137" t="str">
        <f t="shared" si="9"/>
        <v/>
      </c>
      <c r="J77" s="191" t="s">
        <v>168</v>
      </c>
      <c r="K77" s="150">
        <v>31</v>
      </c>
      <c r="L77" s="147" t="str">
        <f t="shared" ref="L77:L82" si="10">IF(ISBLANK(K77),"",CHOOSE(IF(MOD(K77,3)=0,3,MOD(K77,3)),"14:00","14:30","15:00"))</f>
        <v>14:00</v>
      </c>
      <c r="M77" s="151" t="str">
        <f t="shared" ref="M77:M82" si="11">IF(I77="","",2*I77)</f>
        <v/>
      </c>
      <c r="N77" s="148" t="str">
        <f t="shared" ref="N77:N91" si="12">IF(M77="","",COUNT(O77:AS77)*M77-SUM(O77:AS77))</f>
        <v/>
      </c>
      <c r="O77" s="245">
        <v>2</v>
      </c>
      <c r="P77" s="242"/>
      <c r="Q77" s="242">
        <v>2</v>
      </c>
      <c r="R77" s="242">
        <v>2</v>
      </c>
      <c r="S77" s="242">
        <v>2</v>
      </c>
      <c r="T77" s="242">
        <v>2</v>
      </c>
      <c r="U77" s="172">
        <v>2</v>
      </c>
      <c r="V77" s="172"/>
      <c r="W77" s="172">
        <v>2</v>
      </c>
      <c r="X77" s="172"/>
      <c r="Y77" s="172"/>
      <c r="Z77" s="172"/>
      <c r="AA77" s="172"/>
      <c r="AB77" s="172"/>
      <c r="AC77" s="172"/>
      <c r="AD77" s="172"/>
      <c r="AE77" s="172"/>
      <c r="AF77" s="172"/>
      <c r="AG77" s="172"/>
      <c r="AH77" s="172"/>
      <c r="AI77" s="172"/>
      <c r="AJ77" s="172"/>
      <c r="AK77" s="172"/>
      <c r="AL77" s="172"/>
      <c r="AM77" s="172"/>
      <c r="AN77" s="172"/>
      <c r="AO77" s="172"/>
      <c r="AP77" s="172"/>
      <c r="AQ77" s="172"/>
      <c r="AR77" s="172"/>
      <c r="AS77" s="172"/>
      <c r="AT77" s="172"/>
      <c r="AU77" s="172"/>
      <c r="AV77" s="172"/>
      <c r="AW77" s="172"/>
      <c r="AX77" s="172"/>
      <c r="AY77" s="172"/>
      <c r="AZ77" s="172"/>
      <c r="BA77" s="172"/>
      <c r="BB77" s="172"/>
      <c r="BC77" s="172"/>
      <c r="BD77" s="172"/>
      <c r="BE77" s="172"/>
      <c r="BF77" s="172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  <c r="NI77"/>
      <c r="NJ77"/>
      <c r="NK77"/>
      <c r="NL77"/>
      <c r="NM77"/>
      <c r="NN77"/>
      <c r="NO77"/>
      <c r="NP77"/>
      <c r="NQ77"/>
      <c r="NR77"/>
      <c r="NS77"/>
      <c r="NT77"/>
      <c r="NU77"/>
      <c r="NV77"/>
      <c r="NW77"/>
      <c r="NX77"/>
      <c r="NY77"/>
      <c r="NZ77"/>
      <c r="OA77"/>
      <c r="OB77"/>
      <c r="OC77"/>
      <c r="OD77"/>
      <c r="OE77"/>
      <c r="OF77"/>
      <c r="OG77"/>
      <c r="OH77"/>
      <c r="OI77"/>
      <c r="OJ77"/>
      <c r="OK77"/>
      <c r="OL77"/>
      <c r="OM77"/>
      <c r="ON77"/>
      <c r="OO77"/>
      <c r="OP77"/>
      <c r="OQ77"/>
      <c r="OR77"/>
      <c r="OS77"/>
      <c r="OT77"/>
      <c r="OU77"/>
      <c r="OV77"/>
      <c r="OW77"/>
      <c r="OX77"/>
      <c r="OY77"/>
      <c r="OZ77"/>
      <c r="PA77"/>
      <c r="PB77"/>
      <c r="PC77"/>
      <c r="PD77"/>
      <c r="PE77"/>
      <c r="PF77"/>
      <c r="PG77"/>
      <c r="PH77"/>
      <c r="PI77"/>
      <c r="PJ77"/>
      <c r="PK77"/>
      <c r="PL77"/>
      <c r="PM77"/>
      <c r="PN77"/>
      <c r="PO77"/>
      <c r="PP77"/>
      <c r="PQ77"/>
      <c r="PR77"/>
      <c r="PS77"/>
      <c r="PT77"/>
      <c r="PU77"/>
      <c r="PV77"/>
      <c r="PW77"/>
      <c r="PX77"/>
      <c r="PY77"/>
      <c r="PZ77"/>
      <c r="QA77"/>
      <c r="QB77"/>
      <c r="QC77"/>
      <c r="QD77"/>
      <c r="QE77"/>
      <c r="QF77"/>
      <c r="QG77"/>
      <c r="QH77"/>
      <c r="QI77"/>
      <c r="QJ77"/>
      <c r="QK77"/>
      <c r="QL77"/>
      <c r="QM77"/>
      <c r="QN77"/>
      <c r="QO77"/>
      <c r="QP77"/>
      <c r="QQ77"/>
      <c r="QR77"/>
      <c r="QS77"/>
      <c r="QT77"/>
      <c r="QU77"/>
      <c r="QV77"/>
      <c r="QW77"/>
      <c r="QX77"/>
      <c r="QY77"/>
      <c r="QZ77"/>
      <c r="RA77"/>
      <c r="RB77"/>
      <c r="RC77"/>
      <c r="RD77"/>
      <c r="RE77"/>
      <c r="RF77"/>
      <c r="RG77"/>
      <c r="RH77"/>
      <c r="RI77"/>
      <c r="RJ77"/>
      <c r="RK77"/>
      <c r="RL77"/>
      <c r="RM77"/>
      <c r="RN77"/>
      <c r="RO77"/>
      <c r="RP77"/>
      <c r="RQ77"/>
      <c r="RR77"/>
      <c r="RS77"/>
      <c r="RT77"/>
      <c r="RU77"/>
      <c r="RV77"/>
      <c r="RW77"/>
      <c r="RX77"/>
      <c r="RY77"/>
      <c r="RZ77"/>
      <c r="SA77"/>
      <c r="SB77"/>
      <c r="SC77"/>
      <c r="SD77"/>
      <c r="SE77"/>
      <c r="SF77"/>
      <c r="SG77"/>
      <c r="SH77"/>
      <c r="SI77"/>
      <c r="SJ77"/>
      <c r="SK77"/>
      <c r="SL77"/>
      <c r="SM77"/>
      <c r="SN77"/>
      <c r="SO77"/>
      <c r="SP77"/>
      <c r="SQ77"/>
      <c r="SR77"/>
      <c r="SS77"/>
      <c r="ST77"/>
      <c r="SU77"/>
      <c r="SV77"/>
      <c r="SW77"/>
      <c r="SX77"/>
      <c r="SY77"/>
      <c r="SZ77"/>
      <c r="TA77"/>
      <c r="TB77"/>
      <c r="TC77"/>
      <c r="TD77"/>
      <c r="TE77"/>
      <c r="TF77"/>
      <c r="TG77"/>
      <c r="TH77"/>
      <c r="TI77"/>
      <c r="TJ77"/>
      <c r="TK77"/>
      <c r="TL77"/>
      <c r="TM77"/>
      <c r="TN77"/>
      <c r="TO77"/>
      <c r="TP77"/>
      <c r="TQ77"/>
      <c r="TR77"/>
      <c r="TS77"/>
      <c r="TT77"/>
      <c r="TU77"/>
      <c r="TV77"/>
      <c r="TW77"/>
      <c r="TX77"/>
      <c r="TY77"/>
      <c r="TZ77"/>
      <c r="UA77"/>
      <c r="UB77"/>
      <c r="UC77"/>
      <c r="UD77"/>
      <c r="UE77"/>
      <c r="UF77"/>
      <c r="UG77"/>
      <c r="UH77"/>
      <c r="UI77"/>
      <c r="UJ77"/>
      <c r="UK77"/>
      <c r="UL77"/>
      <c r="UM77"/>
      <c r="UN77"/>
      <c r="UO77"/>
      <c r="UP77"/>
      <c r="UQ77"/>
      <c r="UR77"/>
      <c r="US77"/>
      <c r="UT77"/>
      <c r="UU77"/>
      <c r="UV77"/>
      <c r="UW77"/>
      <c r="UX77"/>
      <c r="UY77"/>
      <c r="UZ77"/>
      <c r="VA77"/>
      <c r="VB77"/>
      <c r="VC77"/>
      <c r="VD77"/>
      <c r="VE77"/>
      <c r="VF77"/>
      <c r="VG77"/>
      <c r="VH77"/>
      <c r="VI77"/>
      <c r="VJ77"/>
      <c r="VK77"/>
      <c r="VL77"/>
      <c r="VM77"/>
      <c r="VN77"/>
      <c r="VO77"/>
      <c r="VP77"/>
      <c r="VQ77"/>
      <c r="VR77"/>
      <c r="VS77"/>
      <c r="VT77"/>
      <c r="VU77"/>
      <c r="VV77"/>
      <c r="VW77"/>
      <c r="VX77"/>
      <c r="VY77"/>
      <c r="VZ77"/>
      <c r="WA77"/>
      <c r="WB77"/>
      <c r="WC77"/>
      <c r="WD77"/>
      <c r="WE77"/>
      <c r="WF77"/>
      <c r="WG77"/>
      <c r="WH77"/>
      <c r="WI77"/>
      <c r="WJ77"/>
      <c r="WK77"/>
      <c r="WL77"/>
      <c r="WM77"/>
      <c r="WN77"/>
      <c r="WO77"/>
      <c r="WP77"/>
      <c r="WQ77"/>
      <c r="WR77"/>
      <c r="WS77"/>
      <c r="WT77"/>
      <c r="WU77"/>
      <c r="WV77"/>
      <c r="WW77"/>
      <c r="WX77"/>
      <c r="WY77"/>
      <c r="WZ77"/>
      <c r="XA77"/>
      <c r="XB77"/>
      <c r="XC77"/>
      <c r="XD77"/>
      <c r="XE77"/>
      <c r="XF77"/>
      <c r="XG77"/>
      <c r="XH77"/>
      <c r="XI77"/>
      <c r="XJ77"/>
      <c r="XK77"/>
      <c r="XL77"/>
      <c r="XM77"/>
      <c r="XN77"/>
      <c r="XO77"/>
      <c r="XP77"/>
      <c r="XQ77"/>
      <c r="XR77"/>
      <c r="XS77"/>
      <c r="XT77"/>
      <c r="XU77"/>
      <c r="XV77"/>
      <c r="XW77"/>
      <c r="XX77"/>
      <c r="XY77"/>
      <c r="XZ77"/>
      <c r="YA77"/>
      <c r="YB77"/>
      <c r="YC77"/>
      <c r="YD77"/>
      <c r="YE77"/>
      <c r="YF77"/>
      <c r="YG77"/>
      <c r="YH77"/>
      <c r="YI77"/>
      <c r="YJ77"/>
      <c r="YK77"/>
      <c r="YL77"/>
      <c r="YM77"/>
      <c r="YN77"/>
      <c r="YO77"/>
      <c r="YP77"/>
      <c r="YQ77"/>
      <c r="YR77"/>
      <c r="YS77"/>
      <c r="YT77"/>
      <c r="YU77"/>
      <c r="YV77"/>
      <c r="YW77"/>
      <c r="YX77"/>
      <c r="YY77"/>
      <c r="YZ77"/>
      <c r="ZA77"/>
      <c r="ZB77"/>
      <c r="ZC77"/>
      <c r="ZD77"/>
      <c r="ZE77"/>
      <c r="ZF77"/>
      <c r="ZG77"/>
      <c r="ZH77"/>
      <c r="ZI77"/>
      <c r="ZJ77"/>
      <c r="ZK77"/>
      <c r="ZL77"/>
      <c r="ZM77"/>
      <c r="ZN77"/>
      <c r="ZO77"/>
      <c r="ZP77"/>
      <c r="ZQ77"/>
      <c r="ZR77"/>
      <c r="ZS77"/>
      <c r="ZT77"/>
      <c r="ZU77"/>
      <c r="ZV77"/>
      <c r="ZW77"/>
      <c r="ZX77"/>
      <c r="ZY77"/>
      <c r="ZZ77"/>
      <c r="AAA77"/>
      <c r="AAB77"/>
      <c r="AAC77"/>
      <c r="AAD77"/>
      <c r="AAE77"/>
      <c r="AAF77"/>
      <c r="AAG77"/>
      <c r="AAH77"/>
      <c r="AAI77"/>
      <c r="AAJ77"/>
      <c r="AAK77"/>
      <c r="AAL77"/>
      <c r="AAM77"/>
      <c r="AAN77"/>
      <c r="AAO77"/>
      <c r="AAP77"/>
      <c r="AAQ77"/>
      <c r="AAR77"/>
      <c r="AAS77"/>
      <c r="AAT77"/>
      <c r="AAU77"/>
      <c r="AAV77"/>
      <c r="AAW77"/>
      <c r="AAX77"/>
      <c r="AAY77"/>
      <c r="AAZ77"/>
      <c r="ABA77"/>
      <c r="ABB77"/>
      <c r="ABC77"/>
      <c r="ABD77"/>
      <c r="ABE77"/>
      <c r="ABF77"/>
      <c r="ABG77"/>
      <c r="ABH77"/>
      <c r="ABI77"/>
      <c r="ABJ77"/>
      <c r="ABK77"/>
      <c r="ABL77"/>
      <c r="ABM77"/>
      <c r="ABN77"/>
      <c r="ABO77"/>
      <c r="ABP77"/>
      <c r="ABQ77"/>
      <c r="ABR77"/>
      <c r="ABS77"/>
      <c r="ABT77"/>
      <c r="ABU77"/>
      <c r="ABV77"/>
      <c r="ABW77"/>
      <c r="ABX77"/>
      <c r="ABY77"/>
      <c r="ABZ77"/>
      <c r="ACA77"/>
      <c r="ACB77"/>
      <c r="ACC77"/>
      <c r="ACD77"/>
      <c r="ACE77"/>
      <c r="ACF77"/>
      <c r="ACG77"/>
      <c r="ACH77"/>
      <c r="ACI77"/>
      <c r="ACJ77"/>
      <c r="ACK77"/>
      <c r="ACL77"/>
      <c r="ACM77"/>
      <c r="ACN77"/>
      <c r="ACO77"/>
      <c r="ACP77"/>
      <c r="ACQ77"/>
      <c r="ACR77"/>
      <c r="ACS77"/>
      <c r="ACT77"/>
      <c r="ACU77"/>
      <c r="ACV77"/>
      <c r="ACW77"/>
      <c r="ACX77"/>
      <c r="ACY77"/>
      <c r="ACZ77"/>
      <c r="ADA77"/>
      <c r="ADB77"/>
      <c r="ADC77"/>
      <c r="ADD77"/>
      <c r="ADE77"/>
      <c r="ADF77"/>
      <c r="ADG77"/>
      <c r="ADH77"/>
      <c r="ADI77"/>
      <c r="ADJ77"/>
      <c r="ADK77"/>
      <c r="ADL77"/>
      <c r="ADM77"/>
      <c r="ADN77"/>
      <c r="ADO77"/>
      <c r="ADP77"/>
      <c r="ADQ77"/>
      <c r="ADR77"/>
      <c r="ADS77"/>
      <c r="ADT77"/>
      <c r="ADU77"/>
      <c r="ADV77"/>
      <c r="ADW77"/>
      <c r="ADX77"/>
      <c r="ADY77"/>
      <c r="ADZ77"/>
      <c r="AEA77"/>
      <c r="AEB77"/>
      <c r="AEC77"/>
      <c r="AED77"/>
      <c r="AEE77"/>
      <c r="AEF77"/>
      <c r="AEG77"/>
      <c r="AEH77"/>
      <c r="AEI77"/>
      <c r="AEJ77"/>
      <c r="AEK77"/>
      <c r="AEL77"/>
      <c r="AEM77"/>
      <c r="AEN77"/>
      <c r="AEO77"/>
      <c r="AEP77"/>
      <c r="AEQ77"/>
      <c r="AER77"/>
      <c r="AES77"/>
      <c r="AET77"/>
      <c r="AEU77"/>
      <c r="AEV77"/>
      <c r="AEW77"/>
      <c r="AEX77"/>
      <c r="AEY77"/>
      <c r="AEZ77"/>
      <c r="AFA77"/>
      <c r="AFB77"/>
      <c r="AFC77"/>
      <c r="AFD77"/>
      <c r="AFE77"/>
      <c r="AFF77"/>
      <c r="AFG77"/>
      <c r="AFH77"/>
      <c r="AFI77"/>
      <c r="AFJ77"/>
      <c r="AFK77"/>
      <c r="AFL77"/>
      <c r="AFM77"/>
      <c r="AFN77"/>
      <c r="AFO77"/>
      <c r="AFP77"/>
      <c r="AFQ77"/>
      <c r="AFR77"/>
      <c r="AFS77"/>
      <c r="AFT77"/>
      <c r="AFU77"/>
      <c r="AFV77"/>
      <c r="AFW77"/>
      <c r="AFX77"/>
      <c r="AFY77"/>
      <c r="AFZ77"/>
      <c r="AGA77"/>
      <c r="AGB77"/>
      <c r="AGC77"/>
      <c r="AGD77"/>
      <c r="AGE77"/>
      <c r="AGF77"/>
      <c r="AGG77"/>
      <c r="AGH77"/>
      <c r="AGI77"/>
      <c r="AGJ77"/>
      <c r="AGK77"/>
      <c r="AGL77"/>
      <c r="AGM77"/>
      <c r="AGN77"/>
      <c r="AGO77"/>
      <c r="AGP77"/>
      <c r="AGQ77"/>
      <c r="AGR77"/>
      <c r="AGS77"/>
      <c r="AGT77"/>
      <c r="AGU77"/>
      <c r="AGV77"/>
      <c r="AGW77"/>
      <c r="AGX77"/>
      <c r="AGY77"/>
      <c r="AGZ77"/>
      <c r="AHA77"/>
      <c r="AHB77"/>
      <c r="AHC77"/>
      <c r="AHD77"/>
      <c r="AHE77"/>
      <c r="AHF77"/>
      <c r="AHG77"/>
      <c r="AHH77"/>
      <c r="AHI77"/>
      <c r="AHJ77"/>
      <c r="AHK77"/>
      <c r="AHL77"/>
      <c r="AHM77"/>
      <c r="AHN77"/>
      <c r="AHO77"/>
      <c r="AHP77"/>
      <c r="AHQ77"/>
      <c r="AHR77"/>
      <c r="AHS77"/>
      <c r="AHT77"/>
      <c r="AHU77"/>
      <c r="AHV77"/>
      <c r="AHW77"/>
      <c r="AHX77"/>
      <c r="AHY77"/>
      <c r="AHZ77"/>
      <c r="AIA77"/>
      <c r="AIB77"/>
      <c r="AIC77"/>
      <c r="AID77"/>
      <c r="AIE77"/>
      <c r="AIF77"/>
      <c r="AIG77"/>
      <c r="AIH77"/>
      <c r="AII77"/>
      <c r="AIJ77"/>
      <c r="AIK77"/>
      <c r="AIL77"/>
      <c r="AIM77"/>
      <c r="AIN77"/>
      <c r="AIO77"/>
      <c r="AIP77"/>
      <c r="AIQ77"/>
      <c r="AIR77"/>
      <c r="AIS77"/>
      <c r="AIT77"/>
      <c r="AIU77"/>
      <c r="AIV77"/>
      <c r="AIW77"/>
      <c r="AIX77"/>
      <c r="AIY77"/>
    </row>
    <row r="78" spans="1:938">
      <c r="A78" s="145"/>
      <c r="B78" s="138">
        <v>200528617</v>
      </c>
      <c r="C78" s="186" t="s">
        <v>448</v>
      </c>
      <c r="D78" s="188" t="s">
        <v>189</v>
      </c>
      <c r="E78" s="243">
        <v>44696</v>
      </c>
      <c r="F78" s="189">
        <v>3</v>
      </c>
      <c r="G78" s="189">
        <v>5</v>
      </c>
      <c r="H78" s="144">
        <f>F78+G78</f>
        <v>8</v>
      </c>
      <c r="I78" s="137" t="str">
        <f t="shared" si="9"/>
        <v/>
      </c>
      <c r="J78" s="191" t="s">
        <v>166</v>
      </c>
      <c r="K78" s="150">
        <v>31</v>
      </c>
      <c r="L78" s="147" t="str">
        <f t="shared" si="10"/>
        <v>14:00</v>
      </c>
      <c r="M78" s="151" t="str">
        <f t="shared" si="11"/>
        <v/>
      </c>
      <c r="N78" s="148" t="str">
        <f t="shared" si="12"/>
        <v/>
      </c>
      <c r="O78" s="245">
        <v>32</v>
      </c>
      <c r="P78" s="242">
        <v>16</v>
      </c>
      <c r="Q78" s="242">
        <v>16</v>
      </c>
      <c r="R78" s="242">
        <v>16</v>
      </c>
      <c r="S78" s="242">
        <v>16</v>
      </c>
      <c r="T78" s="242">
        <v>16</v>
      </c>
      <c r="U78" s="172">
        <v>0</v>
      </c>
      <c r="V78" s="172">
        <v>16</v>
      </c>
      <c r="W78" s="172">
        <v>16</v>
      </c>
      <c r="X78" s="172"/>
      <c r="Y78" s="172"/>
      <c r="Z78" s="172"/>
      <c r="AA78" s="172"/>
      <c r="AB78" s="172"/>
      <c r="AC78" s="172"/>
      <c r="AD78" s="172"/>
      <c r="AE78" s="172"/>
      <c r="AF78" s="172"/>
      <c r="AG78" s="172"/>
      <c r="AH78" s="172"/>
      <c r="AI78" s="172"/>
      <c r="AJ78" s="172"/>
      <c r="AK78" s="172"/>
      <c r="AL78" s="172"/>
      <c r="AM78" s="172"/>
      <c r="AN78" s="172"/>
      <c r="AO78" s="172"/>
      <c r="AP78" s="172"/>
      <c r="AQ78" s="172"/>
      <c r="AR78" s="172"/>
      <c r="AS78" s="172"/>
      <c r="AT78" s="172"/>
      <c r="AU78" s="172"/>
      <c r="AV78" s="172"/>
      <c r="AW78" s="172"/>
      <c r="AX78" s="172"/>
      <c r="AY78" s="172"/>
      <c r="AZ78" s="172"/>
      <c r="BA78" s="172"/>
      <c r="BB78" s="172"/>
      <c r="BC78" s="172"/>
      <c r="BD78" s="172"/>
      <c r="BE78" s="172"/>
      <c r="BF78" s="172"/>
    </row>
    <row r="79" spans="1:938">
      <c r="A79" s="145"/>
      <c r="B79" s="138">
        <v>100000660</v>
      </c>
      <c r="C79" s="186" t="s">
        <v>449</v>
      </c>
      <c r="D79" s="188" t="s">
        <v>450</v>
      </c>
      <c r="E79" s="217">
        <v>44821</v>
      </c>
      <c r="F79" s="189">
        <v>2</v>
      </c>
      <c r="G79" s="189">
        <v>1</v>
      </c>
      <c r="H79" s="144">
        <v>3</v>
      </c>
      <c r="I79" s="137" t="str">
        <f t="shared" si="9"/>
        <v/>
      </c>
      <c r="J79" s="209" t="s">
        <v>166</v>
      </c>
      <c r="K79" s="150">
        <v>32</v>
      </c>
      <c r="L79" s="147" t="str">
        <f t="shared" si="10"/>
        <v>14:30</v>
      </c>
      <c r="M79" s="151" t="str">
        <f t="shared" si="11"/>
        <v/>
      </c>
      <c r="N79" s="148" t="str">
        <f t="shared" si="12"/>
        <v/>
      </c>
      <c r="O79" s="245">
        <v>6</v>
      </c>
      <c r="P79" s="242">
        <v>0</v>
      </c>
      <c r="Q79" s="242">
        <v>12</v>
      </c>
      <c r="R79" s="242">
        <v>0</v>
      </c>
      <c r="S79" s="242">
        <v>12</v>
      </c>
      <c r="T79" s="242">
        <v>0</v>
      </c>
      <c r="U79" s="172">
        <v>12</v>
      </c>
      <c r="V79" s="172">
        <v>0</v>
      </c>
      <c r="W79" s="172">
        <v>12</v>
      </c>
      <c r="X79" s="172">
        <v>0</v>
      </c>
      <c r="Y79" s="172"/>
      <c r="Z79" s="172"/>
      <c r="AA79" s="172"/>
      <c r="AB79" s="172"/>
      <c r="AC79" s="172"/>
      <c r="AD79" s="172"/>
      <c r="AE79" s="172"/>
      <c r="AF79" s="172"/>
      <c r="AG79" s="172"/>
      <c r="AH79" s="172"/>
      <c r="AI79" s="172"/>
      <c r="AJ79" s="172"/>
      <c r="AK79" s="172"/>
      <c r="AL79" s="172"/>
      <c r="AM79" s="172"/>
      <c r="AN79" s="172"/>
      <c r="AO79" s="172"/>
      <c r="AP79" s="172"/>
      <c r="AQ79" s="172"/>
      <c r="AR79" s="172"/>
      <c r="AS79" s="172"/>
      <c r="AT79" s="172"/>
      <c r="AU79" s="172"/>
      <c r="AV79" s="172"/>
      <c r="AW79" s="172"/>
      <c r="AX79" s="172"/>
      <c r="AY79" s="172"/>
      <c r="AZ79" s="172"/>
      <c r="BA79" s="172"/>
      <c r="BB79" s="172"/>
      <c r="BC79" s="172"/>
      <c r="BD79" s="172"/>
      <c r="BE79" s="172"/>
      <c r="BF79" s="172"/>
    </row>
    <row r="80" spans="1:938">
      <c r="A80" s="145"/>
      <c r="B80" s="138">
        <v>100000667</v>
      </c>
      <c r="C80" s="186" t="s">
        <v>451</v>
      </c>
      <c r="D80" s="188" t="s">
        <v>302</v>
      </c>
      <c r="E80" s="217">
        <v>44839</v>
      </c>
      <c r="F80" s="189">
        <v>1</v>
      </c>
      <c r="G80" s="189"/>
      <c r="H80" s="144">
        <f>F80+G80</f>
        <v>1</v>
      </c>
      <c r="I80" s="137" t="str">
        <f t="shared" si="9"/>
        <v/>
      </c>
      <c r="J80" s="209" t="s">
        <v>186</v>
      </c>
      <c r="K80" s="150">
        <v>6</v>
      </c>
      <c r="L80" s="147" t="str">
        <f t="shared" si="10"/>
        <v>15:00</v>
      </c>
      <c r="M80" s="151" t="str">
        <f t="shared" si="11"/>
        <v/>
      </c>
      <c r="N80" s="148" t="str">
        <f t="shared" si="12"/>
        <v/>
      </c>
      <c r="O80" s="245">
        <v>4</v>
      </c>
      <c r="P80" s="242">
        <v>2</v>
      </c>
      <c r="Q80" s="242">
        <v>0</v>
      </c>
      <c r="R80" s="242">
        <v>4</v>
      </c>
      <c r="S80" s="242">
        <v>0</v>
      </c>
      <c r="T80" s="242">
        <v>4</v>
      </c>
      <c r="U80" s="172"/>
      <c r="V80" s="172"/>
      <c r="W80" s="172"/>
      <c r="X80" s="172"/>
      <c r="Y80" s="172"/>
      <c r="Z80" s="172"/>
      <c r="AA80" s="172"/>
      <c r="AB80" s="172"/>
      <c r="AC80" s="172"/>
      <c r="AD80" s="172"/>
      <c r="AE80" s="172"/>
      <c r="AF80" s="172"/>
      <c r="AG80" s="172"/>
      <c r="AH80" s="172"/>
      <c r="AI80" s="172"/>
      <c r="AJ80" s="172"/>
      <c r="AK80" s="172"/>
      <c r="AL80" s="172"/>
      <c r="AM80" s="172"/>
      <c r="AN80" s="172"/>
      <c r="AO80" s="172"/>
      <c r="AP80" s="172"/>
      <c r="AQ80" s="172"/>
      <c r="AR80" s="172"/>
      <c r="AS80" s="172"/>
      <c r="AT80" s="172"/>
      <c r="AU80" s="172"/>
      <c r="AV80" s="172"/>
      <c r="AW80" s="172"/>
      <c r="AX80" s="172"/>
      <c r="AY80" s="172"/>
      <c r="AZ80" s="172"/>
      <c r="BA80" s="172"/>
      <c r="BB80" s="172"/>
      <c r="BC80" s="172"/>
      <c r="BD80" s="172"/>
      <c r="BE80" s="172"/>
      <c r="BF80" s="172"/>
    </row>
    <row r="81" spans="1:58">
      <c r="A81" s="145"/>
      <c r="B81" s="235">
        <v>210542087</v>
      </c>
      <c r="C81" s="139" t="s">
        <v>452</v>
      </c>
      <c r="D81" s="140" t="s">
        <v>453</v>
      </c>
      <c r="E81" s="141">
        <v>44828</v>
      </c>
      <c r="F81" s="135">
        <v>1</v>
      </c>
      <c r="G81" s="135"/>
      <c r="H81" s="144">
        <f>F81+G81</f>
        <v>1</v>
      </c>
      <c r="I81" s="137" t="str">
        <f t="shared" si="9"/>
        <v/>
      </c>
      <c r="J81" s="146" t="s">
        <v>169</v>
      </c>
      <c r="K81" s="150">
        <v>26</v>
      </c>
      <c r="L81" s="147" t="str">
        <f t="shared" si="10"/>
        <v>14:30</v>
      </c>
      <c r="M81" s="151" t="str">
        <f t="shared" si="11"/>
        <v/>
      </c>
      <c r="N81" s="148" t="str">
        <f t="shared" si="12"/>
        <v/>
      </c>
      <c r="O81" s="245">
        <v>2</v>
      </c>
      <c r="P81" s="242">
        <v>2</v>
      </c>
      <c r="Q81" s="242">
        <v>2</v>
      </c>
      <c r="R81" s="242"/>
      <c r="S81" s="242"/>
      <c r="T81" s="242">
        <v>0</v>
      </c>
      <c r="U81" s="172"/>
      <c r="V81" s="172">
        <v>4</v>
      </c>
      <c r="W81" s="172">
        <v>2</v>
      </c>
      <c r="X81" s="172"/>
      <c r="Y81" s="172"/>
      <c r="Z81" s="172"/>
      <c r="AA81" s="172"/>
      <c r="AB81" s="172"/>
      <c r="AC81" s="172"/>
      <c r="AD81" s="172"/>
      <c r="AE81" s="172"/>
      <c r="AF81" s="172"/>
      <c r="AG81" s="172"/>
      <c r="AH81" s="172"/>
      <c r="AI81" s="172"/>
      <c r="AJ81" s="172"/>
      <c r="AK81" s="172"/>
      <c r="AL81" s="172"/>
      <c r="AM81" s="172"/>
      <c r="AN81" s="172"/>
      <c r="AO81" s="172"/>
      <c r="AP81" s="172"/>
      <c r="AQ81" s="172"/>
      <c r="AR81" s="172"/>
      <c r="AS81" s="172"/>
      <c r="AT81" s="172"/>
      <c r="AU81" s="172"/>
      <c r="AV81" s="172"/>
      <c r="AW81" s="172"/>
      <c r="AX81" s="172"/>
      <c r="AY81" s="172"/>
      <c r="AZ81" s="172"/>
      <c r="BA81" s="172"/>
      <c r="BB81" s="172"/>
      <c r="BC81" s="172"/>
      <c r="BD81" s="172"/>
      <c r="BE81" s="172"/>
      <c r="BF81" s="172"/>
    </row>
    <row r="82" spans="1:58">
      <c r="A82" s="145"/>
      <c r="B82" s="138">
        <v>180377143</v>
      </c>
      <c r="C82" s="186" t="s">
        <v>454</v>
      </c>
      <c r="D82" s="188" t="s">
        <v>455</v>
      </c>
      <c r="E82" s="215">
        <v>44841</v>
      </c>
      <c r="F82" s="189">
        <v>1</v>
      </c>
      <c r="G82" s="189"/>
      <c r="H82" s="144">
        <f>F82+G82</f>
        <v>1</v>
      </c>
      <c r="I82" s="137" t="str">
        <f t="shared" si="9"/>
        <v/>
      </c>
      <c r="J82" s="191" t="s">
        <v>166</v>
      </c>
      <c r="K82" s="150">
        <v>27</v>
      </c>
      <c r="L82" s="147" t="str">
        <f t="shared" si="10"/>
        <v>15:00</v>
      </c>
      <c r="M82" s="151" t="str">
        <f t="shared" si="11"/>
        <v/>
      </c>
      <c r="N82" s="148" t="str">
        <f t="shared" si="12"/>
        <v/>
      </c>
      <c r="O82" s="245">
        <v>2</v>
      </c>
      <c r="P82" s="242">
        <v>2</v>
      </c>
      <c r="Q82" s="242">
        <v>2</v>
      </c>
      <c r="R82" s="242">
        <v>2</v>
      </c>
      <c r="S82" s="242">
        <v>2</v>
      </c>
      <c r="T82" s="242">
        <v>2</v>
      </c>
      <c r="U82" s="172">
        <v>2</v>
      </c>
      <c r="V82" s="172"/>
      <c r="W82" s="172"/>
      <c r="X82" s="172">
        <v>2</v>
      </c>
      <c r="Y82" s="172"/>
      <c r="Z82" s="172"/>
      <c r="AA82" s="172"/>
      <c r="AB82" s="172"/>
      <c r="AC82" s="172"/>
      <c r="AD82" s="172"/>
      <c r="AE82" s="172"/>
      <c r="AF82" s="172"/>
      <c r="AG82" s="172"/>
      <c r="AH82" s="172"/>
      <c r="AI82" s="172"/>
      <c r="AJ82" s="172"/>
      <c r="AK82" s="172"/>
      <c r="AL82" s="172"/>
      <c r="AM82" s="172"/>
      <c r="AN82" s="172"/>
      <c r="AO82" s="172"/>
      <c r="AP82" s="172"/>
      <c r="AQ82" s="172"/>
      <c r="AR82" s="172"/>
      <c r="AS82" s="172"/>
      <c r="AT82" s="172"/>
      <c r="AU82" s="172"/>
      <c r="AV82" s="172"/>
      <c r="AW82" s="172"/>
      <c r="AX82" s="172"/>
      <c r="AY82" s="172"/>
      <c r="AZ82" s="172"/>
      <c r="BA82" s="172"/>
      <c r="BB82" s="172"/>
      <c r="BC82" s="172"/>
      <c r="BD82" s="172"/>
      <c r="BE82" s="172"/>
      <c r="BF82" s="172"/>
    </row>
    <row r="83" spans="1:58">
      <c r="A83" s="145"/>
      <c r="B83" s="138"/>
      <c r="C83" s="139"/>
      <c r="D83" s="140"/>
      <c r="E83" s="141"/>
      <c r="F83" s="135"/>
      <c r="G83" s="135"/>
      <c r="H83" s="144"/>
      <c r="I83" s="137"/>
      <c r="J83" s="146"/>
      <c r="K83" s="150"/>
      <c r="L83" s="147"/>
      <c r="M83" s="151"/>
      <c r="N83" s="148" t="str">
        <f t="shared" si="12"/>
        <v/>
      </c>
    </row>
    <row r="84" spans="1:58">
      <c r="A84" s="145"/>
      <c r="B84" s="138"/>
      <c r="C84" s="139"/>
      <c r="D84" s="140"/>
      <c r="E84" s="141"/>
      <c r="F84" s="135"/>
      <c r="G84" s="135"/>
      <c r="H84" s="144"/>
      <c r="I84" s="137"/>
      <c r="J84" s="146"/>
      <c r="K84" s="150"/>
      <c r="L84" s="147"/>
      <c r="M84" s="151"/>
      <c r="N84" s="148" t="str">
        <f t="shared" si="12"/>
        <v/>
      </c>
    </row>
    <row r="85" spans="1:58">
      <c r="A85" s="145"/>
      <c r="B85" s="138"/>
      <c r="C85" s="139"/>
      <c r="D85" s="140"/>
      <c r="E85" s="141"/>
      <c r="F85" s="135"/>
      <c r="G85" s="135"/>
      <c r="H85" s="144"/>
      <c r="I85" s="137"/>
      <c r="J85" s="146"/>
      <c r="K85" s="150"/>
      <c r="L85" s="147"/>
      <c r="M85" s="151"/>
      <c r="N85" s="148" t="str">
        <f t="shared" si="12"/>
        <v/>
      </c>
    </row>
    <row r="86" spans="1:58">
      <c r="A86" s="145"/>
      <c r="B86" s="138"/>
      <c r="C86" s="139"/>
      <c r="D86" s="140"/>
      <c r="E86" s="141"/>
      <c r="F86" s="135"/>
      <c r="G86" s="135"/>
      <c r="H86" s="144"/>
      <c r="I86" s="137"/>
      <c r="J86" s="146"/>
      <c r="K86" s="150"/>
      <c r="L86" s="147"/>
      <c r="M86" s="151"/>
      <c r="N86" s="148" t="str">
        <f t="shared" si="12"/>
        <v/>
      </c>
    </row>
    <row r="87" spans="1:58">
      <c r="A87" s="145"/>
      <c r="B87" s="138"/>
      <c r="C87" s="139"/>
      <c r="D87" s="140"/>
      <c r="E87" s="141"/>
      <c r="F87" s="135"/>
      <c r="G87" s="135"/>
      <c r="H87" s="144"/>
      <c r="I87" s="137"/>
      <c r="J87" s="146"/>
      <c r="K87" s="150"/>
      <c r="L87" s="147"/>
      <c r="M87" s="151"/>
      <c r="N87" s="148" t="str">
        <f t="shared" si="12"/>
        <v/>
      </c>
    </row>
    <row r="88" spans="1:58">
      <c r="A88" s="145"/>
      <c r="B88" s="138"/>
      <c r="C88" s="139"/>
      <c r="D88" s="140"/>
      <c r="E88" s="141"/>
      <c r="F88" s="135"/>
      <c r="G88" s="135"/>
      <c r="H88" s="144"/>
      <c r="I88" s="137"/>
      <c r="J88" s="146"/>
      <c r="K88" s="150"/>
      <c r="L88" s="147"/>
      <c r="M88" s="151"/>
      <c r="N88" s="148" t="str">
        <f t="shared" si="12"/>
        <v/>
      </c>
    </row>
    <row r="89" spans="1:58">
      <c r="A89" s="145"/>
      <c r="B89" s="138"/>
      <c r="C89" s="139"/>
      <c r="D89" s="140"/>
      <c r="E89" s="141"/>
      <c r="F89" s="135"/>
      <c r="G89" s="135"/>
      <c r="H89" s="144"/>
      <c r="I89" s="137"/>
      <c r="J89" s="146"/>
      <c r="K89" s="150"/>
      <c r="L89" s="147"/>
      <c r="M89" s="151"/>
      <c r="N89" s="148" t="str">
        <f t="shared" si="12"/>
        <v/>
      </c>
    </row>
    <row r="90" spans="1:58">
      <c r="A90" s="145"/>
      <c r="B90" s="138"/>
      <c r="C90" s="139"/>
      <c r="D90" s="140"/>
      <c r="E90" s="141"/>
      <c r="F90" s="135"/>
      <c r="G90" s="135"/>
      <c r="H90" s="144"/>
      <c r="I90" s="137"/>
      <c r="J90" s="146"/>
      <c r="K90" s="150"/>
      <c r="L90" s="147"/>
      <c r="M90" s="151"/>
      <c r="N90" s="148" t="str">
        <f t="shared" si="12"/>
        <v/>
      </c>
    </row>
    <row r="91" spans="1:58">
      <c r="A91" s="145"/>
      <c r="B91" s="138"/>
      <c r="C91" s="139"/>
      <c r="D91" s="140"/>
      <c r="E91" s="141"/>
      <c r="F91" s="135"/>
      <c r="G91" s="135"/>
      <c r="H91" s="144"/>
      <c r="I91" s="137"/>
      <c r="J91" s="146"/>
      <c r="K91" s="150"/>
      <c r="L91" s="147"/>
      <c r="M91" s="151"/>
      <c r="N91" s="148" t="str">
        <f t="shared" si="12"/>
        <v/>
      </c>
    </row>
    <row r="92" spans="1:58">
      <c r="A92" s="145"/>
      <c r="B92" s="138"/>
      <c r="C92" s="139"/>
      <c r="D92" s="140"/>
      <c r="E92" s="141"/>
      <c r="F92" s="135"/>
      <c r="G92" s="135"/>
      <c r="H92" s="144"/>
      <c r="I92" s="137"/>
      <c r="J92" s="146"/>
      <c r="K92" s="150"/>
      <c r="L92" s="147"/>
      <c r="M92" s="151"/>
      <c r="N92" s="148"/>
    </row>
    <row r="93" spans="1:58">
      <c r="A93" s="145"/>
      <c r="B93" s="138"/>
      <c r="C93" s="139"/>
      <c r="D93" s="140"/>
      <c r="E93" s="141"/>
      <c r="F93" s="135"/>
      <c r="G93" s="135"/>
      <c r="H93" s="144"/>
      <c r="I93" s="137"/>
      <c r="J93" s="146"/>
      <c r="K93" s="150"/>
      <c r="L93" s="147"/>
      <c r="M93" s="151"/>
      <c r="N93" s="148"/>
    </row>
    <row r="94" spans="1:58">
      <c r="A94" s="145"/>
      <c r="B94" s="138"/>
      <c r="C94" s="139"/>
      <c r="D94" s="140"/>
      <c r="E94" s="141"/>
      <c r="F94" s="135"/>
      <c r="G94" s="135"/>
      <c r="H94" s="144"/>
      <c r="I94" s="137"/>
      <c r="J94" s="146"/>
      <c r="K94" s="150"/>
      <c r="L94" s="147"/>
      <c r="M94" s="151"/>
      <c r="N94" s="148"/>
    </row>
    <row r="95" spans="1:58">
      <c r="A95" s="145"/>
      <c r="B95" s="138"/>
      <c r="C95" s="139"/>
      <c r="D95" s="140"/>
      <c r="E95" s="141"/>
      <c r="F95" s="135"/>
      <c r="G95" s="135"/>
      <c r="H95" s="144"/>
      <c r="I95" s="137"/>
      <c r="J95" s="146"/>
      <c r="K95" s="150"/>
      <c r="L95" s="147"/>
      <c r="M95" s="151"/>
      <c r="N95" s="148"/>
    </row>
    <row r="96" spans="1:58">
      <c r="A96" s="145"/>
      <c r="B96" s="138"/>
      <c r="C96" s="139"/>
      <c r="D96" s="140"/>
      <c r="E96" s="141"/>
      <c r="F96" s="135"/>
      <c r="G96" s="135"/>
      <c r="H96" s="144"/>
      <c r="I96" s="137"/>
      <c r="J96" s="146"/>
      <c r="K96" s="150"/>
      <c r="L96" s="147"/>
      <c r="M96" s="151"/>
      <c r="N96" s="148"/>
    </row>
    <row r="97" spans="1:14">
      <c r="A97" s="145"/>
      <c r="B97" s="138"/>
      <c r="C97" s="139"/>
      <c r="D97" s="140"/>
      <c r="E97" s="141"/>
      <c r="F97" s="135"/>
      <c r="G97" s="135"/>
      <c r="H97" s="144"/>
      <c r="I97" s="137"/>
      <c r="J97" s="146"/>
      <c r="K97" s="150"/>
      <c r="L97" s="147"/>
      <c r="M97" s="151"/>
      <c r="N97" s="148"/>
    </row>
    <row r="98" spans="1:14">
      <c r="A98" s="145"/>
      <c r="B98" s="138"/>
      <c r="C98" s="139"/>
      <c r="D98" s="140"/>
      <c r="E98" s="141"/>
      <c r="F98" s="135"/>
      <c r="G98" s="135"/>
      <c r="H98" s="144"/>
      <c r="I98" s="137"/>
      <c r="J98" s="146"/>
      <c r="K98" s="150"/>
      <c r="L98" s="147"/>
      <c r="M98" s="151"/>
      <c r="N98" s="148"/>
    </row>
    <row r="99" spans="1:14">
      <c r="A99" s="145"/>
      <c r="B99" s="138"/>
      <c r="C99" s="139"/>
      <c r="D99" s="140"/>
      <c r="E99" s="141"/>
      <c r="F99" s="135"/>
      <c r="G99" s="135"/>
      <c r="H99" s="144"/>
      <c r="I99" s="137"/>
      <c r="J99" s="146"/>
      <c r="K99" s="150"/>
      <c r="L99" s="147"/>
      <c r="M99" s="151"/>
      <c r="N99" s="148"/>
    </row>
    <row r="100" spans="1:14">
      <c r="A100" s="145"/>
      <c r="B100" s="138"/>
      <c r="C100" s="139"/>
      <c r="D100" s="140"/>
      <c r="E100" s="141"/>
      <c r="F100" s="135"/>
      <c r="G100" s="135"/>
      <c r="H100" s="144"/>
      <c r="I100" s="137"/>
      <c r="J100" s="146"/>
      <c r="K100" s="150"/>
      <c r="L100" s="147"/>
      <c r="M100" s="151"/>
      <c r="N100" s="148"/>
    </row>
    <row r="101" spans="1:14">
      <c r="A101" s="145"/>
      <c r="B101" s="138"/>
      <c r="C101" s="139"/>
      <c r="D101" s="140"/>
      <c r="E101" s="141"/>
      <c r="F101" s="135"/>
      <c r="G101" s="135"/>
      <c r="H101" s="144"/>
      <c r="I101" s="137"/>
      <c r="J101" s="146"/>
      <c r="K101" s="150"/>
      <c r="L101" s="147"/>
      <c r="M101" s="151"/>
      <c r="N101" s="148"/>
    </row>
    <row r="102" spans="1:14">
      <c r="A102" s="145"/>
      <c r="B102" s="138"/>
      <c r="C102" s="139"/>
      <c r="D102" s="140"/>
      <c r="E102" s="141"/>
      <c r="F102" s="135"/>
      <c r="G102" s="135"/>
      <c r="H102" s="144"/>
      <c r="I102" s="137"/>
      <c r="J102" s="146"/>
      <c r="K102" s="150"/>
      <c r="L102" s="147"/>
      <c r="M102" s="151"/>
      <c r="N102" s="148"/>
    </row>
    <row r="103" spans="1:14">
      <c r="A103" s="145"/>
      <c r="B103" s="138"/>
      <c r="C103" s="139"/>
      <c r="D103" s="140"/>
      <c r="E103" s="141"/>
      <c r="F103" s="135"/>
      <c r="G103" s="135"/>
      <c r="H103" s="144"/>
      <c r="I103" s="137"/>
      <c r="J103" s="146"/>
      <c r="K103" s="150"/>
      <c r="L103" s="147"/>
      <c r="M103" s="151"/>
      <c r="N103" s="148"/>
    </row>
    <row r="104" spans="1:14">
      <c r="A104" s="145"/>
      <c r="B104" s="138"/>
      <c r="C104" s="139"/>
      <c r="D104" s="140"/>
      <c r="E104" s="141"/>
      <c r="F104" s="135"/>
      <c r="G104" s="135"/>
      <c r="H104" s="144"/>
      <c r="I104" s="137"/>
      <c r="J104" s="146"/>
      <c r="K104" s="150"/>
      <c r="L104" s="147"/>
      <c r="M104" s="151"/>
      <c r="N104" s="148"/>
    </row>
    <row r="105" spans="1:14">
      <c r="A105" s="145"/>
      <c r="B105" s="138"/>
      <c r="C105" s="139"/>
      <c r="D105" s="140"/>
      <c r="E105" s="141"/>
      <c r="F105" s="135"/>
      <c r="G105" s="135"/>
      <c r="H105" s="144"/>
      <c r="I105" s="137"/>
      <c r="J105" s="146"/>
      <c r="K105" s="150"/>
      <c r="L105" s="147"/>
      <c r="M105" s="151"/>
      <c r="N105" s="148"/>
    </row>
    <row r="106" spans="1:14">
      <c r="A106" s="145"/>
      <c r="B106" s="138"/>
      <c r="C106" s="139"/>
      <c r="D106" s="140"/>
      <c r="E106" s="141"/>
      <c r="F106" s="135"/>
      <c r="G106" s="135"/>
      <c r="H106" s="144"/>
      <c r="I106" s="137"/>
      <c r="J106" s="146"/>
      <c r="K106" s="150"/>
      <c r="L106" s="147"/>
      <c r="M106" s="151"/>
      <c r="N106" s="148"/>
    </row>
    <row r="107" spans="1:14">
      <c r="A107" s="145"/>
      <c r="B107" s="138"/>
      <c r="C107" s="139"/>
      <c r="D107" s="140"/>
      <c r="E107" s="141"/>
      <c r="F107" s="135"/>
      <c r="G107" s="135"/>
      <c r="H107" s="144"/>
      <c r="I107" s="137"/>
      <c r="J107" s="146"/>
      <c r="K107" s="150"/>
      <c r="L107" s="147"/>
      <c r="M107" s="151"/>
      <c r="N107" s="148"/>
    </row>
    <row r="108" spans="1:14">
      <c r="A108" s="145"/>
      <c r="B108" s="138"/>
      <c r="C108" s="139"/>
      <c r="D108" s="140"/>
      <c r="E108" s="141"/>
      <c r="F108" s="135"/>
      <c r="G108" s="135"/>
      <c r="H108" s="144"/>
      <c r="I108" s="137"/>
      <c r="J108" s="146"/>
      <c r="K108" s="150"/>
      <c r="L108" s="147"/>
      <c r="M108" s="151"/>
      <c r="N108" s="148"/>
    </row>
  </sheetData>
  <autoFilter ref="A12:AJB76" xr:uid="{00000000-0009-0000-0000-000003000000}">
    <sortState xmlns:xlrd2="http://schemas.microsoft.com/office/spreadsheetml/2017/richdata2" ref="A13:AJB91">
      <sortCondition ref="I12:I76"/>
    </sortState>
  </autoFilter>
  <mergeCells count="8">
    <mergeCell ref="M10:N10"/>
    <mergeCell ref="B8:C8"/>
    <mergeCell ref="A2:B3"/>
    <mergeCell ref="F4:G5"/>
    <mergeCell ref="H4:H5"/>
    <mergeCell ref="B5:B7"/>
    <mergeCell ref="C2:C3"/>
    <mergeCell ref="A4:C4"/>
  </mergeCells>
  <conditionalFormatting sqref="L38:L42 L46 L51:L52 L48 L54:L99864">
    <cfRule type="expression" dxfId="44" priority="51">
      <formula>AND(XBV38&lt;&gt;"",XBV38&lt;TODAY()-150)</formula>
    </cfRule>
  </conditionalFormatting>
  <conditionalFormatting sqref="E33:E108">
    <cfRule type="cellIs" dxfId="43" priority="48" operator="lessThan">
      <formula>TODAY()</formula>
    </cfRule>
    <cfRule type="cellIs" dxfId="42" priority="49" operator="greaterThan">
      <formula>TODAY()+15</formula>
    </cfRule>
    <cfRule type="cellIs" dxfId="41" priority="50" operator="between">
      <formula>TODAY()+15</formula>
      <formula>TODAY()</formula>
    </cfRule>
  </conditionalFormatting>
  <conditionalFormatting sqref="A13:A108">
    <cfRule type="expression" dxfId="40" priority="47">
      <formula>A13&lt;&gt;""</formula>
    </cfRule>
  </conditionalFormatting>
  <conditionalFormatting sqref="I13:I64">
    <cfRule type="expression" dxfId="39" priority="46">
      <formula>A13&lt;&gt;""</formula>
    </cfRule>
  </conditionalFormatting>
  <conditionalFormatting sqref="K30:K32 J44:K46 J38:K42 I65:K99864 J48:K64">
    <cfRule type="expression" dxfId="38" priority="44">
      <formula>AND(XBT30&lt;&gt;"",XBT30&lt;TODAY()-150)</formula>
    </cfRule>
  </conditionalFormatting>
  <conditionalFormatting sqref="J52:K52 J39:K42 J55:K63 I65:K66 I68:K108">
    <cfRule type="expression" dxfId="37" priority="43">
      <formula>AND(XBT38&lt;&gt;"",XBT38&lt;TODAY()-150)</formula>
    </cfRule>
  </conditionalFormatting>
  <conditionalFormatting sqref="B13:B21">
    <cfRule type="expression" dxfId="36" priority="39">
      <formula>A13&lt;&gt;""</formula>
    </cfRule>
  </conditionalFormatting>
  <conditionalFormatting sqref="N13:N108">
    <cfRule type="cellIs" dxfId="35" priority="37" operator="lessThanOrEqual">
      <formula>0</formula>
    </cfRule>
    <cfRule type="cellIs" dxfId="34" priority="38" operator="greaterThan">
      <formula>0</formula>
    </cfRule>
  </conditionalFormatting>
  <conditionalFormatting sqref="K13:K22">
    <cfRule type="expression" dxfId="33" priority="33">
      <formula>A13&lt;&gt;""</formula>
    </cfRule>
  </conditionalFormatting>
  <conditionalFormatting sqref="L13:L22">
    <cfRule type="expression" dxfId="32" priority="32">
      <formula>A13&lt;&gt;""</formula>
    </cfRule>
  </conditionalFormatting>
  <conditionalFormatting sqref="K29">
    <cfRule type="expression" dxfId="31" priority="59">
      <formula>AND(#REF!&lt;&gt;"",#REF!&lt;TODAY()-150)</formula>
    </cfRule>
  </conditionalFormatting>
  <conditionalFormatting sqref="J33:K33">
    <cfRule type="expression" dxfId="30" priority="73">
      <formula>AND(#REF!&lt;&gt;"",#REF!&lt;TODAY()-150)</formula>
    </cfRule>
  </conditionalFormatting>
  <conditionalFormatting sqref="L37 J37:K38">
    <cfRule type="expression" dxfId="29" priority="75">
      <formula>AND(#REF!&lt;&gt;"",#REF!&lt;TODAY()-150)</formula>
    </cfRule>
  </conditionalFormatting>
  <conditionalFormatting sqref="L45">
    <cfRule type="expression" dxfId="28" priority="147">
      <formula>AND(#REF!&lt;&gt;"",#REF!&lt;TODAY()-150)</formula>
    </cfRule>
  </conditionalFormatting>
  <conditionalFormatting sqref="J45:K45">
    <cfRule type="expression" dxfId="27" priority="161">
      <formula>AND(#REF!&lt;&gt;"",#REF!&lt;TODAY()-150)</formula>
    </cfRule>
  </conditionalFormatting>
  <conditionalFormatting sqref="J46:K46">
    <cfRule type="expression" dxfId="26" priority="163">
      <formula>AND(#REF!&lt;&gt;"",#REF!&lt;TODAY()-150)</formula>
    </cfRule>
  </conditionalFormatting>
  <conditionalFormatting sqref="L43">
    <cfRule type="expression" dxfId="25" priority="164">
      <formula>AND(#REF!&lt;&gt;"",#REF!&lt;TODAY()-150)</formula>
    </cfRule>
  </conditionalFormatting>
  <conditionalFormatting sqref="J43:K43">
    <cfRule type="expression" dxfId="24" priority="179">
      <formula>AND(#REF!&lt;&gt;"",#REF!&lt;TODAY()-150)</formula>
    </cfRule>
  </conditionalFormatting>
  <conditionalFormatting sqref="K28">
    <cfRule type="expression" dxfId="23" priority="225">
      <formula>AND(#REF!&lt;&gt;"",#REF!&lt;TODAY()-150)</formula>
    </cfRule>
  </conditionalFormatting>
  <conditionalFormatting sqref="J35:K35 J43:K43">
    <cfRule type="expression" dxfId="22" priority="272">
      <formula>AND(#REF!&lt;&gt;"",#REF!&lt;TODAY()-150)</formula>
    </cfRule>
  </conditionalFormatting>
  <conditionalFormatting sqref="L44">
    <cfRule type="expression" dxfId="21" priority="324">
      <formula>AND(#REF!&lt;&gt;"",#REF!&lt;TODAY()-150)</formula>
    </cfRule>
  </conditionalFormatting>
  <conditionalFormatting sqref="J44:K44">
    <cfRule type="expression" dxfId="20" priority="335">
      <formula>AND(#REF!&lt;&gt;"",#REF!&lt;TODAY()-150)</formula>
    </cfRule>
  </conditionalFormatting>
  <conditionalFormatting sqref="J36:K36">
    <cfRule type="expression" dxfId="19" priority="346">
      <formula>AND(#REF!&lt;&gt;"",#REF!&lt;TODAY()-150)</formula>
    </cfRule>
  </conditionalFormatting>
  <conditionalFormatting sqref="L47">
    <cfRule type="expression" dxfId="18" priority="424">
      <formula>AND(#REF!&lt;&gt;"",#REF!&lt;TODAY()-150)</formula>
    </cfRule>
  </conditionalFormatting>
  <conditionalFormatting sqref="J47:K47">
    <cfRule type="expression" dxfId="17" priority="437">
      <formula>AND(#REF!&lt;&gt;"",#REF!&lt;TODAY()-150)</formula>
    </cfRule>
  </conditionalFormatting>
  <conditionalFormatting sqref="J48:K48">
    <cfRule type="expression" dxfId="16" priority="441">
      <formula>AND(#REF!&lt;&gt;"",#REF!&lt;TODAY()-150)</formula>
    </cfRule>
  </conditionalFormatting>
  <conditionalFormatting sqref="L49">
    <cfRule type="expression" dxfId="15" priority="443">
      <formula>AND(#REF!&lt;&gt;"",#REF!&lt;TODAY()-150)</formula>
    </cfRule>
  </conditionalFormatting>
  <conditionalFormatting sqref="J49:K49">
    <cfRule type="expression" dxfId="14" priority="456">
      <formula>AND(#REF!&lt;&gt;"",#REF!&lt;TODAY()-150)</formula>
    </cfRule>
  </conditionalFormatting>
  <conditionalFormatting sqref="J37:K37">
    <cfRule type="expression" dxfId="13" priority="472">
      <formula>AND(#REF!&lt;&gt;"",#REF!&lt;TODAY()-150)</formula>
    </cfRule>
  </conditionalFormatting>
  <conditionalFormatting sqref="L50">
    <cfRule type="expression" dxfId="12" priority="488">
      <formula>AND(#REF!&lt;&gt;"",#REF!&lt;TODAY()-150)</formula>
    </cfRule>
  </conditionalFormatting>
  <conditionalFormatting sqref="J50:K50">
    <cfRule type="expression" dxfId="11" priority="500">
      <formula>AND(#REF!&lt;&gt;"",#REF!&lt;TODAY()-150)</formula>
    </cfRule>
  </conditionalFormatting>
  <conditionalFormatting sqref="J51:K51">
    <cfRule type="expression" dxfId="10" priority="519">
      <formula>AND(#REF!&lt;&gt;"",#REF!&lt;TODAY()-150)</formula>
    </cfRule>
  </conditionalFormatting>
  <conditionalFormatting sqref="J34:K34">
    <cfRule type="expression" dxfId="9" priority="554">
      <formula>AND(#REF!&lt;&gt;"",#REF!&lt;TODAY()-150)</formula>
    </cfRule>
  </conditionalFormatting>
  <conditionalFormatting sqref="E13:E108">
    <cfRule type="cellIs" dxfId="8" priority="40" operator="between">
      <formula>TODAY()+15</formula>
      <formula>TODAY()</formula>
    </cfRule>
    <cfRule type="cellIs" dxfId="7" priority="41" operator="lessThan">
      <formula>TODAY()</formula>
    </cfRule>
    <cfRule type="cellIs" dxfId="6" priority="42" operator="greaterThan">
      <formula>TODAY()</formula>
    </cfRule>
  </conditionalFormatting>
  <conditionalFormatting sqref="L53">
    <cfRule type="expression" dxfId="5" priority="556">
      <formula>AND(#REF!&lt;&gt;"",#REF!&lt;TODAY()-150)</formula>
    </cfRule>
  </conditionalFormatting>
  <conditionalFormatting sqref="J53:K53">
    <cfRule type="expression" dxfId="4" priority="569">
      <formula>AND(#REF!&lt;&gt;"",#REF!&lt;TODAY()-150)</formula>
    </cfRule>
  </conditionalFormatting>
  <conditionalFormatting sqref="J64:K64">
    <cfRule type="expression" dxfId="3" priority="602">
      <formula>AND(#REF!&lt;&gt;"",#REF!&lt;TODAY()-150)</formula>
    </cfRule>
  </conditionalFormatting>
  <conditionalFormatting sqref="I65:I108 B23:B108 K23:L108">
    <cfRule type="expression" dxfId="2" priority="605">
      <formula>#REF!&lt;&gt;""</formula>
    </cfRule>
  </conditionalFormatting>
  <conditionalFormatting sqref="I67:K67 I65:I66">
    <cfRule type="expression" dxfId="1" priority="635">
      <formula>AND(#REF!&lt;&gt;"",#REF!&lt;TODAY()-150)</formula>
    </cfRule>
  </conditionalFormatting>
  <conditionalFormatting sqref="J54:K54">
    <cfRule type="expression" dxfId="0" priority="650">
      <formula>AND(#REF!&lt;&gt;"",#REF!&lt;TODAY()-150)</formula>
    </cfRule>
  </conditionalFormatting>
  <pageMargins left="0.7" right="0.7" top="0.75" bottom="0.75" header="0.3" footer="0.3"/>
  <pageSetup paperSize="9" scale="93" fitToHeight="0" orientation="landscape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5121" r:id="rId4" name="cmdRAZ">
          <controlPr defaultSize="0" autoLine="0" r:id="rId5">
            <anchor moveWithCells="1">
              <from>
                <xdr:col>0</xdr:col>
                <xdr:colOff>0</xdr:colOff>
                <xdr:row>10</xdr:row>
                <xdr:rowOff>9525</xdr:rowOff>
              </from>
              <to>
                <xdr:col>1</xdr:col>
                <xdr:colOff>0</xdr:colOff>
                <xdr:row>10</xdr:row>
                <xdr:rowOff>266700</xdr:rowOff>
              </to>
            </anchor>
          </controlPr>
        </control>
      </mc:Choice>
      <mc:Fallback>
        <control shapeId="5121" r:id="rId4" name="cmdRAZ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Feuil3</vt:lpstr>
      <vt:lpstr>Accueil</vt:lpstr>
      <vt:lpstr>Prm</vt:lpstr>
      <vt:lpstr>JAUNE</vt:lpstr>
      <vt:lpstr>BLEU</vt:lpstr>
      <vt:lpstr>BLEU!Zone_d_impression</vt:lpstr>
      <vt:lpstr>JAUNE!Zone_d_impression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Roger</cp:lastModifiedBy>
  <cp:lastPrinted>2022-05-20T13:15:04Z</cp:lastPrinted>
  <dcterms:created xsi:type="dcterms:W3CDTF">2019-03-02T05:58:10Z</dcterms:created>
  <dcterms:modified xsi:type="dcterms:W3CDTF">2022-05-24T18:47:42Z</dcterms:modified>
</cp:coreProperties>
</file>