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53DDA301-706F-4AF4-A833-A96A115A779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Choix de l'ouvrage" sheetId="18" r:id="rId1"/>
    <sheet name="Dimensionnement" sheetId="16" r:id="rId2"/>
    <sheet name="Coefficients de Montana" sheetId="17" r:id="rId3"/>
    <sheet name="Prm" sheetId="19" r:id="rId4"/>
  </sheets>
  <definedNames>
    <definedName name="coefficients">INDIRECT(LOOKUP(Dimensionnement!$C$3:$H$19,4,0))</definedName>
    <definedName name="rPer">OFFSET(Prm!$H$1,1,,COUNTA(Prm!$H:$H)-1)</definedName>
    <definedName name="rVille">OFFSET(Prm!$A$1,1,,COUNTA(Prm!$A:$A)-1)</definedName>
    <definedName name="_xlnm.Print_Area" localSheetId="1">Dimensionnement!$A$1:$AD$32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1" i="16" l="1"/>
  <c r="V8" i="16" s="1"/>
  <c r="N17" i="16"/>
  <c r="P22" i="16"/>
  <c r="N47" i="16"/>
  <c r="N46" i="16"/>
  <c r="N37" i="16"/>
  <c r="N36" i="16"/>
  <c r="N22" i="16" l="1"/>
  <c r="N26" i="16" l="1"/>
  <c r="P11" i="16"/>
  <c r="P17" i="1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 Informatique</author>
  </authors>
  <commentList>
    <comment ref="B3" authorId="0" shapeId="0" xr:uid="{00000000-0006-0000-0200-000001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3" authorId="0" shapeId="0" xr:uid="{00000000-0006-0000-0200-000002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3" authorId="0" shapeId="0" xr:uid="{00000000-0006-0000-0200-000003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28" authorId="0" shapeId="0" xr:uid="{00000000-0006-0000-0200-000004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28" authorId="0" shapeId="0" xr:uid="{00000000-0006-0000-0200-000005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28" authorId="0" shapeId="0" xr:uid="{00000000-0006-0000-0200-000006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53" authorId="0" shapeId="0" xr:uid="{00000000-0006-0000-0200-000007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53" authorId="0" shapeId="0" xr:uid="{00000000-0006-0000-0200-000008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53" authorId="0" shapeId="0" xr:uid="{00000000-0006-0000-0200-000009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78" authorId="0" shapeId="0" xr:uid="{00000000-0006-0000-0200-00000A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78" authorId="0" shapeId="0" xr:uid="{00000000-0006-0000-0200-00000B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78" authorId="0" shapeId="0" xr:uid="{00000000-0006-0000-0200-00000C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103" authorId="0" shapeId="0" xr:uid="{00000000-0006-0000-0200-00000D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103" authorId="0" shapeId="0" xr:uid="{00000000-0006-0000-0200-00000E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103" authorId="0" shapeId="0" xr:uid="{00000000-0006-0000-0200-00000F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128" authorId="0" shapeId="0" xr:uid="{00000000-0006-0000-0200-000010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128" authorId="0" shapeId="0" xr:uid="{00000000-0006-0000-0200-000011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128" authorId="0" shapeId="0" xr:uid="{00000000-0006-0000-0200-000012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153" authorId="0" shapeId="0" xr:uid="{00000000-0006-0000-0200-000013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153" authorId="0" shapeId="0" xr:uid="{00000000-0006-0000-0200-000014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153" authorId="0" shapeId="0" xr:uid="{00000000-0006-0000-0200-000015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178" authorId="0" shapeId="0" xr:uid="{00000000-0006-0000-0200-000016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178" authorId="0" shapeId="0" xr:uid="{00000000-0006-0000-0200-000017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178" authorId="0" shapeId="0" xr:uid="{00000000-0006-0000-0200-000018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203" authorId="0" shapeId="0" xr:uid="{00000000-0006-0000-0200-000019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203" authorId="0" shapeId="0" xr:uid="{00000000-0006-0000-0200-00001A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203" authorId="0" shapeId="0" xr:uid="{00000000-0006-0000-0200-00001B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228" authorId="0" shapeId="0" xr:uid="{00000000-0006-0000-0200-00001C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228" authorId="0" shapeId="0" xr:uid="{00000000-0006-0000-0200-00001D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228" authorId="0" shapeId="0" xr:uid="{00000000-0006-0000-0200-00001E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253" authorId="0" shapeId="0" xr:uid="{00000000-0006-0000-0200-00001F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253" authorId="0" shapeId="0" xr:uid="{00000000-0006-0000-0200-000020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253" authorId="0" shapeId="0" xr:uid="{00000000-0006-0000-0200-000021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278" authorId="0" shapeId="0" xr:uid="{00000000-0006-0000-0200-000022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278" authorId="0" shapeId="0" xr:uid="{00000000-0006-0000-0200-000023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278" authorId="0" shapeId="0" xr:uid="{00000000-0006-0000-0200-000024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303" authorId="0" shapeId="0" xr:uid="{00000000-0006-0000-0200-000025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303" authorId="0" shapeId="0" xr:uid="{00000000-0006-0000-0200-000026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303" authorId="0" shapeId="0" xr:uid="{00000000-0006-0000-0200-000027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B328" authorId="0" shapeId="0" xr:uid="{00000000-0006-0000-0200-000028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D328" authorId="0" shapeId="0" xr:uid="{00000000-0006-0000-0200-000029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  <comment ref="F328" authorId="0" shapeId="0" xr:uid="{00000000-0006-0000-0200-00002A000000}">
      <text>
        <r>
          <rPr>
            <sz val="8"/>
            <color indexed="81"/>
            <rFont val="Tahoma"/>
            <family val="2"/>
          </rPr>
          <t>L'intensité de pluie en mm/min</t>
        </r>
      </text>
    </comment>
  </commentList>
</comments>
</file>

<file path=xl/sharedStrings.xml><?xml version="1.0" encoding="utf-8"?>
<sst xmlns="http://schemas.openxmlformats.org/spreadsheetml/2006/main" count="1448" uniqueCount="159">
  <si>
    <t>I = a.(Δt)⁻ᵇ</t>
  </si>
  <si>
    <r>
      <rPr>
        <b/>
        <sz val="11"/>
        <color theme="1"/>
        <rFont val="Century Gothic"/>
        <family val="2"/>
      </rPr>
      <t>Dt</t>
    </r>
    <r>
      <rPr>
        <sz val="11"/>
        <color theme="1"/>
        <rFont val="Century Gothic"/>
        <family val="2"/>
      </rPr>
      <t xml:space="preserve"> en min</t>
    </r>
  </si>
  <si>
    <r>
      <rPr>
        <b/>
        <sz val="11"/>
        <color theme="1"/>
        <rFont val="Century Gothic"/>
        <family val="2"/>
      </rPr>
      <t>I</t>
    </r>
    <r>
      <rPr>
        <sz val="11"/>
        <color theme="1"/>
        <rFont val="Century Gothic"/>
        <family val="2"/>
      </rPr>
      <t xml:space="preserve"> en mm/min</t>
    </r>
  </si>
  <si>
    <t>Période de retour</t>
  </si>
  <si>
    <t>1 mois</t>
  </si>
  <si>
    <t>2 mois</t>
  </si>
  <si>
    <t>3 mois</t>
  </si>
  <si>
    <t>6 mois</t>
  </si>
  <si>
    <t>1 an</t>
  </si>
  <si>
    <t xml:space="preserve">2 ans </t>
  </si>
  <si>
    <t xml:space="preserve">5 ans </t>
  </si>
  <si>
    <t>3 ans</t>
  </si>
  <si>
    <t xml:space="preserve">10 ans </t>
  </si>
  <si>
    <t xml:space="preserve">20 ans </t>
  </si>
  <si>
    <t>30 ans</t>
  </si>
  <si>
    <t>50 ans</t>
  </si>
  <si>
    <t>100 ans</t>
  </si>
  <si>
    <t>Pluie de 6 min à 30 min</t>
  </si>
  <si>
    <t>a</t>
  </si>
  <si>
    <t>b</t>
  </si>
  <si>
    <r>
      <t xml:space="preserve">Coefficient a et b de Montana estimés à partir des données pluvimètre du </t>
    </r>
    <r>
      <rPr>
        <b/>
        <sz val="11"/>
        <color theme="1"/>
        <rFont val="Century Gothic"/>
        <family val="2"/>
      </rPr>
      <t>Grand Lyon</t>
    </r>
    <r>
      <rPr>
        <sz val="11"/>
        <color theme="1"/>
        <rFont val="Century Gothic"/>
        <family val="2"/>
      </rPr>
      <t xml:space="preserve"> recueillies entre 1987 et 2019</t>
    </r>
  </si>
  <si>
    <t>Pluie de 1 heure à 24 heures</t>
  </si>
  <si>
    <t>Pluie de 1 à 24 heures</t>
  </si>
  <si>
    <t>Pluie de 6 min à 1 heure</t>
  </si>
  <si>
    <t>bi-mensuelle</t>
  </si>
  <si>
    <t>mensuelle</t>
  </si>
  <si>
    <t>bimestrielle</t>
  </si>
  <si>
    <t>trimestrielle</t>
  </si>
  <si>
    <t>semestrielle</t>
  </si>
  <si>
    <t>annuelle</t>
  </si>
  <si>
    <t>bisannuelle</t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</si>
  <si>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Albertville</t>
    </r>
    <r>
      <rPr>
        <sz val="11"/>
        <color theme="1"/>
        <rFont val="Century Gothic"/>
        <family val="2"/>
      </rPr>
      <t xml:space="preserve"> recueillies entre 1998 et 2018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</si>
  <si>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St Etienne-Boutheon</t>
    </r>
    <r>
      <rPr>
        <sz val="11"/>
        <color theme="1"/>
        <rFont val="Century Gothic"/>
        <family val="2"/>
      </rPr>
      <t xml:space="preserve"> recueillies entre 1986 et 2018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</si>
  <si>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St Etienne-Boutheon</t>
    </r>
    <r>
      <rPr>
        <sz val="11"/>
        <color theme="1"/>
        <rFont val="Century Gothic"/>
        <family val="2"/>
      </rPr>
      <t xml:space="preserve"> recueillies entre 1987 et 2016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</si>
  <si>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Albertville</t>
    </r>
    <r>
      <rPr>
        <sz val="11"/>
        <color theme="1"/>
        <rFont val="Century Gothic"/>
        <family val="2"/>
      </rPr>
      <t xml:space="preserve"> recueillies entre 1979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</si>
  <si>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Clermont-Ferrand</t>
    </r>
    <r>
      <rPr>
        <sz val="11"/>
        <color theme="1"/>
        <rFont val="Century Gothic"/>
        <family val="2"/>
      </rPr>
      <t xml:space="preserve"> recueillies entre 1960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</si>
  <si>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2001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</si>
  <si>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2002 et 2014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</si>
  <si>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1994 et 2016</t>
    </r>
  </si>
  <si>
    <t>Pluie de 2 heures à 24 heures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</si>
  <si>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Grenoble</t>
    </r>
    <r>
      <rPr>
        <sz val="11"/>
        <color theme="1"/>
        <rFont val="Century Gothic"/>
        <family val="2"/>
      </rPr>
      <t xml:space="preserve"> recueillies entre 1993 et 2013</t>
    </r>
  </si>
  <si>
    <t>hebdomadaire</t>
  </si>
  <si>
    <t>Pluie de 30 min à 2 heures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</si>
  <si>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Le Puy-Loudes</t>
    </r>
    <r>
      <rPr>
        <sz val="11"/>
        <color theme="1"/>
        <rFont val="Century Gothic"/>
        <family val="2"/>
      </rPr>
      <t xml:space="preserve"> recueillies entre 1987 et 2016</t>
    </r>
  </si>
  <si>
    <t>Pluie de 6 min à 96 heures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</si>
  <si>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Lyon - ST Exupery</t>
    </r>
    <r>
      <rPr>
        <sz val="11"/>
        <color theme="1"/>
        <rFont val="Century Gothic"/>
        <family val="2"/>
      </rPr>
      <t xml:space="preserve"> recueillies entre 1982 et 2013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</si>
  <si>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Lyon - ST Exupery</t>
    </r>
    <r>
      <rPr>
        <sz val="11"/>
        <color theme="1"/>
        <rFont val="Century Gothic"/>
        <family val="2"/>
      </rPr>
      <t xml:space="preserve"> recueillies entre 1982 et 2016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</si>
  <si>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Valence - Chabeui</t>
    </r>
    <r>
      <rPr>
        <sz val="11"/>
        <color theme="1"/>
        <rFont val="Century Gothic"/>
        <family val="2"/>
      </rPr>
      <t xml:space="preserve"> recueillies entre 1997 et 2013</t>
    </r>
  </si>
  <si>
    <t>IMPOSSIBLE</t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</si>
  <si>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Valence - Chabeui</t>
    </r>
    <r>
      <rPr>
        <sz val="11"/>
        <color theme="1"/>
        <rFont val="Century Gothic"/>
        <family val="2"/>
      </rPr>
      <t xml:space="preserve"> recueillies entre 1998 et 2016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</si>
  <si>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Aix en Provence</t>
    </r>
    <r>
      <rPr>
        <sz val="11"/>
        <color theme="1"/>
        <rFont val="Century Gothic"/>
        <family val="2"/>
      </rPr>
      <t xml:space="preserve"> recueillies entre 1988 et 2018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</si>
  <si>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Aix en Provence</t>
    </r>
    <r>
      <rPr>
        <sz val="11"/>
        <color theme="1"/>
        <rFont val="Century Gothic"/>
        <family val="2"/>
      </rPr>
      <t xml:space="preserve"> recueillies entre 1979 et 2018</t>
    </r>
  </si>
  <si>
    <t>Pluie de 6 min à 2 heures</t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</si>
  <si>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Orange</t>
    </r>
    <r>
      <rPr>
        <sz val="11"/>
        <color theme="1"/>
        <rFont val="Century Gothic"/>
        <family val="2"/>
      </rPr>
      <t xml:space="preserve"> recueillies entre 1994 et 2018</t>
    </r>
  </si>
  <si>
    <r>
      <t>Coefficient a et b de Montana estimés à partir des données pluvimètre d'</t>
    </r>
    <r>
      <rPr>
        <b/>
        <sz val="11"/>
        <color theme="1"/>
        <rFont val="Century Gothic"/>
        <family val="2"/>
      </rPr>
      <t>Istres</t>
    </r>
    <r>
      <rPr>
        <sz val="11"/>
        <color theme="1"/>
        <rFont val="Century Gothic"/>
        <family val="2"/>
      </rPr>
      <t xml:space="preserve"> recueillies entre 1982 et 2018</t>
    </r>
  </si>
  <si>
    <r>
      <t xml:space="preserve">Multiplier le résultat obtenu par 60 pour avoir </t>
    </r>
    <r>
      <rPr>
        <b/>
        <sz val="11"/>
        <color theme="1"/>
        <rFont val="Century Gothic"/>
        <family val="2"/>
      </rPr>
      <t>I</t>
    </r>
    <r>
      <rPr>
        <sz val="11"/>
        <color theme="1"/>
        <rFont val="Century Gothic"/>
        <family val="2"/>
      </rPr>
      <t xml:space="preserve"> en mm/h</t>
    </r>
  </si>
  <si>
    <r>
      <t xml:space="preserve">Coefficient a et b de Montana estimés à partir des données pluvimètre de </t>
    </r>
    <r>
      <rPr>
        <b/>
        <sz val="11"/>
        <color theme="1"/>
        <rFont val="Century Gothic"/>
        <family val="2"/>
      </rPr>
      <t>Mâcon</t>
    </r>
    <r>
      <rPr>
        <sz val="11"/>
        <color theme="1"/>
        <rFont val="Century Gothic"/>
        <family val="2"/>
      </rPr>
      <t xml:space="preserve"> recueillies entre 1972 et 2014</t>
    </r>
  </si>
  <si>
    <t>Coefficients de Montana</t>
  </si>
  <si>
    <t>Station météo</t>
  </si>
  <si>
    <t>Valeurs</t>
  </si>
  <si>
    <t>Domaine de durée de pluie (min)</t>
  </si>
  <si>
    <t>Coefficients</t>
  </si>
  <si>
    <t>de</t>
  </si>
  <si>
    <t>à</t>
  </si>
  <si>
    <t>Pluie de 15 min à 6 heures</t>
  </si>
  <si>
    <t>Pluie de 30 min à 1 jour</t>
  </si>
  <si>
    <t>Aix en Provence</t>
  </si>
  <si>
    <t>Istres</t>
  </si>
  <si>
    <t>Clermont-Ferrand</t>
  </si>
  <si>
    <t>Lyon - St Exupery</t>
  </si>
  <si>
    <t>Grand Lyon</t>
  </si>
  <si>
    <t>Mâcon</t>
  </si>
  <si>
    <t>Albertville</t>
  </si>
  <si>
    <t>Chambéry - Aix</t>
  </si>
  <si>
    <t>Orange</t>
  </si>
  <si>
    <t>Ville</t>
  </si>
  <si>
    <t>Lyon - ST Exupery</t>
  </si>
  <si>
    <t>Le Puy - Loudes</t>
  </si>
  <si>
    <t>Grenoble - St Geoirs</t>
  </si>
  <si>
    <t>Grenoble - LVD</t>
  </si>
  <si>
    <t>Durées (mn)</t>
  </si>
  <si>
    <t>2 ans</t>
  </si>
  <si>
    <t>5 ans</t>
  </si>
  <si>
    <t>10 ans</t>
  </si>
  <si>
    <t>20 ans</t>
  </si>
  <si>
    <t>St Etienne - Bouthéon</t>
  </si>
  <si>
    <t>Grang Lyon</t>
  </si>
  <si>
    <t>Durées (min)</t>
  </si>
  <si>
    <t>Périmètre de captage</t>
  </si>
  <si>
    <t>Périmètre de Protection Eloigné</t>
  </si>
  <si>
    <t>Hors Zone</t>
  </si>
  <si>
    <t>Valeur</t>
  </si>
  <si>
    <t>Distance</t>
  </si>
  <si>
    <t>3. Carrefour à fort trafic, avec risques d'accidents ?</t>
  </si>
  <si>
    <t>1. Quelle est la zone du périmètre de captage ?</t>
  </si>
  <si>
    <t>6. Présence d'une nappe à une distance</t>
  </si>
  <si>
    <t>2. Valeur de perméabilité du sol</t>
  </si>
  <si>
    <t xml:space="preserve">5. </t>
  </si>
  <si>
    <t xml:space="preserve">8. </t>
  </si>
  <si>
    <t xml:space="preserve">9. </t>
  </si>
  <si>
    <t xml:space="preserve">10. </t>
  </si>
  <si>
    <t xml:space="preserve">11. </t>
  </si>
  <si>
    <t xml:space="preserve">12. </t>
  </si>
  <si>
    <t>7.  Pollution compatible avec l'infiltration</t>
  </si>
  <si>
    <t>4. Risques de mouvements de terrain ?</t>
  </si>
  <si>
    <t>Dimensionnement d'un dispositif de rétention/infiltration</t>
  </si>
  <si>
    <t>Caractéristiques du bassin versant / site</t>
  </si>
  <si>
    <t>Surface</t>
  </si>
  <si>
    <t>Coefficient d'apport</t>
  </si>
  <si>
    <t>Surface active</t>
  </si>
  <si>
    <t>ha</t>
  </si>
  <si>
    <t>m²</t>
  </si>
  <si>
    <t>Infiltration</t>
  </si>
  <si>
    <t>Perméabilité du sol (K)</t>
  </si>
  <si>
    <t>Surface infiltrante</t>
  </si>
  <si>
    <t>Débit d'infiltration</t>
  </si>
  <si>
    <t>m/s</t>
  </si>
  <si>
    <t>l/s</t>
  </si>
  <si>
    <r>
      <t>m</t>
    </r>
    <r>
      <rPr>
        <sz val="11"/>
        <color theme="1"/>
        <rFont val="Calibri"/>
        <family val="2"/>
      </rPr>
      <t>³</t>
    </r>
    <r>
      <rPr>
        <sz val="11"/>
        <color theme="1"/>
        <rFont val="Century Gothic"/>
        <family val="2"/>
      </rPr>
      <t>/s</t>
    </r>
  </si>
  <si>
    <t>Rejet au réseau</t>
  </si>
  <si>
    <t>Débit de rejet autorisé</t>
  </si>
  <si>
    <t>l/s/ha</t>
  </si>
  <si>
    <t>Débit de vidange spécifique de l'ouvrage</t>
  </si>
  <si>
    <t>Débit de vidange</t>
  </si>
  <si>
    <t>mm/min</t>
  </si>
  <si>
    <t>Résultats</t>
  </si>
  <si>
    <t>Coefficient de sécurité</t>
  </si>
  <si>
    <t>Hauteur à stocker</t>
  </si>
  <si>
    <t>Durée pluie</t>
  </si>
  <si>
    <t>mm</t>
  </si>
  <si>
    <t>min</t>
  </si>
  <si>
    <t>Volume à stocker</t>
  </si>
  <si>
    <r>
      <t>m</t>
    </r>
    <r>
      <rPr>
        <b/>
        <sz val="11"/>
        <color theme="1"/>
        <rFont val="Calibri"/>
        <family val="2"/>
      </rPr>
      <t>³</t>
    </r>
  </si>
  <si>
    <t>Légende :</t>
  </si>
  <si>
    <t>Cellule à remplir</t>
  </si>
  <si>
    <t>Cellule résultat</t>
  </si>
  <si>
    <t>Longueur</t>
  </si>
  <si>
    <t>m</t>
  </si>
  <si>
    <t>Largeur surface</t>
  </si>
  <si>
    <t>Profondeur</t>
  </si>
  <si>
    <t>Noue</t>
  </si>
  <si>
    <t>Largeur fond</t>
  </si>
  <si>
    <t>m³</t>
  </si>
  <si>
    <t>Volume total</t>
  </si>
  <si>
    <t>Bassin</t>
  </si>
  <si>
    <t>Surface haut de talus</t>
  </si>
  <si>
    <t>Surface fond</t>
  </si>
  <si>
    <t>Profondeur moyenne</t>
  </si>
  <si>
    <t>Espace vert</t>
  </si>
  <si>
    <t>Piste cyclable</t>
  </si>
  <si>
    <t>Plateforme bétonné</t>
  </si>
  <si>
    <t>Voirie</t>
  </si>
  <si>
    <t>Plateforme enherbé</t>
  </si>
  <si>
    <t>Questionnaire</t>
  </si>
  <si>
    <t>Ouvrage possible</t>
  </si>
  <si>
    <t>Trottoir</t>
  </si>
  <si>
    <t>Coefficients de Montana de la loi I(mm/mn) = a x t(mn) -b</t>
  </si>
  <si>
    <t>Periode</t>
  </si>
  <si>
    <t>Valence - Chabeuil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</si>
</sst>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#,##0.000"/>
    <numFmt numFmtId="166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14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entury Gothic"/>
      <family val="2"/>
    </font>
    <font>
      <sz val="11"/>
      <color theme="1"/>
      <name val="Calibri"/>
      <family val="2"/>
    </font>
    <font>
      <b/>
      <u/>
      <sz val="11"/>
      <color theme="1"/>
      <name val="Century Gothic"/>
      <family val="2"/>
    </font>
    <font>
      <b/>
      <sz val="11"/>
      <color theme="1"/>
      <name val="Calibri"/>
      <family val="2"/>
    </font>
    <font>
      <b/>
      <u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79998168889431442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0" fillId="0" borderId="0" applyNumberFormat="0" applyFill="0" applyBorder="0" applyAlignment="0" applyProtection="0"/>
  </cellStyleXfs>
  <cellXfs count="342">
    <xf numFmtId="0" fontId="0" fillId="0" borderId="0" xfId="0"/>
    <xf numFmtId="164" fontId="1" fillId="3" borderId="5" xfId="0" applyNumberFormat="1" applyFont="1" applyFill="1" applyBorder="1" applyAlignment="1">
      <alignment horizontal="right"/>
    </xf>
    <xf numFmtId="164" fontId="1" fillId="3" borderId="7" xfId="0" applyNumberFormat="1" applyFont="1" applyFill="1" applyBorder="1" applyAlignment="1">
      <alignment horizontal="right"/>
    </xf>
    <xf numFmtId="164" fontId="1" fillId="3" borderId="19" xfId="0" applyNumberFormat="1" applyFont="1" applyFill="1" applyBorder="1" applyAlignment="1">
      <alignment horizontal="right"/>
    </xf>
    <xf numFmtId="164" fontId="1" fillId="2" borderId="5" xfId="0" applyNumberFormat="1" applyFont="1" applyFill="1" applyBorder="1" applyAlignment="1">
      <alignment horizontal="right"/>
    </xf>
    <xf numFmtId="164" fontId="1" fillId="2" borderId="19" xfId="0" applyNumberFormat="1" applyFont="1" applyFill="1" applyBorder="1" applyAlignment="1">
      <alignment horizontal="right"/>
    </xf>
    <xf numFmtId="164" fontId="1" fillId="2" borderId="20" xfId="0" applyNumberFormat="1" applyFont="1" applyFill="1" applyBorder="1" applyAlignment="1">
      <alignment horizontal="right"/>
    </xf>
    <xf numFmtId="164" fontId="1" fillId="2" borderId="3" xfId="0" applyNumberFormat="1" applyFont="1" applyFill="1" applyBorder="1" applyAlignment="1">
      <alignment horizontal="right"/>
    </xf>
    <xf numFmtId="164" fontId="1" fillId="3" borderId="9" xfId="0" applyNumberFormat="1" applyFont="1" applyFill="1" applyBorder="1" applyAlignment="1">
      <alignment horizontal="right"/>
    </xf>
    <xf numFmtId="0" fontId="1" fillId="3" borderId="8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164" fontId="1" fillId="3" borderId="11" xfId="0" applyNumberFormat="1" applyFont="1" applyFill="1" applyBorder="1" applyAlignment="1">
      <alignment horizontal="right"/>
    </xf>
    <xf numFmtId="0" fontId="0" fillId="0" borderId="0" xfId="0" applyBorder="1"/>
    <xf numFmtId="164" fontId="1" fillId="2" borderId="6" xfId="0" applyNumberFormat="1" applyFont="1" applyFill="1" applyBorder="1" applyAlignment="1">
      <alignment horizontal="right"/>
    </xf>
    <xf numFmtId="164" fontId="1" fillId="2" borderId="7" xfId="0" applyNumberFormat="1" applyFont="1" applyFill="1" applyBorder="1" applyAlignment="1">
      <alignment horizontal="right"/>
    </xf>
    <xf numFmtId="164" fontId="1" fillId="3" borderId="30" xfId="0" applyNumberFormat="1" applyFont="1" applyFill="1" applyBorder="1" applyAlignment="1">
      <alignment horizontal="right"/>
    </xf>
    <xf numFmtId="0" fontId="1" fillId="0" borderId="0" xfId="0" applyFont="1"/>
    <xf numFmtId="165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0" fillId="0" borderId="45" xfId="0" applyBorder="1"/>
    <xf numFmtId="0" fontId="1" fillId="0" borderId="61" xfId="0" applyFont="1" applyBorder="1"/>
    <xf numFmtId="0" fontId="1" fillId="0" borderId="0" xfId="0" applyFont="1" applyBorder="1"/>
    <xf numFmtId="0" fontId="1" fillId="7" borderId="21" xfId="0" applyFont="1" applyFill="1" applyBorder="1" applyProtection="1"/>
    <xf numFmtId="0" fontId="1" fillId="7" borderId="20" xfId="0" applyFont="1" applyFill="1" applyBorder="1" applyProtection="1"/>
    <xf numFmtId="3" fontId="1" fillId="7" borderId="11" xfId="0" applyNumberFormat="1" applyFont="1" applyFill="1" applyBorder="1" applyProtection="1"/>
    <xf numFmtId="0" fontId="1" fillId="7" borderId="19" xfId="0" applyFont="1" applyFill="1" applyBorder="1" applyProtection="1"/>
    <xf numFmtId="3" fontId="1" fillId="7" borderId="5" xfId="0" applyNumberFormat="1" applyFont="1" applyFill="1" applyBorder="1" applyProtection="1"/>
    <xf numFmtId="0" fontId="1" fillId="7" borderId="30" xfId="0" applyFont="1" applyFill="1" applyBorder="1" applyProtection="1"/>
    <xf numFmtId="3" fontId="1" fillId="7" borderId="7" xfId="0" applyNumberFormat="1" applyFont="1" applyFill="1" applyBorder="1" applyProtection="1"/>
    <xf numFmtId="0" fontId="1" fillId="7" borderId="22" xfId="0" applyFont="1" applyFill="1" applyBorder="1" applyAlignment="1" applyProtection="1">
      <alignment horizontal="center"/>
    </xf>
    <xf numFmtId="0" fontId="1" fillId="2" borderId="23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7" borderId="67" xfId="0" applyFont="1" applyFill="1" applyBorder="1" applyProtection="1"/>
    <xf numFmtId="0" fontId="1" fillId="7" borderId="21" xfId="0" applyFont="1" applyFill="1" applyBorder="1" applyAlignment="1" applyProtection="1">
      <alignment horizontal="center"/>
    </xf>
    <xf numFmtId="0" fontId="0" fillId="0" borderId="39" xfId="0" applyBorder="1"/>
    <xf numFmtId="0" fontId="5" fillId="0" borderId="17" xfId="1" applyFont="1" applyBorder="1" applyAlignment="1">
      <alignment horizontal="left" vertical="center" indent="1"/>
    </xf>
    <xf numFmtId="0" fontId="6" fillId="0" borderId="48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3" fontId="6" fillId="0" borderId="36" xfId="0" applyNumberFormat="1" applyFont="1" applyFill="1" applyBorder="1" applyAlignment="1">
      <alignment vertical="center"/>
    </xf>
    <xf numFmtId="3" fontId="6" fillId="0" borderId="15" xfId="0" applyNumberFormat="1" applyFont="1" applyBorder="1" applyAlignment="1">
      <alignment horizontal="right" vertical="center"/>
    </xf>
    <xf numFmtId="3" fontId="6" fillId="5" borderId="46" xfId="0" applyNumberFormat="1" applyFont="1" applyFill="1" applyBorder="1" applyAlignment="1">
      <alignment horizontal="center" vertical="center"/>
    </xf>
    <xf numFmtId="3" fontId="6" fillId="5" borderId="47" xfId="0" applyNumberFormat="1" applyFont="1" applyFill="1" applyBorder="1" applyAlignment="1">
      <alignment horizontal="center" vertical="center"/>
    </xf>
    <xf numFmtId="3" fontId="6" fillId="5" borderId="46" xfId="0" quotePrefix="1" applyNumberFormat="1" applyFont="1" applyFill="1" applyBorder="1" applyAlignment="1">
      <alignment horizontal="center" vertical="center"/>
    </xf>
    <xf numFmtId="0" fontId="0" fillId="0" borderId="68" xfId="0" applyBorder="1"/>
    <xf numFmtId="164" fontId="7" fillId="5" borderId="46" xfId="0" applyNumberFormat="1" applyFont="1" applyFill="1" applyBorder="1" applyAlignment="1">
      <alignment horizontal="left" vertical="center" indent="1"/>
    </xf>
    <xf numFmtId="165" fontId="7" fillId="5" borderId="46" xfId="0" applyNumberFormat="1" applyFont="1" applyFill="1" applyBorder="1" applyAlignment="1">
      <alignment vertical="center"/>
    </xf>
    <xf numFmtId="165" fontId="7" fillId="5" borderId="47" xfId="0" applyNumberFormat="1" applyFont="1" applyFill="1" applyBorder="1" applyAlignment="1">
      <alignment vertical="center"/>
    </xf>
    <xf numFmtId="164" fontId="7" fillId="5" borderId="50" xfId="0" applyNumberFormat="1" applyFont="1" applyFill="1" applyBorder="1" applyAlignment="1">
      <alignment horizontal="left" vertical="center" indent="1"/>
    </xf>
    <xf numFmtId="165" fontId="7" fillId="5" borderId="50" xfId="0" applyNumberFormat="1" applyFont="1" applyFill="1" applyBorder="1" applyAlignment="1">
      <alignment vertical="center"/>
    </xf>
    <xf numFmtId="165" fontId="7" fillId="5" borderId="51" xfId="0" applyNumberFormat="1" applyFont="1" applyFill="1" applyBorder="1" applyAlignment="1">
      <alignment vertical="center"/>
    </xf>
    <xf numFmtId="164" fontId="7" fillId="5" borderId="48" xfId="0" applyNumberFormat="1" applyFont="1" applyFill="1" applyBorder="1" applyAlignment="1">
      <alignment horizontal="left" vertical="center" indent="1"/>
    </xf>
    <xf numFmtId="165" fontId="7" fillId="5" borderId="48" xfId="0" applyNumberFormat="1" applyFont="1" applyFill="1" applyBorder="1" applyAlignment="1">
      <alignment vertical="center"/>
    </xf>
    <xf numFmtId="165" fontId="7" fillId="5" borderId="49" xfId="0" applyNumberFormat="1" applyFont="1" applyFill="1" applyBorder="1" applyAlignment="1">
      <alignment vertical="center"/>
    </xf>
    <xf numFmtId="166" fontId="7" fillId="5" borderId="52" xfId="0" applyNumberFormat="1" applyFont="1" applyFill="1" applyBorder="1" applyAlignment="1">
      <alignment horizontal="left" vertical="center" indent="1"/>
    </xf>
    <xf numFmtId="165" fontId="7" fillId="5" borderId="52" xfId="0" applyNumberFormat="1" applyFont="1" applyFill="1" applyBorder="1" applyAlignment="1">
      <alignment vertical="center"/>
    </xf>
    <xf numFmtId="165" fontId="7" fillId="5" borderId="53" xfId="0" applyNumberFormat="1" applyFont="1" applyFill="1" applyBorder="1" applyAlignment="1">
      <alignment vertical="center"/>
    </xf>
    <xf numFmtId="165" fontId="7" fillId="5" borderId="55" xfId="0" applyNumberFormat="1" applyFont="1" applyFill="1" applyBorder="1" applyAlignment="1">
      <alignment vertical="center"/>
    </xf>
    <xf numFmtId="3" fontId="7" fillId="5" borderId="50" xfId="0" applyNumberFormat="1" applyFont="1" applyFill="1" applyBorder="1" applyAlignment="1">
      <alignment vertical="center"/>
    </xf>
    <xf numFmtId="165" fontId="7" fillId="5" borderId="54" xfId="0" applyNumberFormat="1" applyFont="1" applyFill="1" applyBorder="1" applyAlignment="1">
      <alignment vertical="center"/>
    </xf>
    <xf numFmtId="3" fontId="7" fillId="5" borderId="48" xfId="0" applyNumberFormat="1" applyFont="1" applyFill="1" applyBorder="1" applyAlignment="1">
      <alignment vertical="center"/>
    </xf>
    <xf numFmtId="165" fontId="7" fillId="5" borderId="58" xfId="0" applyNumberFormat="1" applyFont="1" applyFill="1" applyBorder="1" applyAlignment="1">
      <alignment vertical="center"/>
    </xf>
    <xf numFmtId="165" fontId="7" fillId="5" borderId="56" xfId="0" applyNumberFormat="1" applyFont="1" applyFill="1" applyBorder="1" applyAlignment="1">
      <alignment vertical="center"/>
    </xf>
    <xf numFmtId="164" fontId="7" fillId="5" borderId="52" xfId="0" applyNumberFormat="1" applyFont="1" applyFill="1" applyBorder="1" applyAlignment="1">
      <alignment horizontal="left" vertical="center" indent="1"/>
    </xf>
    <xf numFmtId="165" fontId="7" fillId="5" borderId="52" xfId="0" applyNumberFormat="1" applyFont="1" applyFill="1" applyBorder="1" applyAlignment="1">
      <alignment horizontal="left" vertical="center" indent="1"/>
    </xf>
    <xf numFmtId="165" fontId="7" fillId="5" borderId="57" xfId="0" applyNumberFormat="1" applyFont="1" applyFill="1" applyBorder="1" applyAlignment="1">
      <alignment horizontal="left" vertical="center" indent="1"/>
    </xf>
    <xf numFmtId="165" fontId="7" fillId="5" borderId="53" xfId="0" applyNumberFormat="1" applyFont="1" applyFill="1" applyBorder="1" applyAlignment="1">
      <alignment horizontal="left" vertical="center" indent="1"/>
    </xf>
    <xf numFmtId="165" fontId="7" fillId="5" borderId="50" xfId="0" applyNumberFormat="1" applyFont="1" applyFill="1" applyBorder="1" applyAlignment="1">
      <alignment horizontal="left" vertical="center" indent="1"/>
    </xf>
    <xf numFmtId="165" fontId="7" fillId="5" borderId="54" xfId="0" applyNumberFormat="1" applyFont="1" applyFill="1" applyBorder="1" applyAlignment="1">
      <alignment horizontal="left" vertical="center" indent="1"/>
    </xf>
    <xf numFmtId="165" fontId="7" fillId="5" borderId="51" xfId="0" applyNumberFormat="1" applyFont="1" applyFill="1" applyBorder="1" applyAlignment="1">
      <alignment horizontal="left" vertical="center" indent="1"/>
    </xf>
    <xf numFmtId="165" fontId="7" fillId="5" borderId="48" xfId="0" applyNumberFormat="1" applyFont="1" applyFill="1" applyBorder="1" applyAlignment="1">
      <alignment horizontal="left" vertical="center" indent="1"/>
    </xf>
    <xf numFmtId="165" fontId="7" fillId="5" borderId="56" xfId="0" applyNumberFormat="1" applyFont="1" applyFill="1" applyBorder="1" applyAlignment="1">
      <alignment horizontal="left" vertical="center" indent="1"/>
    </xf>
    <xf numFmtId="165" fontId="7" fillId="5" borderId="49" xfId="0" applyNumberFormat="1" applyFont="1" applyFill="1" applyBorder="1" applyAlignment="1">
      <alignment horizontal="left" vertical="center" indent="1"/>
    </xf>
    <xf numFmtId="165" fontId="7" fillId="5" borderId="57" xfId="0" applyNumberFormat="1" applyFont="1" applyFill="1" applyBorder="1" applyAlignment="1">
      <alignment vertical="center"/>
    </xf>
    <xf numFmtId="165" fontId="7" fillId="5" borderId="52" xfId="0" applyNumberFormat="1" applyFont="1" applyFill="1" applyBorder="1" applyAlignment="1">
      <alignment horizontal="center"/>
    </xf>
    <xf numFmtId="165" fontId="7" fillId="5" borderId="53" xfId="0" applyNumberFormat="1" applyFont="1" applyFill="1" applyBorder="1" applyAlignment="1">
      <alignment horizontal="center"/>
    </xf>
    <xf numFmtId="165" fontId="7" fillId="5" borderId="50" xfId="0" applyNumberFormat="1" applyFont="1" applyFill="1" applyBorder="1" applyAlignment="1">
      <alignment horizontal="center"/>
    </xf>
    <xf numFmtId="165" fontId="7" fillId="5" borderId="51" xfId="0" applyNumberFormat="1" applyFont="1" applyFill="1" applyBorder="1" applyAlignment="1">
      <alignment horizontal="center"/>
    </xf>
    <xf numFmtId="164" fontId="7" fillId="0" borderId="48" xfId="0" applyNumberFormat="1" applyFont="1" applyFill="1" applyBorder="1" applyAlignment="1">
      <alignment horizontal="left" vertical="center" indent="1"/>
    </xf>
    <xf numFmtId="164" fontId="7" fillId="5" borderId="50" xfId="0" applyNumberFormat="1" applyFont="1" applyFill="1" applyBorder="1" applyAlignment="1">
      <alignment vertical="center"/>
    </xf>
    <xf numFmtId="164" fontId="7" fillId="5" borderId="50" xfId="0" applyNumberFormat="1" applyFont="1" applyFill="1" applyBorder="1" applyAlignment="1">
      <alignment horizontal="right" vertical="center"/>
    </xf>
    <xf numFmtId="164" fontId="7" fillId="5" borderId="48" xfId="0" applyNumberFormat="1" applyFont="1" applyFill="1" applyBorder="1" applyAlignment="1">
      <alignment vertical="center"/>
    </xf>
    <xf numFmtId="164" fontId="7" fillId="5" borderId="48" xfId="0" applyNumberFormat="1" applyFont="1" applyFill="1" applyBorder="1" applyAlignment="1">
      <alignment horizontal="right" vertical="center"/>
    </xf>
    <xf numFmtId="164" fontId="7" fillId="5" borderId="52" xfId="0" applyNumberFormat="1" applyFont="1" applyFill="1" applyBorder="1" applyAlignment="1">
      <alignment vertical="center"/>
    </xf>
    <xf numFmtId="164" fontId="7" fillId="5" borderId="52" xfId="0" applyNumberFormat="1" applyFont="1" applyFill="1" applyBorder="1" applyAlignment="1">
      <alignment horizontal="center" vertical="center"/>
    </xf>
    <xf numFmtId="164" fontId="8" fillId="0" borderId="48" xfId="0" applyNumberFormat="1" applyFont="1" applyFill="1" applyBorder="1" applyAlignment="1">
      <alignment horizontal="center" vertical="center"/>
    </xf>
    <xf numFmtId="164" fontId="7" fillId="0" borderId="60" xfId="0" applyNumberFormat="1" applyFont="1" applyFill="1" applyBorder="1" applyAlignment="1">
      <alignment horizontal="left" vertical="center" indent="1"/>
    </xf>
    <xf numFmtId="164" fontId="7" fillId="0" borderId="60" xfId="0" applyNumberFormat="1" applyFont="1" applyFill="1" applyBorder="1" applyAlignment="1">
      <alignment horizontal="center" vertical="center"/>
    </xf>
    <xf numFmtId="164" fontId="7" fillId="5" borderId="60" xfId="0" applyNumberFormat="1" applyFont="1" applyFill="1" applyBorder="1" applyAlignment="1">
      <alignment horizontal="left" vertical="center" indent="1"/>
    </xf>
    <xf numFmtId="164" fontId="8" fillId="0" borderId="69" xfId="0" applyNumberFormat="1" applyFont="1" applyFill="1" applyBorder="1" applyAlignment="1">
      <alignment horizontal="center" vertical="center"/>
    </xf>
    <xf numFmtId="1" fontId="7" fillId="5" borderId="50" xfId="0" applyNumberFormat="1" applyFont="1" applyFill="1" applyBorder="1" applyAlignment="1">
      <alignment vertical="center"/>
    </xf>
    <xf numFmtId="1" fontId="7" fillId="5" borderId="48" xfId="0" applyNumberFormat="1" applyFont="1" applyFill="1" applyBorder="1" applyAlignment="1">
      <alignment vertical="center"/>
    </xf>
    <xf numFmtId="3" fontId="7" fillId="5" borderId="52" xfId="0" applyNumberFormat="1" applyFont="1" applyFill="1" applyBorder="1" applyAlignment="1">
      <alignment vertical="center"/>
    </xf>
    <xf numFmtId="165" fontId="7" fillId="5" borderId="57" xfId="0" applyNumberFormat="1" applyFont="1" applyFill="1" applyBorder="1" applyAlignment="1"/>
    <xf numFmtId="165" fontId="7" fillId="5" borderId="47" xfId="0" applyNumberFormat="1" applyFont="1" applyFill="1" applyBorder="1" applyAlignment="1"/>
    <xf numFmtId="165" fontId="7" fillId="5" borderId="54" xfId="0" applyNumberFormat="1" applyFont="1" applyFill="1" applyBorder="1" applyAlignment="1"/>
    <xf numFmtId="165" fontId="7" fillId="5" borderId="51" xfId="0" applyNumberFormat="1" applyFont="1" applyFill="1" applyBorder="1" applyAlignment="1"/>
    <xf numFmtId="165" fontId="7" fillId="5" borderId="60" xfId="0" applyNumberFormat="1" applyFont="1" applyFill="1" applyBorder="1" applyAlignment="1">
      <alignment vertical="center"/>
    </xf>
    <xf numFmtId="165" fontId="7" fillId="5" borderId="56" xfId="0" applyNumberFormat="1" applyFont="1" applyFill="1" applyBorder="1" applyAlignment="1"/>
    <xf numFmtId="165" fontId="7" fillId="5" borderId="49" xfId="0" applyNumberFormat="1" applyFont="1" applyFill="1" applyBorder="1" applyAlignment="1"/>
    <xf numFmtId="164" fontId="8" fillId="0" borderId="70" xfId="0" applyNumberFormat="1" applyFont="1" applyFill="1" applyBorder="1" applyAlignment="1">
      <alignment horizontal="center" vertical="center"/>
    </xf>
    <xf numFmtId="164" fontId="8" fillId="0" borderId="49" xfId="0" applyNumberFormat="1" applyFont="1" applyFill="1" applyBorder="1" applyAlignment="1">
      <alignment horizontal="center" vertical="center"/>
    </xf>
    <xf numFmtId="164" fontId="8" fillId="0" borderId="56" xfId="0" applyNumberFormat="1" applyFont="1" applyFill="1" applyBorder="1" applyAlignment="1">
      <alignment horizontal="center" vertical="center"/>
    </xf>
    <xf numFmtId="164" fontId="8" fillId="0" borderId="71" xfId="0" applyNumberFormat="1" applyFont="1" applyFill="1" applyBorder="1" applyAlignment="1">
      <alignment horizontal="center" vertical="center"/>
    </xf>
    <xf numFmtId="164" fontId="8" fillId="0" borderId="72" xfId="0" applyNumberFormat="1" applyFont="1" applyFill="1" applyBorder="1" applyAlignment="1">
      <alignment horizontal="center" vertical="center"/>
    </xf>
    <xf numFmtId="164" fontId="8" fillId="0" borderId="58" xfId="0" applyNumberFormat="1" applyFont="1" applyFill="1" applyBorder="1" applyAlignment="1">
      <alignment horizontal="center" vertical="center"/>
    </xf>
    <xf numFmtId="0" fontId="8" fillId="0" borderId="0" xfId="0" applyFont="1" applyBorder="1" applyAlignment="1"/>
    <xf numFmtId="0" fontId="1" fillId="0" borderId="0" xfId="0" applyFont="1" applyBorder="1" applyAlignment="1"/>
    <xf numFmtId="0" fontId="1" fillId="0" borderId="13" xfId="0" applyFont="1" applyBorder="1" applyAlignment="1"/>
    <xf numFmtId="0" fontId="1" fillId="0" borderId="35" xfId="0" applyFont="1" applyBorder="1" applyAlignment="1"/>
    <xf numFmtId="0" fontId="1" fillId="0" borderId="31" xfId="0" applyFont="1" applyFill="1" applyBorder="1"/>
    <xf numFmtId="0" fontId="1" fillId="0" borderId="40" xfId="0" applyFont="1" applyFill="1" applyBorder="1"/>
    <xf numFmtId="0" fontId="1" fillId="0" borderId="74" xfId="0" applyFont="1" applyFill="1" applyBorder="1"/>
    <xf numFmtId="0" fontId="1" fillId="0" borderId="28" xfId="0" applyFont="1" applyFill="1" applyBorder="1"/>
    <xf numFmtId="0" fontId="1" fillId="0" borderId="73" xfId="0" applyFont="1" applyFill="1" applyBorder="1"/>
    <xf numFmtId="0" fontId="1" fillId="0" borderId="0" xfId="0" applyFont="1" applyFill="1" applyBorder="1"/>
    <xf numFmtId="0" fontId="1" fillId="0" borderId="38" xfId="0" applyFont="1" applyFill="1" applyBorder="1"/>
    <xf numFmtId="0" fontId="1" fillId="0" borderId="75" xfId="0" applyFont="1" applyFill="1" applyBorder="1"/>
    <xf numFmtId="0" fontId="1" fillId="0" borderId="61" xfId="0" applyFont="1" applyFill="1" applyBorder="1"/>
    <xf numFmtId="0" fontId="1" fillId="0" borderId="0" xfId="0" applyFont="1" applyFill="1" applyBorder="1" applyAlignment="1"/>
    <xf numFmtId="0" fontId="7" fillId="0" borderId="0" xfId="0" applyFont="1" applyBorder="1" applyAlignment="1"/>
    <xf numFmtId="164" fontId="7" fillId="5" borderId="76" xfId="0" applyNumberFormat="1" applyFont="1" applyFill="1" applyBorder="1" applyAlignment="1">
      <alignment horizontal="left" vertical="center" indent="1"/>
    </xf>
    <xf numFmtId="164" fontId="7" fillId="5" borderId="54" xfId="0" applyNumberFormat="1" applyFont="1" applyFill="1" applyBorder="1" applyAlignment="1">
      <alignment horizontal="left" vertical="center" indent="1"/>
    </xf>
    <xf numFmtId="164" fontId="7" fillId="5" borderId="72" xfId="0" applyNumberFormat="1" applyFont="1" applyFill="1" applyBorder="1" applyAlignment="1">
      <alignment horizontal="left" vertical="center" indent="1"/>
    </xf>
    <xf numFmtId="164" fontId="7" fillId="5" borderId="56" xfId="0" applyNumberFormat="1" applyFont="1" applyFill="1" applyBorder="1" applyAlignment="1">
      <alignment horizontal="left" vertical="center" indent="1"/>
    </xf>
    <xf numFmtId="164" fontId="7" fillId="5" borderId="57" xfId="0" applyNumberFormat="1" applyFont="1" applyFill="1" applyBorder="1" applyAlignment="1">
      <alignment horizontal="left" vertical="center" indent="1"/>
    </xf>
    <xf numFmtId="164" fontId="7" fillId="5" borderId="54" xfId="0" applyNumberFormat="1" applyFont="1" applyFill="1" applyBorder="1" applyAlignment="1">
      <alignment vertical="center"/>
    </xf>
    <xf numFmtId="164" fontId="7" fillId="5" borderId="56" xfId="0" applyNumberFormat="1" applyFont="1" applyFill="1" applyBorder="1" applyAlignment="1">
      <alignment vertical="center"/>
    </xf>
    <xf numFmtId="164" fontId="7" fillId="5" borderId="77" xfId="0" applyNumberFormat="1" applyFont="1" applyFill="1" applyBorder="1" applyAlignment="1">
      <alignment horizontal="left" vertical="center" indent="1"/>
    </xf>
    <xf numFmtId="164" fontId="7" fillId="5" borderId="55" xfId="0" applyNumberFormat="1" applyFont="1" applyFill="1" applyBorder="1" applyAlignment="1">
      <alignment horizontal="left" vertical="center" indent="1"/>
    </xf>
    <xf numFmtId="164" fontId="7" fillId="5" borderId="78" xfId="0" applyNumberFormat="1" applyFont="1" applyFill="1" applyBorder="1" applyAlignment="1">
      <alignment horizontal="left" vertical="center" indent="1"/>
    </xf>
    <xf numFmtId="164" fontId="7" fillId="5" borderId="58" xfId="0" applyNumberFormat="1" applyFont="1" applyFill="1" applyBorder="1" applyAlignment="1">
      <alignment horizontal="left" vertical="center" indent="1"/>
    </xf>
    <xf numFmtId="164" fontId="7" fillId="5" borderId="79" xfId="0" applyNumberFormat="1" applyFont="1" applyFill="1" applyBorder="1" applyAlignment="1">
      <alignment horizontal="left" vertical="center" indent="1"/>
    </xf>
    <xf numFmtId="164" fontId="7" fillId="5" borderId="55" xfId="0" applyNumberFormat="1" applyFont="1" applyFill="1" applyBorder="1" applyAlignment="1">
      <alignment vertical="center"/>
    </xf>
    <xf numFmtId="164" fontId="7" fillId="5" borderId="58" xfId="0" applyNumberFormat="1" applyFont="1" applyFill="1" applyBorder="1" applyAlignment="1">
      <alignment vertical="center"/>
    </xf>
    <xf numFmtId="164" fontId="7" fillId="5" borderId="79" xfId="0" applyNumberFormat="1" applyFont="1" applyFill="1" applyBorder="1" applyAlignment="1">
      <alignment vertical="center"/>
    </xf>
    <xf numFmtId="164" fontId="7" fillId="5" borderId="57" xfId="0" applyNumberFormat="1" applyFont="1" applyFill="1" applyBorder="1" applyAlignment="1">
      <alignment vertical="center"/>
    </xf>
    <xf numFmtId="164" fontId="7" fillId="5" borderId="54" xfId="0" applyNumberFormat="1" applyFont="1" applyFill="1" applyBorder="1" applyAlignment="1">
      <alignment horizontal="right" vertical="center"/>
    </xf>
    <xf numFmtId="164" fontId="7" fillId="5" borderId="56" xfId="0" applyNumberFormat="1" applyFont="1" applyFill="1" applyBorder="1" applyAlignment="1">
      <alignment horizontal="right" vertical="center"/>
    </xf>
    <xf numFmtId="164" fontId="7" fillId="5" borderId="57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164" fontId="1" fillId="2" borderId="13" xfId="0" applyNumberFormat="1" applyFont="1" applyFill="1" applyBorder="1" applyAlignment="1">
      <alignment horizontal="right"/>
    </xf>
    <xf numFmtId="164" fontId="1" fillId="2" borderId="43" xfId="0" applyNumberFormat="1" applyFont="1" applyFill="1" applyBorder="1" applyAlignment="1">
      <alignment horizontal="right"/>
    </xf>
    <xf numFmtId="0" fontId="1" fillId="0" borderId="81" xfId="0" applyFont="1" applyBorder="1"/>
    <xf numFmtId="0" fontId="1" fillId="0" borderId="82" xfId="0" applyFont="1" applyBorder="1"/>
    <xf numFmtId="0" fontId="1" fillId="0" borderId="68" xfId="0" applyFont="1" applyBorder="1"/>
    <xf numFmtId="0" fontId="1" fillId="0" borderId="63" xfId="0" applyFont="1" applyBorder="1"/>
    <xf numFmtId="0" fontId="11" fillId="10" borderId="0" xfId="0" applyFont="1" applyFill="1" applyBorder="1" applyAlignment="1">
      <alignment horizontal="right"/>
    </xf>
    <xf numFmtId="0" fontId="1" fillId="0" borderId="83" xfId="0" applyFont="1" applyBorder="1"/>
    <xf numFmtId="0" fontId="1" fillId="0" borderId="59" xfId="0" applyFont="1" applyBorder="1"/>
    <xf numFmtId="0" fontId="1" fillId="0" borderId="20" xfId="0" applyFont="1" applyBorder="1"/>
    <xf numFmtId="0" fontId="2" fillId="0" borderId="0" xfId="0" applyFont="1" applyBorder="1"/>
    <xf numFmtId="0" fontId="1" fillId="0" borderId="80" xfId="0" applyFont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/>
    </xf>
    <xf numFmtId="165" fontId="1" fillId="0" borderId="0" xfId="0" applyNumberFormat="1" applyFont="1" applyFill="1" applyBorder="1"/>
    <xf numFmtId="0" fontId="1" fillId="0" borderId="0" xfId="0" applyFont="1" applyFill="1"/>
    <xf numFmtId="0" fontId="1" fillId="0" borderId="63" xfId="0" applyFont="1" applyFill="1" applyBorder="1"/>
    <xf numFmtId="0" fontId="1" fillId="0" borderId="62" xfId="0" applyFont="1" applyBorder="1"/>
    <xf numFmtId="0" fontId="1" fillId="0" borderId="63" xfId="0" applyFont="1" applyFill="1" applyBorder="1" applyAlignment="1">
      <alignment horizontal="center"/>
    </xf>
    <xf numFmtId="0" fontId="1" fillId="0" borderId="63" xfId="0" applyFont="1" applyFill="1" applyBorder="1" applyAlignment="1" applyProtection="1">
      <alignment horizontal="center" vertical="center" wrapText="1"/>
    </xf>
    <xf numFmtId="0" fontId="1" fillId="0" borderId="63" xfId="0" applyFont="1" applyFill="1" applyBorder="1" applyAlignment="1" applyProtection="1">
      <alignment horizontal="center"/>
    </xf>
    <xf numFmtId="165" fontId="1" fillId="0" borderId="63" xfId="0" applyNumberFormat="1" applyFont="1" applyFill="1" applyBorder="1"/>
    <xf numFmtId="3" fontId="1" fillId="0" borderId="59" xfId="0" applyNumberFormat="1" applyFont="1" applyBorder="1"/>
    <xf numFmtId="0" fontId="1" fillId="0" borderId="20" xfId="0" applyFont="1" applyFill="1" applyBorder="1"/>
    <xf numFmtId="3" fontId="11" fillId="10" borderId="0" xfId="0" applyNumberFormat="1" applyFont="1" applyFill="1" applyBorder="1"/>
    <xf numFmtId="0" fontId="11" fillId="10" borderId="0" xfId="0" applyFont="1" applyFill="1" applyBorder="1"/>
    <xf numFmtId="0" fontId="1" fillId="10" borderId="0" xfId="0" applyFont="1" applyFill="1" applyBorder="1"/>
    <xf numFmtId="0" fontId="0" fillId="0" borderId="0" xfId="0" applyFont="1"/>
    <xf numFmtId="0" fontId="13" fillId="0" borderId="0" xfId="0" applyFont="1" applyAlignment="1">
      <alignment horizontal="center"/>
    </xf>
    <xf numFmtId="0" fontId="10" fillId="0" borderId="0" xfId="2" applyFont="1" applyBorder="1"/>
    <xf numFmtId="0" fontId="0" fillId="0" borderId="0" xfId="0" applyFont="1" applyBorder="1"/>
    <xf numFmtId="0" fontId="1" fillId="0" borderId="0" xfId="0" applyFont="1" applyBorder="1"/>
    <xf numFmtId="0" fontId="2" fillId="0" borderId="0" xfId="0" applyFont="1" applyBorder="1" applyAlignment="1">
      <alignment horizontal="left"/>
    </xf>
    <xf numFmtId="0" fontId="1" fillId="0" borderId="0" xfId="0" applyFont="1" applyBorder="1" applyAlignment="1"/>
    <xf numFmtId="165" fontId="1" fillId="11" borderId="20" xfId="0" applyNumberFormat="1" applyFont="1" applyFill="1" applyBorder="1"/>
    <xf numFmtId="165" fontId="1" fillId="11" borderId="3" xfId="0" applyNumberFormat="1" applyFont="1" applyFill="1" applyBorder="1"/>
    <xf numFmtId="165" fontId="1" fillId="11" borderId="19" xfId="0" applyNumberFormat="1" applyFont="1" applyFill="1" applyBorder="1"/>
    <xf numFmtId="165" fontId="1" fillId="11" borderId="5" xfId="0" applyNumberFormat="1" applyFont="1" applyFill="1" applyBorder="1"/>
    <xf numFmtId="165" fontId="1" fillId="11" borderId="30" xfId="0" applyNumberFormat="1" applyFont="1" applyFill="1" applyBorder="1"/>
    <xf numFmtId="165" fontId="1" fillId="11" borderId="7" xfId="0" applyNumberFormat="1" applyFont="1" applyFill="1" applyBorder="1"/>
    <xf numFmtId="0" fontId="1" fillId="11" borderId="0" xfId="0" applyFont="1" applyFill="1" applyBorder="1"/>
    <xf numFmtId="0" fontId="1" fillId="11" borderId="0" xfId="0" applyFont="1" applyFill="1" applyBorder="1" applyAlignment="1">
      <alignment horizontal="right"/>
    </xf>
    <xf numFmtId="0" fontId="2" fillId="0" borderId="0" xfId="0" applyFont="1" applyFill="1" applyBorder="1"/>
    <xf numFmtId="0" fontId="1" fillId="10" borderId="0" xfId="0" applyFont="1" applyFill="1" applyBorder="1" applyAlignment="1"/>
    <xf numFmtId="0" fontId="1" fillId="11" borderId="0" xfId="0" applyFont="1" applyFill="1" applyBorder="1" applyAlignment="1"/>
    <xf numFmtId="0" fontId="1" fillId="0" borderId="63" xfId="0" applyFont="1" applyBorder="1" applyAlignment="1"/>
    <xf numFmtId="0" fontId="0" fillId="0" borderId="68" xfId="0" applyFont="1" applyBorder="1"/>
    <xf numFmtId="0" fontId="0" fillId="0" borderId="83" xfId="0" applyBorder="1"/>
    <xf numFmtId="0" fontId="0" fillId="0" borderId="80" xfId="0" applyBorder="1"/>
    <xf numFmtId="0" fontId="0" fillId="0" borderId="81" xfId="0" applyBorder="1"/>
    <xf numFmtId="0" fontId="0" fillId="0" borderId="82" xfId="0" applyBorder="1"/>
    <xf numFmtId="0" fontId="0" fillId="0" borderId="59" xfId="0" applyBorder="1"/>
    <xf numFmtId="0" fontId="0" fillId="0" borderId="20" xfId="0" applyBorder="1"/>
    <xf numFmtId="0" fontId="1" fillId="0" borderId="40" xfId="0" applyFont="1" applyBorder="1"/>
    <xf numFmtId="0" fontId="1" fillId="0" borderId="45" xfId="0" applyFont="1" applyBorder="1"/>
    <xf numFmtId="0" fontId="0" fillId="0" borderId="63" xfId="0" applyFont="1" applyBorder="1"/>
    <xf numFmtId="0" fontId="1" fillId="0" borderId="11" xfId="0" applyFont="1" applyBorder="1"/>
    <xf numFmtId="0" fontId="1" fillId="0" borderId="5" xfId="0" applyFont="1" applyBorder="1"/>
    <xf numFmtId="0" fontId="1" fillId="0" borderId="7" xfId="0" applyFont="1" applyBorder="1"/>
    <xf numFmtId="0" fontId="10" fillId="0" borderId="0" xfId="2"/>
    <xf numFmtId="0" fontId="15" fillId="0" borderId="0" xfId="2" applyFont="1"/>
    <xf numFmtId="0" fontId="1" fillId="9" borderId="36" xfId="0" applyFont="1" applyFill="1" applyBorder="1" applyAlignment="1"/>
    <xf numFmtId="0" fontId="1" fillId="9" borderId="45" xfId="0" applyFont="1" applyFill="1" applyBorder="1" applyAlignment="1"/>
    <xf numFmtId="0" fontId="1" fillId="9" borderId="19" xfId="0" applyFont="1" applyFill="1" applyBorder="1" applyAlignment="1"/>
    <xf numFmtId="0" fontId="1" fillId="6" borderId="23" xfId="0" applyFont="1" applyFill="1" applyBorder="1" applyAlignment="1">
      <alignment horizontal="center"/>
    </xf>
    <xf numFmtId="0" fontId="1" fillId="6" borderId="32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9" fillId="9" borderId="23" xfId="0" applyFont="1" applyFill="1" applyBorder="1" applyAlignment="1">
      <alignment horizontal="center"/>
    </xf>
    <xf numFmtId="0" fontId="9" fillId="9" borderId="32" xfId="0" applyFont="1" applyFill="1" applyBorder="1" applyAlignment="1">
      <alignment horizontal="center"/>
    </xf>
    <xf numFmtId="0" fontId="9" fillId="9" borderId="37" xfId="0" applyFont="1" applyFill="1" applyBorder="1" applyAlignment="1">
      <alignment horizontal="center"/>
    </xf>
    <xf numFmtId="0" fontId="2" fillId="6" borderId="23" xfId="0" applyFont="1" applyFill="1" applyBorder="1" applyAlignment="1">
      <alignment horizontal="center"/>
    </xf>
    <xf numFmtId="0" fontId="2" fillId="6" borderId="32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2" fillId="8" borderId="23" xfId="0" applyFont="1" applyFill="1" applyBorder="1" applyAlignment="1">
      <alignment horizontal="left"/>
    </xf>
    <xf numFmtId="0" fontId="2" fillId="8" borderId="32" xfId="0" applyFont="1" applyFill="1" applyBorder="1" applyAlignment="1">
      <alignment horizontal="left"/>
    </xf>
    <xf numFmtId="0" fontId="2" fillId="8" borderId="37" xfId="0" applyFont="1" applyFill="1" applyBorder="1" applyAlignment="1">
      <alignment horizontal="left"/>
    </xf>
    <xf numFmtId="0" fontId="1" fillId="7" borderId="66" xfId="0" applyFont="1" applyFill="1" applyBorder="1"/>
    <xf numFmtId="0" fontId="1" fillId="7" borderId="22" xfId="0" applyFont="1" applyFill="1" applyBorder="1"/>
    <xf numFmtId="0" fontId="1" fillId="7" borderId="21" xfId="0" applyFont="1" applyFill="1" applyBorder="1"/>
    <xf numFmtId="0" fontId="1" fillId="10" borderId="63" xfId="0" applyFont="1" applyFill="1" applyBorder="1" applyAlignment="1">
      <alignment horizontal="center"/>
    </xf>
    <xf numFmtId="0" fontId="1" fillId="10" borderId="65" xfId="0" applyFont="1" applyFill="1" applyBorder="1" applyAlignment="1">
      <alignment horizontal="center"/>
    </xf>
    <xf numFmtId="0" fontId="1" fillId="10" borderId="62" xfId="0" applyFont="1" applyFill="1" applyBorder="1" applyAlignment="1">
      <alignment horizontal="center"/>
    </xf>
    <xf numFmtId="0" fontId="1" fillId="7" borderId="31" xfId="0" applyFont="1" applyFill="1" applyBorder="1" applyAlignment="1" applyProtection="1">
      <alignment horizontal="center" vertical="center"/>
    </xf>
    <xf numFmtId="0" fontId="1" fillId="7" borderId="73" xfId="0" applyFont="1" applyFill="1" applyBorder="1" applyAlignment="1" applyProtection="1">
      <alignment horizontal="center" vertical="center"/>
    </xf>
    <xf numFmtId="0" fontId="1" fillId="7" borderId="40" xfId="0" applyFont="1" applyFill="1" applyBorder="1" applyAlignment="1" applyProtection="1">
      <alignment horizontal="center" vertical="center"/>
    </xf>
    <xf numFmtId="0" fontId="1" fillId="7" borderId="38" xfId="0" applyFont="1" applyFill="1" applyBorder="1" applyAlignment="1" applyProtection="1">
      <alignment horizontal="center" vertical="center"/>
    </xf>
    <xf numFmtId="0" fontId="1" fillId="7" borderId="74" xfId="0" applyFont="1" applyFill="1" applyBorder="1" applyAlignment="1" applyProtection="1">
      <alignment horizontal="center" vertical="center"/>
    </xf>
    <xf numFmtId="0" fontId="1" fillId="7" borderId="75" xfId="0" applyFont="1" applyFill="1" applyBorder="1" applyAlignment="1" applyProtection="1">
      <alignment horizontal="center" vertical="center"/>
    </xf>
    <xf numFmtId="0" fontId="2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/>
    <xf numFmtId="0" fontId="1" fillId="0" borderId="0" xfId="0" applyFont="1" applyBorder="1"/>
    <xf numFmtId="0" fontId="13" fillId="0" borderId="68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63" xfId="0" applyFont="1" applyBorder="1" applyAlignment="1">
      <alignment horizontal="center"/>
    </xf>
    <xf numFmtId="0" fontId="2" fillId="11" borderId="0" xfId="0" applyFont="1" applyFill="1" applyBorder="1" applyAlignment="1">
      <alignment horizontal="right"/>
    </xf>
    <xf numFmtId="0" fontId="2" fillId="0" borderId="63" xfId="0" applyFont="1" applyBorder="1" applyAlignment="1">
      <alignment horizontal="left"/>
    </xf>
    <xf numFmtId="0" fontId="7" fillId="0" borderId="0" xfId="0" applyFont="1" applyBorder="1"/>
    <xf numFmtId="0" fontId="2" fillId="11" borderId="0" xfId="0" applyFont="1" applyFill="1" applyBorder="1" applyAlignment="1">
      <alignment horizontal="center"/>
    </xf>
    <xf numFmtId="0" fontId="1" fillId="7" borderId="31" xfId="0" applyFont="1" applyFill="1" applyBorder="1" applyAlignment="1" applyProtection="1">
      <alignment horizontal="center" vertical="center" wrapText="1"/>
    </xf>
    <xf numFmtId="0" fontId="1" fillId="7" borderId="73" xfId="0" applyFont="1" applyFill="1" applyBorder="1" applyAlignment="1" applyProtection="1">
      <alignment horizontal="center" vertical="center" wrapText="1"/>
    </xf>
    <xf numFmtId="0" fontId="1" fillId="7" borderId="40" xfId="0" applyFont="1" applyFill="1" applyBorder="1" applyAlignment="1" applyProtection="1">
      <alignment horizontal="center" vertical="center" wrapText="1"/>
    </xf>
    <xf numFmtId="0" fontId="1" fillId="7" borderId="38" xfId="0" applyFont="1" applyFill="1" applyBorder="1" applyAlignment="1" applyProtection="1">
      <alignment horizontal="center" vertical="center" wrapText="1"/>
    </xf>
    <xf numFmtId="0" fontId="1" fillId="7" borderId="74" xfId="0" applyFont="1" applyFill="1" applyBorder="1" applyAlignment="1" applyProtection="1">
      <alignment horizontal="center" vertical="center" wrapText="1"/>
    </xf>
    <xf numFmtId="0" fontId="1" fillId="7" borderId="75" xfId="0" applyFont="1" applyFill="1" applyBorder="1" applyAlignment="1" applyProtection="1">
      <alignment horizontal="center" vertical="center" wrapText="1"/>
    </xf>
    <xf numFmtId="0" fontId="1" fillId="7" borderId="28" xfId="0" applyFont="1" applyFill="1" applyBorder="1" applyAlignment="1" applyProtection="1">
      <alignment horizontal="center" vertical="center" wrapText="1"/>
    </xf>
    <xf numFmtId="0" fontId="1" fillId="7" borderId="0" xfId="0" applyFont="1" applyFill="1" applyBorder="1" applyAlignment="1" applyProtection="1">
      <alignment horizontal="center" vertical="center" wrapText="1"/>
    </xf>
    <xf numFmtId="0" fontId="1" fillId="7" borderId="61" xfId="0" applyFont="1" applyFill="1" applyBorder="1" applyAlignment="1" applyProtection="1">
      <alignment horizontal="center" vertical="center" wrapText="1"/>
    </xf>
    <xf numFmtId="0" fontId="1" fillId="10" borderId="21" xfId="0" applyFont="1" applyFill="1" applyBorder="1" applyAlignment="1">
      <alignment horizontal="center"/>
    </xf>
    <xf numFmtId="0" fontId="1" fillId="10" borderId="64" xfId="0" applyFont="1" applyFill="1" applyBorder="1" applyAlignment="1">
      <alignment horizontal="center"/>
    </xf>
    <xf numFmtId="0" fontId="1" fillId="10" borderId="22" xfId="0" applyFont="1" applyFill="1" applyBorder="1" applyAlignment="1">
      <alignment horizontal="center"/>
    </xf>
    <xf numFmtId="0" fontId="1" fillId="0" borderId="59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9" xfId="0" applyFont="1" applyBorder="1"/>
    <xf numFmtId="0" fontId="1" fillId="0" borderId="10" xfId="0" applyFont="1" applyBorder="1"/>
    <xf numFmtId="0" fontId="1" fillId="0" borderId="4" xfId="0" applyFont="1" applyBorder="1"/>
    <xf numFmtId="0" fontId="1" fillId="0" borderId="1" xfId="0" applyFont="1" applyBorder="1"/>
    <xf numFmtId="0" fontId="1" fillId="0" borderId="6" xfId="0" applyFont="1" applyBorder="1"/>
    <xf numFmtId="0" fontId="1" fillId="0" borderId="12" xfId="0" applyFont="1" applyBorder="1"/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1" fontId="1" fillId="2" borderId="35" xfId="0" applyNumberFormat="1" applyFont="1" applyFill="1" applyBorder="1" applyAlignment="1">
      <alignment horizontal="right"/>
    </xf>
    <xf numFmtId="0" fontId="1" fillId="2" borderId="35" xfId="0" applyFont="1" applyFill="1" applyBorder="1" applyAlignment="1">
      <alignment horizontal="right"/>
    </xf>
    <xf numFmtId="0" fontId="1" fillId="4" borderId="4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1" fontId="1" fillId="2" borderId="13" xfId="0" applyNumberFormat="1" applyFont="1" applyFill="1" applyBorder="1" applyAlignment="1">
      <alignment horizontal="right"/>
    </xf>
    <xf numFmtId="0" fontId="1" fillId="2" borderId="38" xfId="0" applyFont="1" applyFill="1" applyBorder="1" applyAlignment="1">
      <alignment horizontal="right"/>
    </xf>
    <xf numFmtId="0" fontId="1" fillId="2" borderId="39" xfId="0" applyFont="1" applyFill="1" applyBorder="1" applyAlignment="1">
      <alignment horizontal="right"/>
    </xf>
    <xf numFmtId="0" fontId="1" fillId="4" borderId="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right"/>
    </xf>
    <xf numFmtId="164" fontId="1" fillId="2" borderId="13" xfId="0" applyNumberFormat="1" applyFont="1" applyFill="1" applyBorder="1" applyAlignment="1">
      <alignment horizontal="right"/>
    </xf>
    <xf numFmtId="0" fontId="1" fillId="2" borderId="25" xfId="0" applyFont="1" applyFill="1" applyBorder="1" applyAlignment="1">
      <alignment horizontal="right"/>
    </xf>
    <xf numFmtId="1" fontId="1" fillId="2" borderId="33" xfId="0" applyNumberFormat="1" applyFont="1" applyFill="1" applyBorder="1" applyAlignment="1">
      <alignment horizontal="right"/>
    </xf>
    <xf numFmtId="0" fontId="1" fillId="4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3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1" fontId="1" fillId="2" borderId="41" xfId="0" applyNumberFormat="1" applyFont="1" applyFill="1" applyBorder="1" applyAlignment="1">
      <alignment horizontal="right"/>
    </xf>
    <xf numFmtId="1" fontId="1" fillId="2" borderId="42" xfId="0" applyNumberFormat="1" applyFont="1" applyFill="1" applyBorder="1" applyAlignment="1">
      <alignment horizontal="right"/>
    </xf>
    <xf numFmtId="0" fontId="1" fillId="2" borderId="18" xfId="0" applyFont="1" applyFill="1" applyBorder="1" applyAlignment="1">
      <alignment horizontal="right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164" fontId="1" fillId="2" borderId="33" xfId="0" applyNumberFormat="1" applyFont="1" applyFill="1" applyBorder="1" applyAlignment="1">
      <alignment horizontal="right"/>
    </xf>
    <xf numFmtId="164" fontId="1" fillId="2" borderId="25" xfId="0" applyNumberFormat="1" applyFont="1" applyFill="1" applyBorder="1" applyAlignment="1">
      <alignment horizontal="right"/>
    </xf>
    <xf numFmtId="164" fontId="1" fillId="2" borderId="34" xfId="0" applyNumberFormat="1" applyFont="1" applyFill="1" applyBorder="1" applyAlignment="1"/>
    <xf numFmtId="164" fontId="1" fillId="2" borderId="44" xfId="0" applyNumberFormat="1" applyFont="1" applyFill="1" applyBorder="1" applyAlignment="1"/>
    <xf numFmtId="164" fontId="1" fillId="2" borderId="35" xfId="0" applyNumberFormat="1" applyFont="1" applyFill="1" applyBorder="1" applyAlignment="1">
      <alignment horizontal="right"/>
    </xf>
    <xf numFmtId="0" fontId="1" fillId="4" borderId="14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164" fontId="1" fillId="2" borderId="39" xfId="0" applyNumberFormat="1" applyFont="1" applyFill="1" applyBorder="1" applyAlignment="1">
      <alignment horizontal="right"/>
    </xf>
    <xf numFmtId="164" fontId="1" fillId="2" borderId="43" xfId="0" applyNumberFormat="1" applyFont="1" applyFill="1" applyBorder="1" applyAlignment="1">
      <alignment horizontal="right"/>
    </xf>
    <xf numFmtId="164" fontId="1" fillId="2" borderId="38" xfId="0" applyNumberFormat="1" applyFont="1" applyFill="1" applyBorder="1" applyAlignment="1">
      <alignment horizontal="right"/>
    </xf>
    <xf numFmtId="164" fontId="1" fillId="2" borderId="41" xfId="0" applyNumberFormat="1" applyFont="1" applyFill="1" applyBorder="1" applyAlignment="1">
      <alignment horizontal="right"/>
    </xf>
    <xf numFmtId="164" fontId="1" fillId="2" borderId="42" xfId="0" applyNumberFormat="1" applyFont="1" applyFill="1" applyBorder="1" applyAlignment="1">
      <alignment horizontal="right"/>
    </xf>
    <xf numFmtId="164" fontId="1" fillId="2" borderId="33" xfId="0" applyNumberFormat="1" applyFont="1" applyFill="1" applyBorder="1" applyAlignment="1"/>
    <xf numFmtId="164" fontId="1" fillId="2" borderId="25" xfId="0" applyNumberFormat="1" applyFont="1" applyFill="1" applyBorder="1" applyAlignment="1"/>
    <xf numFmtId="164" fontId="1" fillId="2" borderId="18" xfId="0" applyNumberFormat="1" applyFont="1" applyFill="1" applyBorder="1" applyAlignment="1">
      <alignment horizontal="right"/>
    </xf>
    <xf numFmtId="164" fontId="1" fillId="2" borderId="29" xfId="0" applyNumberFormat="1" applyFont="1" applyFill="1" applyBorder="1" applyAlignment="1">
      <alignment horizontal="right"/>
    </xf>
    <xf numFmtId="3" fontId="1" fillId="2" borderId="13" xfId="0" applyNumberFormat="1" applyFont="1" applyFill="1" applyBorder="1" applyAlignment="1">
      <alignment horizontal="right"/>
    </xf>
    <xf numFmtId="3" fontId="1" fillId="2" borderId="41" xfId="0" applyNumberFormat="1" applyFont="1" applyFill="1" applyBorder="1" applyAlignment="1">
      <alignment horizontal="right"/>
    </xf>
    <xf numFmtId="3" fontId="1" fillId="2" borderId="42" xfId="0" applyNumberFormat="1" applyFont="1" applyFill="1" applyBorder="1" applyAlignment="1">
      <alignment horizontal="right"/>
    </xf>
    <xf numFmtId="3" fontId="1" fillId="2" borderId="35" xfId="0" applyNumberFormat="1" applyFont="1" applyFill="1" applyBorder="1" applyAlignment="1">
      <alignment horizontal="right"/>
    </xf>
    <xf numFmtId="3" fontId="6" fillId="5" borderId="36" xfId="0" applyNumberFormat="1" applyFont="1" applyFill="1" applyBorder="1" applyAlignment="1">
      <alignment vertical="center"/>
    </xf>
    <xf numFmtId="3" fontId="6" fillId="5" borderId="45" xfId="0" applyNumberFormat="1" applyFont="1" applyFill="1" applyBorder="1" applyAlignment="1">
      <alignment vertical="center"/>
    </xf>
    <xf numFmtId="3" fontId="6" fillId="5" borderId="19" xfId="0" applyNumberFormat="1" applyFont="1" applyFill="1" applyBorder="1" applyAlignment="1">
      <alignment vertical="center"/>
    </xf>
    <xf numFmtId="3" fontId="1" fillId="2" borderId="33" xfId="0" applyNumberFormat="1" applyFont="1" applyFill="1" applyBorder="1" applyAlignment="1">
      <alignment horizontal="right"/>
    </xf>
    <xf numFmtId="1" fontId="1" fillId="2" borderId="43" xfId="0" applyNumberFormat="1" applyFont="1" applyFill="1" applyBorder="1" applyAlignment="1">
      <alignment horizontal="right"/>
    </xf>
    <xf numFmtId="1" fontId="1" fillId="2" borderId="29" xfId="0" applyNumberFormat="1" applyFont="1" applyFill="1" applyBorder="1" applyAlignment="1">
      <alignment horizontal="right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164" fontId="1" fillId="2" borderId="34" xfId="0" applyNumberFormat="1" applyFont="1" applyFill="1" applyBorder="1" applyAlignment="1">
      <alignment horizontal="right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FFCC66"/>
      <color rgb="FFFF99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17410" name="cboVil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8</xdr:col>
          <xdr:colOff>0</xdr:colOff>
          <xdr:row>6</xdr:row>
          <xdr:rowOff>0</xdr:rowOff>
        </xdr:to>
        <xdr:sp macro="" textlink="">
          <xdr:nvSpPr>
            <xdr:cNvPr id="17412" name="cboPer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1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FEDE52-ABF2-41C0-AD3F-4D3FF690195C}" name="TVille" displayName="TVille" ref="A1:A15" totalsRowShown="0">
  <autoFilter ref="A1:A15" xr:uid="{18FEDE52-ABF2-41C0-AD3F-4D3FF690195C}"/>
  <tableColumns count="1">
    <tableColumn id="1" xr3:uid="{365B91A2-4626-4B49-BA04-CB0E01394E01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7"/>
  <dimension ref="A1:W173"/>
  <sheetViews>
    <sheetView showGridLines="0" tabSelected="1" workbookViewId="0">
      <selection activeCell="E34" sqref="E34"/>
    </sheetView>
  </sheetViews>
  <sheetFormatPr baseColWidth="10" defaultRowHeight="15" x14ac:dyDescent="0.25"/>
  <cols>
    <col min="2" max="2" width="3.140625" customWidth="1"/>
    <col min="8" max="8" width="3.5703125" customWidth="1"/>
    <col min="13" max="13" width="3.28515625" customWidth="1"/>
  </cols>
  <sheetData>
    <row r="1" spans="1:23" ht="17.25" thickBot="1" x14ac:dyDescent="0.35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</row>
    <row r="2" spans="1:23" ht="17.25" thickBot="1" x14ac:dyDescent="0.35">
      <c r="A2" s="16"/>
      <c r="B2" s="109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3"/>
      <c r="N2" s="16"/>
      <c r="O2" s="16"/>
      <c r="P2" s="16"/>
      <c r="Q2" s="16"/>
      <c r="R2" s="16"/>
      <c r="S2" s="16"/>
      <c r="T2" s="16"/>
      <c r="U2" s="16"/>
      <c r="V2" s="16"/>
      <c r="W2" s="16"/>
    </row>
    <row r="3" spans="1:23" ht="19.5" thickBot="1" x14ac:dyDescent="0.35">
      <c r="A3" s="16"/>
      <c r="B3" s="110"/>
      <c r="C3" s="209" t="s">
        <v>153</v>
      </c>
      <c r="D3" s="210"/>
      <c r="E3" s="211"/>
      <c r="F3" s="114"/>
      <c r="G3" s="114"/>
      <c r="H3" s="114"/>
      <c r="I3" s="114"/>
      <c r="J3" s="114"/>
      <c r="K3" s="114"/>
      <c r="L3" s="114"/>
      <c r="M3" s="115"/>
      <c r="N3" s="16"/>
      <c r="O3" s="209" t="s">
        <v>154</v>
      </c>
      <c r="P3" s="210"/>
      <c r="Q3" s="211"/>
      <c r="R3" s="16"/>
      <c r="S3" s="16"/>
      <c r="T3" s="16"/>
      <c r="U3" s="16"/>
      <c r="V3" s="16"/>
      <c r="W3" s="16"/>
    </row>
    <row r="4" spans="1:23" ht="17.25" thickBot="1" x14ac:dyDescent="0.35">
      <c r="A4" s="16"/>
      <c r="B4" s="110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5"/>
      <c r="N4" s="16"/>
      <c r="O4" s="16"/>
      <c r="P4" s="16"/>
      <c r="Q4" s="16"/>
      <c r="R4" s="16"/>
      <c r="S4" s="16"/>
      <c r="T4" s="16"/>
      <c r="U4" s="16"/>
      <c r="V4" s="16"/>
      <c r="W4" s="16"/>
    </row>
    <row r="5" spans="1:23" ht="17.25" thickBot="1" x14ac:dyDescent="0.35">
      <c r="A5" s="16"/>
      <c r="B5" s="110"/>
      <c r="C5" s="203" t="s">
        <v>94</v>
      </c>
      <c r="D5" s="204"/>
      <c r="E5" s="204"/>
      <c r="F5" s="204"/>
      <c r="G5" s="205"/>
      <c r="H5" s="118"/>
      <c r="I5" s="212" t="s">
        <v>88</v>
      </c>
      <c r="J5" s="213"/>
      <c r="K5" s="213"/>
      <c r="L5" s="214"/>
      <c r="M5" s="115"/>
      <c r="N5" s="16"/>
      <c r="O5" s="16"/>
      <c r="P5" s="16"/>
      <c r="Q5" s="16"/>
      <c r="R5" s="16"/>
      <c r="S5" s="16"/>
      <c r="T5" s="16"/>
      <c r="U5" s="16"/>
      <c r="V5" s="16"/>
      <c r="W5" s="16"/>
    </row>
    <row r="6" spans="1:23" ht="17.25" thickBot="1" x14ac:dyDescent="0.35">
      <c r="A6" s="16"/>
      <c r="B6" s="110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5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17.25" thickBot="1" x14ac:dyDescent="0.35">
      <c r="A7" s="16"/>
      <c r="B7" s="110"/>
      <c r="C7" s="203" t="s">
        <v>96</v>
      </c>
      <c r="D7" s="204"/>
      <c r="E7" s="204"/>
      <c r="F7" s="204"/>
      <c r="G7" s="205"/>
      <c r="H7" s="118"/>
      <c r="I7" s="212" t="s">
        <v>91</v>
      </c>
      <c r="J7" s="213"/>
      <c r="K7" s="213"/>
      <c r="L7" s="214"/>
      <c r="M7" s="115"/>
      <c r="N7" s="16"/>
      <c r="O7" s="16"/>
      <c r="P7" s="16"/>
      <c r="Q7" s="16"/>
      <c r="R7" s="16"/>
      <c r="S7" s="16"/>
      <c r="T7" s="16"/>
      <c r="U7" s="16"/>
      <c r="V7" s="16"/>
      <c r="W7" s="16"/>
    </row>
    <row r="8" spans="1:23" ht="17.25" thickBot="1" x14ac:dyDescent="0.35">
      <c r="A8" s="16"/>
      <c r="B8" s="110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5"/>
      <c r="N8" s="16"/>
      <c r="O8" s="16"/>
      <c r="P8" s="16"/>
      <c r="Q8" s="16"/>
      <c r="R8" s="16"/>
      <c r="S8" s="16"/>
      <c r="T8" s="16"/>
      <c r="U8" s="16"/>
      <c r="V8" s="16"/>
      <c r="W8" s="16"/>
    </row>
    <row r="9" spans="1:23" ht="17.25" thickBot="1" x14ac:dyDescent="0.35">
      <c r="A9" s="16"/>
      <c r="B9" s="110"/>
      <c r="C9" s="203" t="s">
        <v>93</v>
      </c>
      <c r="D9" s="204"/>
      <c r="E9" s="204"/>
      <c r="F9" s="204"/>
      <c r="G9" s="205"/>
      <c r="H9" s="118"/>
      <c r="I9" s="206"/>
      <c r="J9" s="207"/>
      <c r="K9" s="207"/>
      <c r="L9" s="208"/>
      <c r="M9" s="115"/>
      <c r="N9" s="16"/>
      <c r="O9" s="16"/>
      <c r="P9" s="16"/>
      <c r="Q9" s="16"/>
      <c r="R9" s="16"/>
      <c r="S9" s="16"/>
      <c r="T9" s="16"/>
      <c r="U9" s="16"/>
      <c r="V9" s="16"/>
      <c r="W9" s="16"/>
    </row>
    <row r="10" spans="1:23" ht="17.25" thickBot="1" x14ac:dyDescent="0.35">
      <c r="A10" s="16"/>
      <c r="B10" s="110"/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5"/>
      <c r="N10" s="16"/>
      <c r="O10" s="16"/>
      <c r="P10" s="16"/>
      <c r="Q10" s="16"/>
      <c r="R10" s="16"/>
      <c r="S10" s="16"/>
      <c r="T10" s="16"/>
      <c r="U10" s="16"/>
      <c r="V10" s="16"/>
      <c r="W10" s="16"/>
    </row>
    <row r="11" spans="1:23" ht="17.25" thickBot="1" x14ac:dyDescent="0.35">
      <c r="A11" s="16"/>
      <c r="B11" s="110"/>
      <c r="C11" s="203" t="s">
        <v>104</v>
      </c>
      <c r="D11" s="204"/>
      <c r="E11" s="204"/>
      <c r="F11" s="204"/>
      <c r="G11" s="205"/>
      <c r="H11" s="118"/>
      <c r="I11" s="206"/>
      <c r="J11" s="207"/>
      <c r="K11" s="207"/>
      <c r="L11" s="208"/>
      <c r="M11" s="115"/>
      <c r="N11" s="16"/>
      <c r="O11" s="16"/>
      <c r="P11" s="16"/>
      <c r="Q11" s="16"/>
      <c r="R11" s="16"/>
      <c r="S11" s="16"/>
      <c r="T11" s="16"/>
      <c r="U11" s="16"/>
      <c r="V11" s="16"/>
      <c r="W11" s="16"/>
    </row>
    <row r="12" spans="1:23" ht="17.25" thickBot="1" x14ac:dyDescent="0.35">
      <c r="A12" s="16"/>
      <c r="B12" s="110"/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5"/>
      <c r="N12" s="16"/>
      <c r="O12" s="16"/>
      <c r="P12" s="16"/>
      <c r="Q12" s="16"/>
      <c r="R12" s="16"/>
      <c r="S12" s="16"/>
      <c r="T12" s="16"/>
      <c r="U12" s="16"/>
      <c r="V12" s="16"/>
      <c r="W12" s="16"/>
    </row>
    <row r="13" spans="1:23" ht="17.25" thickBot="1" x14ac:dyDescent="0.35">
      <c r="A13" s="16"/>
      <c r="B13" s="110"/>
      <c r="C13" s="203" t="s">
        <v>97</v>
      </c>
      <c r="D13" s="204"/>
      <c r="E13" s="204"/>
      <c r="F13" s="204"/>
      <c r="G13" s="205"/>
      <c r="H13" s="118"/>
      <c r="I13" s="206"/>
      <c r="J13" s="207"/>
      <c r="K13" s="207"/>
      <c r="L13" s="208"/>
      <c r="M13" s="115"/>
      <c r="N13" s="16"/>
      <c r="O13" s="16"/>
      <c r="P13" s="16"/>
      <c r="Q13" s="16"/>
      <c r="R13" s="16"/>
      <c r="S13" s="16"/>
      <c r="T13" s="16"/>
      <c r="U13" s="16"/>
      <c r="V13" s="16"/>
      <c r="W13" s="16"/>
    </row>
    <row r="14" spans="1:23" ht="17.25" thickBot="1" x14ac:dyDescent="0.35">
      <c r="A14" s="16"/>
      <c r="B14" s="110"/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5"/>
      <c r="N14" s="16"/>
      <c r="O14" s="16"/>
      <c r="P14" s="16"/>
      <c r="Q14" s="16"/>
      <c r="R14" s="16"/>
      <c r="S14" s="16"/>
      <c r="T14" s="16"/>
      <c r="U14" s="16"/>
      <c r="V14" s="16"/>
      <c r="W14" s="16"/>
    </row>
    <row r="15" spans="1:23" ht="17.25" thickBot="1" x14ac:dyDescent="0.35">
      <c r="A15" s="16"/>
      <c r="B15" s="110"/>
      <c r="C15" s="203" t="s">
        <v>95</v>
      </c>
      <c r="D15" s="204"/>
      <c r="E15" s="204"/>
      <c r="F15" s="204"/>
      <c r="G15" s="205"/>
      <c r="H15" s="118"/>
      <c r="I15" s="212" t="s">
        <v>92</v>
      </c>
      <c r="J15" s="213"/>
      <c r="K15" s="213"/>
      <c r="L15" s="214"/>
      <c r="M15" s="115"/>
      <c r="N15" s="16"/>
      <c r="O15" s="16"/>
      <c r="P15" s="16"/>
      <c r="Q15" s="16"/>
      <c r="R15" s="16"/>
      <c r="S15" s="16"/>
      <c r="T15" s="16"/>
      <c r="U15" s="16"/>
      <c r="V15" s="16"/>
      <c r="W15" s="16"/>
    </row>
    <row r="16" spans="1:23" ht="17.25" thickBot="1" x14ac:dyDescent="0.35">
      <c r="A16" s="16"/>
      <c r="B16" s="110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5"/>
      <c r="N16" s="16"/>
      <c r="O16" s="16"/>
      <c r="P16" s="16"/>
      <c r="Q16" s="16"/>
      <c r="R16" s="16"/>
      <c r="S16" s="16"/>
      <c r="T16" s="16"/>
      <c r="U16" s="16"/>
      <c r="V16" s="16"/>
      <c r="W16" s="16"/>
    </row>
    <row r="17" spans="1:23" ht="17.25" thickBot="1" x14ac:dyDescent="0.35">
      <c r="A17" s="16"/>
      <c r="B17" s="110"/>
      <c r="C17" s="203" t="s">
        <v>103</v>
      </c>
      <c r="D17" s="204"/>
      <c r="E17" s="204"/>
      <c r="F17" s="204"/>
      <c r="G17" s="205"/>
      <c r="H17" s="118"/>
      <c r="I17" s="206"/>
      <c r="J17" s="207"/>
      <c r="K17" s="207"/>
      <c r="L17" s="208"/>
      <c r="M17" s="115"/>
      <c r="N17" s="16"/>
      <c r="O17" s="16"/>
      <c r="P17" s="16"/>
      <c r="Q17" s="16"/>
      <c r="R17" s="16"/>
      <c r="S17" s="16"/>
      <c r="T17" s="16"/>
      <c r="U17" s="16"/>
      <c r="V17" s="16"/>
      <c r="W17" s="16"/>
    </row>
    <row r="18" spans="1:23" ht="17.25" thickBot="1" x14ac:dyDescent="0.35">
      <c r="A18" s="16"/>
      <c r="B18" s="110"/>
      <c r="C18" s="114"/>
      <c r="D18" s="114"/>
      <c r="E18" s="114"/>
      <c r="F18" s="114"/>
      <c r="G18" s="114"/>
      <c r="H18" s="114"/>
      <c r="I18" s="114"/>
      <c r="J18" s="114"/>
      <c r="K18" s="114"/>
      <c r="L18" s="114"/>
      <c r="M18" s="115"/>
      <c r="N18" s="16"/>
      <c r="O18" s="16"/>
      <c r="P18" s="16"/>
      <c r="Q18" s="16"/>
      <c r="R18" s="16"/>
      <c r="S18" s="16"/>
      <c r="T18" s="16"/>
      <c r="U18" s="16"/>
      <c r="V18" s="16"/>
      <c r="W18" s="16"/>
    </row>
    <row r="19" spans="1:23" ht="17.25" thickBot="1" x14ac:dyDescent="0.35">
      <c r="A19" s="16"/>
      <c r="B19" s="110"/>
      <c r="C19" s="203" t="s">
        <v>98</v>
      </c>
      <c r="D19" s="204"/>
      <c r="E19" s="204"/>
      <c r="F19" s="204"/>
      <c r="G19" s="205"/>
      <c r="H19" s="118"/>
      <c r="I19" s="206"/>
      <c r="J19" s="207"/>
      <c r="K19" s="207"/>
      <c r="L19" s="208"/>
      <c r="M19" s="115"/>
      <c r="N19" s="16"/>
      <c r="O19" s="16"/>
      <c r="P19" s="16"/>
      <c r="Q19" s="16"/>
      <c r="R19" s="16"/>
      <c r="S19" s="16"/>
      <c r="T19" s="16"/>
      <c r="U19" s="16"/>
      <c r="V19" s="16"/>
      <c r="W19" s="16"/>
    </row>
    <row r="20" spans="1:23" ht="17.25" thickBot="1" x14ac:dyDescent="0.35">
      <c r="A20" s="16"/>
      <c r="B20" s="110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5"/>
      <c r="N20" s="16"/>
      <c r="O20" s="16"/>
      <c r="P20" s="16"/>
      <c r="Q20" s="16"/>
      <c r="R20" s="16"/>
      <c r="S20" s="16"/>
      <c r="T20" s="16"/>
      <c r="U20" s="16"/>
      <c r="V20" s="16"/>
      <c r="W20" s="16"/>
    </row>
    <row r="21" spans="1:23" ht="17.25" thickBot="1" x14ac:dyDescent="0.35">
      <c r="A21" s="16"/>
      <c r="B21" s="110"/>
      <c r="C21" s="203" t="s">
        <v>99</v>
      </c>
      <c r="D21" s="204"/>
      <c r="E21" s="204"/>
      <c r="F21" s="204"/>
      <c r="G21" s="205"/>
      <c r="H21" s="118"/>
      <c r="I21" s="206"/>
      <c r="J21" s="207"/>
      <c r="K21" s="207"/>
      <c r="L21" s="208"/>
      <c r="M21" s="115"/>
      <c r="N21" s="16"/>
      <c r="O21" s="16"/>
      <c r="P21" s="16"/>
      <c r="Q21" s="16"/>
      <c r="R21" s="16"/>
      <c r="S21" s="16"/>
      <c r="T21" s="16"/>
      <c r="U21" s="16"/>
      <c r="V21" s="16"/>
      <c r="W21" s="16"/>
    </row>
    <row r="22" spans="1:23" ht="17.25" thickBot="1" x14ac:dyDescent="0.35">
      <c r="A22" s="16"/>
      <c r="B22" s="110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5"/>
      <c r="N22" s="16"/>
      <c r="O22" s="16"/>
      <c r="P22" s="16"/>
      <c r="Q22" s="16"/>
      <c r="R22" s="16"/>
      <c r="S22" s="16"/>
      <c r="T22" s="16"/>
      <c r="U22" s="16"/>
      <c r="V22" s="16"/>
      <c r="W22" s="16"/>
    </row>
    <row r="23" spans="1:23" ht="17.25" thickBot="1" x14ac:dyDescent="0.35">
      <c r="A23" s="16"/>
      <c r="B23" s="110"/>
      <c r="C23" s="203" t="s">
        <v>100</v>
      </c>
      <c r="D23" s="204"/>
      <c r="E23" s="204"/>
      <c r="F23" s="204"/>
      <c r="G23" s="205"/>
      <c r="H23" s="118"/>
      <c r="I23" s="206"/>
      <c r="J23" s="207"/>
      <c r="K23" s="207"/>
      <c r="L23" s="208"/>
      <c r="M23" s="115"/>
      <c r="N23" s="16"/>
      <c r="O23" s="16"/>
      <c r="P23" s="16"/>
      <c r="Q23" s="16"/>
      <c r="R23" s="16"/>
      <c r="S23" s="16"/>
      <c r="T23" s="16"/>
      <c r="U23" s="16"/>
      <c r="V23" s="16"/>
      <c r="W23" s="16"/>
    </row>
    <row r="24" spans="1:23" ht="17.25" thickBot="1" x14ac:dyDescent="0.35">
      <c r="A24" s="16"/>
      <c r="B24" s="110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5"/>
      <c r="N24" s="16"/>
      <c r="O24" s="16"/>
      <c r="P24" s="16"/>
      <c r="Q24" s="16"/>
      <c r="R24" s="16"/>
      <c r="S24" s="16"/>
      <c r="T24" s="16"/>
      <c r="U24" s="16"/>
      <c r="V24" s="16"/>
      <c r="W24" s="16"/>
    </row>
    <row r="25" spans="1:23" ht="17.25" thickBot="1" x14ac:dyDescent="0.35">
      <c r="A25" s="16"/>
      <c r="B25" s="110"/>
      <c r="C25" s="203" t="s">
        <v>101</v>
      </c>
      <c r="D25" s="204"/>
      <c r="E25" s="204"/>
      <c r="F25" s="204"/>
      <c r="G25" s="205"/>
      <c r="H25" s="118"/>
      <c r="I25" s="206"/>
      <c r="J25" s="207"/>
      <c r="K25" s="207"/>
      <c r="L25" s="208"/>
      <c r="M25" s="115"/>
      <c r="N25" s="16"/>
      <c r="O25" s="16"/>
      <c r="P25" s="16"/>
      <c r="Q25" s="16"/>
      <c r="R25" s="16"/>
      <c r="S25" s="16"/>
      <c r="T25" s="16"/>
      <c r="U25" s="16"/>
      <c r="V25" s="16"/>
      <c r="W25" s="16"/>
    </row>
    <row r="26" spans="1:23" ht="17.25" thickBot="1" x14ac:dyDescent="0.35">
      <c r="A26" s="16"/>
      <c r="B26" s="110"/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5"/>
      <c r="N26" s="16"/>
      <c r="O26" s="16"/>
      <c r="P26" s="16"/>
      <c r="Q26" s="16"/>
      <c r="R26" s="16"/>
      <c r="S26" s="16"/>
      <c r="T26" s="16"/>
      <c r="U26" s="16"/>
      <c r="V26" s="16"/>
      <c r="W26" s="16"/>
    </row>
    <row r="27" spans="1:23" ht="17.25" thickBot="1" x14ac:dyDescent="0.35">
      <c r="A27" s="16"/>
      <c r="B27" s="110"/>
      <c r="C27" s="203" t="s">
        <v>102</v>
      </c>
      <c r="D27" s="204"/>
      <c r="E27" s="204"/>
      <c r="F27" s="204"/>
      <c r="G27" s="205"/>
      <c r="H27" s="118"/>
      <c r="I27" s="206"/>
      <c r="J27" s="207"/>
      <c r="K27" s="207"/>
      <c r="L27" s="208"/>
      <c r="M27" s="115"/>
      <c r="N27" s="16"/>
      <c r="O27" s="16"/>
      <c r="P27" s="16"/>
      <c r="Q27" s="16"/>
      <c r="R27" s="16"/>
      <c r="S27" s="16"/>
      <c r="T27" s="16"/>
      <c r="U27" s="16"/>
      <c r="V27" s="16"/>
      <c r="W27" s="16"/>
    </row>
    <row r="28" spans="1:23" ht="17.25" thickBot="1" x14ac:dyDescent="0.35">
      <c r="A28" s="16"/>
      <c r="B28" s="111"/>
      <c r="C28" s="117"/>
      <c r="D28" s="117"/>
      <c r="E28" s="117"/>
      <c r="F28" s="117"/>
      <c r="G28" s="117"/>
      <c r="H28" s="117"/>
      <c r="I28" s="117"/>
      <c r="J28" s="117"/>
      <c r="K28" s="117"/>
      <c r="L28" s="117"/>
      <c r="M28" s="116"/>
      <c r="N28" s="16"/>
      <c r="O28" s="16"/>
      <c r="P28" s="16"/>
      <c r="Q28" s="16"/>
      <c r="R28" s="16"/>
      <c r="S28" s="16"/>
      <c r="T28" s="16"/>
      <c r="U28" s="16"/>
      <c r="V28" s="16"/>
      <c r="W28" s="16"/>
    </row>
    <row r="29" spans="1:23" ht="16.5" x14ac:dyDescent="0.3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</row>
    <row r="30" spans="1:23" ht="16.5" x14ac:dyDescent="0.3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</row>
    <row r="31" spans="1:23" ht="16.5" x14ac:dyDescent="0.3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</row>
    <row r="32" spans="1:23" ht="16.5" x14ac:dyDescent="0.3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</row>
    <row r="33" spans="1:23" ht="16.5" x14ac:dyDescent="0.3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</row>
    <row r="34" spans="1:23" ht="16.5" x14ac:dyDescent="0.3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</row>
    <row r="35" spans="1:23" ht="16.5" x14ac:dyDescent="0.3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</row>
    <row r="36" spans="1:23" ht="16.5" x14ac:dyDescent="0.3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</row>
    <row r="37" spans="1:23" ht="16.5" x14ac:dyDescent="0.3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</row>
    <row r="38" spans="1:23" ht="16.5" x14ac:dyDescent="0.3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</row>
    <row r="39" spans="1:23" ht="16.5" x14ac:dyDescent="0.3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</row>
    <row r="40" spans="1:23" ht="16.5" x14ac:dyDescent="0.3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</row>
    <row r="41" spans="1:23" ht="16.5" x14ac:dyDescent="0.3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</row>
    <row r="42" spans="1:23" ht="16.5" x14ac:dyDescent="0.3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</row>
    <row r="43" spans="1:23" ht="16.5" x14ac:dyDescent="0.3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</row>
    <row r="44" spans="1:23" ht="16.5" x14ac:dyDescent="0.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</row>
    <row r="45" spans="1:23" ht="16.5" x14ac:dyDescent="0.3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</row>
    <row r="46" spans="1:23" ht="16.5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</row>
    <row r="47" spans="1:23" ht="16.5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</row>
    <row r="48" spans="1:23" ht="16.5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</row>
    <row r="49" spans="1:23" ht="16.5" x14ac:dyDescent="0.3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</row>
    <row r="50" spans="1:23" ht="16.5" x14ac:dyDescent="0.3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</row>
    <row r="51" spans="1:23" ht="16.5" x14ac:dyDescent="0.3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</row>
    <row r="52" spans="1:23" ht="16.5" x14ac:dyDescent="0.3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</row>
    <row r="53" spans="1:23" ht="16.5" x14ac:dyDescent="0.3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</row>
    <row r="54" spans="1:23" ht="16.5" x14ac:dyDescent="0.3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</row>
    <row r="55" spans="1:23" ht="16.5" x14ac:dyDescent="0.3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</row>
    <row r="56" spans="1:23" ht="16.5" x14ac:dyDescent="0.3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</row>
    <row r="57" spans="1:23" ht="16.5" x14ac:dyDescent="0.3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</row>
    <row r="58" spans="1:23" ht="16.5" x14ac:dyDescent="0.3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</row>
    <row r="59" spans="1:23" ht="16.5" x14ac:dyDescent="0.3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</row>
    <row r="60" spans="1:23" ht="16.5" x14ac:dyDescent="0.3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</row>
    <row r="61" spans="1:23" ht="16.5" x14ac:dyDescent="0.3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</row>
    <row r="62" spans="1:23" ht="16.5" x14ac:dyDescent="0.3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</row>
    <row r="63" spans="1:23" ht="16.5" x14ac:dyDescent="0.3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</row>
    <row r="64" spans="1:23" ht="16.5" x14ac:dyDescent="0.3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</row>
    <row r="65" spans="1:23" ht="16.5" x14ac:dyDescent="0.3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</row>
    <row r="66" spans="1:23" ht="16.5" x14ac:dyDescent="0.3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</row>
    <row r="67" spans="1:23" ht="16.5" x14ac:dyDescent="0.3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</row>
    <row r="68" spans="1:23" ht="16.5" x14ac:dyDescent="0.3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</row>
    <row r="69" spans="1:23" ht="16.5" x14ac:dyDescent="0.3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</row>
    <row r="70" spans="1:23" ht="16.5" x14ac:dyDescent="0.3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</row>
    <row r="71" spans="1:23" ht="16.5" x14ac:dyDescent="0.3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</row>
    <row r="72" spans="1:23" ht="16.5" x14ac:dyDescent="0.3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</row>
    <row r="73" spans="1:23" ht="16.5" x14ac:dyDescent="0.3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</row>
    <row r="74" spans="1:23" ht="16.5" x14ac:dyDescent="0.3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</row>
    <row r="75" spans="1:23" ht="16.5" x14ac:dyDescent="0.3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</row>
    <row r="76" spans="1:23" ht="16.5" x14ac:dyDescent="0.3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</row>
    <row r="77" spans="1:23" ht="16.5" x14ac:dyDescent="0.3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</row>
    <row r="78" spans="1:23" ht="16.5" x14ac:dyDescent="0.3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</row>
    <row r="79" spans="1:23" ht="16.5" x14ac:dyDescent="0.3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</row>
    <row r="80" spans="1:23" ht="16.5" x14ac:dyDescent="0.3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</row>
    <row r="81" spans="1:23" ht="16.5" x14ac:dyDescent="0.3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</row>
    <row r="82" spans="1:23" ht="16.5" x14ac:dyDescent="0.3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</row>
    <row r="83" spans="1:23" ht="16.5" x14ac:dyDescent="0.3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</row>
    <row r="84" spans="1:23" ht="16.5" x14ac:dyDescent="0.3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</row>
    <row r="85" spans="1:23" ht="16.5" x14ac:dyDescent="0.3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</row>
    <row r="86" spans="1:23" ht="16.5" x14ac:dyDescent="0.3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</row>
    <row r="87" spans="1:23" ht="16.5" x14ac:dyDescent="0.3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</row>
    <row r="88" spans="1:23" ht="16.5" x14ac:dyDescent="0.3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</row>
    <row r="89" spans="1:23" ht="16.5" x14ac:dyDescent="0.3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</row>
    <row r="90" spans="1:23" ht="16.5" x14ac:dyDescent="0.3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</row>
    <row r="91" spans="1:23" ht="16.5" x14ac:dyDescent="0.3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</row>
    <row r="92" spans="1:23" ht="16.5" x14ac:dyDescent="0.3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</row>
    <row r="93" spans="1:23" ht="16.5" x14ac:dyDescent="0.3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</row>
    <row r="94" spans="1:23" ht="16.5" x14ac:dyDescent="0.3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</row>
    <row r="95" spans="1:23" ht="16.5" x14ac:dyDescent="0.3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</row>
    <row r="96" spans="1:23" ht="16.5" x14ac:dyDescent="0.3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</row>
    <row r="97" spans="1:23" ht="16.5" x14ac:dyDescent="0.3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</row>
    <row r="98" spans="1:23" ht="16.5" x14ac:dyDescent="0.3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</row>
    <row r="99" spans="1:23" ht="16.5" x14ac:dyDescent="0.3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</row>
    <row r="100" spans="1:23" ht="16.5" x14ac:dyDescent="0.3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</row>
    <row r="101" spans="1:23" ht="16.5" x14ac:dyDescent="0.3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</row>
    <row r="102" spans="1:23" ht="16.5" x14ac:dyDescent="0.3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</row>
    <row r="103" spans="1:23" ht="16.5" x14ac:dyDescent="0.3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</row>
    <row r="104" spans="1:23" ht="16.5" x14ac:dyDescent="0.3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</row>
    <row r="105" spans="1:23" ht="16.5" x14ac:dyDescent="0.3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</row>
    <row r="106" spans="1:23" ht="16.5" x14ac:dyDescent="0.3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</row>
    <row r="107" spans="1:23" ht="16.5" x14ac:dyDescent="0.3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</row>
    <row r="108" spans="1:23" ht="16.5" x14ac:dyDescent="0.3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</row>
    <row r="109" spans="1:23" ht="16.5" x14ac:dyDescent="0.3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</row>
    <row r="110" spans="1:23" ht="16.5" x14ac:dyDescent="0.3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</row>
    <row r="111" spans="1:23" ht="16.5" x14ac:dyDescent="0.3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</row>
    <row r="112" spans="1:23" ht="16.5" x14ac:dyDescent="0.3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</row>
    <row r="113" spans="1:23" ht="16.5" x14ac:dyDescent="0.3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</row>
    <row r="114" spans="1:23" ht="16.5" x14ac:dyDescent="0.3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</row>
    <row r="115" spans="1:23" ht="16.5" x14ac:dyDescent="0.3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</row>
    <row r="116" spans="1:23" ht="16.5" x14ac:dyDescent="0.3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</row>
    <row r="117" spans="1:23" ht="16.5" x14ac:dyDescent="0.3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</row>
    <row r="118" spans="1:23" ht="16.5" x14ac:dyDescent="0.3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</row>
    <row r="119" spans="1:23" ht="16.5" x14ac:dyDescent="0.3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</row>
    <row r="120" spans="1:23" ht="16.5" x14ac:dyDescent="0.3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</row>
    <row r="121" spans="1:23" ht="16.5" x14ac:dyDescent="0.3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</row>
    <row r="122" spans="1:23" ht="16.5" x14ac:dyDescent="0.3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</row>
    <row r="123" spans="1:23" ht="16.5" x14ac:dyDescent="0.3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</row>
    <row r="124" spans="1:23" ht="16.5" x14ac:dyDescent="0.3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</row>
    <row r="125" spans="1:23" ht="16.5" x14ac:dyDescent="0.3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</row>
    <row r="126" spans="1:23" ht="16.5" x14ac:dyDescent="0.3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</row>
    <row r="127" spans="1:23" ht="16.5" x14ac:dyDescent="0.3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</row>
    <row r="128" spans="1:23" ht="16.5" x14ac:dyDescent="0.3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</row>
    <row r="129" spans="1:23" ht="16.5" x14ac:dyDescent="0.3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</row>
    <row r="130" spans="1:23" ht="16.5" x14ac:dyDescent="0.3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</row>
    <row r="131" spans="1:23" ht="16.5" x14ac:dyDescent="0.3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</row>
    <row r="132" spans="1:23" ht="16.5" x14ac:dyDescent="0.3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</row>
    <row r="133" spans="1:23" ht="16.5" x14ac:dyDescent="0.3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</row>
    <row r="134" spans="1:23" ht="16.5" x14ac:dyDescent="0.3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</row>
    <row r="135" spans="1:23" ht="16.5" x14ac:dyDescent="0.3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</row>
    <row r="136" spans="1:23" ht="16.5" x14ac:dyDescent="0.3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</row>
    <row r="137" spans="1:23" ht="16.5" x14ac:dyDescent="0.3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</row>
    <row r="138" spans="1:23" ht="16.5" x14ac:dyDescent="0.3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</row>
    <row r="139" spans="1:23" ht="16.5" x14ac:dyDescent="0.3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</row>
    <row r="140" spans="1:23" ht="16.5" x14ac:dyDescent="0.3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</row>
    <row r="141" spans="1:23" ht="16.5" x14ac:dyDescent="0.3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</row>
    <row r="142" spans="1:23" ht="16.5" x14ac:dyDescent="0.3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</row>
    <row r="143" spans="1:23" ht="16.5" x14ac:dyDescent="0.3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</row>
    <row r="144" spans="1:23" ht="16.5" x14ac:dyDescent="0.3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</row>
    <row r="145" spans="1:23" ht="16.5" x14ac:dyDescent="0.3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</row>
    <row r="146" spans="1:23" ht="16.5" x14ac:dyDescent="0.3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</row>
    <row r="147" spans="1:23" ht="16.5" x14ac:dyDescent="0.3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</row>
    <row r="148" spans="1:23" ht="16.5" x14ac:dyDescent="0.3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</row>
    <row r="149" spans="1:23" ht="16.5" x14ac:dyDescent="0.3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</row>
    <row r="150" spans="1:23" ht="16.5" x14ac:dyDescent="0.3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</row>
    <row r="151" spans="1:23" ht="16.5" x14ac:dyDescent="0.3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</row>
    <row r="152" spans="1:23" ht="16.5" x14ac:dyDescent="0.3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</row>
    <row r="153" spans="1:23" ht="16.5" x14ac:dyDescent="0.3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</row>
    <row r="154" spans="1:23" ht="16.5" x14ac:dyDescent="0.3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</row>
    <row r="155" spans="1:23" ht="16.5" x14ac:dyDescent="0.3">
      <c r="A155" s="16"/>
      <c r="B155" s="16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</row>
    <row r="156" spans="1:23" ht="16.5" x14ac:dyDescent="0.3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</row>
    <row r="157" spans="1:23" ht="16.5" x14ac:dyDescent="0.3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</row>
    <row r="158" spans="1:23" ht="16.5" x14ac:dyDescent="0.3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</row>
    <row r="159" spans="1:23" ht="16.5" x14ac:dyDescent="0.3">
      <c r="A159" s="16"/>
      <c r="B159" s="16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</row>
    <row r="160" spans="1:23" ht="16.5" x14ac:dyDescent="0.3">
      <c r="A160" s="16"/>
      <c r="B160" s="16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</row>
    <row r="161" spans="1:23" ht="16.5" x14ac:dyDescent="0.3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</row>
    <row r="162" spans="1:23" ht="16.5" x14ac:dyDescent="0.3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</row>
    <row r="163" spans="1:23" ht="16.5" x14ac:dyDescent="0.3">
      <c r="A163" s="16"/>
      <c r="B163" s="16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</row>
    <row r="164" spans="1:23" ht="16.5" x14ac:dyDescent="0.3">
      <c r="A164" s="16"/>
      <c r="B164" s="16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</row>
    <row r="165" spans="1:23" ht="16.5" x14ac:dyDescent="0.3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</row>
    <row r="166" spans="1:23" ht="16.5" x14ac:dyDescent="0.3">
      <c r="A166" s="16"/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</row>
    <row r="167" spans="1:23" ht="16.5" x14ac:dyDescent="0.3">
      <c r="A167" s="16"/>
      <c r="B167" s="16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</row>
    <row r="168" spans="1:23" ht="16.5" x14ac:dyDescent="0.3">
      <c r="A168" s="16"/>
      <c r="B168" s="16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</row>
    <row r="169" spans="1:23" ht="16.5" x14ac:dyDescent="0.3">
      <c r="A169" s="16"/>
      <c r="B169" s="16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</row>
    <row r="170" spans="1:23" ht="16.5" x14ac:dyDescent="0.3">
      <c r="A170" s="16"/>
      <c r="B170" s="16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</row>
    <row r="171" spans="1:23" ht="16.5" x14ac:dyDescent="0.3">
      <c r="A171" s="16"/>
      <c r="B171" s="16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</row>
    <row r="172" spans="1:23" ht="16.5" x14ac:dyDescent="0.3">
      <c r="A172" s="16"/>
      <c r="B172" s="16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</row>
    <row r="173" spans="1:23" ht="16.5" x14ac:dyDescent="0.3">
      <c r="A173" s="16"/>
      <c r="B173" s="16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</row>
  </sheetData>
  <mergeCells count="26">
    <mergeCell ref="O3:Q3"/>
    <mergeCell ref="I17:L17"/>
    <mergeCell ref="C13:G13"/>
    <mergeCell ref="C11:G11"/>
    <mergeCell ref="C9:G9"/>
    <mergeCell ref="C7:G7"/>
    <mergeCell ref="C3:E3"/>
    <mergeCell ref="C17:G17"/>
    <mergeCell ref="C5:G5"/>
    <mergeCell ref="C15:G15"/>
    <mergeCell ref="I5:L5"/>
    <mergeCell ref="I7:L7"/>
    <mergeCell ref="I9:L9"/>
    <mergeCell ref="I15:L15"/>
    <mergeCell ref="I13:L13"/>
    <mergeCell ref="I11:L11"/>
    <mergeCell ref="I27:L27"/>
    <mergeCell ref="I25:L25"/>
    <mergeCell ref="I23:L23"/>
    <mergeCell ref="I21:L21"/>
    <mergeCell ref="I19:L19"/>
    <mergeCell ref="C27:G27"/>
    <mergeCell ref="C25:G25"/>
    <mergeCell ref="C23:G23"/>
    <mergeCell ref="C21:G21"/>
    <mergeCell ref="C19:G1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'Coefficients de Montana'!$BL$1:$BL$2</xm:f>
          </x14:formula1>
          <xm:sqref>I5:L5</xm:sqref>
        </x14:dataValidation>
        <x14:dataValidation type="list" allowBlank="1" showInputMessage="1" showErrorMessage="1" xr:uid="{00000000-0002-0000-0000-000001000000}">
          <x14:formula1>
            <xm:f>'Coefficients de Montana'!#REF!</xm:f>
          </x14:formula1>
          <xm:sqref>I7:L7 I15:L15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D"/>
  <dimension ref="A1:AC48"/>
  <sheetViews>
    <sheetView showGridLines="0" zoomScaleNormal="100" workbookViewId="0">
      <selection activeCell="H3" sqref="H3"/>
    </sheetView>
  </sheetViews>
  <sheetFormatPr baseColWidth="10" defaultRowHeight="15" x14ac:dyDescent="0.25"/>
  <cols>
    <col min="1" max="2" width="4.7109375" customWidth="1"/>
    <col min="5" max="6" width="10.7109375" customWidth="1"/>
    <col min="7" max="8" width="13" customWidth="1"/>
    <col min="9" max="11" width="4.7109375" customWidth="1"/>
    <col min="12" max="13" width="11.7109375" customWidth="1"/>
    <col min="18" max="18" width="4.7109375" customWidth="1"/>
    <col min="19" max="19" width="3.85546875" customWidth="1"/>
    <col min="23" max="23" width="11.28515625" customWidth="1"/>
    <col min="24" max="25" width="4.7109375" customWidth="1"/>
    <col min="27" max="27" width="7.42578125" customWidth="1"/>
    <col min="28" max="28" width="6.7109375" customWidth="1"/>
    <col min="29" max="29" width="4.7109375" customWidth="1"/>
  </cols>
  <sheetData>
    <row r="1" spans="1:29" x14ac:dyDescent="0.25">
      <c r="A1" s="169"/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  <c r="Q1" s="169"/>
      <c r="R1" s="169"/>
      <c r="S1" s="169"/>
      <c r="T1" s="169"/>
      <c r="U1" s="169"/>
      <c r="V1" s="169"/>
      <c r="W1" s="169"/>
      <c r="X1" s="169"/>
      <c r="Y1" s="169"/>
      <c r="Z1" s="169"/>
      <c r="AA1" s="169"/>
      <c r="AC1" s="169"/>
    </row>
    <row r="2" spans="1:29" ht="17.25" thickBot="1" x14ac:dyDescent="0.35">
      <c r="A2" s="169"/>
      <c r="B2" s="152"/>
      <c r="C2" s="143"/>
      <c r="D2" s="143"/>
      <c r="E2" s="143"/>
      <c r="F2" s="143"/>
      <c r="G2" s="143"/>
      <c r="H2" s="143"/>
      <c r="I2" s="144"/>
      <c r="J2" s="16"/>
      <c r="K2" s="152"/>
      <c r="L2" s="143"/>
      <c r="M2" s="143"/>
      <c r="N2" s="143"/>
      <c r="O2" s="143"/>
      <c r="P2" s="143"/>
      <c r="Q2" s="144"/>
      <c r="R2" s="16"/>
      <c r="S2" s="152"/>
      <c r="T2" s="143"/>
      <c r="U2" s="143"/>
      <c r="V2" s="143"/>
      <c r="W2" s="144"/>
      <c r="X2" s="16"/>
      <c r="Y2" s="152"/>
      <c r="Z2" s="143"/>
      <c r="AA2" s="143"/>
      <c r="AB2" s="143"/>
      <c r="AC2" s="144"/>
    </row>
    <row r="3" spans="1:29" ht="17.25" thickBot="1" x14ac:dyDescent="0.35">
      <c r="A3" s="169"/>
      <c r="B3" s="145"/>
      <c r="C3" s="215" t="s">
        <v>57</v>
      </c>
      <c r="D3" s="216"/>
      <c r="E3" s="217"/>
      <c r="F3" s="21"/>
      <c r="G3" s="21"/>
      <c r="H3" s="21"/>
      <c r="I3" s="146"/>
      <c r="J3" s="16"/>
      <c r="K3" s="235" t="s">
        <v>105</v>
      </c>
      <c r="L3" s="236"/>
      <c r="M3" s="236"/>
      <c r="N3" s="236"/>
      <c r="O3" s="236"/>
      <c r="P3" s="236"/>
      <c r="Q3" s="237"/>
      <c r="R3" s="170"/>
      <c r="S3" s="145"/>
      <c r="T3" s="151" t="s">
        <v>125</v>
      </c>
      <c r="U3" s="21"/>
      <c r="V3" s="21"/>
      <c r="W3" s="146"/>
      <c r="X3" s="16"/>
      <c r="Y3" s="145"/>
      <c r="Z3" s="21" t="s">
        <v>133</v>
      </c>
      <c r="AA3" s="21"/>
      <c r="AB3" s="21"/>
      <c r="AC3" s="146"/>
    </row>
    <row r="4" spans="1:29" ht="17.25" thickBot="1" x14ac:dyDescent="0.35">
      <c r="A4" s="169"/>
      <c r="B4" s="145"/>
      <c r="C4" s="21"/>
      <c r="D4" s="21"/>
      <c r="E4" s="20"/>
      <c r="F4" s="20"/>
      <c r="G4" s="20"/>
      <c r="H4" s="20"/>
      <c r="I4" s="158"/>
      <c r="J4" s="114"/>
      <c r="K4" s="145"/>
      <c r="L4" s="21"/>
      <c r="M4" s="21"/>
      <c r="N4" s="21"/>
      <c r="O4" s="21"/>
      <c r="P4" s="21"/>
      <c r="Q4" s="146"/>
      <c r="R4" s="16"/>
      <c r="S4" s="145"/>
      <c r="T4" s="21"/>
      <c r="U4" s="21"/>
      <c r="V4" s="21"/>
      <c r="W4" s="146"/>
      <c r="X4" s="16"/>
      <c r="Y4" s="145"/>
      <c r="Z4" s="234" t="s">
        <v>134</v>
      </c>
      <c r="AA4" s="234"/>
      <c r="AB4" s="168"/>
      <c r="AC4" s="146"/>
    </row>
    <row r="5" spans="1:29" ht="17.25" thickBot="1" x14ac:dyDescent="0.35">
      <c r="A5" s="169"/>
      <c r="B5" s="159"/>
      <c r="C5" s="218" t="s">
        <v>58</v>
      </c>
      <c r="D5" s="219"/>
      <c r="E5" s="221"/>
      <c r="F5" s="222"/>
      <c r="G5" s="222"/>
      <c r="H5" s="223"/>
      <c r="I5" s="160"/>
      <c r="J5" s="153"/>
      <c r="K5" s="145"/>
      <c r="L5" s="241" t="s">
        <v>76</v>
      </c>
      <c r="M5" s="241"/>
      <c r="N5" s="21"/>
      <c r="O5" s="21"/>
      <c r="P5" s="21"/>
      <c r="Q5" s="146"/>
      <c r="R5" s="16"/>
      <c r="S5" s="145"/>
      <c r="T5" s="240" t="s">
        <v>126</v>
      </c>
      <c r="U5" s="240"/>
      <c r="V5" s="147">
        <v>0</v>
      </c>
      <c r="W5" s="146"/>
      <c r="X5" s="16"/>
      <c r="Y5" s="145"/>
      <c r="Z5" s="234" t="s">
        <v>135</v>
      </c>
      <c r="AA5" s="234"/>
      <c r="AB5" s="182"/>
      <c r="AC5" s="146"/>
    </row>
    <row r="6" spans="1:29" ht="17.25" thickBot="1" x14ac:dyDescent="0.35">
      <c r="A6" s="169"/>
      <c r="B6" s="159"/>
      <c r="C6" s="220" t="s">
        <v>3</v>
      </c>
      <c r="D6" s="219"/>
      <c r="E6" s="251"/>
      <c r="F6" s="252"/>
      <c r="G6" s="252"/>
      <c r="H6" s="253"/>
      <c r="I6" s="160"/>
      <c r="J6" s="153"/>
      <c r="K6" s="145"/>
      <c r="L6" s="21"/>
      <c r="M6" s="171"/>
      <c r="N6" s="21"/>
      <c r="O6" s="21"/>
      <c r="P6" s="21"/>
      <c r="Q6" s="146"/>
      <c r="R6" s="16"/>
      <c r="S6" s="145"/>
      <c r="T6" s="240" t="s">
        <v>127</v>
      </c>
      <c r="U6" s="240"/>
      <c r="V6" s="183"/>
      <c r="W6" s="146" t="s">
        <v>129</v>
      </c>
      <c r="X6" s="16"/>
      <c r="Y6" s="148"/>
      <c r="Z6" s="149"/>
      <c r="AA6" s="149"/>
      <c r="AB6" s="149"/>
      <c r="AC6" s="150"/>
    </row>
    <row r="7" spans="1:29" ht="16.5" x14ac:dyDescent="0.3">
      <c r="A7" s="169"/>
      <c r="B7" s="145"/>
      <c r="C7" s="224" t="s">
        <v>59</v>
      </c>
      <c r="D7" s="225"/>
      <c r="E7" s="242" t="s">
        <v>60</v>
      </c>
      <c r="F7" s="243"/>
      <c r="G7" s="248" t="s">
        <v>61</v>
      </c>
      <c r="H7" s="243"/>
      <c r="I7" s="161"/>
      <c r="J7" s="154"/>
      <c r="K7" s="145"/>
      <c r="L7" s="230" t="s">
        <v>106</v>
      </c>
      <c r="M7" s="230"/>
      <c r="N7" s="230"/>
      <c r="O7" s="230"/>
      <c r="P7" s="21"/>
      <c r="Q7" s="146"/>
      <c r="R7" s="16"/>
      <c r="S7" s="145"/>
      <c r="T7" s="240" t="s">
        <v>128</v>
      </c>
      <c r="U7" s="240"/>
      <c r="V7" s="183"/>
      <c r="W7" s="146" t="s">
        <v>130</v>
      </c>
      <c r="X7" s="16"/>
      <c r="Y7" s="16"/>
      <c r="Z7" s="16"/>
      <c r="AA7" s="16"/>
      <c r="AB7" s="16"/>
      <c r="AC7" s="16"/>
    </row>
    <row r="8" spans="1:29" ht="16.5" x14ac:dyDescent="0.3">
      <c r="A8" s="169"/>
      <c r="B8" s="145"/>
      <c r="C8" s="226"/>
      <c r="D8" s="227"/>
      <c r="E8" s="244"/>
      <c r="F8" s="245"/>
      <c r="G8" s="249"/>
      <c r="H8" s="245"/>
      <c r="I8" s="161"/>
      <c r="J8" s="154"/>
      <c r="K8" s="145"/>
      <c r="L8" s="21"/>
      <c r="M8" s="171"/>
      <c r="N8" s="21"/>
      <c r="O8" s="21"/>
      <c r="P8" s="21"/>
      <c r="Q8" s="146"/>
      <c r="R8" s="16"/>
      <c r="S8" s="145"/>
      <c r="T8" s="230" t="s">
        <v>131</v>
      </c>
      <c r="U8" s="230"/>
      <c r="V8" s="238">
        <f>(1+V5)*10*V6*N11</f>
        <v>0</v>
      </c>
      <c r="W8" s="239" t="s">
        <v>132</v>
      </c>
      <c r="X8" s="16"/>
      <c r="Y8" s="16"/>
      <c r="Z8" s="16"/>
      <c r="AA8" s="16"/>
      <c r="AB8" s="16"/>
      <c r="AC8" s="16"/>
    </row>
    <row r="9" spans="1:29" ht="17.25" customHeight="1" thickBot="1" x14ac:dyDescent="0.35">
      <c r="A9" s="169"/>
      <c r="B9" s="145"/>
      <c r="C9" s="226"/>
      <c r="D9" s="227"/>
      <c r="E9" s="246"/>
      <c r="F9" s="247"/>
      <c r="G9" s="250"/>
      <c r="H9" s="247"/>
      <c r="I9" s="161"/>
      <c r="J9" s="154"/>
      <c r="K9" s="145"/>
      <c r="L9" s="232" t="s">
        <v>107</v>
      </c>
      <c r="M9" s="232"/>
      <c r="N9" s="166">
        <v>0</v>
      </c>
      <c r="O9" s="21" t="s">
        <v>110</v>
      </c>
      <c r="P9" s="21"/>
      <c r="Q9" s="146"/>
      <c r="R9" s="16"/>
      <c r="S9" s="145"/>
      <c r="T9" s="230"/>
      <c r="U9" s="230"/>
      <c r="V9" s="238"/>
      <c r="W9" s="239"/>
      <c r="X9" s="16"/>
      <c r="Y9" s="16"/>
      <c r="Z9" s="16"/>
      <c r="AA9" s="16"/>
      <c r="AB9" s="16"/>
      <c r="AC9" s="16"/>
    </row>
    <row r="10" spans="1:29" ht="17.25" thickBot="1" x14ac:dyDescent="0.35">
      <c r="A10" s="169"/>
      <c r="B10" s="145"/>
      <c r="C10" s="226"/>
      <c r="D10" s="227"/>
      <c r="E10" s="22" t="s">
        <v>62</v>
      </c>
      <c r="F10" s="32" t="s">
        <v>63</v>
      </c>
      <c r="G10" s="33" t="s">
        <v>18</v>
      </c>
      <c r="H10" s="29" t="s">
        <v>19</v>
      </c>
      <c r="I10" s="162"/>
      <c r="J10" s="155"/>
      <c r="K10" s="145"/>
      <c r="L10" s="232" t="s">
        <v>108</v>
      </c>
      <c r="M10" s="232"/>
      <c r="N10" s="166">
        <v>0</v>
      </c>
      <c r="O10" s="21"/>
      <c r="P10" s="21"/>
      <c r="Q10" s="146"/>
      <c r="R10" s="16"/>
      <c r="S10" s="148"/>
      <c r="T10" s="149"/>
      <c r="U10" s="149"/>
      <c r="V10" s="149"/>
      <c r="W10" s="150"/>
      <c r="X10" s="16"/>
      <c r="Y10" s="16"/>
      <c r="Z10" s="16"/>
      <c r="AA10" s="16"/>
      <c r="AB10" s="16"/>
      <c r="AC10" s="16"/>
    </row>
    <row r="11" spans="1:29" ht="16.5" x14ac:dyDescent="0.3">
      <c r="A11" s="169"/>
      <c r="B11" s="145"/>
      <c r="C11" s="226"/>
      <c r="D11" s="227"/>
      <c r="E11" s="23">
        <v>6</v>
      </c>
      <c r="F11" s="24">
        <v>30</v>
      </c>
      <c r="G11" s="176">
        <v>245</v>
      </c>
      <c r="H11" s="177">
        <v>0.436</v>
      </c>
      <c r="I11" s="163"/>
      <c r="J11" s="156"/>
      <c r="K11" s="145"/>
      <c r="L11" s="232" t="s">
        <v>109</v>
      </c>
      <c r="M11" s="232"/>
      <c r="N11" s="182">
        <f>N9*N10</f>
        <v>0</v>
      </c>
      <c r="O11" s="21" t="s">
        <v>110</v>
      </c>
      <c r="P11" s="182">
        <f>N11*10000</f>
        <v>0</v>
      </c>
      <c r="Q11" s="146" t="s">
        <v>111</v>
      </c>
      <c r="R11" s="16"/>
      <c r="S11" s="169"/>
      <c r="T11" s="169"/>
      <c r="U11" s="169"/>
      <c r="V11" s="169"/>
      <c r="W11" s="169"/>
      <c r="X11" s="16"/>
      <c r="Y11" s="16"/>
      <c r="Z11" s="16"/>
      <c r="AA11" s="16"/>
      <c r="AB11" s="16"/>
      <c r="AC11" s="16"/>
    </row>
    <row r="12" spans="1:29" ht="16.5" x14ac:dyDescent="0.3">
      <c r="A12" s="169"/>
      <c r="B12" s="145"/>
      <c r="C12" s="226"/>
      <c r="D12" s="227"/>
      <c r="E12" s="25">
        <v>6</v>
      </c>
      <c r="F12" s="26">
        <v>60</v>
      </c>
      <c r="G12" s="178"/>
      <c r="H12" s="179"/>
      <c r="I12" s="163"/>
      <c r="J12" s="156"/>
      <c r="K12" s="145"/>
      <c r="L12" s="21"/>
      <c r="M12" s="172"/>
      <c r="N12" s="21"/>
      <c r="O12" s="21"/>
      <c r="P12" s="21"/>
      <c r="Q12" s="146"/>
      <c r="R12" s="16"/>
      <c r="S12" s="114"/>
      <c r="T12" s="114"/>
      <c r="U12" s="114"/>
      <c r="V12" s="114"/>
      <c r="W12" s="114"/>
      <c r="X12" s="114"/>
      <c r="Y12" s="114"/>
      <c r="Z12" s="16"/>
      <c r="AA12" s="16"/>
      <c r="AB12" s="16"/>
      <c r="AC12" s="16"/>
    </row>
    <row r="13" spans="1:29" ht="16.5" x14ac:dyDescent="0.3">
      <c r="A13" s="169"/>
      <c r="B13" s="145"/>
      <c r="C13" s="226"/>
      <c r="D13" s="227"/>
      <c r="E13" s="25">
        <v>6</v>
      </c>
      <c r="F13" s="26">
        <v>120</v>
      </c>
      <c r="G13" s="178"/>
      <c r="H13" s="179"/>
      <c r="I13" s="163"/>
      <c r="J13" s="156"/>
      <c r="K13" s="145"/>
      <c r="L13" s="151" t="s">
        <v>112</v>
      </c>
      <c r="M13" s="21"/>
      <c r="N13" s="21"/>
      <c r="O13" s="21"/>
      <c r="P13" s="21"/>
      <c r="Q13" s="146"/>
      <c r="R13" s="16"/>
      <c r="S13" s="114"/>
      <c r="T13" s="184"/>
      <c r="U13" s="184"/>
      <c r="V13" s="114"/>
      <c r="W13" s="114"/>
      <c r="X13" s="114"/>
      <c r="Y13" s="114"/>
      <c r="Z13" s="16"/>
      <c r="AA13" s="16"/>
      <c r="AB13" s="16"/>
      <c r="AC13" s="16"/>
    </row>
    <row r="14" spans="1:29" ht="16.5" x14ac:dyDescent="0.3">
      <c r="A14" s="169"/>
      <c r="B14" s="145"/>
      <c r="C14" s="226"/>
      <c r="D14" s="227"/>
      <c r="E14" s="25">
        <v>6</v>
      </c>
      <c r="F14" s="26">
        <v>5760</v>
      </c>
      <c r="G14" s="178"/>
      <c r="H14" s="179"/>
      <c r="I14" s="163"/>
      <c r="J14" s="156"/>
      <c r="K14" s="145"/>
      <c r="L14" s="21"/>
      <c r="M14" s="21"/>
      <c r="N14" s="21"/>
      <c r="O14" s="21"/>
      <c r="P14" s="21"/>
      <c r="Q14" s="146"/>
      <c r="R14" s="16"/>
      <c r="S14" s="114"/>
      <c r="T14" s="201"/>
      <c r="U14" s="114"/>
      <c r="V14" s="114"/>
      <c r="W14" s="114"/>
      <c r="X14" s="114"/>
      <c r="Y14" s="114"/>
      <c r="Z14" s="16"/>
      <c r="AA14" s="16"/>
      <c r="AB14" s="16"/>
      <c r="AC14" s="16"/>
    </row>
    <row r="15" spans="1:29" ht="16.5" x14ac:dyDescent="0.3">
      <c r="A15" s="169"/>
      <c r="B15" s="145"/>
      <c r="C15" s="226"/>
      <c r="D15" s="227"/>
      <c r="E15" s="25">
        <v>15</v>
      </c>
      <c r="F15" s="26">
        <v>360</v>
      </c>
      <c r="G15" s="178"/>
      <c r="H15" s="179"/>
      <c r="I15" s="163"/>
      <c r="J15" s="156"/>
      <c r="K15" s="145"/>
      <c r="L15" s="233" t="s">
        <v>113</v>
      </c>
      <c r="M15" s="233"/>
      <c r="N15" s="167">
        <v>0</v>
      </c>
      <c r="O15" s="21" t="s">
        <v>116</v>
      </c>
      <c r="P15" s="21"/>
      <c r="Q15" s="146"/>
      <c r="R15" s="16"/>
      <c r="S15" s="114"/>
      <c r="T15" s="201"/>
      <c r="U15" s="114"/>
      <c r="V15" s="114"/>
      <c r="W15" s="114"/>
      <c r="X15" s="114"/>
      <c r="Y15" s="114"/>
      <c r="Z15" s="16"/>
      <c r="AA15" s="16"/>
      <c r="AB15" s="16"/>
      <c r="AC15" s="16"/>
    </row>
    <row r="16" spans="1:29" ht="16.5" x14ac:dyDescent="0.3">
      <c r="A16" s="169"/>
      <c r="B16" s="145"/>
      <c r="C16" s="226"/>
      <c r="D16" s="227"/>
      <c r="E16" s="25">
        <v>30</v>
      </c>
      <c r="F16" s="26">
        <v>120</v>
      </c>
      <c r="G16" s="178">
        <v>527</v>
      </c>
      <c r="H16" s="179">
        <v>0.66400000000000003</v>
      </c>
      <c r="I16" s="163"/>
      <c r="J16" s="156"/>
      <c r="K16" s="145"/>
      <c r="L16" s="234" t="s">
        <v>114</v>
      </c>
      <c r="M16" s="234"/>
      <c r="N16" s="167">
        <v>0</v>
      </c>
      <c r="O16" s="21" t="s">
        <v>111</v>
      </c>
      <c r="P16" s="21"/>
      <c r="Q16" s="146"/>
      <c r="R16" s="16"/>
      <c r="S16" s="114"/>
      <c r="T16" s="202"/>
      <c r="U16" s="114"/>
      <c r="V16" s="114"/>
      <c r="W16" s="114"/>
      <c r="X16" s="114"/>
      <c r="Y16" s="114"/>
      <c r="Z16" s="16"/>
      <c r="AA16" s="16"/>
      <c r="AB16" s="16"/>
      <c r="AC16" s="16"/>
    </row>
    <row r="17" spans="1:29" ht="16.5" x14ac:dyDescent="0.3">
      <c r="A17" s="169"/>
      <c r="B17" s="145"/>
      <c r="C17" s="226"/>
      <c r="D17" s="227"/>
      <c r="E17" s="25">
        <v>30</v>
      </c>
      <c r="F17" s="26">
        <v>1440</v>
      </c>
      <c r="G17" s="178"/>
      <c r="H17" s="179"/>
      <c r="I17" s="163"/>
      <c r="J17" s="156"/>
      <c r="K17" s="145"/>
      <c r="L17" s="234" t="s">
        <v>115</v>
      </c>
      <c r="M17" s="234"/>
      <c r="N17" s="182">
        <f>N15*N16</f>
        <v>0</v>
      </c>
      <c r="O17" s="21" t="s">
        <v>118</v>
      </c>
      <c r="P17" s="182">
        <f>N17*1000</f>
        <v>0</v>
      </c>
      <c r="Q17" s="146" t="s">
        <v>117</v>
      </c>
      <c r="R17" s="16"/>
      <c r="S17" s="114"/>
      <c r="T17" s="114"/>
      <c r="U17" s="114"/>
      <c r="V17" s="114"/>
      <c r="W17" s="114"/>
      <c r="X17" s="114"/>
      <c r="Y17" s="114"/>
      <c r="Z17" s="16"/>
      <c r="AA17" s="16"/>
      <c r="AB17" s="16"/>
      <c r="AC17" s="16"/>
    </row>
    <row r="18" spans="1:29" ht="16.5" x14ac:dyDescent="0.3">
      <c r="A18" s="169"/>
      <c r="B18" s="145"/>
      <c r="C18" s="226"/>
      <c r="D18" s="227"/>
      <c r="E18" s="25">
        <v>60</v>
      </c>
      <c r="F18" s="26">
        <v>1440</v>
      </c>
      <c r="G18" s="178"/>
      <c r="H18" s="179"/>
      <c r="I18" s="163"/>
      <c r="J18" s="156"/>
      <c r="K18" s="145"/>
      <c r="L18" s="21"/>
      <c r="M18" s="21"/>
      <c r="N18" s="172"/>
      <c r="O18" s="172"/>
      <c r="P18" s="21"/>
      <c r="Q18" s="146"/>
      <c r="R18" s="16"/>
      <c r="S18" s="114"/>
      <c r="T18" s="114"/>
      <c r="U18" s="114"/>
      <c r="V18" s="114"/>
      <c r="W18" s="114"/>
      <c r="X18" s="114"/>
      <c r="Y18" s="114"/>
      <c r="Z18" s="16"/>
      <c r="AA18" s="16"/>
      <c r="AB18" s="16"/>
      <c r="AC18" s="16"/>
    </row>
    <row r="19" spans="1:29" ht="17.25" thickBot="1" x14ac:dyDescent="0.35">
      <c r="A19" s="169"/>
      <c r="B19" s="145"/>
      <c r="C19" s="228"/>
      <c r="D19" s="229"/>
      <c r="E19" s="27">
        <v>120</v>
      </c>
      <c r="F19" s="28">
        <v>1440</v>
      </c>
      <c r="G19" s="180">
        <v>10.221</v>
      </c>
      <c r="H19" s="181">
        <v>0.69699999999999995</v>
      </c>
      <c r="I19" s="163"/>
      <c r="J19" s="156"/>
      <c r="K19" s="145"/>
      <c r="L19" s="230" t="s">
        <v>119</v>
      </c>
      <c r="M19" s="230"/>
      <c r="N19" s="172"/>
      <c r="O19" s="172"/>
      <c r="P19" s="21"/>
      <c r="Q19" s="146"/>
      <c r="R19" s="16"/>
      <c r="S19" s="114"/>
      <c r="T19" s="114"/>
      <c r="U19" s="114"/>
      <c r="V19" s="114"/>
      <c r="W19" s="114"/>
      <c r="X19" s="114"/>
      <c r="Y19" s="114"/>
      <c r="Z19" s="16"/>
      <c r="AA19" s="16"/>
      <c r="AB19" s="16"/>
      <c r="AC19" s="16"/>
    </row>
    <row r="20" spans="1:29" ht="16.5" x14ac:dyDescent="0.3">
      <c r="A20" s="169"/>
      <c r="B20" s="148"/>
      <c r="C20" s="149"/>
      <c r="D20" s="149"/>
      <c r="E20" s="149"/>
      <c r="F20" s="149"/>
      <c r="G20" s="164"/>
      <c r="H20" s="149"/>
      <c r="I20" s="165"/>
      <c r="J20" s="157"/>
      <c r="K20" s="145"/>
      <c r="L20" s="21"/>
      <c r="M20" s="21"/>
      <c r="N20" s="21"/>
      <c r="O20" s="21"/>
      <c r="P20" s="21"/>
      <c r="Q20" s="146"/>
      <c r="R20" s="16"/>
      <c r="S20" s="114"/>
      <c r="T20" s="114"/>
      <c r="U20" s="114"/>
      <c r="V20" s="114"/>
      <c r="W20" s="114"/>
      <c r="X20" s="114"/>
      <c r="Y20" s="114"/>
      <c r="Z20" s="16"/>
      <c r="AA20" s="16"/>
      <c r="AB20" s="16"/>
      <c r="AC20" s="16"/>
    </row>
    <row r="21" spans="1:29" ht="16.5" x14ac:dyDescent="0.3">
      <c r="A21" s="169"/>
      <c r="B21" s="16"/>
      <c r="C21" s="196"/>
      <c r="D21" s="196"/>
      <c r="E21" s="196"/>
      <c r="F21" s="196"/>
      <c r="G21" s="16"/>
      <c r="H21" s="16"/>
      <c r="I21" s="16"/>
      <c r="J21" s="16"/>
      <c r="K21" s="145"/>
      <c r="L21" s="231" t="s">
        <v>120</v>
      </c>
      <c r="M21" s="231"/>
      <c r="N21" s="168">
        <v>0</v>
      </c>
      <c r="O21" s="21" t="s">
        <v>121</v>
      </c>
      <c r="P21" s="21"/>
      <c r="Q21" s="146"/>
      <c r="R21" s="16"/>
      <c r="S21" s="114"/>
      <c r="T21" s="114"/>
      <c r="U21" s="114"/>
      <c r="V21" s="114"/>
      <c r="W21" s="114"/>
      <c r="X21" s="114"/>
      <c r="Y21" s="114"/>
      <c r="Z21" s="16"/>
      <c r="AA21" s="16"/>
      <c r="AB21" s="16"/>
      <c r="AC21" s="16"/>
    </row>
    <row r="22" spans="1:29" ht="17.25" thickBot="1" x14ac:dyDescent="0.35">
      <c r="A22" s="197"/>
      <c r="B22" s="152"/>
      <c r="C22" s="143"/>
      <c r="D22" s="143"/>
      <c r="E22" s="143"/>
      <c r="F22" s="144"/>
      <c r="G22" s="16"/>
      <c r="H22" s="16"/>
      <c r="I22" s="16"/>
      <c r="J22" s="16"/>
      <c r="K22" s="145"/>
      <c r="L22" s="21"/>
      <c r="M22" s="21"/>
      <c r="N22" s="182">
        <f>P22/1000</f>
        <v>0</v>
      </c>
      <c r="O22" s="21" t="s">
        <v>118</v>
      </c>
      <c r="P22" s="182">
        <f>N21*N9</f>
        <v>0</v>
      </c>
      <c r="Q22" s="146" t="s">
        <v>117</v>
      </c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</row>
    <row r="23" spans="1:29" ht="17.25" thickBot="1" x14ac:dyDescent="0.35">
      <c r="A23" s="197"/>
      <c r="B23" s="145"/>
      <c r="C23" s="215" t="s">
        <v>108</v>
      </c>
      <c r="D23" s="216"/>
      <c r="E23" s="195"/>
      <c r="F23" s="146"/>
      <c r="G23" s="16"/>
      <c r="H23" s="16"/>
      <c r="I23" s="16"/>
      <c r="J23" s="16"/>
      <c r="K23" s="145"/>
      <c r="L23" s="21"/>
      <c r="M23" s="21"/>
      <c r="N23" s="21"/>
      <c r="O23" s="21"/>
      <c r="P23" s="21"/>
      <c r="Q23" s="14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</row>
    <row r="24" spans="1:29" ht="17.25" thickBot="1" x14ac:dyDescent="0.35">
      <c r="A24" s="197"/>
      <c r="B24" s="145"/>
      <c r="C24" s="173"/>
      <c r="D24" s="173"/>
      <c r="E24" s="173"/>
      <c r="F24" s="146"/>
      <c r="G24" s="16"/>
      <c r="H24" s="16"/>
      <c r="I24" s="16"/>
      <c r="J24" s="16"/>
      <c r="K24" s="145"/>
      <c r="L24" s="230" t="s">
        <v>122</v>
      </c>
      <c r="M24" s="230"/>
      <c r="N24" s="230"/>
      <c r="O24" s="230"/>
      <c r="P24" s="21"/>
      <c r="Q24" s="14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</row>
    <row r="25" spans="1:29" ht="16.5" x14ac:dyDescent="0.3">
      <c r="A25" s="197"/>
      <c r="B25" s="145"/>
      <c r="C25" s="256" t="s">
        <v>148</v>
      </c>
      <c r="D25" s="257"/>
      <c r="E25" s="198">
        <v>0.2</v>
      </c>
      <c r="F25" s="146"/>
      <c r="G25" s="16"/>
      <c r="H25" s="16"/>
      <c r="I25" s="16"/>
      <c r="J25" s="16"/>
      <c r="K25" s="145"/>
      <c r="L25" s="21"/>
      <c r="M25" s="21"/>
      <c r="N25" s="21"/>
      <c r="O25" s="21"/>
      <c r="P25" s="21"/>
      <c r="Q25" s="14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</row>
    <row r="26" spans="1:29" ht="16.5" x14ac:dyDescent="0.3">
      <c r="A26" s="197"/>
      <c r="B26" s="145"/>
      <c r="C26" s="258" t="s">
        <v>155</v>
      </c>
      <c r="D26" s="259"/>
      <c r="E26" s="199">
        <v>0.7</v>
      </c>
      <c r="F26" s="146"/>
      <c r="G26" s="16"/>
      <c r="H26" s="16"/>
      <c r="I26" s="16"/>
      <c r="J26" s="16"/>
      <c r="K26" s="145"/>
      <c r="L26" s="232" t="s">
        <v>123</v>
      </c>
      <c r="M26" s="232"/>
      <c r="N26" s="182" t="e">
        <f>60000*(N22+N17)/N11</f>
        <v>#DIV/0!</v>
      </c>
      <c r="O26" s="21" t="s">
        <v>124</v>
      </c>
      <c r="P26" s="21"/>
      <c r="Q26" s="14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</row>
    <row r="27" spans="1:29" ht="16.5" x14ac:dyDescent="0.3">
      <c r="A27" s="197"/>
      <c r="B27" s="145"/>
      <c r="C27" s="258" t="s">
        <v>149</v>
      </c>
      <c r="D27" s="259"/>
      <c r="E27" s="199">
        <v>0.7</v>
      </c>
      <c r="F27" s="146"/>
      <c r="G27" s="16"/>
      <c r="H27" s="16"/>
      <c r="I27" s="16"/>
      <c r="J27" s="16"/>
      <c r="K27" s="148"/>
      <c r="L27" s="149"/>
      <c r="M27" s="149"/>
      <c r="N27" s="149"/>
      <c r="O27" s="149"/>
      <c r="P27" s="149"/>
      <c r="Q27" s="150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</row>
    <row r="28" spans="1:29" ht="16.5" x14ac:dyDescent="0.3">
      <c r="A28" s="197"/>
      <c r="B28" s="145"/>
      <c r="C28" s="258" t="s">
        <v>150</v>
      </c>
      <c r="D28" s="259"/>
      <c r="E28" s="199">
        <v>0.9</v>
      </c>
      <c r="F28" s="14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</row>
    <row r="29" spans="1:29" ht="16.5" x14ac:dyDescent="0.3">
      <c r="A29" s="197"/>
      <c r="B29" s="145"/>
      <c r="C29" s="258" t="s">
        <v>151</v>
      </c>
      <c r="D29" s="259"/>
      <c r="E29" s="199">
        <v>0.9</v>
      </c>
      <c r="F29" s="146"/>
      <c r="G29" s="16"/>
      <c r="H29" s="16"/>
      <c r="I29" s="16"/>
      <c r="J29" s="16"/>
      <c r="K29" s="152"/>
      <c r="L29" s="143"/>
      <c r="M29" s="143"/>
      <c r="N29" s="143"/>
      <c r="O29" s="144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</row>
    <row r="30" spans="1:29" ht="17.25" thickBot="1" x14ac:dyDescent="0.35">
      <c r="A30" s="197"/>
      <c r="B30" s="145"/>
      <c r="C30" s="260" t="s">
        <v>152</v>
      </c>
      <c r="D30" s="261"/>
      <c r="E30" s="200">
        <v>0.6</v>
      </c>
      <c r="F30" s="146"/>
      <c r="G30" s="16"/>
      <c r="H30" s="16"/>
      <c r="I30" s="16"/>
      <c r="J30" s="16"/>
      <c r="K30" s="145"/>
      <c r="L30" s="174" t="s">
        <v>140</v>
      </c>
      <c r="M30" s="174"/>
      <c r="N30" s="174"/>
      <c r="O30" s="187"/>
      <c r="P30" s="175"/>
      <c r="Q30" s="175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</row>
    <row r="31" spans="1:29" ht="16.5" x14ac:dyDescent="0.3">
      <c r="A31" s="197"/>
      <c r="B31" s="148"/>
      <c r="C31" s="149"/>
      <c r="D31" s="149"/>
      <c r="E31" s="149"/>
      <c r="F31" s="150"/>
      <c r="G31" s="16"/>
      <c r="H31" s="16"/>
      <c r="I31" s="16"/>
      <c r="J31" s="16"/>
      <c r="K31" s="145"/>
      <c r="L31" s="175"/>
      <c r="M31" s="175"/>
      <c r="N31" s="175"/>
      <c r="O31" s="187"/>
      <c r="P31" s="175"/>
      <c r="Q31" s="175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</row>
    <row r="32" spans="1:29" ht="16.5" x14ac:dyDescent="0.3">
      <c r="A32" s="169"/>
      <c r="B32" s="169"/>
      <c r="C32" s="169"/>
      <c r="D32" s="169"/>
      <c r="E32" s="169"/>
      <c r="F32" s="169"/>
      <c r="G32" s="169"/>
      <c r="H32" s="169"/>
      <c r="I32" s="169"/>
      <c r="J32" s="169"/>
      <c r="K32" s="188"/>
      <c r="L32" s="232" t="s">
        <v>136</v>
      </c>
      <c r="M32" s="232"/>
      <c r="N32" s="185">
        <v>0</v>
      </c>
      <c r="O32" s="187" t="s">
        <v>137</v>
      </c>
      <c r="P32" s="175"/>
      <c r="Q32" s="175"/>
      <c r="R32" s="169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</row>
    <row r="33" spans="1:29" ht="16.5" x14ac:dyDescent="0.3">
      <c r="A33" s="169"/>
      <c r="B33" s="169"/>
      <c r="C33" s="169"/>
      <c r="D33" s="169"/>
      <c r="E33" s="169"/>
      <c r="F33" s="169"/>
      <c r="G33" s="169"/>
      <c r="H33" s="169"/>
      <c r="I33" s="169"/>
      <c r="J33" s="169"/>
      <c r="K33" s="188"/>
      <c r="L33" s="232" t="s">
        <v>138</v>
      </c>
      <c r="M33" s="232"/>
      <c r="N33" s="185">
        <v>0</v>
      </c>
      <c r="O33" s="187" t="s">
        <v>137</v>
      </c>
      <c r="P33" s="175"/>
      <c r="Q33" s="175"/>
      <c r="R33" s="169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</row>
    <row r="34" spans="1:29" ht="16.5" x14ac:dyDescent="0.3">
      <c r="A34" s="169"/>
      <c r="B34" s="169"/>
      <c r="C34" s="169"/>
      <c r="D34" s="169"/>
      <c r="E34" s="169"/>
      <c r="F34" s="169"/>
      <c r="G34" s="169"/>
      <c r="H34" s="169"/>
      <c r="I34" s="169"/>
      <c r="J34" s="169"/>
      <c r="K34" s="188"/>
      <c r="L34" s="232" t="s">
        <v>141</v>
      </c>
      <c r="M34" s="232"/>
      <c r="N34" s="185">
        <v>0</v>
      </c>
      <c r="O34" s="187" t="s">
        <v>137</v>
      </c>
      <c r="P34" s="175"/>
      <c r="Q34" s="175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C34" s="169"/>
    </row>
    <row r="35" spans="1:29" ht="16.5" x14ac:dyDescent="0.3">
      <c r="A35" s="169"/>
      <c r="B35" s="169"/>
      <c r="C35" s="169"/>
      <c r="D35" s="169"/>
      <c r="E35" s="169"/>
      <c r="F35" s="169"/>
      <c r="G35" s="169"/>
      <c r="H35" s="169"/>
      <c r="I35" s="169"/>
      <c r="J35" s="169"/>
      <c r="K35" s="188"/>
      <c r="L35" s="232" t="s">
        <v>139</v>
      </c>
      <c r="M35" s="232"/>
      <c r="N35" s="185">
        <v>0</v>
      </c>
      <c r="O35" s="187" t="s">
        <v>137</v>
      </c>
      <c r="P35" s="175"/>
      <c r="Q35" s="175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C35" s="169"/>
    </row>
    <row r="36" spans="1:29" ht="16.5" x14ac:dyDescent="0.3">
      <c r="K36" s="43"/>
      <c r="L36" s="232" t="s">
        <v>114</v>
      </c>
      <c r="M36" s="232"/>
      <c r="N36" s="186">
        <f>N32*N33</f>
        <v>0</v>
      </c>
      <c r="O36" s="187" t="s">
        <v>111</v>
      </c>
      <c r="P36" s="175"/>
      <c r="Q36" s="175"/>
    </row>
    <row r="37" spans="1:29" ht="16.5" x14ac:dyDescent="0.3">
      <c r="K37" s="43"/>
      <c r="L37" s="232" t="s">
        <v>143</v>
      </c>
      <c r="M37" s="232"/>
      <c r="N37" s="186">
        <f>N32*N35*(N33+N34)/2</f>
        <v>0</v>
      </c>
      <c r="O37" s="187" t="s">
        <v>142</v>
      </c>
      <c r="P37" s="175"/>
      <c r="Q37" s="175"/>
    </row>
    <row r="38" spans="1:29" ht="16.5" x14ac:dyDescent="0.3">
      <c r="K38" s="189"/>
      <c r="L38" s="254"/>
      <c r="M38" s="254"/>
      <c r="N38" s="254"/>
      <c r="O38" s="255"/>
      <c r="P38" s="232"/>
      <c r="Q38" s="232"/>
    </row>
    <row r="40" spans="1:29" x14ac:dyDescent="0.25">
      <c r="K40" s="190"/>
      <c r="L40" s="191"/>
      <c r="M40" s="191"/>
      <c r="N40" s="191"/>
      <c r="O40" s="192"/>
    </row>
    <row r="41" spans="1:29" ht="16.5" x14ac:dyDescent="0.3">
      <c r="K41" s="43"/>
      <c r="L41" s="174" t="s">
        <v>144</v>
      </c>
      <c r="M41" s="174"/>
      <c r="N41" s="174"/>
      <c r="O41" s="187"/>
    </row>
    <row r="42" spans="1:29" ht="16.5" x14ac:dyDescent="0.3">
      <c r="K42" s="43"/>
      <c r="L42" s="175"/>
      <c r="M42" s="175"/>
      <c r="N42" s="175"/>
      <c r="O42" s="187"/>
    </row>
    <row r="43" spans="1:29" ht="16.5" x14ac:dyDescent="0.3">
      <c r="K43" s="43"/>
      <c r="L43" s="232" t="s">
        <v>145</v>
      </c>
      <c r="M43" s="232"/>
      <c r="N43" s="185">
        <v>0</v>
      </c>
      <c r="O43" s="187" t="s">
        <v>137</v>
      </c>
    </row>
    <row r="44" spans="1:29" ht="16.5" x14ac:dyDescent="0.3">
      <c r="K44" s="43"/>
      <c r="L44" s="232" t="s">
        <v>146</v>
      </c>
      <c r="M44" s="232"/>
      <c r="N44" s="185">
        <v>0</v>
      </c>
      <c r="O44" s="187" t="s">
        <v>137</v>
      </c>
    </row>
    <row r="45" spans="1:29" ht="16.5" x14ac:dyDescent="0.3">
      <c r="K45" s="43"/>
      <c r="L45" s="232" t="s">
        <v>147</v>
      </c>
      <c r="M45" s="232"/>
      <c r="N45" s="185">
        <v>0</v>
      </c>
      <c r="O45" s="187" t="s">
        <v>137</v>
      </c>
    </row>
    <row r="46" spans="1:29" ht="16.5" x14ac:dyDescent="0.3">
      <c r="K46" s="43"/>
      <c r="L46" s="232" t="s">
        <v>114</v>
      </c>
      <c r="M46" s="232"/>
      <c r="N46" s="186">
        <f>N43</f>
        <v>0</v>
      </c>
      <c r="O46" s="187" t="s">
        <v>111</v>
      </c>
    </row>
    <row r="47" spans="1:29" ht="16.5" x14ac:dyDescent="0.3">
      <c r="K47" s="43"/>
      <c r="L47" s="232" t="s">
        <v>143</v>
      </c>
      <c r="M47" s="232"/>
      <c r="N47" s="186">
        <f>N45/6*(N44+N43+4*AVERAGE(N44,N43))</f>
        <v>0</v>
      </c>
      <c r="O47" s="187" t="s">
        <v>142</v>
      </c>
    </row>
    <row r="48" spans="1:29" x14ac:dyDescent="0.25">
      <c r="K48" s="189"/>
      <c r="L48" s="193"/>
      <c r="M48" s="193"/>
      <c r="N48" s="193"/>
      <c r="O48" s="194"/>
    </row>
  </sheetData>
  <mergeCells count="50">
    <mergeCell ref="L45:M45"/>
    <mergeCell ref="L46:M46"/>
    <mergeCell ref="L47:M47"/>
    <mergeCell ref="C25:D25"/>
    <mergeCell ref="C26:D26"/>
    <mergeCell ref="C27:D27"/>
    <mergeCell ref="C28:D28"/>
    <mergeCell ref="C29:D29"/>
    <mergeCell ref="C30:D30"/>
    <mergeCell ref="L38:M38"/>
    <mergeCell ref="L34:M34"/>
    <mergeCell ref="L35:M35"/>
    <mergeCell ref="L32:M32"/>
    <mergeCell ref="L33:M33"/>
    <mergeCell ref="L26:M26"/>
    <mergeCell ref="N38:O38"/>
    <mergeCell ref="P38:Q38"/>
    <mergeCell ref="L43:M43"/>
    <mergeCell ref="L44:M44"/>
    <mergeCell ref="L36:M36"/>
    <mergeCell ref="L37:M37"/>
    <mergeCell ref="C23:D23"/>
    <mergeCell ref="Z4:AA4"/>
    <mergeCell ref="Z5:AA5"/>
    <mergeCell ref="K3:Q3"/>
    <mergeCell ref="T8:U9"/>
    <mergeCell ref="V8:V9"/>
    <mergeCell ref="W8:W9"/>
    <mergeCell ref="T5:U5"/>
    <mergeCell ref="T6:U6"/>
    <mergeCell ref="T7:U7"/>
    <mergeCell ref="L5:M5"/>
    <mergeCell ref="E7:F9"/>
    <mergeCell ref="G7:H9"/>
    <mergeCell ref="E6:H6"/>
    <mergeCell ref="L16:M16"/>
    <mergeCell ref="L17:M17"/>
    <mergeCell ref="L19:M19"/>
    <mergeCell ref="L21:M21"/>
    <mergeCell ref="L24:O24"/>
    <mergeCell ref="L7:O7"/>
    <mergeCell ref="L10:M10"/>
    <mergeCell ref="L11:M11"/>
    <mergeCell ref="L9:M9"/>
    <mergeCell ref="L15:M15"/>
    <mergeCell ref="C3:E3"/>
    <mergeCell ref="C5:D5"/>
    <mergeCell ref="C6:D6"/>
    <mergeCell ref="E5:H5"/>
    <mergeCell ref="C7:D19"/>
  </mergeCells>
  <pageMargins left="0.70866141732283472" right="0.70866141732283472" top="0.74803149606299213" bottom="0.74803149606299213" header="0.31496062992125984" footer="0.31496062992125984"/>
  <pageSetup paperSize="170" orientation="landscape" r:id="rId1"/>
  <drawing r:id="rId2"/>
  <legacyDrawing r:id="rId3"/>
  <controls>
    <mc:AlternateContent xmlns:mc="http://schemas.openxmlformats.org/markup-compatibility/2006">
      <mc:Choice Requires="x14">
        <control shapeId="17412" r:id="rId4" name="cboPer">
          <controlPr defaultSize="0" autoLine="0" listFillRange="rPer" r:id="rId5">
            <anchor moveWithCells="1">
              <from>
                <xdr:col>4</xdr:col>
                <xdr:colOff>0</xdr:colOff>
                <xdr:row>5</xdr:row>
                <xdr:rowOff>0</xdr:rowOff>
              </from>
              <to>
                <xdr:col>8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7412" r:id="rId4" name="cboPer"/>
      </mc:Fallback>
    </mc:AlternateContent>
    <mc:AlternateContent xmlns:mc="http://schemas.openxmlformats.org/markup-compatibility/2006">
      <mc:Choice Requires="x14">
        <control shapeId="17410" r:id="rId6" name="cboVil">
          <controlPr defaultSize="0" autoLine="0" autoPict="0" listFillRange="rVille" r:id="rId7">
            <anchor moveWithCells="1">
              <from>
                <xdr:col>4</xdr:col>
                <xdr:colOff>0</xdr:colOff>
                <xdr:row>4</xdr:row>
                <xdr:rowOff>0</xdr:rowOff>
              </from>
              <to>
                <xdr:col>8</xdr:col>
                <xdr:colOff>0</xdr:colOff>
                <xdr:row>5</xdr:row>
                <xdr:rowOff>0</xdr:rowOff>
              </to>
            </anchor>
          </controlPr>
        </control>
      </mc:Choice>
      <mc:Fallback>
        <control shapeId="17410" r:id="rId6" name="cboVil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Séléctionner" xr:uid="{00000000-0002-0000-0100-000001000000}">
          <x14:formula1>
            <xm:f>'Coefficients de Montana'!$A$3:$A$24</xm:f>
          </x14:formula1>
          <xm:sqref>I6:J6</xm:sqref>
        </x14:dataValidation>
        <x14:dataValidation type="list" allowBlank="1" showInputMessage="1" showErrorMessage="1" xr:uid="{00000000-0002-0000-0100-000000000000}">
          <x14:formula1>
            <xm:f>'Coefficients de Montana'!#REF!</xm:f>
          </x14:formula1>
          <xm:sqref>I5:J5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M"/>
  <dimension ref="A1:CF357"/>
  <sheetViews>
    <sheetView topLeftCell="A202" zoomScale="110" zoomScaleNormal="110" workbookViewId="0">
      <selection activeCell="B204" sqref="B204"/>
    </sheetView>
  </sheetViews>
  <sheetFormatPr baseColWidth="10" defaultRowHeight="15" x14ac:dyDescent="0.25"/>
  <cols>
    <col min="1" max="1" width="22.7109375" customWidth="1"/>
    <col min="2" max="2" width="11.42578125" customWidth="1"/>
    <col min="3" max="4" width="11.5703125" customWidth="1"/>
    <col min="16" max="16" width="12.7109375" customWidth="1"/>
    <col min="17" max="17" width="12.5703125" customWidth="1"/>
    <col min="18" max="19" width="12.7109375" customWidth="1"/>
    <col min="64" max="64" width="43.5703125" customWidth="1"/>
    <col min="66" max="66" width="40.5703125" customWidth="1"/>
    <col min="72" max="72" width="24.5703125" customWidth="1"/>
  </cols>
  <sheetData>
    <row r="1" spans="1:84" ht="16.5" x14ac:dyDescent="0.3">
      <c r="A1" s="38" t="s">
        <v>58</v>
      </c>
      <c r="B1" s="327" t="s">
        <v>66</v>
      </c>
      <c r="C1" s="328"/>
      <c r="D1" s="328"/>
      <c r="E1" s="328"/>
      <c r="F1" s="328"/>
      <c r="G1" s="328"/>
      <c r="H1" s="328"/>
      <c r="I1" s="328"/>
      <c r="J1" s="328"/>
      <c r="K1" s="328"/>
      <c r="L1" s="328"/>
      <c r="M1" s="328"/>
      <c r="N1" s="328"/>
      <c r="O1" s="328"/>
      <c r="P1" s="328"/>
      <c r="Q1" s="328"/>
      <c r="R1" s="328"/>
      <c r="S1" s="329"/>
      <c r="V1" s="289" t="s">
        <v>50</v>
      </c>
      <c r="W1" s="290"/>
      <c r="X1" s="290"/>
      <c r="Y1" s="290"/>
      <c r="Z1" s="290"/>
      <c r="AA1" s="291"/>
      <c r="AC1" s="289" t="s">
        <v>51</v>
      </c>
      <c r="AD1" s="290"/>
      <c r="AE1" s="290"/>
      <c r="AF1" s="290"/>
      <c r="AG1" s="290"/>
      <c r="AH1" s="291"/>
      <c r="BL1" s="107" t="s">
        <v>89</v>
      </c>
      <c r="BM1" s="106"/>
      <c r="BN1" s="10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</row>
    <row r="2" spans="1:84" ht="17.25" thickBot="1" x14ac:dyDescent="0.35">
      <c r="A2" s="39" t="s">
        <v>80</v>
      </c>
      <c r="B2" s="40">
        <v>6</v>
      </c>
      <c r="C2" s="41">
        <v>30</v>
      </c>
      <c r="D2" s="40">
        <v>6</v>
      </c>
      <c r="E2" s="41">
        <v>60</v>
      </c>
      <c r="F2" s="42">
        <v>6</v>
      </c>
      <c r="G2" s="41">
        <v>120</v>
      </c>
      <c r="H2" s="40">
        <v>6</v>
      </c>
      <c r="I2" s="41">
        <v>5760</v>
      </c>
      <c r="J2" s="40">
        <v>15</v>
      </c>
      <c r="K2" s="41">
        <v>360</v>
      </c>
      <c r="L2" s="42">
        <v>30</v>
      </c>
      <c r="M2" s="41">
        <v>120</v>
      </c>
      <c r="N2" s="40">
        <v>30</v>
      </c>
      <c r="O2" s="41">
        <v>1440</v>
      </c>
      <c r="P2" s="40">
        <v>60</v>
      </c>
      <c r="Q2" s="41">
        <v>1440</v>
      </c>
      <c r="R2" s="42">
        <v>120</v>
      </c>
      <c r="S2" s="41">
        <v>1440</v>
      </c>
      <c r="V2" s="292"/>
      <c r="W2" s="293"/>
      <c r="X2" s="293"/>
      <c r="Y2" s="293"/>
      <c r="Z2" s="293"/>
      <c r="AA2" s="294"/>
      <c r="AC2" s="292"/>
      <c r="AD2" s="293"/>
      <c r="AE2" s="293"/>
      <c r="AF2" s="293"/>
      <c r="AG2" s="293"/>
      <c r="AH2" s="294"/>
      <c r="BL2" s="108" t="s">
        <v>90</v>
      </c>
      <c r="BM2" s="106"/>
      <c r="BN2" s="10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</row>
    <row r="3" spans="1:84" ht="16.5" x14ac:dyDescent="0.3">
      <c r="A3" s="35" t="s">
        <v>3</v>
      </c>
      <c r="B3" s="36" t="s">
        <v>18</v>
      </c>
      <c r="C3" s="37" t="s">
        <v>19</v>
      </c>
      <c r="D3" s="36" t="s">
        <v>18</v>
      </c>
      <c r="E3" s="37" t="s">
        <v>19</v>
      </c>
      <c r="F3" s="36" t="s">
        <v>18</v>
      </c>
      <c r="G3" s="37" t="s">
        <v>19</v>
      </c>
      <c r="H3" s="36" t="s">
        <v>18</v>
      </c>
      <c r="I3" s="37" t="s">
        <v>19</v>
      </c>
      <c r="J3" s="36" t="s">
        <v>18</v>
      </c>
      <c r="K3" s="37" t="s">
        <v>19</v>
      </c>
      <c r="L3" s="36" t="s">
        <v>18</v>
      </c>
      <c r="M3" s="37" t="s">
        <v>19</v>
      </c>
      <c r="N3" s="36" t="s">
        <v>18</v>
      </c>
      <c r="O3" s="37" t="s">
        <v>19</v>
      </c>
      <c r="P3" s="36" t="s">
        <v>18</v>
      </c>
      <c r="Q3" s="37" t="s">
        <v>19</v>
      </c>
      <c r="R3" s="36" t="s">
        <v>18</v>
      </c>
      <c r="S3" s="37" t="s">
        <v>19</v>
      </c>
      <c r="V3" s="292"/>
      <c r="W3" s="293"/>
      <c r="X3" s="293"/>
      <c r="Y3" s="293"/>
      <c r="Z3" s="293"/>
      <c r="AA3" s="294"/>
      <c r="AC3" s="292"/>
      <c r="AD3" s="293"/>
      <c r="AE3" s="293"/>
      <c r="AF3" s="293"/>
      <c r="AG3" s="293"/>
      <c r="AH3" s="294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</row>
    <row r="4" spans="1:84" ht="16.5" x14ac:dyDescent="0.3">
      <c r="A4" s="44" t="s">
        <v>4</v>
      </c>
      <c r="B4" s="45"/>
      <c r="C4" s="46"/>
      <c r="D4" s="45"/>
      <c r="E4" s="46"/>
      <c r="F4" s="45"/>
      <c r="G4" s="46"/>
      <c r="H4" s="45"/>
      <c r="I4" s="46"/>
      <c r="J4" s="45"/>
      <c r="K4" s="46"/>
      <c r="L4" s="45"/>
      <c r="M4" s="46"/>
      <c r="N4" s="45"/>
      <c r="O4" s="46"/>
      <c r="P4" s="45"/>
      <c r="Q4" s="46"/>
      <c r="R4" s="45"/>
      <c r="S4" s="46"/>
      <c r="V4" s="292"/>
      <c r="W4" s="293"/>
      <c r="X4" s="293"/>
      <c r="Y4" s="293"/>
      <c r="Z4" s="293"/>
      <c r="AA4" s="294"/>
      <c r="AC4" s="292"/>
      <c r="AD4" s="293"/>
      <c r="AE4" s="293"/>
      <c r="AF4" s="293"/>
      <c r="AG4" s="293"/>
      <c r="AH4" s="294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</row>
    <row r="5" spans="1:84" ht="17.25" thickBot="1" x14ac:dyDescent="0.35">
      <c r="A5" s="47" t="s">
        <v>5</v>
      </c>
      <c r="B5" s="48"/>
      <c r="C5" s="49"/>
      <c r="D5" s="48"/>
      <c r="E5" s="49"/>
      <c r="F5" s="48"/>
      <c r="G5" s="49"/>
      <c r="H5" s="48"/>
      <c r="I5" s="49"/>
      <c r="J5" s="48"/>
      <c r="K5" s="49"/>
      <c r="L5" s="48"/>
      <c r="M5" s="49"/>
      <c r="N5" s="48"/>
      <c r="O5" s="49"/>
      <c r="P5" s="48"/>
      <c r="Q5" s="49"/>
      <c r="R5" s="48"/>
      <c r="S5" s="49"/>
      <c r="V5" s="295"/>
      <c r="W5" s="296"/>
      <c r="X5" s="296"/>
      <c r="Y5" s="296"/>
      <c r="Z5" s="296"/>
      <c r="AA5" s="297"/>
      <c r="AC5" s="295"/>
      <c r="AD5" s="296"/>
      <c r="AE5" s="296"/>
      <c r="AF5" s="296"/>
      <c r="AG5" s="296"/>
      <c r="AH5" s="297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</row>
    <row r="6" spans="1:84" x14ac:dyDescent="0.25">
      <c r="A6" s="47" t="s">
        <v>6</v>
      </c>
      <c r="B6" s="48"/>
      <c r="C6" s="49"/>
      <c r="D6" s="48"/>
      <c r="E6" s="49"/>
      <c r="F6" s="48"/>
      <c r="G6" s="49"/>
      <c r="H6" s="48"/>
      <c r="I6" s="49"/>
      <c r="J6" s="48"/>
      <c r="K6" s="49"/>
      <c r="L6" s="48"/>
      <c r="M6" s="49"/>
      <c r="N6" s="48"/>
      <c r="O6" s="49"/>
      <c r="P6" s="48"/>
      <c r="Q6" s="49"/>
      <c r="R6" s="48"/>
      <c r="S6" s="49"/>
      <c r="V6" s="298" t="s">
        <v>0</v>
      </c>
      <c r="W6" s="299"/>
      <c r="X6" s="299"/>
      <c r="Y6" s="299"/>
      <c r="Z6" s="299"/>
      <c r="AA6" s="300"/>
      <c r="AC6" s="298" t="s">
        <v>0</v>
      </c>
      <c r="AD6" s="299"/>
      <c r="AE6" s="299"/>
      <c r="AF6" s="299"/>
      <c r="AG6" s="299"/>
      <c r="AH6" s="300"/>
    </row>
    <row r="7" spans="1:84" ht="16.5" x14ac:dyDescent="0.3">
      <c r="A7" s="47" t="s">
        <v>7</v>
      </c>
      <c r="B7" s="48"/>
      <c r="C7" s="49"/>
      <c r="D7" s="48"/>
      <c r="E7" s="49"/>
      <c r="F7" s="48"/>
      <c r="G7" s="49"/>
      <c r="H7" s="48"/>
      <c r="I7" s="49"/>
      <c r="J7" s="48"/>
      <c r="K7" s="49"/>
      <c r="L7" s="48"/>
      <c r="M7" s="49"/>
      <c r="N7" s="48"/>
      <c r="O7" s="49"/>
      <c r="P7" s="48"/>
      <c r="Q7" s="49"/>
      <c r="R7" s="48"/>
      <c r="S7" s="49"/>
      <c r="V7" s="301" t="s">
        <v>2</v>
      </c>
      <c r="W7" s="302"/>
      <c r="X7" s="302"/>
      <c r="Y7" s="302"/>
      <c r="Z7" s="302"/>
      <c r="AA7" s="303"/>
      <c r="AC7" s="301" t="s">
        <v>2</v>
      </c>
      <c r="AD7" s="302"/>
      <c r="AE7" s="302"/>
      <c r="AF7" s="302"/>
      <c r="AG7" s="302"/>
      <c r="AH7" s="303"/>
    </row>
    <row r="8" spans="1:84" ht="16.5" x14ac:dyDescent="0.3">
      <c r="A8" s="50" t="s">
        <v>8</v>
      </c>
      <c r="B8" s="51"/>
      <c r="C8" s="52"/>
      <c r="D8" s="51"/>
      <c r="E8" s="52"/>
      <c r="F8" s="51"/>
      <c r="G8" s="52"/>
      <c r="H8" s="51"/>
      <c r="I8" s="52"/>
      <c r="J8" s="51"/>
      <c r="K8" s="52"/>
      <c r="L8" s="51"/>
      <c r="M8" s="52"/>
      <c r="N8" s="51"/>
      <c r="O8" s="52"/>
      <c r="P8" s="51"/>
      <c r="Q8" s="52"/>
      <c r="R8" s="51"/>
      <c r="S8" s="52"/>
      <c r="V8" s="301" t="s">
        <v>1</v>
      </c>
      <c r="W8" s="302"/>
      <c r="X8" s="302"/>
      <c r="Y8" s="302"/>
      <c r="Z8" s="302"/>
      <c r="AA8" s="303"/>
      <c r="AC8" s="301" t="s">
        <v>1</v>
      </c>
      <c r="AD8" s="302"/>
      <c r="AE8" s="302"/>
      <c r="AF8" s="302"/>
      <c r="AG8" s="302"/>
      <c r="AH8" s="303"/>
    </row>
    <row r="9" spans="1:84" ht="17.25" thickBot="1" x14ac:dyDescent="0.35">
      <c r="A9" s="53" t="s">
        <v>81</v>
      </c>
      <c r="B9" s="54"/>
      <c r="C9" s="55"/>
      <c r="D9" s="54"/>
      <c r="E9" s="55"/>
      <c r="F9" s="54"/>
      <c r="G9" s="55"/>
      <c r="H9" s="54"/>
      <c r="I9" s="55"/>
      <c r="J9" s="54"/>
      <c r="K9" s="55"/>
      <c r="L9" s="54"/>
      <c r="M9" s="55"/>
      <c r="N9" s="54"/>
      <c r="O9" s="55"/>
      <c r="P9" s="54"/>
      <c r="Q9" s="55"/>
      <c r="R9" s="54"/>
      <c r="S9" s="55"/>
      <c r="V9" s="304" t="s">
        <v>55</v>
      </c>
      <c r="W9" s="305"/>
      <c r="X9" s="305"/>
      <c r="Y9" s="305"/>
      <c r="Z9" s="305"/>
      <c r="AA9" s="306"/>
      <c r="AC9" s="304" t="s">
        <v>55</v>
      </c>
      <c r="AD9" s="305"/>
      <c r="AE9" s="305"/>
      <c r="AF9" s="305"/>
      <c r="AG9" s="305"/>
      <c r="AH9" s="306"/>
    </row>
    <row r="10" spans="1:84" ht="17.25" thickBot="1" x14ac:dyDescent="0.35">
      <c r="A10" s="47" t="s">
        <v>11</v>
      </c>
      <c r="B10" s="48"/>
      <c r="C10" s="49"/>
      <c r="D10" s="48"/>
      <c r="E10" s="49"/>
      <c r="F10" s="48"/>
      <c r="G10" s="49"/>
      <c r="H10" s="48"/>
      <c r="I10" s="49"/>
      <c r="J10" s="48"/>
      <c r="K10" s="49"/>
      <c r="L10" s="48"/>
      <c r="M10" s="49"/>
      <c r="N10" s="48"/>
      <c r="O10" s="49"/>
      <c r="P10" s="48"/>
      <c r="Q10" s="49"/>
      <c r="R10" s="48"/>
      <c r="S10" s="56"/>
      <c r="V10" s="276" t="s">
        <v>3</v>
      </c>
      <c r="W10" s="277"/>
      <c r="X10" s="280" t="s">
        <v>39</v>
      </c>
      <c r="Y10" s="281"/>
      <c r="Z10" s="281"/>
      <c r="AA10" s="282"/>
      <c r="AC10" s="276" t="s">
        <v>3</v>
      </c>
      <c r="AD10" s="277"/>
      <c r="AE10" s="280" t="s">
        <v>52</v>
      </c>
      <c r="AF10" s="281"/>
      <c r="AG10" s="281"/>
      <c r="AH10" s="282"/>
    </row>
    <row r="11" spans="1:84" ht="17.25" thickBot="1" x14ac:dyDescent="0.35">
      <c r="A11" s="47" t="s">
        <v>82</v>
      </c>
      <c r="B11" s="48"/>
      <c r="C11" s="49"/>
      <c r="D11" s="48"/>
      <c r="E11" s="49"/>
      <c r="F11" s="57">
        <v>332</v>
      </c>
      <c r="G11" s="56">
        <v>0.52800000000000002</v>
      </c>
      <c r="H11" s="48"/>
      <c r="I11" s="49"/>
      <c r="J11" s="48"/>
      <c r="K11" s="49"/>
      <c r="L11" s="48"/>
      <c r="M11" s="56"/>
      <c r="N11" s="48"/>
      <c r="O11" s="49"/>
      <c r="P11" s="48"/>
      <c r="Q11" s="49"/>
      <c r="R11" s="57">
        <v>1146</v>
      </c>
      <c r="S11" s="56">
        <v>0.78700000000000003</v>
      </c>
      <c r="T11" s="17"/>
      <c r="V11" s="278"/>
      <c r="W11" s="279"/>
      <c r="X11" s="283" t="s">
        <v>18</v>
      </c>
      <c r="Y11" s="283"/>
      <c r="Z11" s="283" t="s">
        <v>19</v>
      </c>
      <c r="AA11" s="283"/>
      <c r="AC11" s="278"/>
      <c r="AD11" s="279"/>
      <c r="AE11" s="283" t="s">
        <v>18</v>
      </c>
      <c r="AF11" s="283"/>
      <c r="AG11" s="283" t="s">
        <v>19</v>
      </c>
      <c r="AH11" s="283"/>
    </row>
    <row r="12" spans="1:84" ht="16.5" x14ac:dyDescent="0.3">
      <c r="A12" s="47" t="s">
        <v>83</v>
      </c>
      <c r="B12" s="48"/>
      <c r="C12" s="49"/>
      <c r="D12" s="48"/>
      <c r="E12" s="49"/>
      <c r="F12" s="57">
        <v>381</v>
      </c>
      <c r="G12" s="56">
        <v>0.50800000000000001</v>
      </c>
      <c r="H12" s="48"/>
      <c r="I12" s="49"/>
      <c r="J12" s="48"/>
      <c r="K12" s="49"/>
      <c r="L12" s="48"/>
      <c r="M12" s="56"/>
      <c r="N12" s="48"/>
      <c r="O12" s="49"/>
      <c r="P12" s="48"/>
      <c r="Q12" s="49"/>
      <c r="R12" s="57">
        <v>1512</v>
      </c>
      <c r="S12" s="56">
        <v>0.80200000000000005</v>
      </c>
      <c r="T12" s="17"/>
      <c r="V12" s="284" t="s">
        <v>10</v>
      </c>
      <c r="W12" s="285"/>
      <c r="X12" s="324">
        <v>1146</v>
      </c>
      <c r="Y12" s="325"/>
      <c r="Z12" s="321">
        <v>0.78700000000000003</v>
      </c>
      <c r="AA12" s="321"/>
      <c r="AC12" s="284" t="s">
        <v>10</v>
      </c>
      <c r="AD12" s="285"/>
      <c r="AE12" s="286">
        <v>332</v>
      </c>
      <c r="AF12" s="287"/>
      <c r="AG12" s="321">
        <v>0.52800000000000002</v>
      </c>
      <c r="AH12" s="321"/>
    </row>
    <row r="13" spans="1:84" ht="16.5" x14ac:dyDescent="0.3">
      <c r="A13" s="47" t="s">
        <v>84</v>
      </c>
      <c r="B13" s="48"/>
      <c r="C13" s="49"/>
      <c r="D13" s="48"/>
      <c r="E13" s="49"/>
      <c r="F13" s="57">
        <v>425</v>
      </c>
      <c r="G13" s="56">
        <v>0.48199999999999998</v>
      </c>
      <c r="H13" s="48"/>
      <c r="I13" s="49"/>
      <c r="J13" s="48"/>
      <c r="K13" s="49"/>
      <c r="L13" s="48"/>
      <c r="M13" s="56"/>
      <c r="N13" s="48"/>
      <c r="O13" s="49"/>
      <c r="P13" s="48"/>
      <c r="Q13" s="49"/>
      <c r="R13" s="57">
        <v>1946</v>
      </c>
      <c r="S13" s="56">
        <v>0.81699999999999995</v>
      </c>
      <c r="T13" s="17"/>
      <c r="V13" s="266" t="s">
        <v>12</v>
      </c>
      <c r="W13" s="267"/>
      <c r="X13" s="323">
        <v>1512</v>
      </c>
      <c r="Y13" s="330"/>
      <c r="Z13" s="273">
        <v>0.80200000000000005</v>
      </c>
      <c r="AA13" s="273"/>
      <c r="AC13" s="266" t="s">
        <v>12</v>
      </c>
      <c r="AD13" s="267"/>
      <c r="AE13" s="268">
        <v>381</v>
      </c>
      <c r="AF13" s="275"/>
      <c r="AG13" s="273">
        <v>0.50800000000000001</v>
      </c>
      <c r="AH13" s="273"/>
    </row>
    <row r="14" spans="1:84" ht="16.5" x14ac:dyDescent="0.3">
      <c r="A14" s="47" t="s">
        <v>14</v>
      </c>
      <c r="B14" s="48"/>
      <c r="C14" s="49"/>
      <c r="D14" s="48"/>
      <c r="E14" s="49"/>
      <c r="F14" s="57">
        <v>448</v>
      </c>
      <c r="G14" s="56">
        <v>0.46600000000000003</v>
      </c>
      <c r="H14" s="48"/>
      <c r="I14" s="49"/>
      <c r="J14" s="48"/>
      <c r="K14" s="49"/>
      <c r="L14" s="48"/>
      <c r="M14" s="56"/>
      <c r="N14" s="48"/>
      <c r="O14" s="49"/>
      <c r="P14" s="48"/>
      <c r="Q14" s="49"/>
      <c r="R14" s="57">
        <v>2245</v>
      </c>
      <c r="S14" s="56">
        <v>0.82699999999999996</v>
      </c>
      <c r="T14" s="17"/>
      <c r="V14" s="266" t="s">
        <v>13</v>
      </c>
      <c r="W14" s="267"/>
      <c r="X14" s="323">
        <v>1946</v>
      </c>
      <c r="Y14" s="323"/>
      <c r="Z14" s="308">
        <v>0.81699999999999995</v>
      </c>
      <c r="AA14" s="273"/>
      <c r="AC14" s="266" t="s">
        <v>13</v>
      </c>
      <c r="AD14" s="267"/>
      <c r="AE14" s="268">
        <v>425</v>
      </c>
      <c r="AF14" s="268"/>
      <c r="AG14" s="308">
        <v>0.48199999999999998</v>
      </c>
      <c r="AH14" s="273"/>
    </row>
    <row r="15" spans="1:84" ht="16.5" x14ac:dyDescent="0.3">
      <c r="A15" s="47" t="s">
        <v>15</v>
      </c>
      <c r="B15" s="48"/>
      <c r="C15" s="49"/>
      <c r="D15" s="48"/>
      <c r="E15" s="49"/>
      <c r="F15" s="57">
        <v>470</v>
      </c>
      <c r="G15" s="56">
        <v>0.441</v>
      </c>
      <c r="H15" s="48"/>
      <c r="I15" s="49"/>
      <c r="J15" s="48"/>
      <c r="K15" s="49"/>
      <c r="L15" s="48"/>
      <c r="M15" s="49"/>
      <c r="N15" s="58"/>
      <c r="O15" s="49"/>
      <c r="P15" s="48"/>
      <c r="Q15" s="49"/>
      <c r="R15" s="57">
        <v>2684</v>
      </c>
      <c r="S15" s="56">
        <v>0.83899999999999997</v>
      </c>
      <c r="T15" s="17"/>
      <c r="V15" s="266" t="s">
        <v>14</v>
      </c>
      <c r="W15" s="267"/>
      <c r="X15" s="323">
        <v>2245</v>
      </c>
      <c r="Y15" s="323"/>
      <c r="Z15" s="316">
        <v>0.82699999999999996</v>
      </c>
      <c r="AA15" s="314"/>
      <c r="AC15" s="266" t="s">
        <v>14</v>
      </c>
      <c r="AD15" s="267"/>
      <c r="AE15" s="268">
        <v>448</v>
      </c>
      <c r="AF15" s="268"/>
      <c r="AG15" s="316">
        <v>0.46600000000000003</v>
      </c>
      <c r="AH15" s="314"/>
    </row>
    <row r="16" spans="1:84" ht="16.5" x14ac:dyDescent="0.3">
      <c r="A16" s="50" t="s">
        <v>16</v>
      </c>
      <c r="B16" s="51"/>
      <c r="C16" s="52"/>
      <c r="D16" s="51"/>
      <c r="E16" s="52"/>
      <c r="F16" s="59">
        <v>497</v>
      </c>
      <c r="G16" s="60">
        <v>0.40699999999999997</v>
      </c>
      <c r="H16" s="51"/>
      <c r="I16" s="52"/>
      <c r="J16" s="51"/>
      <c r="K16" s="52"/>
      <c r="L16" s="51"/>
      <c r="M16" s="52"/>
      <c r="N16" s="61"/>
      <c r="O16" s="52"/>
      <c r="P16" s="61"/>
      <c r="Q16" s="60"/>
      <c r="R16" s="59">
        <v>3386</v>
      </c>
      <c r="S16" s="52">
        <v>0.85599999999999998</v>
      </c>
      <c r="T16" s="17"/>
      <c r="V16" s="266" t="s">
        <v>15</v>
      </c>
      <c r="W16" s="271"/>
      <c r="X16" s="323">
        <v>2684</v>
      </c>
      <c r="Y16" s="323"/>
      <c r="Z16" s="273">
        <v>0.83899999999999997</v>
      </c>
      <c r="AA16" s="273"/>
      <c r="AC16" s="266" t="s">
        <v>15</v>
      </c>
      <c r="AD16" s="271"/>
      <c r="AE16" s="268">
        <v>470</v>
      </c>
      <c r="AF16" s="268"/>
      <c r="AG16" s="273">
        <v>0.441</v>
      </c>
      <c r="AH16" s="273"/>
    </row>
    <row r="17" spans="1:62" ht="17.25" thickBot="1" x14ac:dyDescent="0.35">
      <c r="A17" s="62" t="s">
        <v>41</v>
      </c>
      <c r="B17" s="63"/>
      <c r="C17" s="64"/>
      <c r="D17" s="63"/>
      <c r="E17" s="64"/>
      <c r="F17" s="63"/>
      <c r="G17" s="64"/>
      <c r="H17" s="63"/>
      <c r="I17" s="64"/>
      <c r="J17" s="63"/>
      <c r="K17" s="64"/>
      <c r="L17" s="63"/>
      <c r="M17" s="65"/>
      <c r="N17" s="64"/>
      <c r="O17" s="65"/>
      <c r="P17" s="64"/>
      <c r="Q17" s="64"/>
      <c r="R17" s="63"/>
      <c r="S17" s="65"/>
      <c r="T17" s="18"/>
      <c r="V17" s="262" t="s">
        <v>16</v>
      </c>
      <c r="W17" s="263"/>
      <c r="X17" s="326">
        <v>3386</v>
      </c>
      <c r="Y17" s="326"/>
      <c r="Z17" s="311">
        <v>0.85599999999999998</v>
      </c>
      <c r="AA17" s="311"/>
      <c r="AC17" s="262" t="s">
        <v>16</v>
      </c>
      <c r="AD17" s="263"/>
      <c r="AE17" s="264">
        <v>497</v>
      </c>
      <c r="AF17" s="264"/>
      <c r="AG17" s="311">
        <v>0.40699999999999997</v>
      </c>
      <c r="AH17" s="311"/>
    </row>
    <row r="18" spans="1:62" x14ac:dyDescent="0.25">
      <c r="A18" s="47" t="s">
        <v>24</v>
      </c>
      <c r="B18" s="66"/>
      <c r="C18" s="67"/>
      <c r="D18" s="66"/>
      <c r="E18" s="67"/>
      <c r="F18" s="66"/>
      <c r="G18" s="67"/>
      <c r="H18" s="66"/>
      <c r="I18" s="67"/>
      <c r="J18" s="66"/>
      <c r="K18" s="67"/>
      <c r="L18" s="66"/>
      <c r="M18" s="68"/>
      <c r="N18" s="67"/>
      <c r="O18" s="68"/>
      <c r="P18" s="67"/>
      <c r="Q18" s="67"/>
      <c r="R18" s="66"/>
      <c r="S18" s="68"/>
    </row>
    <row r="19" spans="1:62" x14ac:dyDescent="0.25">
      <c r="A19" s="47" t="s">
        <v>25</v>
      </c>
      <c r="B19" s="66"/>
      <c r="C19" s="67"/>
      <c r="D19" s="66"/>
      <c r="E19" s="67"/>
      <c r="F19" s="66"/>
      <c r="G19" s="67"/>
      <c r="H19" s="66"/>
      <c r="I19" s="67"/>
      <c r="J19" s="66"/>
      <c r="K19" s="67"/>
      <c r="L19" s="66"/>
      <c r="M19" s="68"/>
      <c r="N19" s="67"/>
      <c r="O19" s="68"/>
      <c r="P19" s="67"/>
      <c r="Q19" s="67"/>
      <c r="R19" s="66"/>
      <c r="S19" s="68"/>
    </row>
    <row r="20" spans="1:62" x14ac:dyDescent="0.25">
      <c r="A20" s="47" t="s">
        <v>26</v>
      </c>
      <c r="B20" s="66"/>
      <c r="C20" s="67"/>
      <c r="D20" s="66"/>
      <c r="E20" s="67"/>
      <c r="F20" s="66"/>
      <c r="G20" s="67"/>
      <c r="H20" s="66"/>
      <c r="I20" s="67"/>
      <c r="J20" s="66"/>
      <c r="K20" s="67"/>
      <c r="L20" s="66"/>
      <c r="M20" s="68"/>
      <c r="N20" s="67"/>
      <c r="O20" s="68"/>
      <c r="P20" s="67"/>
      <c r="Q20" s="67"/>
      <c r="R20" s="66"/>
      <c r="S20" s="68"/>
    </row>
    <row r="21" spans="1:62" ht="15.75" customHeight="1" x14ac:dyDescent="0.25">
      <c r="A21" s="47" t="s">
        <v>27</v>
      </c>
      <c r="B21" s="66"/>
      <c r="C21" s="67"/>
      <c r="D21" s="66"/>
      <c r="E21" s="67"/>
      <c r="F21" s="66"/>
      <c r="G21" s="67"/>
      <c r="H21" s="66"/>
      <c r="I21" s="67"/>
      <c r="J21" s="66"/>
      <c r="K21" s="67"/>
      <c r="L21" s="66"/>
      <c r="M21" s="68"/>
      <c r="N21" s="67"/>
      <c r="O21" s="68"/>
      <c r="P21" s="67"/>
      <c r="Q21" s="67"/>
      <c r="R21" s="66"/>
      <c r="S21" s="68"/>
    </row>
    <row r="22" spans="1:62" x14ac:dyDescent="0.25">
      <c r="A22" s="47" t="s">
        <v>28</v>
      </c>
      <c r="B22" s="66"/>
      <c r="C22" s="67"/>
      <c r="D22" s="66"/>
      <c r="E22" s="67"/>
      <c r="F22" s="66"/>
      <c r="G22" s="67"/>
      <c r="H22" s="66"/>
      <c r="I22" s="67"/>
      <c r="J22" s="66"/>
      <c r="K22" s="67"/>
      <c r="L22" s="66"/>
      <c r="M22" s="68"/>
      <c r="N22" s="67"/>
      <c r="O22" s="68"/>
      <c r="P22" s="67"/>
      <c r="Q22" s="67"/>
      <c r="R22" s="66"/>
      <c r="S22" s="68"/>
    </row>
    <row r="23" spans="1:62" x14ac:dyDescent="0.25">
      <c r="A23" s="47" t="s">
        <v>29</v>
      </c>
      <c r="B23" s="66"/>
      <c r="C23" s="67"/>
      <c r="D23" s="66"/>
      <c r="E23" s="67"/>
      <c r="F23" s="66"/>
      <c r="G23" s="67"/>
      <c r="H23" s="66"/>
      <c r="I23" s="67"/>
      <c r="J23" s="66"/>
      <c r="K23" s="67"/>
      <c r="L23" s="66"/>
      <c r="M23" s="68"/>
      <c r="N23" s="67"/>
      <c r="O23" s="68"/>
      <c r="P23" s="67"/>
      <c r="Q23" s="67"/>
      <c r="R23" s="66"/>
      <c r="S23" s="68"/>
    </row>
    <row r="24" spans="1:62" x14ac:dyDescent="0.25">
      <c r="A24" s="50" t="s">
        <v>30</v>
      </c>
      <c r="B24" s="69"/>
      <c r="C24" s="70"/>
      <c r="D24" s="69"/>
      <c r="E24" s="70"/>
      <c r="F24" s="69"/>
      <c r="G24" s="70"/>
      <c r="H24" s="69"/>
      <c r="I24" s="70"/>
      <c r="J24" s="69"/>
      <c r="K24" s="70"/>
      <c r="L24" s="69"/>
      <c r="M24" s="71"/>
      <c r="N24" s="70"/>
      <c r="O24" s="70"/>
      <c r="P24" s="69"/>
      <c r="Q24" s="70"/>
      <c r="R24" s="69"/>
      <c r="S24" s="71"/>
    </row>
    <row r="25" spans="1:62" ht="15.75" thickBot="1" x14ac:dyDescent="0.3"/>
    <row r="26" spans="1:62" x14ac:dyDescent="0.25">
      <c r="A26" s="38" t="s">
        <v>58</v>
      </c>
      <c r="B26" s="327" t="s">
        <v>67</v>
      </c>
      <c r="C26" s="328"/>
      <c r="D26" s="328"/>
      <c r="E26" s="328"/>
      <c r="F26" s="328"/>
      <c r="G26" s="328"/>
      <c r="H26" s="328"/>
      <c r="I26" s="328"/>
      <c r="J26" s="328"/>
      <c r="K26" s="328"/>
      <c r="L26" s="328"/>
      <c r="M26" s="328"/>
      <c r="N26" s="328"/>
      <c r="O26" s="328"/>
      <c r="P26" s="328"/>
      <c r="Q26" s="328"/>
      <c r="R26" s="328"/>
      <c r="S26" s="329"/>
      <c r="V26" s="289" t="s">
        <v>54</v>
      </c>
      <c r="W26" s="290"/>
      <c r="X26" s="290"/>
      <c r="Y26" s="290"/>
      <c r="Z26" s="290"/>
      <c r="AA26" s="291"/>
      <c r="AC26" s="289" t="s">
        <v>54</v>
      </c>
      <c r="AD26" s="290"/>
      <c r="AE26" s="290"/>
      <c r="AF26" s="290"/>
      <c r="AG26" s="290"/>
      <c r="AH26" s="291"/>
      <c r="AJ26" s="289" t="s">
        <v>54</v>
      </c>
      <c r="AK26" s="290"/>
      <c r="AL26" s="290"/>
      <c r="AM26" s="290"/>
      <c r="AN26" s="290"/>
      <c r="AO26" s="291"/>
      <c r="AQ26" s="289" t="s">
        <v>54</v>
      </c>
      <c r="AR26" s="290"/>
      <c r="AS26" s="290"/>
      <c r="AT26" s="290"/>
      <c r="AU26" s="290"/>
      <c r="AV26" s="291"/>
      <c r="AX26" s="289" t="s">
        <v>54</v>
      </c>
      <c r="AY26" s="290"/>
      <c r="AZ26" s="290"/>
      <c r="BA26" s="290"/>
      <c r="BB26" s="290"/>
      <c r="BC26" s="291"/>
      <c r="BE26" s="289" t="s">
        <v>54</v>
      </c>
      <c r="BF26" s="290"/>
      <c r="BG26" s="290"/>
      <c r="BH26" s="290"/>
      <c r="BI26" s="290"/>
      <c r="BJ26" s="291"/>
    </row>
    <row r="27" spans="1:62" x14ac:dyDescent="0.25">
      <c r="A27" s="39" t="s">
        <v>80</v>
      </c>
      <c r="B27" s="40">
        <v>6</v>
      </c>
      <c r="C27" s="41">
        <v>30</v>
      </c>
      <c r="D27" s="40">
        <v>6</v>
      </c>
      <c r="E27" s="41">
        <v>60</v>
      </c>
      <c r="F27" s="42">
        <v>6</v>
      </c>
      <c r="G27" s="41">
        <v>120</v>
      </c>
      <c r="H27" s="40">
        <v>6</v>
      </c>
      <c r="I27" s="41">
        <v>5760</v>
      </c>
      <c r="J27" s="40">
        <v>15</v>
      </c>
      <c r="K27" s="41">
        <v>360</v>
      </c>
      <c r="L27" s="42">
        <v>30</v>
      </c>
      <c r="M27" s="41">
        <v>120</v>
      </c>
      <c r="N27" s="40">
        <v>30</v>
      </c>
      <c r="O27" s="41">
        <v>1440</v>
      </c>
      <c r="P27" s="40">
        <v>60</v>
      </c>
      <c r="Q27" s="41">
        <v>1440</v>
      </c>
      <c r="R27" s="42">
        <v>120</v>
      </c>
      <c r="S27" s="41">
        <v>1440</v>
      </c>
      <c r="V27" s="292"/>
      <c r="W27" s="293"/>
      <c r="X27" s="293"/>
      <c r="Y27" s="293"/>
      <c r="Z27" s="293"/>
      <c r="AA27" s="294"/>
      <c r="AC27" s="292"/>
      <c r="AD27" s="293"/>
      <c r="AE27" s="293"/>
      <c r="AF27" s="293"/>
      <c r="AG27" s="293"/>
      <c r="AH27" s="294"/>
      <c r="AJ27" s="292"/>
      <c r="AK27" s="293"/>
      <c r="AL27" s="293"/>
      <c r="AM27" s="293"/>
      <c r="AN27" s="293"/>
      <c r="AO27" s="294"/>
      <c r="AQ27" s="292"/>
      <c r="AR27" s="293"/>
      <c r="AS27" s="293"/>
      <c r="AT27" s="293"/>
      <c r="AU27" s="293"/>
      <c r="AV27" s="294"/>
      <c r="AX27" s="292"/>
      <c r="AY27" s="293"/>
      <c r="AZ27" s="293"/>
      <c r="BA27" s="293"/>
      <c r="BB27" s="293"/>
      <c r="BC27" s="294"/>
      <c r="BE27" s="292"/>
      <c r="BF27" s="293"/>
      <c r="BG27" s="293"/>
      <c r="BH27" s="293"/>
      <c r="BI27" s="293"/>
      <c r="BJ27" s="294"/>
    </row>
    <row r="28" spans="1:62" x14ac:dyDescent="0.25">
      <c r="A28" s="35" t="s">
        <v>3</v>
      </c>
      <c r="B28" s="36" t="s">
        <v>18</v>
      </c>
      <c r="C28" s="37" t="s">
        <v>19</v>
      </c>
      <c r="D28" s="36" t="s">
        <v>18</v>
      </c>
      <c r="E28" s="37" t="s">
        <v>19</v>
      </c>
      <c r="F28" s="36" t="s">
        <v>18</v>
      </c>
      <c r="G28" s="37" t="s">
        <v>19</v>
      </c>
      <c r="H28" s="36" t="s">
        <v>18</v>
      </c>
      <c r="I28" s="37" t="s">
        <v>19</v>
      </c>
      <c r="J28" s="36" t="s">
        <v>18</v>
      </c>
      <c r="K28" s="37" t="s">
        <v>19</v>
      </c>
      <c r="L28" s="36" t="s">
        <v>18</v>
      </c>
      <c r="M28" s="37" t="s">
        <v>19</v>
      </c>
      <c r="N28" s="36" t="s">
        <v>18</v>
      </c>
      <c r="O28" s="37" t="s">
        <v>19</v>
      </c>
      <c r="P28" s="36" t="s">
        <v>18</v>
      </c>
      <c r="Q28" s="37" t="s">
        <v>19</v>
      </c>
      <c r="R28" s="36" t="s">
        <v>18</v>
      </c>
      <c r="S28" s="37" t="s">
        <v>19</v>
      </c>
      <c r="V28" s="292"/>
      <c r="W28" s="293"/>
      <c r="X28" s="293"/>
      <c r="Y28" s="293"/>
      <c r="Z28" s="293"/>
      <c r="AA28" s="294"/>
      <c r="AC28" s="292"/>
      <c r="AD28" s="293"/>
      <c r="AE28" s="293"/>
      <c r="AF28" s="293"/>
      <c r="AG28" s="293"/>
      <c r="AH28" s="294"/>
      <c r="AJ28" s="292"/>
      <c r="AK28" s="293"/>
      <c r="AL28" s="293"/>
      <c r="AM28" s="293"/>
      <c r="AN28" s="293"/>
      <c r="AO28" s="294"/>
      <c r="AQ28" s="292"/>
      <c r="AR28" s="293"/>
      <c r="AS28" s="293"/>
      <c r="AT28" s="293"/>
      <c r="AU28" s="293"/>
      <c r="AV28" s="294"/>
      <c r="AX28" s="292"/>
      <c r="AY28" s="293"/>
      <c r="AZ28" s="293"/>
      <c r="BA28" s="293"/>
      <c r="BB28" s="293"/>
      <c r="BC28" s="294"/>
      <c r="BE28" s="292"/>
      <c r="BF28" s="293"/>
      <c r="BG28" s="293"/>
      <c r="BH28" s="293"/>
      <c r="BI28" s="293"/>
      <c r="BJ28" s="294"/>
    </row>
    <row r="29" spans="1:62" x14ac:dyDescent="0.25">
      <c r="A29" s="44" t="s">
        <v>4</v>
      </c>
      <c r="B29" s="45"/>
      <c r="C29" s="46"/>
      <c r="D29" s="45"/>
      <c r="E29" s="46"/>
      <c r="F29" s="45"/>
      <c r="G29" s="46"/>
      <c r="H29" s="45"/>
      <c r="I29" s="46"/>
      <c r="J29" s="45"/>
      <c r="K29" s="46"/>
      <c r="L29" s="45"/>
      <c r="M29" s="46"/>
      <c r="N29" s="45"/>
      <c r="O29" s="46"/>
      <c r="P29" s="45"/>
      <c r="Q29" s="46"/>
      <c r="R29" s="45"/>
      <c r="S29" s="46"/>
      <c r="V29" s="292"/>
      <c r="W29" s="293"/>
      <c r="X29" s="293"/>
      <c r="Y29" s="293"/>
      <c r="Z29" s="293"/>
      <c r="AA29" s="294"/>
      <c r="AC29" s="292"/>
      <c r="AD29" s="293"/>
      <c r="AE29" s="293"/>
      <c r="AF29" s="293"/>
      <c r="AG29" s="293"/>
      <c r="AH29" s="294"/>
      <c r="AJ29" s="292"/>
      <c r="AK29" s="293"/>
      <c r="AL29" s="293"/>
      <c r="AM29" s="293"/>
      <c r="AN29" s="293"/>
      <c r="AO29" s="294"/>
      <c r="AQ29" s="292"/>
      <c r="AR29" s="293"/>
      <c r="AS29" s="293"/>
      <c r="AT29" s="293"/>
      <c r="AU29" s="293"/>
      <c r="AV29" s="294"/>
      <c r="AX29" s="292"/>
      <c r="AY29" s="293"/>
      <c r="AZ29" s="293"/>
      <c r="BA29" s="293"/>
      <c r="BB29" s="293"/>
      <c r="BC29" s="294"/>
      <c r="BE29" s="292"/>
      <c r="BF29" s="293"/>
      <c r="BG29" s="293"/>
      <c r="BH29" s="293"/>
      <c r="BI29" s="293"/>
      <c r="BJ29" s="294"/>
    </row>
    <row r="30" spans="1:62" ht="15.75" thickBot="1" x14ac:dyDescent="0.3">
      <c r="A30" s="47" t="s">
        <v>5</v>
      </c>
      <c r="B30" s="48"/>
      <c r="C30" s="49"/>
      <c r="D30" s="48"/>
      <c r="E30" s="49"/>
      <c r="F30" s="48"/>
      <c r="G30" s="49"/>
      <c r="H30" s="48"/>
      <c r="I30" s="49"/>
      <c r="J30" s="48"/>
      <c r="K30" s="49"/>
      <c r="L30" s="48"/>
      <c r="M30" s="49"/>
      <c r="N30" s="48"/>
      <c r="O30" s="49"/>
      <c r="P30" s="48"/>
      <c r="Q30" s="49"/>
      <c r="R30" s="48"/>
      <c r="S30" s="49"/>
      <c r="V30" s="295"/>
      <c r="W30" s="296"/>
      <c r="X30" s="296"/>
      <c r="Y30" s="296"/>
      <c r="Z30" s="296"/>
      <c r="AA30" s="297"/>
      <c r="AC30" s="295"/>
      <c r="AD30" s="296"/>
      <c r="AE30" s="296"/>
      <c r="AF30" s="296"/>
      <c r="AG30" s="296"/>
      <c r="AH30" s="297"/>
      <c r="AJ30" s="295"/>
      <c r="AK30" s="296"/>
      <c r="AL30" s="296"/>
      <c r="AM30" s="296"/>
      <c r="AN30" s="296"/>
      <c r="AO30" s="297"/>
      <c r="AQ30" s="295"/>
      <c r="AR30" s="296"/>
      <c r="AS30" s="296"/>
      <c r="AT30" s="296"/>
      <c r="AU30" s="296"/>
      <c r="AV30" s="297"/>
      <c r="AX30" s="295"/>
      <c r="AY30" s="296"/>
      <c r="AZ30" s="296"/>
      <c r="BA30" s="296"/>
      <c r="BB30" s="296"/>
      <c r="BC30" s="297"/>
      <c r="BE30" s="295"/>
      <c r="BF30" s="296"/>
      <c r="BG30" s="296"/>
      <c r="BH30" s="296"/>
      <c r="BI30" s="296"/>
      <c r="BJ30" s="297"/>
    </row>
    <row r="31" spans="1:62" x14ac:dyDescent="0.25">
      <c r="A31" s="47" t="s">
        <v>6</v>
      </c>
      <c r="B31" s="48"/>
      <c r="C31" s="49"/>
      <c r="D31" s="48"/>
      <c r="E31" s="49"/>
      <c r="F31" s="48"/>
      <c r="G31" s="49"/>
      <c r="H31" s="48"/>
      <c r="I31" s="49"/>
      <c r="J31" s="48"/>
      <c r="K31" s="49"/>
      <c r="L31" s="48"/>
      <c r="M31" s="49"/>
      <c r="N31" s="48"/>
      <c r="O31" s="49"/>
      <c r="P31" s="48"/>
      <c r="Q31" s="49"/>
      <c r="R31" s="48"/>
      <c r="S31" s="49"/>
      <c r="V31" s="298" t="s">
        <v>0</v>
      </c>
      <c r="W31" s="299"/>
      <c r="X31" s="299"/>
      <c r="Y31" s="299"/>
      <c r="Z31" s="299"/>
      <c r="AA31" s="300"/>
      <c r="AC31" s="298" t="s">
        <v>0</v>
      </c>
      <c r="AD31" s="299"/>
      <c r="AE31" s="299"/>
      <c r="AF31" s="299"/>
      <c r="AG31" s="299"/>
      <c r="AH31" s="300"/>
      <c r="AJ31" s="298" t="s">
        <v>0</v>
      </c>
      <c r="AK31" s="299"/>
      <c r="AL31" s="299"/>
      <c r="AM31" s="299"/>
      <c r="AN31" s="299"/>
      <c r="AO31" s="300"/>
      <c r="AQ31" s="298" t="s">
        <v>0</v>
      </c>
      <c r="AR31" s="299"/>
      <c r="AS31" s="299"/>
      <c r="AT31" s="299"/>
      <c r="AU31" s="299"/>
      <c r="AV31" s="300"/>
      <c r="AX31" s="298" t="s">
        <v>0</v>
      </c>
      <c r="AY31" s="299"/>
      <c r="AZ31" s="299"/>
      <c r="BA31" s="299"/>
      <c r="BB31" s="299"/>
      <c r="BC31" s="300"/>
      <c r="BE31" s="298" t="s">
        <v>0</v>
      </c>
      <c r="BF31" s="299"/>
      <c r="BG31" s="299"/>
      <c r="BH31" s="299"/>
      <c r="BI31" s="299"/>
      <c r="BJ31" s="300"/>
    </row>
    <row r="32" spans="1:62" ht="16.5" x14ac:dyDescent="0.3">
      <c r="A32" s="47" t="s">
        <v>7</v>
      </c>
      <c r="B32" s="48"/>
      <c r="C32" s="49"/>
      <c r="D32" s="48"/>
      <c r="E32" s="49"/>
      <c r="F32" s="48"/>
      <c r="G32" s="49"/>
      <c r="H32" s="48"/>
      <c r="I32" s="49"/>
      <c r="J32" s="48"/>
      <c r="K32" s="49"/>
      <c r="L32" s="48"/>
      <c r="M32" s="49"/>
      <c r="N32" s="48"/>
      <c r="O32" s="49"/>
      <c r="P32" s="48"/>
      <c r="Q32" s="49"/>
      <c r="R32" s="48"/>
      <c r="S32" s="49"/>
      <c r="V32" s="301" t="s">
        <v>2</v>
      </c>
      <c r="W32" s="302"/>
      <c r="X32" s="302"/>
      <c r="Y32" s="302"/>
      <c r="Z32" s="302"/>
      <c r="AA32" s="303"/>
      <c r="AC32" s="301" t="s">
        <v>2</v>
      </c>
      <c r="AD32" s="302"/>
      <c r="AE32" s="302"/>
      <c r="AF32" s="302"/>
      <c r="AG32" s="302"/>
      <c r="AH32" s="303"/>
      <c r="AJ32" s="301" t="s">
        <v>2</v>
      </c>
      <c r="AK32" s="302"/>
      <c r="AL32" s="302"/>
      <c r="AM32" s="302"/>
      <c r="AN32" s="302"/>
      <c r="AO32" s="303"/>
      <c r="AQ32" s="301" t="s">
        <v>2</v>
      </c>
      <c r="AR32" s="302"/>
      <c r="AS32" s="302"/>
      <c r="AT32" s="302"/>
      <c r="AU32" s="302"/>
      <c r="AV32" s="303"/>
      <c r="AX32" s="301" t="s">
        <v>2</v>
      </c>
      <c r="AY32" s="302"/>
      <c r="AZ32" s="302"/>
      <c r="BA32" s="302"/>
      <c r="BB32" s="302"/>
      <c r="BC32" s="303"/>
      <c r="BE32" s="301" t="s">
        <v>2</v>
      </c>
      <c r="BF32" s="302"/>
      <c r="BG32" s="302"/>
      <c r="BH32" s="302"/>
      <c r="BI32" s="302"/>
      <c r="BJ32" s="303"/>
    </row>
    <row r="33" spans="1:62" ht="16.5" x14ac:dyDescent="0.3">
      <c r="A33" s="50" t="s">
        <v>8</v>
      </c>
      <c r="B33" s="51"/>
      <c r="C33" s="52"/>
      <c r="D33" s="51"/>
      <c r="E33" s="52"/>
      <c r="F33" s="51"/>
      <c r="G33" s="52"/>
      <c r="H33" s="51"/>
      <c r="I33" s="52"/>
      <c r="J33" s="51"/>
      <c r="K33" s="52"/>
      <c r="L33" s="51"/>
      <c r="M33" s="52"/>
      <c r="N33" s="51"/>
      <c r="O33" s="52"/>
      <c r="P33" s="51"/>
      <c r="Q33" s="52"/>
      <c r="R33" s="51"/>
      <c r="S33" s="52"/>
      <c r="V33" s="301" t="s">
        <v>1</v>
      </c>
      <c r="W33" s="302"/>
      <c r="X33" s="302"/>
      <c r="Y33" s="302"/>
      <c r="Z33" s="302"/>
      <c r="AA33" s="303"/>
      <c r="AC33" s="301" t="s">
        <v>1</v>
      </c>
      <c r="AD33" s="302"/>
      <c r="AE33" s="302"/>
      <c r="AF33" s="302"/>
      <c r="AG33" s="302"/>
      <c r="AH33" s="303"/>
      <c r="AJ33" s="301" t="s">
        <v>1</v>
      </c>
      <c r="AK33" s="302"/>
      <c r="AL33" s="302"/>
      <c r="AM33" s="302"/>
      <c r="AN33" s="302"/>
      <c r="AO33" s="303"/>
      <c r="AQ33" s="301" t="s">
        <v>1</v>
      </c>
      <c r="AR33" s="302"/>
      <c r="AS33" s="302"/>
      <c r="AT33" s="302"/>
      <c r="AU33" s="302"/>
      <c r="AV33" s="303"/>
      <c r="AX33" s="301" t="s">
        <v>1</v>
      </c>
      <c r="AY33" s="302"/>
      <c r="AZ33" s="302"/>
      <c r="BA33" s="302"/>
      <c r="BB33" s="302"/>
      <c r="BC33" s="303"/>
      <c r="BE33" s="301" t="s">
        <v>1</v>
      </c>
      <c r="BF33" s="302"/>
      <c r="BG33" s="302"/>
      <c r="BH33" s="302"/>
      <c r="BI33" s="302"/>
      <c r="BJ33" s="303"/>
    </row>
    <row r="34" spans="1:62" ht="17.25" thickBot="1" x14ac:dyDescent="0.35">
      <c r="A34" s="53" t="s">
        <v>81</v>
      </c>
      <c r="B34" s="54"/>
      <c r="C34" s="55"/>
      <c r="D34" s="54"/>
      <c r="E34" s="55"/>
      <c r="F34" s="54"/>
      <c r="G34" s="55"/>
      <c r="H34" s="54"/>
      <c r="I34" s="55"/>
      <c r="J34" s="54"/>
      <c r="K34" s="55"/>
      <c r="L34" s="54"/>
      <c r="M34" s="55"/>
      <c r="N34" s="54"/>
      <c r="O34" s="55"/>
      <c r="P34" s="54"/>
      <c r="Q34" s="55"/>
      <c r="R34" s="54"/>
      <c r="S34" s="55"/>
      <c r="V34" s="304" t="s">
        <v>55</v>
      </c>
      <c r="W34" s="305"/>
      <c r="X34" s="305"/>
      <c r="Y34" s="305"/>
      <c r="Z34" s="305"/>
      <c r="AA34" s="306"/>
      <c r="AC34" s="304" t="s">
        <v>55</v>
      </c>
      <c r="AD34" s="305"/>
      <c r="AE34" s="305"/>
      <c r="AF34" s="305"/>
      <c r="AG34" s="305"/>
      <c r="AH34" s="306"/>
      <c r="AJ34" s="304" t="s">
        <v>55</v>
      </c>
      <c r="AK34" s="305"/>
      <c r="AL34" s="305"/>
      <c r="AM34" s="305"/>
      <c r="AN34" s="305"/>
      <c r="AO34" s="306"/>
      <c r="AQ34" s="304" t="s">
        <v>55</v>
      </c>
      <c r="AR34" s="305"/>
      <c r="AS34" s="305"/>
      <c r="AT34" s="305"/>
      <c r="AU34" s="305"/>
      <c r="AV34" s="306"/>
      <c r="AX34" s="304" t="s">
        <v>55</v>
      </c>
      <c r="AY34" s="305"/>
      <c r="AZ34" s="305"/>
      <c r="BA34" s="305"/>
      <c r="BB34" s="305"/>
      <c r="BC34" s="306"/>
      <c r="BE34" s="304" t="s">
        <v>55</v>
      </c>
      <c r="BF34" s="305"/>
      <c r="BG34" s="305"/>
      <c r="BH34" s="305"/>
      <c r="BI34" s="305"/>
      <c r="BJ34" s="306"/>
    </row>
    <row r="35" spans="1:62" ht="17.25" thickBot="1" x14ac:dyDescent="0.35">
      <c r="A35" s="47" t="s">
        <v>11</v>
      </c>
      <c r="B35" s="48"/>
      <c r="C35" s="49"/>
      <c r="D35" s="48"/>
      <c r="E35" s="49"/>
      <c r="F35" s="48"/>
      <c r="G35" s="49"/>
      <c r="H35" s="48"/>
      <c r="I35" s="49"/>
      <c r="J35" s="48"/>
      <c r="K35" s="49"/>
      <c r="L35" s="48"/>
      <c r="M35" s="49"/>
      <c r="N35" s="48"/>
      <c r="O35" s="49"/>
      <c r="P35" s="48"/>
      <c r="Q35" s="49"/>
      <c r="R35" s="48"/>
      <c r="S35" s="56"/>
      <c r="V35" s="276" t="s">
        <v>3</v>
      </c>
      <c r="W35" s="277"/>
      <c r="X35" s="280" t="s">
        <v>39</v>
      </c>
      <c r="Y35" s="281"/>
      <c r="Z35" s="281"/>
      <c r="AA35" s="282"/>
      <c r="AC35" s="276" t="s">
        <v>3</v>
      </c>
      <c r="AD35" s="277"/>
      <c r="AE35" s="280" t="s">
        <v>39</v>
      </c>
      <c r="AF35" s="281"/>
      <c r="AG35" s="281"/>
      <c r="AH35" s="282"/>
      <c r="AJ35" s="276" t="s">
        <v>3</v>
      </c>
      <c r="AK35" s="277"/>
      <c r="AL35" s="280" t="s">
        <v>17</v>
      </c>
      <c r="AM35" s="281"/>
      <c r="AN35" s="281"/>
      <c r="AO35" s="282"/>
      <c r="AQ35" s="276" t="s">
        <v>3</v>
      </c>
      <c r="AR35" s="277"/>
      <c r="AS35" s="280" t="s">
        <v>17</v>
      </c>
      <c r="AT35" s="281"/>
      <c r="AU35" s="281"/>
      <c r="AV35" s="282"/>
      <c r="AX35" s="276" t="s">
        <v>3</v>
      </c>
      <c r="AY35" s="277"/>
      <c r="AZ35" s="280" t="s">
        <v>42</v>
      </c>
      <c r="BA35" s="281"/>
      <c r="BB35" s="281"/>
      <c r="BC35" s="282"/>
      <c r="BE35" s="276" t="s">
        <v>3</v>
      </c>
      <c r="BF35" s="277"/>
      <c r="BG35" s="280" t="s">
        <v>42</v>
      </c>
      <c r="BH35" s="281"/>
      <c r="BI35" s="281"/>
      <c r="BJ35" s="282"/>
    </row>
    <row r="36" spans="1:62" ht="17.25" thickBot="1" x14ac:dyDescent="0.35">
      <c r="A36" s="47" t="s">
        <v>82</v>
      </c>
      <c r="B36" s="48">
        <v>4.2949999999999999</v>
      </c>
      <c r="C36" s="49">
        <v>0.41799999999999998</v>
      </c>
      <c r="D36" s="48"/>
      <c r="E36" s="49"/>
      <c r="F36" s="57"/>
      <c r="G36" s="56"/>
      <c r="H36" s="48"/>
      <c r="I36" s="49"/>
      <c r="J36" s="48"/>
      <c r="K36" s="49"/>
      <c r="L36" s="48">
        <v>10.579000000000001</v>
      </c>
      <c r="M36" s="56">
        <v>0.68300000000000005</v>
      </c>
      <c r="N36" s="48"/>
      <c r="O36" s="49"/>
      <c r="P36" s="48"/>
      <c r="Q36" s="49"/>
      <c r="R36" s="48">
        <v>15.545999999999999</v>
      </c>
      <c r="S36" s="56">
        <v>0.76600000000000001</v>
      </c>
      <c r="V36" s="278"/>
      <c r="W36" s="279"/>
      <c r="X36" s="283" t="s">
        <v>18</v>
      </c>
      <c r="Y36" s="283"/>
      <c r="Z36" s="283" t="s">
        <v>19</v>
      </c>
      <c r="AA36" s="283"/>
      <c r="AC36" s="278"/>
      <c r="AD36" s="279"/>
      <c r="AE36" s="283" t="s">
        <v>18</v>
      </c>
      <c r="AF36" s="283"/>
      <c r="AG36" s="283" t="s">
        <v>19</v>
      </c>
      <c r="AH36" s="283"/>
      <c r="AJ36" s="278"/>
      <c r="AK36" s="279"/>
      <c r="AL36" s="283" t="s">
        <v>18</v>
      </c>
      <c r="AM36" s="283"/>
      <c r="AN36" s="283" t="s">
        <v>19</v>
      </c>
      <c r="AO36" s="283"/>
      <c r="AQ36" s="278"/>
      <c r="AR36" s="279"/>
      <c r="AS36" s="283" t="s">
        <v>18</v>
      </c>
      <c r="AT36" s="283"/>
      <c r="AU36" s="283" t="s">
        <v>19</v>
      </c>
      <c r="AV36" s="283"/>
      <c r="AX36" s="278"/>
      <c r="AY36" s="279"/>
      <c r="AZ36" s="283" t="s">
        <v>18</v>
      </c>
      <c r="BA36" s="283"/>
      <c r="BB36" s="283" t="s">
        <v>19</v>
      </c>
      <c r="BC36" s="283"/>
      <c r="BE36" s="278"/>
      <c r="BF36" s="279"/>
      <c r="BG36" s="283" t="s">
        <v>18</v>
      </c>
      <c r="BH36" s="283"/>
      <c r="BI36" s="283" t="s">
        <v>19</v>
      </c>
      <c r="BJ36" s="283"/>
    </row>
    <row r="37" spans="1:62" ht="16.5" x14ac:dyDescent="0.3">
      <c r="A37" s="47" t="s">
        <v>83</v>
      </c>
      <c r="B37" s="48">
        <v>4.9180000000000001</v>
      </c>
      <c r="C37" s="49">
        <v>0.40699999999999997</v>
      </c>
      <c r="D37" s="48"/>
      <c r="E37" s="49"/>
      <c r="F37" s="57"/>
      <c r="G37" s="56"/>
      <c r="H37" s="48"/>
      <c r="I37" s="49"/>
      <c r="J37" s="48"/>
      <c r="K37" s="49"/>
      <c r="L37" s="48">
        <v>11.797000000000001</v>
      </c>
      <c r="M37" s="56">
        <v>0.66500000000000004</v>
      </c>
      <c r="N37" s="48"/>
      <c r="O37" s="49"/>
      <c r="P37" s="48"/>
      <c r="Q37" s="49"/>
      <c r="R37" s="48">
        <v>19.388999999999999</v>
      </c>
      <c r="S37" s="56">
        <v>0.77</v>
      </c>
      <c r="V37" s="284" t="s">
        <v>10</v>
      </c>
      <c r="W37" s="285"/>
      <c r="X37" s="317">
        <v>15.545999999999999</v>
      </c>
      <c r="Y37" s="318"/>
      <c r="Z37" s="321">
        <v>0.76600000000000001</v>
      </c>
      <c r="AA37" s="321"/>
      <c r="AC37" s="284" t="s">
        <v>41</v>
      </c>
      <c r="AD37" s="285"/>
      <c r="AE37" s="317" t="s">
        <v>48</v>
      </c>
      <c r="AF37" s="318"/>
      <c r="AG37" s="288" t="s">
        <v>48</v>
      </c>
      <c r="AH37" s="288"/>
      <c r="AJ37" s="284" t="s">
        <v>10</v>
      </c>
      <c r="AK37" s="285"/>
      <c r="AL37" s="317">
        <v>4.2949999999999999</v>
      </c>
      <c r="AM37" s="318"/>
      <c r="AN37" s="321">
        <v>0.41799999999999998</v>
      </c>
      <c r="AO37" s="321"/>
      <c r="AQ37" s="284" t="s">
        <v>41</v>
      </c>
      <c r="AR37" s="285"/>
      <c r="AS37" s="317">
        <v>0.61099999999999999</v>
      </c>
      <c r="AT37" s="318"/>
      <c r="AU37" s="288">
        <v>0.623</v>
      </c>
      <c r="AV37" s="288"/>
      <c r="AX37" s="284" t="s">
        <v>10</v>
      </c>
      <c r="AY37" s="285"/>
      <c r="AZ37" s="317">
        <v>10.579000000000001</v>
      </c>
      <c r="BA37" s="318"/>
      <c r="BB37" s="321">
        <v>0.68300000000000005</v>
      </c>
      <c r="BC37" s="321"/>
      <c r="BE37" s="284" t="s">
        <v>41</v>
      </c>
      <c r="BF37" s="285"/>
      <c r="BG37" s="317">
        <v>1.236</v>
      </c>
      <c r="BH37" s="318"/>
      <c r="BI37" s="288">
        <v>0.82599999999999996</v>
      </c>
      <c r="BJ37" s="288"/>
    </row>
    <row r="38" spans="1:62" ht="16.5" x14ac:dyDescent="0.3">
      <c r="A38" s="47" t="s">
        <v>84</v>
      </c>
      <c r="B38" s="48">
        <v>5.4290000000000003</v>
      </c>
      <c r="C38" s="49">
        <v>0.39400000000000002</v>
      </c>
      <c r="D38" s="48"/>
      <c r="E38" s="49"/>
      <c r="F38" s="57"/>
      <c r="G38" s="56"/>
      <c r="H38" s="48"/>
      <c r="I38" s="49"/>
      <c r="J38" s="48"/>
      <c r="K38" s="49"/>
      <c r="L38" s="48">
        <v>12.702999999999999</v>
      </c>
      <c r="M38" s="56">
        <v>0.64500000000000002</v>
      </c>
      <c r="N38" s="48"/>
      <c r="O38" s="49"/>
      <c r="P38" s="48"/>
      <c r="Q38" s="49"/>
      <c r="R38" s="48">
        <v>23.314</v>
      </c>
      <c r="S38" s="56">
        <v>0.77100000000000002</v>
      </c>
      <c r="V38" s="266" t="s">
        <v>12</v>
      </c>
      <c r="W38" s="267"/>
      <c r="X38" s="273">
        <v>19.388999999999999</v>
      </c>
      <c r="Y38" s="307"/>
      <c r="Z38" s="273">
        <v>0.77</v>
      </c>
      <c r="AA38" s="273"/>
      <c r="AC38" s="266" t="s">
        <v>24</v>
      </c>
      <c r="AD38" s="267"/>
      <c r="AE38" s="273" t="s">
        <v>48</v>
      </c>
      <c r="AF38" s="307"/>
      <c r="AG38" s="272" t="s">
        <v>48</v>
      </c>
      <c r="AH38" s="272"/>
      <c r="AJ38" s="266" t="s">
        <v>12</v>
      </c>
      <c r="AK38" s="267"/>
      <c r="AL38" s="273">
        <v>4.9180000000000001</v>
      </c>
      <c r="AM38" s="307"/>
      <c r="AN38" s="273">
        <v>0.40699999999999997</v>
      </c>
      <c r="AO38" s="273"/>
      <c r="AQ38" s="266" t="s">
        <v>24</v>
      </c>
      <c r="AR38" s="267"/>
      <c r="AS38" s="273">
        <v>1.069</v>
      </c>
      <c r="AT38" s="307"/>
      <c r="AU38" s="272">
        <v>0.65300000000000002</v>
      </c>
      <c r="AV38" s="272"/>
      <c r="AX38" s="266" t="s">
        <v>12</v>
      </c>
      <c r="AY38" s="267"/>
      <c r="AZ38" s="273">
        <v>11.797000000000001</v>
      </c>
      <c r="BA38" s="307"/>
      <c r="BB38" s="273">
        <v>0.66500000000000004</v>
      </c>
      <c r="BC38" s="273"/>
      <c r="BE38" s="266" t="s">
        <v>24</v>
      </c>
      <c r="BF38" s="267"/>
      <c r="BG38" s="273">
        <v>1.0209999999999999</v>
      </c>
      <c r="BH38" s="307"/>
      <c r="BI38" s="272">
        <v>0.63600000000000001</v>
      </c>
      <c r="BJ38" s="272"/>
    </row>
    <row r="39" spans="1:62" ht="16.5" x14ac:dyDescent="0.3">
      <c r="A39" s="47" t="s">
        <v>14</v>
      </c>
      <c r="B39" s="48">
        <v>5.694</v>
      </c>
      <c r="C39" s="49">
        <v>0.38600000000000001</v>
      </c>
      <c r="D39" s="48"/>
      <c r="E39" s="49"/>
      <c r="F39" s="57"/>
      <c r="G39" s="56"/>
      <c r="H39" s="48"/>
      <c r="I39" s="49"/>
      <c r="J39" s="48"/>
      <c r="K39" s="49"/>
      <c r="L39" s="48">
        <v>13.11</v>
      </c>
      <c r="M39" s="56">
        <v>0.63300000000000001</v>
      </c>
      <c r="N39" s="48"/>
      <c r="O39" s="49"/>
      <c r="P39" s="48"/>
      <c r="Q39" s="49"/>
      <c r="R39" s="48">
        <v>25.704999999999998</v>
      </c>
      <c r="S39" s="56">
        <v>0.77100000000000002</v>
      </c>
      <c r="V39" s="266" t="s">
        <v>13</v>
      </c>
      <c r="W39" s="267"/>
      <c r="X39" s="273">
        <v>23.314</v>
      </c>
      <c r="Y39" s="273"/>
      <c r="Z39" s="308">
        <v>0.77100000000000002</v>
      </c>
      <c r="AA39" s="273"/>
      <c r="AC39" s="266" t="s">
        <v>25</v>
      </c>
      <c r="AD39" s="267"/>
      <c r="AE39" s="273">
        <v>3.78</v>
      </c>
      <c r="AF39" s="273"/>
      <c r="AG39" s="274">
        <v>0.80600000000000005</v>
      </c>
      <c r="AH39" s="272"/>
      <c r="AJ39" s="266" t="s">
        <v>13</v>
      </c>
      <c r="AK39" s="267"/>
      <c r="AL39" s="273">
        <v>5.4290000000000003</v>
      </c>
      <c r="AM39" s="273"/>
      <c r="AN39" s="308">
        <v>0.39400000000000002</v>
      </c>
      <c r="AO39" s="273"/>
      <c r="AQ39" s="266" t="s">
        <v>25</v>
      </c>
      <c r="AR39" s="267"/>
      <c r="AS39" s="273">
        <v>1.5960000000000001</v>
      </c>
      <c r="AT39" s="273"/>
      <c r="AU39" s="274">
        <v>0.64600000000000002</v>
      </c>
      <c r="AV39" s="272"/>
      <c r="AX39" s="266" t="s">
        <v>13</v>
      </c>
      <c r="AY39" s="267"/>
      <c r="AZ39" s="273">
        <v>12.702999999999999</v>
      </c>
      <c r="BA39" s="273"/>
      <c r="BB39" s="308">
        <v>0.64500000000000002</v>
      </c>
      <c r="BC39" s="273"/>
      <c r="BE39" s="266" t="s">
        <v>25</v>
      </c>
      <c r="BF39" s="267"/>
      <c r="BG39" s="273">
        <v>1.4379999999999999</v>
      </c>
      <c r="BH39" s="273"/>
      <c r="BI39" s="274">
        <v>0.61799999999999999</v>
      </c>
      <c r="BJ39" s="272"/>
    </row>
    <row r="40" spans="1:62" ht="16.5" x14ac:dyDescent="0.3">
      <c r="A40" s="47" t="s">
        <v>15</v>
      </c>
      <c r="B40" s="48">
        <v>6.0789999999999997</v>
      </c>
      <c r="C40" s="49">
        <v>0.38100000000000001</v>
      </c>
      <c r="D40" s="48"/>
      <c r="E40" s="49"/>
      <c r="F40" s="57"/>
      <c r="G40" s="56"/>
      <c r="H40" s="48"/>
      <c r="I40" s="49"/>
      <c r="J40" s="48"/>
      <c r="K40" s="49"/>
      <c r="L40" s="48">
        <v>13.465</v>
      </c>
      <c r="M40" s="49">
        <v>0.61599999999999999</v>
      </c>
      <c r="N40" s="58"/>
      <c r="O40" s="49"/>
      <c r="P40" s="48"/>
      <c r="Q40" s="49"/>
      <c r="R40" s="48">
        <v>28.722000000000001</v>
      </c>
      <c r="S40" s="56">
        <v>0.77</v>
      </c>
      <c r="V40" s="266" t="s">
        <v>14</v>
      </c>
      <c r="W40" s="267"/>
      <c r="X40" s="273">
        <v>25.704999999999998</v>
      </c>
      <c r="Y40" s="273"/>
      <c r="Z40" s="316">
        <v>0.77100000000000002</v>
      </c>
      <c r="AA40" s="314"/>
      <c r="AC40" s="266" t="s">
        <v>26</v>
      </c>
      <c r="AD40" s="267"/>
      <c r="AE40" s="273">
        <v>3.6280000000000001</v>
      </c>
      <c r="AF40" s="273"/>
      <c r="AG40" s="269">
        <v>0.72399999999999998</v>
      </c>
      <c r="AH40" s="270"/>
      <c r="AJ40" s="266" t="s">
        <v>14</v>
      </c>
      <c r="AK40" s="267"/>
      <c r="AL40" s="273">
        <v>5.694</v>
      </c>
      <c r="AM40" s="273"/>
      <c r="AN40" s="316">
        <v>0.38600000000000001</v>
      </c>
      <c r="AO40" s="314"/>
      <c r="AQ40" s="266" t="s">
        <v>26</v>
      </c>
      <c r="AR40" s="267"/>
      <c r="AS40" s="273">
        <v>2.5470000000000002</v>
      </c>
      <c r="AT40" s="273"/>
      <c r="AU40" s="269">
        <v>0.67300000000000004</v>
      </c>
      <c r="AV40" s="270"/>
      <c r="AX40" s="266" t="s">
        <v>14</v>
      </c>
      <c r="AY40" s="267"/>
      <c r="AZ40" s="273">
        <v>13.11</v>
      </c>
      <c r="BA40" s="273"/>
      <c r="BB40" s="316">
        <v>0.63300000000000001</v>
      </c>
      <c r="BC40" s="314"/>
      <c r="BE40" s="266" t="s">
        <v>26</v>
      </c>
      <c r="BF40" s="267"/>
      <c r="BG40" s="273">
        <v>2.1930000000000001</v>
      </c>
      <c r="BH40" s="273"/>
      <c r="BI40" s="269">
        <v>0.626</v>
      </c>
      <c r="BJ40" s="270"/>
    </row>
    <row r="41" spans="1:62" ht="16.5" x14ac:dyDescent="0.3">
      <c r="A41" s="50" t="s">
        <v>16</v>
      </c>
      <c r="B41" s="51">
        <v>6.5039999999999996</v>
      </c>
      <c r="C41" s="52">
        <v>0.37</v>
      </c>
      <c r="D41" s="51"/>
      <c r="E41" s="52"/>
      <c r="F41" s="59"/>
      <c r="G41" s="60"/>
      <c r="H41" s="51"/>
      <c r="I41" s="52"/>
      <c r="J41" s="51"/>
      <c r="K41" s="52"/>
      <c r="L41" s="51">
        <v>13.680999999999999</v>
      </c>
      <c r="M41" s="52">
        <v>0.59099999999999997</v>
      </c>
      <c r="N41" s="61"/>
      <c r="O41" s="52"/>
      <c r="P41" s="61"/>
      <c r="Q41" s="60"/>
      <c r="R41" s="51">
        <v>33.087000000000003</v>
      </c>
      <c r="S41" s="52">
        <v>0.76800000000000002</v>
      </c>
      <c r="V41" s="266" t="s">
        <v>15</v>
      </c>
      <c r="W41" s="271"/>
      <c r="X41" s="273">
        <v>28.722000000000001</v>
      </c>
      <c r="Y41" s="273"/>
      <c r="Z41" s="273">
        <v>0.77</v>
      </c>
      <c r="AA41" s="273"/>
      <c r="AC41" s="266" t="s">
        <v>27</v>
      </c>
      <c r="AD41" s="271"/>
      <c r="AE41" s="273">
        <v>4.1879999999999997</v>
      </c>
      <c r="AF41" s="273"/>
      <c r="AG41" s="272">
        <v>0.71</v>
      </c>
      <c r="AH41" s="272"/>
      <c r="AJ41" s="266" t="s">
        <v>15</v>
      </c>
      <c r="AK41" s="271"/>
      <c r="AL41" s="273">
        <v>6.0789999999999997</v>
      </c>
      <c r="AM41" s="273"/>
      <c r="AN41" s="273">
        <v>0.38100000000000001</v>
      </c>
      <c r="AO41" s="273"/>
      <c r="AQ41" s="266" t="s">
        <v>27</v>
      </c>
      <c r="AR41" s="271"/>
      <c r="AS41" s="273">
        <v>2.589</v>
      </c>
      <c r="AT41" s="273"/>
      <c r="AU41" s="272">
        <v>0.60399999999999998</v>
      </c>
      <c r="AV41" s="272"/>
      <c r="AX41" s="266" t="s">
        <v>15</v>
      </c>
      <c r="AY41" s="271"/>
      <c r="AZ41" s="273">
        <v>13.465</v>
      </c>
      <c r="BA41" s="273"/>
      <c r="BB41" s="273">
        <v>0.61599999999999999</v>
      </c>
      <c r="BC41" s="273"/>
      <c r="BE41" s="266" t="s">
        <v>27</v>
      </c>
      <c r="BF41" s="271"/>
      <c r="BG41" s="273">
        <v>2.7869999999999999</v>
      </c>
      <c r="BH41" s="273"/>
      <c r="BI41" s="272">
        <v>0.63300000000000001</v>
      </c>
      <c r="BJ41" s="272"/>
    </row>
    <row r="42" spans="1:62" ht="17.25" thickBot="1" x14ac:dyDescent="0.35">
      <c r="A42" s="62" t="s">
        <v>41</v>
      </c>
      <c r="B42" s="54">
        <v>0.61099999999999999</v>
      </c>
      <c r="C42" s="72">
        <v>0.623</v>
      </c>
      <c r="D42" s="63"/>
      <c r="E42" s="64"/>
      <c r="F42" s="63"/>
      <c r="G42" s="64"/>
      <c r="H42" s="63"/>
      <c r="I42" s="64"/>
      <c r="J42" s="63"/>
      <c r="K42" s="64"/>
      <c r="L42" s="54">
        <v>1.236</v>
      </c>
      <c r="M42" s="55">
        <v>0.82599999999999996</v>
      </c>
      <c r="N42" s="64"/>
      <c r="O42" s="65"/>
      <c r="P42" s="64"/>
      <c r="Q42" s="64"/>
      <c r="R42" s="73" t="s">
        <v>48</v>
      </c>
      <c r="S42" s="74" t="s">
        <v>48</v>
      </c>
      <c r="V42" s="262" t="s">
        <v>16</v>
      </c>
      <c r="W42" s="263"/>
      <c r="X42" s="311">
        <v>33.087000000000003</v>
      </c>
      <c r="Y42" s="311"/>
      <c r="Z42" s="311">
        <v>0.76800000000000002</v>
      </c>
      <c r="AA42" s="311"/>
      <c r="AC42" s="312" t="s">
        <v>28</v>
      </c>
      <c r="AD42" s="313"/>
      <c r="AE42" s="273">
        <v>7.3449999999999998</v>
      </c>
      <c r="AF42" s="273"/>
      <c r="AG42" s="270">
        <v>0.754</v>
      </c>
      <c r="AH42" s="270"/>
      <c r="AJ42" s="262" t="s">
        <v>16</v>
      </c>
      <c r="AK42" s="263"/>
      <c r="AL42" s="311">
        <v>6.5039999999999996</v>
      </c>
      <c r="AM42" s="311"/>
      <c r="AN42" s="311">
        <v>0.37</v>
      </c>
      <c r="AO42" s="311"/>
      <c r="AQ42" s="312" t="s">
        <v>28</v>
      </c>
      <c r="AR42" s="313"/>
      <c r="AS42" s="273">
        <v>2.8250000000000002</v>
      </c>
      <c r="AT42" s="273"/>
      <c r="AU42" s="270">
        <v>0.501</v>
      </c>
      <c r="AV42" s="270"/>
      <c r="AX42" s="262" t="s">
        <v>16</v>
      </c>
      <c r="AY42" s="263"/>
      <c r="AZ42" s="311">
        <v>13.680999999999999</v>
      </c>
      <c r="BA42" s="311"/>
      <c r="BB42" s="311">
        <v>0.59099999999999997</v>
      </c>
      <c r="BC42" s="311"/>
      <c r="BE42" s="312" t="s">
        <v>28</v>
      </c>
      <c r="BF42" s="313"/>
      <c r="BG42" s="273">
        <v>5.077</v>
      </c>
      <c r="BH42" s="273"/>
      <c r="BI42" s="270">
        <v>0.67800000000000005</v>
      </c>
      <c r="BJ42" s="270"/>
    </row>
    <row r="43" spans="1:62" ht="16.5" x14ac:dyDescent="0.3">
      <c r="A43" s="47" t="s">
        <v>24</v>
      </c>
      <c r="B43" s="48">
        <v>1.069</v>
      </c>
      <c r="C43" s="58">
        <v>0.65300000000000002</v>
      </c>
      <c r="D43" s="66"/>
      <c r="E43" s="67"/>
      <c r="F43" s="66"/>
      <c r="G43" s="67"/>
      <c r="H43" s="66"/>
      <c r="I43" s="67"/>
      <c r="J43" s="66"/>
      <c r="K43" s="67"/>
      <c r="L43" s="48">
        <v>1.0209999999999999</v>
      </c>
      <c r="M43" s="49">
        <v>0.63600000000000001</v>
      </c>
      <c r="N43" s="67"/>
      <c r="O43" s="68"/>
      <c r="P43" s="67"/>
      <c r="Q43" s="67"/>
      <c r="R43" s="75" t="s">
        <v>48</v>
      </c>
      <c r="S43" s="76" t="s">
        <v>48</v>
      </c>
      <c r="AC43" s="266" t="s">
        <v>29</v>
      </c>
      <c r="AD43" s="271"/>
      <c r="AE43" s="315">
        <v>10.178000000000001</v>
      </c>
      <c r="AF43" s="315"/>
      <c r="AG43" s="273">
        <v>0.76</v>
      </c>
      <c r="AH43" s="273"/>
      <c r="AQ43" s="266" t="s">
        <v>29</v>
      </c>
      <c r="AR43" s="271"/>
      <c r="AS43" s="315">
        <v>2.8849999999999998</v>
      </c>
      <c r="AT43" s="315"/>
      <c r="AU43" s="273">
        <v>0.41799999999999998</v>
      </c>
      <c r="AV43" s="273"/>
      <c r="BE43" s="266" t="s">
        <v>29</v>
      </c>
      <c r="BF43" s="271"/>
      <c r="BG43" s="315">
        <v>6.9509999999999996</v>
      </c>
      <c r="BH43" s="315"/>
      <c r="BI43" s="273">
        <v>0.67800000000000005</v>
      </c>
      <c r="BJ43" s="273"/>
    </row>
    <row r="44" spans="1:62" ht="17.25" thickBot="1" x14ac:dyDescent="0.35">
      <c r="A44" s="47" t="s">
        <v>25</v>
      </c>
      <c r="B44" s="48">
        <v>0.59599999999999997</v>
      </c>
      <c r="C44" s="58">
        <v>0.64600000000000002</v>
      </c>
      <c r="D44" s="66"/>
      <c r="E44" s="67"/>
      <c r="F44" s="66"/>
      <c r="G44" s="67"/>
      <c r="H44" s="66"/>
      <c r="I44" s="67"/>
      <c r="J44" s="66"/>
      <c r="K44" s="67"/>
      <c r="L44" s="48">
        <v>1.4379999999999999</v>
      </c>
      <c r="M44" s="49">
        <v>0.61799999999999999</v>
      </c>
      <c r="N44" s="67"/>
      <c r="O44" s="68"/>
      <c r="P44" s="67"/>
      <c r="Q44" s="67"/>
      <c r="R44" s="48">
        <v>3.78</v>
      </c>
      <c r="S44" s="49">
        <v>0.80600000000000005</v>
      </c>
      <c r="AC44" s="262" t="s">
        <v>30</v>
      </c>
      <c r="AD44" s="263"/>
      <c r="AE44" s="322">
        <v>13.624000000000001</v>
      </c>
      <c r="AF44" s="322"/>
      <c r="AG44" s="322">
        <v>0.77100000000000002</v>
      </c>
      <c r="AH44" s="322"/>
      <c r="AQ44" s="262" t="s">
        <v>30</v>
      </c>
      <c r="AR44" s="263"/>
      <c r="AS44" s="322">
        <v>3.3180000000000001</v>
      </c>
      <c r="AT44" s="322"/>
      <c r="AU44" s="322">
        <v>0.379</v>
      </c>
      <c r="AV44" s="322"/>
      <c r="BE44" s="262" t="s">
        <v>30</v>
      </c>
      <c r="BF44" s="263"/>
      <c r="BG44" s="322">
        <v>10.538</v>
      </c>
      <c r="BH44" s="322"/>
      <c r="BI44" s="322">
        <v>0.71399999999999997</v>
      </c>
      <c r="BJ44" s="322"/>
    </row>
    <row r="45" spans="1:62" x14ac:dyDescent="0.25">
      <c r="A45" s="47" t="s">
        <v>26</v>
      </c>
      <c r="B45" s="48">
        <v>2.5470000000000002</v>
      </c>
      <c r="C45" s="58">
        <v>0.67300000000000004</v>
      </c>
      <c r="D45" s="66"/>
      <c r="E45" s="67"/>
      <c r="F45" s="66"/>
      <c r="G45" s="67"/>
      <c r="H45" s="66"/>
      <c r="I45" s="67"/>
      <c r="J45" s="66"/>
      <c r="K45" s="67"/>
      <c r="L45" s="48">
        <v>2.1930000000000001</v>
      </c>
      <c r="M45" s="49">
        <v>0.626</v>
      </c>
      <c r="N45" s="67"/>
      <c r="O45" s="68"/>
      <c r="P45" s="67"/>
      <c r="Q45" s="67"/>
      <c r="R45" s="48">
        <v>3.6280000000000001</v>
      </c>
      <c r="S45" s="49">
        <v>0.754</v>
      </c>
    </row>
    <row r="46" spans="1:62" x14ac:dyDescent="0.25">
      <c r="A46" s="47" t="s">
        <v>27</v>
      </c>
      <c r="B46" s="48">
        <v>2.589</v>
      </c>
      <c r="C46" s="58">
        <v>0.60399999999999998</v>
      </c>
      <c r="D46" s="66"/>
      <c r="E46" s="67"/>
      <c r="F46" s="66"/>
      <c r="G46" s="67"/>
      <c r="H46" s="66"/>
      <c r="I46" s="67"/>
      <c r="J46" s="66"/>
      <c r="K46" s="67"/>
      <c r="L46" s="48">
        <v>2.7869999999999999</v>
      </c>
      <c r="M46" s="49">
        <v>0.63300000000000001</v>
      </c>
      <c r="N46" s="67"/>
      <c r="O46" s="68"/>
      <c r="P46" s="67"/>
      <c r="Q46" s="67"/>
      <c r="R46" s="48">
        <v>4.1879999999999997</v>
      </c>
      <c r="S46" s="49">
        <v>0.71</v>
      </c>
    </row>
    <row r="47" spans="1:62" x14ac:dyDescent="0.25">
      <c r="A47" s="47" t="s">
        <v>28</v>
      </c>
      <c r="B47" s="48">
        <v>2.8250000000000002</v>
      </c>
      <c r="C47" s="58">
        <v>0.501</v>
      </c>
      <c r="D47" s="66"/>
      <c r="E47" s="67"/>
      <c r="F47" s="66"/>
      <c r="G47" s="67"/>
      <c r="H47" s="66"/>
      <c r="I47" s="67"/>
      <c r="J47" s="66"/>
      <c r="K47" s="67"/>
      <c r="L47" s="48">
        <v>5.077</v>
      </c>
      <c r="M47" s="49">
        <v>0.67800000000000005</v>
      </c>
      <c r="N47" s="67"/>
      <c r="O47" s="68"/>
      <c r="P47" s="67"/>
      <c r="Q47" s="67"/>
      <c r="R47" s="48">
        <v>7.3449999999999998</v>
      </c>
      <c r="S47" s="49">
        <v>0.754</v>
      </c>
    </row>
    <row r="48" spans="1:62" x14ac:dyDescent="0.25">
      <c r="A48" s="47" t="s">
        <v>29</v>
      </c>
      <c r="B48" s="48">
        <v>2.8849999999999998</v>
      </c>
      <c r="C48" s="58">
        <v>0.41799999999999998</v>
      </c>
      <c r="D48" s="66"/>
      <c r="E48" s="67"/>
      <c r="F48" s="66"/>
      <c r="G48" s="67"/>
      <c r="H48" s="66"/>
      <c r="I48" s="67"/>
      <c r="J48" s="66"/>
      <c r="K48" s="67"/>
      <c r="L48" s="48">
        <v>6.9509999999999996</v>
      </c>
      <c r="M48" s="49">
        <v>0.67800000000000005</v>
      </c>
      <c r="N48" s="67"/>
      <c r="O48" s="68"/>
      <c r="P48" s="67"/>
      <c r="Q48" s="67"/>
      <c r="R48" s="48">
        <v>10.178000000000001</v>
      </c>
      <c r="S48" s="49">
        <v>0.76</v>
      </c>
    </row>
    <row r="49" spans="1:48" x14ac:dyDescent="0.25">
      <c r="A49" s="50" t="s">
        <v>30</v>
      </c>
      <c r="B49" s="51">
        <v>3.3180000000000001</v>
      </c>
      <c r="C49" s="61">
        <v>0.379</v>
      </c>
      <c r="D49" s="69"/>
      <c r="E49" s="70"/>
      <c r="F49" s="69"/>
      <c r="G49" s="70"/>
      <c r="H49" s="69"/>
      <c r="I49" s="70"/>
      <c r="J49" s="69"/>
      <c r="K49" s="70"/>
      <c r="L49" s="51">
        <v>10.538</v>
      </c>
      <c r="M49" s="52">
        <v>0.71399999999999997</v>
      </c>
      <c r="N49" s="70"/>
      <c r="O49" s="70"/>
      <c r="P49" s="69"/>
      <c r="Q49" s="70"/>
      <c r="R49" s="51">
        <v>13.624000000000001</v>
      </c>
      <c r="S49" s="52">
        <v>0.77100000000000002</v>
      </c>
    </row>
    <row r="50" spans="1:48" ht="15.75" thickBot="1" x14ac:dyDescent="0.3"/>
    <row r="51" spans="1:48" x14ac:dyDescent="0.25">
      <c r="A51" s="38" t="s">
        <v>58</v>
      </c>
      <c r="B51" s="327" t="s">
        <v>158</v>
      </c>
      <c r="C51" s="328"/>
      <c r="D51" s="328"/>
      <c r="E51" s="328"/>
      <c r="F51" s="328"/>
      <c r="G51" s="328"/>
      <c r="H51" s="328"/>
      <c r="I51" s="328"/>
      <c r="J51" s="328"/>
      <c r="K51" s="328"/>
      <c r="L51" s="328"/>
      <c r="M51" s="328"/>
      <c r="N51" s="328"/>
      <c r="O51" s="328"/>
      <c r="P51" s="328"/>
      <c r="Q51" s="328"/>
      <c r="R51" s="328"/>
      <c r="S51" s="329"/>
      <c r="V51" s="289" t="s">
        <v>47</v>
      </c>
      <c r="W51" s="290"/>
      <c r="X51" s="290"/>
      <c r="Y51" s="290"/>
      <c r="Z51" s="290"/>
      <c r="AA51" s="291"/>
      <c r="AC51" s="289" t="s">
        <v>49</v>
      </c>
      <c r="AD51" s="290"/>
      <c r="AE51" s="290"/>
      <c r="AF51" s="290"/>
      <c r="AG51" s="290"/>
      <c r="AH51" s="291"/>
      <c r="AJ51" s="289" t="s">
        <v>47</v>
      </c>
      <c r="AK51" s="290"/>
      <c r="AL51" s="290"/>
      <c r="AM51" s="290"/>
      <c r="AN51" s="290"/>
      <c r="AO51" s="291"/>
      <c r="AQ51" s="289" t="s">
        <v>49</v>
      </c>
      <c r="AR51" s="290"/>
      <c r="AS51" s="290"/>
      <c r="AT51" s="290"/>
      <c r="AU51" s="290"/>
      <c r="AV51" s="291"/>
    </row>
    <row r="52" spans="1:48" x14ac:dyDescent="0.25">
      <c r="A52" s="39" t="s">
        <v>80</v>
      </c>
      <c r="B52" s="40">
        <v>6</v>
      </c>
      <c r="C52" s="41">
        <v>30</v>
      </c>
      <c r="D52" s="40">
        <v>6</v>
      </c>
      <c r="E52" s="41">
        <v>60</v>
      </c>
      <c r="F52" s="42">
        <v>6</v>
      </c>
      <c r="G52" s="41">
        <v>120</v>
      </c>
      <c r="H52" s="40">
        <v>6</v>
      </c>
      <c r="I52" s="41">
        <v>5760</v>
      </c>
      <c r="J52" s="40">
        <v>15</v>
      </c>
      <c r="K52" s="41">
        <v>360</v>
      </c>
      <c r="L52" s="42">
        <v>30</v>
      </c>
      <c r="M52" s="41">
        <v>120</v>
      </c>
      <c r="N52" s="40">
        <v>30</v>
      </c>
      <c r="O52" s="41">
        <v>1440</v>
      </c>
      <c r="P52" s="40">
        <v>60</v>
      </c>
      <c r="Q52" s="41">
        <v>1440</v>
      </c>
      <c r="R52" s="42">
        <v>120</v>
      </c>
      <c r="S52" s="41">
        <v>1440</v>
      </c>
      <c r="V52" s="292"/>
      <c r="W52" s="293"/>
      <c r="X52" s="293"/>
      <c r="Y52" s="293"/>
      <c r="Z52" s="293"/>
      <c r="AA52" s="294"/>
      <c r="AC52" s="292"/>
      <c r="AD52" s="293"/>
      <c r="AE52" s="293"/>
      <c r="AF52" s="293"/>
      <c r="AG52" s="293"/>
      <c r="AH52" s="294"/>
      <c r="AJ52" s="292"/>
      <c r="AK52" s="293"/>
      <c r="AL52" s="293"/>
      <c r="AM52" s="293"/>
      <c r="AN52" s="293"/>
      <c r="AO52" s="294"/>
      <c r="AQ52" s="292"/>
      <c r="AR52" s="293"/>
      <c r="AS52" s="293"/>
      <c r="AT52" s="293"/>
      <c r="AU52" s="293"/>
      <c r="AV52" s="294"/>
    </row>
    <row r="53" spans="1:48" x14ac:dyDescent="0.25">
      <c r="A53" s="77" t="s">
        <v>3</v>
      </c>
      <c r="B53" s="99" t="s">
        <v>18</v>
      </c>
      <c r="C53" s="100" t="s">
        <v>19</v>
      </c>
      <c r="D53" s="99" t="s">
        <v>18</v>
      </c>
      <c r="E53" s="100" t="s">
        <v>19</v>
      </c>
      <c r="F53" s="84" t="s">
        <v>18</v>
      </c>
      <c r="G53" s="101" t="s">
        <v>19</v>
      </c>
      <c r="H53" s="84" t="s">
        <v>18</v>
      </c>
      <c r="I53" s="101" t="s">
        <v>19</v>
      </c>
      <c r="J53" s="84" t="s">
        <v>18</v>
      </c>
      <c r="K53" s="101" t="s">
        <v>19</v>
      </c>
      <c r="L53" s="84" t="s">
        <v>18</v>
      </c>
      <c r="M53" s="101" t="s">
        <v>19</v>
      </c>
      <c r="N53" s="99" t="s">
        <v>18</v>
      </c>
      <c r="O53" s="100" t="s">
        <v>19</v>
      </c>
      <c r="P53" s="99" t="s">
        <v>18</v>
      </c>
      <c r="Q53" s="100" t="s">
        <v>19</v>
      </c>
      <c r="R53" s="99" t="s">
        <v>18</v>
      </c>
      <c r="S53" s="100" t="s">
        <v>19</v>
      </c>
      <c r="V53" s="292"/>
      <c r="W53" s="293"/>
      <c r="X53" s="293"/>
      <c r="Y53" s="293"/>
      <c r="Z53" s="293"/>
      <c r="AA53" s="294"/>
      <c r="AC53" s="292"/>
      <c r="AD53" s="293"/>
      <c r="AE53" s="293"/>
      <c r="AF53" s="293"/>
      <c r="AG53" s="293"/>
      <c r="AH53" s="294"/>
      <c r="AJ53" s="292"/>
      <c r="AK53" s="293"/>
      <c r="AL53" s="293"/>
      <c r="AM53" s="293"/>
      <c r="AN53" s="293"/>
      <c r="AO53" s="294"/>
      <c r="AQ53" s="292"/>
      <c r="AR53" s="293"/>
      <c r="AS53" s="293"/>
      <c r="AT53" s="293"/>
      <c r="AU53" s="293"/>
      <c r="AV53" s="294"/>
    </row>
    <row r="54" spans="1:48" x14ac:dyDescent="0.25">
      <c r="A54" s="62" t="s">
        <v>4</v>
      </c>
      <c r="B54" s="44"/>
      <c r="C54" s="124"/>
      <c r="D54" s="44"/>
      <c r="E54" s="124"/>
      <c r="F54" s="44"/>
      <c r="G54" s="124"/>
      <c r="H54" s="44"/>
      <c r="I54" s="124"/>
      <c r="J54" s="44"/>
      <c r="K54" s="124"/>
      <c r="L54" s="44"/>
      <c r="M54" s="124"/>
      <c r="N54" s="44"/>
      <c r="O54" s="124"/>
      <c r="P54" s="44"/>
      <c r="Q54" s="124"/>
      <c r="R54" s="44"/>
      <c r="S54" s="131"/>
      <c r="V54" s="292"/>
      <c r="W54" s="293"/>
      <c r="X54" s="293"/>
      <c r="Y54" s="293"/>
      <c r="Z54" s="293"/>
      <c r="AA54" s="294"/>
      <c r="AC54" s="292"/>
      <c r="AD54" s="293"/>
      <c r="AE54" s="293"/>
      <c r="AF54" s="293"/>
      <c r="AG54" s="293"/>
      <c r="AH54" s="294"/>
      <c r="AJ54" s="292"/>
      <c r="AK54" s="293"/>
      <c r="AL54" s="293"/>
      <c r="AM54" s="293"/>
      <c r="AN54" s="293"/>
      <c r="AO54" s="294"/>
      <c r="AQ54" s="292"/>
      <c r="AR54" s="293"/>
      <c r="AS54" s="293"/>
      <c r="AT54" s="293"/>
      <c r="AU54" s="293"/>
      <c r="AV54" s="294"/>
    </row>
    <row r="55" spans="1:48" ht="15.75" thickBot="1" x14ac:dyDescent="0.3">
      <c r="A55" s="47" t="s">
        <v>5</v>
      </c>
      <c r="B55" s="47"/>
      <c r="C55" s="121"/>
      <c r="D55" s="47"/>
      <c r="E55" s="121"/>
      <c r="F55" s="47"/>
      <c r="G55" s="121"/>
      <c r="H55" s="47"/>
      <c r="I55" s="121"/>
      <c r="J55" s="47"/>
      <c r="K55" s="121"/>
      <c r="L55" s="47"/>
      <c r="M55" s="121"/>
      <c r="N55" s="47"/>
      <c r="O55" s="121"/>
      <c r="P55" s="47"/>
      <c r="Q55" s="121"/>
      <c r="R55" s="47"/>
      <c r="S55" s="128"/>
      <c r="V55" s="295"/>
      <c r="W55" s="296"/>
      <c r="X55" s="296"/>
      <c r="Y55" s="296"/>
      <c r="Z55" s="296"/>
      <c r="AA55" s="297"/>
      <c r="AC55" s="295"/>
      <c r="AD55" s="296"/>
      <c r="AE55" s="296"/>
      <c r="AF55" s="296"/>
      <c r="AG55" s="296"/>
      <c r="AH55" s="297"/>
      <c r="AJ55" s="295"/>
      <c r="AK55" s="296"/>
      <c r="AL55" s="296"/>
      <c r="AM55" s="296"/>
      <c r="AN55" s="296"/>
      <c r="AO55" s="297"/>
      <c r="AQ55" s="295"/>
      <c r="AR55" s="296"/>
      <c r="AS55" s="296"/>
      <c r="AT55" s="296"/>
      <c r="AU55" s="296"/>
      <c r="AV55" s="297"/>
    </row>
    <row r="56" spans="1:48" x14ac:dyDescent="0.25">
      <c r="A56" s="47" t="s">
        <v>6</v>
      </c>
      <c r="B56" s="47"/>
      <c r="C56" s="121"/>
      <c r="D56" s="47"/>
      <c r="E56" s="121"/>
      <c r="F56" s="47"/>
      <c r="G56" s="121"/>
      <c r="H56" s="47"/>
      <c r="I56" s="121"/>
      <c r="J56" s="47"/>
      <c r="K56" s="121"/>
      <c r="L56" s="47"/>
      <c r="M56" s="121"/>
      <c r="N56" s="47"/>
      <c r="O56" s="121"/>
      <c r="P56" s="47"/>
      <c r="Q56" s="121"/>
      <c r="R56" s="47"/>
      <c r="S56" s="128"/>
      <c r="V56" s="298" t="s">
        <v>0</v>
      </c>
      <c r="W56" s="299"/>
      <c r="X56" s="299"/>
      <c r="Y56" s="299"/>
      <c r="Z56" s="299"/>
      <c r="AA56" s="300"/>
      <c r="AC56" s="298" t="s">
        <v>0</v>
      </c>
      <c r="AD56" s="299"/>
      <c r="AE56" s="299"/>
      <c r="AF56" s="299"/>
      <c r="AG56" s="299"/>
      <c r="AH56" s="300"/>
      <c r="AJ56" s="298" t="s">
        <v>0</v>
      </c>
      <c r="AK56" s="299"/>
      <c r="AL56" s="299"/>
      <c r="AM56" s="299"/>
      <c r="AN56" s="299"/>
      <c r="AO56" s="300"/>
      <c r="AQ56" s="298" t="s">
        <v>0</v>
      </c>
      <c r="AR56" s="299"/>
      <c r="AS56" s="299"/>
      <c r="AT56" s="299"/>
      <c r="AU56" s="299"/>
      <c r="AV56" s="300"/>
    </row>
    <row r="57" spans="1:48" ht="16.5" x14ac:dyDescent="0.3">
      <c r="A57" s="47" t="s">
        <v>7</v>
      </c>
      <c r="B57" s="47"/>
      <c r="C57" s="121"/>
      <c r="D57" s="47"/>
      <c r="E57" s="121"/>
      <c r="F57" s="47"/>
      <c r="G57" s="121"/>
      <c r="H57" s="47"/>
      <c r="I57" s="121"/>
      <c r="J57" s="47"/>
      <c r="K57" s="121"/>
      <c r="L57" s="47"/>
      <c r="M57" s="121"/>
      <c r="N57" s="47"/>
      <c r="O57" s="121"/>
      <c r="P57" s="47"/>
      <c r="Q57" s="121"/>
      <c r="R57" s="47"/>
      <c r="S57" s="128"/>
      <c r="V57" s="301" t="s">
        <v>2</v>
      </c>
      <c r="W57" s="302"/>
      <c r="X57" s="302"/>
      <c r="Y57" s="302"/>
      <c r="Z57" s="302"/>
      <c r="AA57" s="303"/>
      <c r="AC57" s="301" t="s">
        <v>2</v>
      </c>
      <c r="AD57" s="302"/>
      <c r="AE57" s="302"/>
      <c r="AF57" s="302"/>
      <c r="AG57" s="302"/>
      <c r="AH57" s="303"/>
      <c r="AJ57" s="301" t="s">
        <v>2</v>
      </c>
      <c r="AK57" s="302"/>
      <c r="AL57" s="302"/>
      <c r="AM57" s="302"/>
      <c r="AN57" s="302"/>
      <c r="AO57" s="303"/>
      <c r="AQ57" s="301" t="s">
        <v>2</v>
      </c>
      <c r="AR57" s="302"/>
      <c r="AS57" s="302"/>
      <c r="AT57" s="302"/>
      <c r="AU57" s="302"/>
      <c r="AV57" s="303"/>
    </row>
    <row r="58" spans="1:48" ht="16.5" x14ac:dyDescent="0.3">
      <c r="A58" s="50" t="s">
        <v>8</v>
      </c>
      <c r="B58" s="50"/>
      <c r="C58" s="123"/>
      <c r="D58" s="50"/>
      <c r="E58" s="123"/>
      <c r="F58" s="50"/>
      <c r="G58" s="123"/>
      <c r="H58" s="50"/>
      <c r="I58" s="123"/>
      <c r="J58" s="50"/>
      <c r="K58" s="123"/>
      <c r="L58" s="50"/>
      <c r="M58" s="123"/>
      <c r="N58" s="50"/>
      <c r="O58" s="123"/>
      <c r="P58" s="50"/>
      <c r="Q58" s="123"/>
      <c r="R58" s="50"/>
      <c r="S58" s="130"/>
      <c r="V58" s="301" t="s">
        <v>1</v>
      </c>
      <c r="W58" s="302"/>
      <c r="X58" s="302"/>
      <c r="Y58" s="302"/>
      <c r="Z58" s="302"/>
      <c r="AA58" s="303"/>
      <c r="AC58" s="301" t="s">
        <v>1</v>
      </c>
      <c r="AD58" s="302"/>
      <c r="AE58" s="302"/>
      <c r="AF58" s="302"/>
      <c r="AG58" s="302"/>
      <c r="AH58" s="303"/>
      <c r="AJ58" s="301" t="s">
        <v>1</v>
      </c>
      <c r="AK58" s="302"/>
      <c r="AL58" s="302"/>
      <c r="AM58" s="302"/>
      <c r="AN58" s="302"/>
      <c r="AO58" s="303"/>
      <c r="AQ58" s="301" t="s">
        <v>1</v>
      </c>
      <c r="AR58" s="302"/>
      <c r="AS58" s="302"/>
      <c r="AT58" s="302"/>
      <c r="AU58" s="302"/>
      <c r="AV58" s="303"/>
    </row>
    <row r="59" spans="1:48" ht="17.25" thickBot="1" x14ac:dyDescent="0.35">
      <c r="A59" s="62" t="s">
        <v>81</v>
      </c>
      <c r="B59" s="62"/>
      <c r="C59" s="124"/>
      <c r="D59" s="62"/>
      <c r="E59" s="124"/>
      <c r="F59" s="62"/>
      <c r="G59" s="124"/>
      <c r="H59" s="62"/>
      <c r="I59" s="124"/>
      <c r="J59" s="62"/>
      <c r="K59" s="124"/>
      <c r="L59" s="62"/>
      <c r="M59" s="124"/>
      <c r="N59" s="62"/>
      <c r="O59" s="124"/>
      <c r="P59" s="62"/>
      <c r="Q59" s="124"/>
      <c r="R59" s="62"/>
      <c r="S59" s="131"/>
      <c r="V59" s="304" t="s">
        <v>55</v>
      </c>
      <c r="W59" s="305"/>
      <c r="X59" s="305"/>
      <c r="Y59" s="305"/>
      <c r="Z59" s="305"/>
      <c r="AA59" s="306"/>
      <c r="AC59" s="304" t="s">
        <v>55</v>
      </c>
      <c r="AD59" s="305"/>
      <c r="AE59" s="305"/>
      <c r="AF59" s="305"/>
      <c r="AG59" s="305"/>
      <c r="AH59" s="306"/>
      <c r="AJ59" s="304" t="s">
        <v>55</v>
      </c>
      <c r="AK59" s="305"/>
      <c r="AL59" s="305"/>
      <c r="AM59" s="305"/>
      <c r="AN59" s="305"/>
      <c r="AO59" s="306"/>
      <c r="AQ59" s="304" t="s">
        <v>55</v>
      </c>
      <c r="AR59" s="305"/>
      <c r="AS59" s="305"/>
      <c r="AT59" s="305"/>
      <c r="AU59" s="305"/>
      <c r="AV59" s="306"/>
    </row>
    <row r="60" spans="1:48" ht="17.25" thickBot="1" x14ac:dyDescent="0.35">
      <c r="A60" s="47" t="s">
        <v>11</v>
      </c>
      <c r="B60" s="47"/>
      <c r="C60" s="121"/>
      <c r="D60" s="47"/>
      <c r="E60" s="121"/>
      <c r="F60" s="47"/>
      <c r="G60" s="121"/>
      <c r="H60" s="47"/>
      <c r="I60" s="121"/>
      <c r="J60" s="47"/>
      <c r="K60" s="121"/>
      <c r="L60" s="47"/>
      <c r="M60" s="121"/>
      <c r="N60" s="47"/>
      <c r="O60" s="121"/>
      <c r="P60" s="47"/>
      <c r="Q60" s="121"/>
      <c r="R60" s="47"/>
      <c r="S60" s="128"/>
      <c r="V60" s="276" t="s">
        <v>3</v>
      </c>
      <c r="W60" s="277"/>
      <c r="X60" s="280" t="s">
        <v>23</v>
      </c>
      <c r="Y60" s="281"/>
      <c r="Z60" s="281"/>
      <c r="AA60" s="282"/>
      <c r="AC60" s="276" t="s">
        <v>3</v>
      </c>
      <c r="AD60" s="277"/>
      <c r="AE60" s="280" t="s">
        <v>23</v>
      </c>
      <c r="AF60" s="281"/>
      <c r="AG60" s="281"/>
      <c r="AH60" s="282"/>
      <c r="AJ60" s="276" t="s">
        <v>3</v>
      </c>
      <c r="AK60" s="277"/>
      <c r="AL60" s="280" t="s">
        <v>21</v>
      </c>
      <c r="AM60" s="281"/>
      <c r="AN60" s="281"/>
      <c r="AO60" s="282"/>
      <c r="AQ60" s="276" t="s">
        <v>3</v>
      </c>
      <c r="AR60" s="277"/>
      <c r="AS60" s="280" t="s">
        <v>21</v>
      </c>
      <c r="AT60" s="281"/>
      <c r="AU60" s="281"/>
      <c r="AV60" s="282"/>
    </row>
    <row r="61" spans="1:48" ht="17.25" thickBot="1" x14ac:dyDescent="0.35">
      <c r="A61" s="47" t="s">
        <v>82</v>
      </c>
      <c r="B61" s="47"/>
      <c r="C61" s="121"/>
      <c r="D61" s="78">
        <v>3.4239999999999999</v>
      </c>
      <c r="E61" s="125">
        <v>0.42</v>
      </c>
      <c r="F61" s="47"/>
      <c r="G61" s="121"/>
      <c r="H61" s="47"/>
      <c r="I61" s="121"/>
      <c r="J61" s="47"/>
      <c r="K61" s="121"/>
      <c r="L61" s="47"/>
      <c r="M61" s="121"/>
      <c r="N61" s="47"/>
      <c r="O61" s="121"/>
      <c r="P61" s="79">
        <v>10.503</v>
      </c>
      <c r="Q61" s="136">
        <v>0.69</v>
      </c>
      <c r="R61" s="47"/>
      <c r="S61" s="128"/>
      <c r="V61" s="278"/>
      <c r="W61" s="279"/>
      <c r="X61" s="283" t="s">
        <v>18</v>
      </c>
      <c r="Y61" s="283"/>
      <c r="Z61" s="283" t="s">
        <v>19</v>
      </c>
      <c r="AA61" s="283"/>
      <c r="AC61" s="278"/>
      <c r="AD61" s="279"/>
      <c r="AE61" s="283" t="s">
        <v>18</v>
      </c>
      <c r="AF61" s="283"/>
      <c r="AG61" s="283" t="s">
        <v>19</v>
      </c>
      <c r="AH61" s="283"/>
      <c r="AJ61" s="278"/>
      <c r="AK61" s="279"/>
      <c r="AL61" s="283" t="s">
        <v>18</v>
      </c>
      <c r="AM61" s="283"/>
      <c r="AN61" s="283" t="s">
        <v>19</v>
      </c>
      <c r="AO61" s="283"/>
      <c r="AQ61" s="278"/>
      <c r="AR61" s="279"/>
      <c r="AS61" s="283" t="s">
        <v>18</v>
      </c>
      <c r="AT61" s="283"/>
      <c r="AU61" s="283" t="s">
        <v>19</v>
      </c>
      <c r="AV61" s="283"/>
    </row>
    <row r="62" spans="1:48" ht="16.5" x14ac:dyDescent="0.3">
      <c r="A62" s="47" t="s">
        <v>83</v>
      </c>
      <c r="B62" s="47"/>
      <c r="C62" s="121"/>
      <c r="D62" s="78">
        <v>3.7450000000000001</v>
      </c>
      <c r="E62" s="125">
        <v>0.39800000000000002</v>
      </c>
      <c r="F62" s="47"/>
      <c r="G62" s="121"/>
      <c r="H62" s="47"/>
      <c r="I62" s="121"/>
      <c r="J62" s="47"/>
      <c r="K62" s="121"/>
      <c r="L62" s="47"/>
      <c r="M62" s="121"/>
      <c r="N62" s="47"/>
      <c r="O62" s="121"/>
      <c r="P62" s="79">
        <v>13.426</v>
      </c>
      <c r="Q62" s="136">
        <v>0.70199999999999996</v>
      </c>
      <c r="R62" s="47"/>
      <c r="S62" s="128"/>
      <c r="V62" s="284" t="s">
        <v>41</v>
      </c>
      <c r="W62" s="285"/>
      <c r="X62" s="317">
        <v>0.59099999999999997</v>
      </c>
      <c r="Y62" s="318"/>
      <c r="Z62" s="288">
        <v>0.55300000000000005</v>
      </c>
      <c r="AA62" s="288"/>
      <c r="AC62" s="284" t="s">
        <v>10</v>
      </c>
      <c r="AD62" s="285"/>
      <c r="AE62" s="317">
        <v>3.4239999999999999</v>
      </c>
      <c r="AF62" s="318"/>
      <c r="AG62" s="321">
        <v>0.42</v>
      </c>
      <c r="AH62" s="321"/>
      <c r="AJ62" s="284" t="s">
        <v>41</v>
      </c>
      <c r="AK62" s="285"/>
      <c r="AL62" s="317" t="s">
        <v>48</v>
      </c>
      <c r="AM62" s="318"/>
      <c r="AN62" s="288" t="s">
        <v>48</v>
      </c>
      <c r="AO62" s="288"/>
      <c r="AQ62" s="284" t="s">
        <v>10</v>
      </c>
      <c r="AR62" s="285"/>
      <c r="AS62" s="317">
        <v>10.503</v>
      </c>
      <c r="AT62" s="318"/>
      <c r="AU62" s="321">
        <v>0.69</v>
      </c>
      <c r="AV62" s="321"/>
    </row>
    <row r="63" spans="1:48" ht="16.5" x14ac:dyDescent="0.3">
      <c r="A63" s="47" t="s">
        <v>84</v>
      </c>
      <c r="B63" s="47"/>
      <c r="C63" s="121"/>
      <c r="D63" s="78">
        <v>3.9510000000000001</v>
      </c>
      <c r="E63" s="125">
        <v>0.374</v>
      </c>
      <c r="F63" s="47"/>
      <c r="G63" s="121"/>
      <c r="H63" s="47"/>
      <c r="I63" s="121"/>
      <c r="J63" s="47"/>
      <c r="K63" s="121"/>
      <c r="L63" s="47"/>
      <c r="M63" s="121"/>
      <c r="N63" s="47"/>
      <c r="O63" s="121"/>
      <c r="P63" s="79">
        <v>16.571000000000002</v>
      </c>
      <c r="Q63" s="136">
        <v>0.71199999999999997</v>
      </c>
      <c r="R63" s="47"/>
      <c r="S63" s="128"/>
      <c r="V63" s="266" t="s">
        <v>24</v>
      </c>
      <c r="W63" s="267"/>
      <c r="X63" s="273">
        <v>0.90300000000000002</v>
      </c>
      <c r="Y63" s="307"/>
      <c r="Z63" s="272">
        <v>0.54400000000000004</v>
      </c>
      <c r="AA63" s="272"/>
      <c r="AC63" s="266" t="s">
        <v>12</v>
      </c>
      <c r="AD63" s="267"/>
      <c r="AE63" s="273">
        <v>3.7450000000000001</v>
      </c>
      <c r="AF63" s="307"/>
      <c r="AG63" s="273">
        <v>0.39800000000000002</v>
      </c>
      <c r="AH63" s="273"/>
      <c r="AJ63" s="266" t="s">
        <v>24</v>
      </c>
      <c r="AK63" s="267"/>
      <c r="AL63" s="273">
        <v>3.41</v>
      </c>
      <c r="AM63" s="307"/>
      <c r="AN63" s="272">
        <v>0.83599999999999997</v>
      </c>
      <c r="AO63" s="272"/>
      <c r="AQ63" s="266" t="s">
        <v>12</v>
      </c>
      <c r="AR63" s="267"/>
      <c r="AS63" s="273">
        <v>13.426</v>
      </c>
      <c r="AT63" s="307"/>
      <c r="AU63" s="273">
        <v>0.70199999999999996</v>
      </c>
      <c r="AV63" s="273"/>
    </row>
    <row r="64" spans="1:48" ht="16.5" x14ac:dyDescent="0.3">
      <c r="A64" s="47" t="s">
        <v>14</v>
      </c>
      <c r="B64" s="47"/>
      <c r="C64" s="121"/>
      <c r="D64" s="78">
        <v>4.0460000000000003</v>
      </c>
      <c r="E64" s="125">
        <v>0.36</v>
      </c>
      <c r="F64" s="47"/>
      <c r="G64" s="121"/>
      <c r="H64" s="47"/>
      <c r="I64" s="121"/>
      <c r="J64" s="47"/>
      <c r="K64" s="121"/>
      <c r="L64" s="47"/>
      <c r="M64" s="121"/>
      <c r="N64" s="47"/>
      <c r="O64" s="121"/>
      <c r="P64" s="79">
        <v>18.440000000000001</v>
      </c>
      <c r="Q64" s="136">
        <v>0.71699999999999997</v>
      </c>
      <c r="R64" s="47"/>
      <c r="S64" s="128"/>
      <c r="V64" s="266" t="s">
        <v>25</v>
      </c>
      <c r="W64" s="267"/>
      <c r="X64" s="273">
        <v>1.369</v>
      </c>
      <c r="Y64" s="273"/>
      <c r="Z64" s="274">
        <v>0.56799999999999995</v>
      </c>
      <c r="AA64" s="272"/>
      <c r="AC64" s="266" t="s">
        <v>13</v>
      </c>
      <c r="AD64" s="267"/>
      <c r="AE64" s="273">
        <v>3.9510000000000001</v>
      </c>
      <c r="AF64" s="273"/>
      <c r="AG64" s="308">
        <v>0.374</v>
      </c>
      <c r="AH64" s="273"/>
      <c r="AJ64" s="266" t="s">
        <v>25</v>
      </c>
      <c r="AK64" s="267"/>
      <c r="AL64" s="273">
        <v>2.9670000000000001</v>
      </c>
      <c r="AM64" s="273"/>
      <c r="AN64" s="274">
        <v>0.71899999999999997</v>
      </c>
      <c r="AO64" s="272"/>
      <c r="AQ64" s="266" t="s">
        <v>13</v>
      </c>
      <c r="AR64" s="267"/>
      <c r="AS64" s="273">
        <v>16.571000000000002</v>
      </c>
      <c r="AT64" s="273"/>
      <c r="AU64" s="308">
        <v>0.71199999999999997</v>
      </c>
      <c r="AV64" s="273"/>
    </row>
    <row r="65" spans="1:48" ht="16.5" x14ac:dyDescent="0.3">
      <c r="A65" s="47" t="s">
        <v>15</v>
      </c>
      <c r="B65" s="47"/>
      <c r="C65" s="121"/>
      <c r="D65" s="78">
        <v>4.1369999999999996</v>
      </c>
      <c r="E65" s="125">
        <v>0.34300000000000003</v>
      </c>
      <c r="F65" s="47"/>
      <c r="G65" s="121"/>
      <c r="H65" s="47"/>
      <c r="I65" s="121"/>
      <c r="J65" s="47"/>
      <c r="K65" s="121"/>
      <c r="L65" s="47"/>
      <c r="M65" s="121"/>
      <c r="N65" s="47"/>
      <c r="O65" s="121"/>
      <c r="P65" s="79">
        <v>20.919</v>
      </c>
      <c r="Q65" s="136">
        <v>0.72199999999999998</v>
      </c>
      <c r="R65" s="47"/>
      <c r="S65" s="128"/>
      <c r="V65" s="266" t="s">
        <v>26</v>
      </c>
      <c r="W65" s="267"/>
      <c r="X65" s="273">
        <v>2.0249999999999999</v>
      </c>
      <c r="Y65" s="273"/>
      <c r="Z65" s="269">
        <v>0.59199999999999997</v>
      </c>
      <c r="AA65" s="270"/>
      <c r="AC65" s="266" t="s">
        <v>14</v>
      </c>
      <c r="AD65" s="267"/>
      <c r="AE65" s="273">
        <v>4.0460000000000003</v>
      </c>
      <c r="AF65" s="273"/>
      <c r="AG65" s="316">
        <v>0.36</v>
      </c>
      <c r="AH65" s="314"/>
      <c r="AJ65" s="266" t="s">
        <v>26</v>
      </c>
      <c r="AK65" s="267"/>
      <c r="AL65" s="273">
        <v>3.1480000000000001</v>
      </c>
      <c r="AM65" s="273"/>
      <c r="AN65" s="269">
        <v>0.67200000000000004</v>
      </c>
      <c r="AO65" s="270"/>
      <c r="AQ65" s="266" t="s">
        <v>14</v>
      </c>
      <c r="AR65" s="267"/>
      <c r="AS65" s="273">
        <v>18.440000000000001</v>
      </c>
      <c r="AT65" s="273"/>
      <c r="AU65" s="316">
        <v>0.71699999999999997</v>
      </c>
      <c r="AV65" s="314"/>
    </row>
    <row r="66" spans="1:48" ht="16.5" x14ac:dyDescent="0.3">
      <c r="A66" s="50" t="s">
        <v>16</v>
      </c>
      <c r="B66" s="50"/>
      <c r="C66" s="123"/>
      <c r="D66" s="80">
        <v>4.1870000000000003</v>
      </c>
      <c r="E66" s="126">
        <v>0.318</v>
      </c>
      <c r="F66" s="50"/>
      <c r="G66" s="123"/>
      <c r="H66" s="50"/>
      <c r="I66" s="123"/>
      <c r="J66" s="50"/>
      <c r="K66" s="123"/>
      <c r="L66" s="50"/>
      <c r="M66" s="123"/>
      <c r="N66" s="50"/>
      <c r="O66" s="123"/>
      <c r="P66" s="81">
        <v>24.513999999999999</v>
      </c>
      <c r="Q66" s="137">
        <v>0.72799999999999998</v>
      </c>
      <c r="R66" s="50"/>
      <c r="S66" s="130"/>
      <c r="V66" s="266" t="s">
        <v>27</v>
      </c>
      <c r="W66" s="271"/>
      <c r="X66" s="273">
        <v>2.2040000000000002</v>
      </c>
      <c r="Y66" s="273"/>
      <c r="Z66" s="272">
        <v>0.56599999999999995</v>
      </c>
      <c r="AA66" s="272"/>
      <c r="AC66" s="266" t="s">
        <v>15</v>
      </c>
      <c r="AD66" s="271"/>
      <c r="AE66" s="273">
        <v>4.1369999999999996</v>
      </c>
      <c r="AF66" s="273"/>
      <c r="AG66" s="273">
        <v>0.34300000000000003</v>
      </c>
      <c r="AH66" s="273"/>
      <c r="AJ66" s="266" t="s">
        <v>27</v>
      </c>
      <c r="AK66" s="271"/>
      <c r="AL66" s="273">
        <v>3.5680000000000001</v>
      </c>
      <c r="AM66" s="273"/>
      <c r="AN66" s="272">
        <v>0.66700000000000004</v>
      </c>
      <c r="AO66" s="272"/>
      <c r="AQ66" s="266" t="s">
        <v>15</v>
      </c>
      <c r="AR66" s="271"/>
      <c r="AS66" s="273">
        <v>20.919</v>
      </c>
      <c r="AT66" s="273"/>
      <c r="AU66" s="273">
        <v>0.72199999999999998</v>
      </c>
      <c r="AV66" s="273"/>
    </row>
    <row r="67" spans="1:48" ht="17.25" thickBot="1" x14ac:dyDescent="0.35">
      <c r="A67" s="62" t="s">
        <v>41</v>
      </c>
      <c r="B67" s="62"/>
      <c r="C67" s="124"/>
      <c r="D67" s="82">
        <v>0.59099999999999997</v>
      </c>
      <c r="E67" s="135">
        <v>0.55300000000000005</v>
      </c>
      <c r="F67" s="62"/>
      <c r="G67" s="124"/>
      <c r="H67" s="62"/>
      <c r="I67" s="124"/>
      <c r="J67" s="62"/>
      <c r="K67" s="124"/>
      <c r="L67" s="62"/>
      <c r="M67" s="124"/>
      <c r="N67" s="62"/>
      <c r="O67" s="124"/>
      <c r="P67" s="83" t="s">
        <v>48</v>
      </c>
      <c r="Q67" s="138" t="s">
        <v>48</v>
      </c>
      <c r="R67" s="62"/>
      <c r="S67" s="131"/>
      <c r="V67" s="312" t="s">
        <v>28</v>
      </c>
      <c r="W67" s="313"/>
      <c r="X67" s="273">
        <v>2.5720000000000001</v>
      </c>
      <c r="Y67" s="273"/>
      <c r="Z67" s="270">
        <v>0.52400000000000002</v>
      </c>
      <c r="AA67" s="270"/>
      <c r="AC67" s="262" t="s">
        <v>16</v>
      </c>
      <c r="AD67" s="263"/>
      <c r="AE67" s="311">
        <v>4.1870000000000003</v>
      </c>
      <c r="AF67" s="311"/>
      <c r="AG67" s="311">
        <v>0.318</v>
      </c>
      <c r="AH67" s="311"/>
      <c r="AJ67" s="312" t="s">
        <v>28</v>
      </c>
      <c r="AK67" s="313"/>
      <c r="AL67" s="273">
        <v>3.8239999999999998</v>
      </c>
      <c r="AM67" s="273"/>
      <c r="AN67" s="270">
        <v>0.627</v>
      </c>
      <c r="AO67" s="270"/>
      <c r="AQ67" s="262" t="s">
        <v>16</v>
      </c>
      <c r="AR67" s="263"/>
      <c r="AS67" s="311">
        <v>24.513999999999999</v>
      </c>
      <c r="AT67" s="311"/>
      <c r="AU67" s="311">
        <v>0.72799999999999998</v>
      </c>
      <c r="AV67" s="311"/>
    </row>
    <row r="68" spans="1:48" ht="16.5" x14ac:dyDescent="0.3">
      <c r="A68" s="47" t="s">
        <v>24</v>
      </c>
      <c r="B68" s="47"/>
      <c r="C68" s="121"/>
      <c r="D68" s="78">
        <v>0.90300000000000002</v>
      </c>
      <c r="E68" s="125">
        <v>0.54400000000000004</v>
      </c>
      <c r="F68" s="47"/>
      <c r="G68" s="121"/>
      <c r="H68" s="47"/>
      <c r="I68" s="121"/>
      <c r="J68" s="47"/>
      <c r="K68" s="121"/>
      <c r="L68" s="47"/>
      <c r="M68" s="121"/>
      <c r="N68" s="47"/>
      <c r="O68" s="121"/>
      <c r="P68" s="78">
        <v>3.41</v>
      </c>
      <c r="Q68" s="125">
        <v>0.83599999999999997</v>
      </c>
      <c r="R68" s="47"/>
      <c r="S68" s="128"/>
      <c r="V68" s="266" t="s">
        <v>29</v>
      </c>
      <c r="W68" s="271"/>
      <c r="X68" s="315">
        <v>2.9820000000000002</v>
      </c>
      <c r="Y68" s="315"/>
      <c r="Z68" s="273">
        <v>0.49</v>
      </c>
      <c r="AA68" s="273"/>
      <c r="AJ68" s="266" t="s">
        <v>29</v>
      </c>
      <c r="AK68" s="271"/>
      <c r="AL68" s="315">
        <v>5.6950000000000003</v>
      </c>
      <c r="AM68" s="315"/>
      <c r="AN68" s="273">
        <v>0.65900000000000003</v>
      </c>
      <c r="AO68" s="273"/>
    </row>
    <row r="69" spans="1:48" ht="17.25" thickBot="1" x14ac:dyDescent="0.35">
      <c r="A69" s="47" t="s">
        <v>25</v>
      </c>
      <c r="B69" s="47"/>
      <c r="C69" s="121"/>
      <c r="D69" s="78">
        <v>1.369</v>
      </c>
      <c r="E69" s="125">
        <v>0.56799999999999995</v>
      </c>
      <c r="F69" s="47"/>
      <c r="G69" s="121"/>
      <c r="H69" s="47"/>
      <c r="I69" s="121"/>
      <c r="J69" s="47"/>
      <c r="K69" s="121"/>
      <c r="L69" s="47"/>
      <c r="M69" s="121"/>
      <c r="N69" s="47"/>
      <c r="O69" s="121"/>
      <c r="P69" s="78">
        <v>2.9670000000000001</v>
      </c>
      <c r="Q69" s="125">
        <v>0.71899999999999997</v>
      </c>
      <c r="R69" s="47"/>
      <c r="S69" s="128"/>
      <c r="V69" s="262" t="s">
        <v>30</v>
      </c>
      <c r="W69" s="263"/>
      <c r="X69" s="322">
        <v>3.105</v>
      </c>
      <c r="Y69" s="322"/>
      <c r="Z69" s="322">
        <v>0.44500000000000001</v>
      </c>
      <c r="AA69" s="322"/>
      <c r="AJ69" s="262" t="s">
        <v>30</v>
      </c>
      <c r="AK69" s="263"/>
      <c r="AL69" s="322">
        <v>7.1790000000000003</v>
      </c>
      <c r="AM69" s="322"/>
      <c r="AN69" s="322">
        <v>0.66400000000000003</v>
      </c>
      <c r="AO69" s="322"/>
    </row>
    <row r="70" spans="1:48" x14ac:dyDescent="0.25">
      <c r="A70" s="47" t="s">
        <v>26</v>
      </c>
      <c r="B70" s="47"/>
      <c r="C70" s="121"/>
      <c r="D70" s="78">
        <v>2.0249999999999999</v>
      </c>
      <c r="E70" s="125">
        <v>0.59199999999999997</v>
      </c>
      <c r="F70" s="47"/>
      <c r="G70" s="121"/>
      <c r="H70" s="47"/>
      <c r="I70" s="121"/>
      <c r="J70" s="47"/>
      <c r="K70" s="121"/>
      <c r="L70" s="47"/>
      <c r="M70" s="121"/>
      <c r="N70" s="47"/>
      <c r="O70" s="121"/>
      <c r="P70" s="78">
        <v>3.1480000000000001</v>
      </c>
      <c r="Q70" s="125">
        <v>0.67200000000000004</v>
      </c>
      <c r="R70" s="47"/>
      <c r="S70" s="128"/>
    </row>
    <row r="71" spans="1:48" x14ac:dyDescent="0.25">
      <c r="A71" s="47" t="s">
        <v>27</v>
      </c>
      <c r="B71" s="47"/>
      <c r="C71" s="121"/>
      <c r="D71" s="78">
        <v>2.2040000000000002</v>
      </c>
      <c r="E71" s="125">
        <v>0.56599999999999995</v>
      </c>
      <c r="F71" s="47"/>
      <c r="G71" s="121"/>
      <c r="H71" s="47"/>
      <c r="I71" s="121"/>
      <c r="J71" s="47"/>
      <c r="K71" s="121"/>
      <c r="L71" s="47"/>
      <c r="M71" s="121"/>
      <c r="N71" s="47"/>
      <c r="O71" s="121"/>
      <c r="P71" s="78">
        <v>3.5680000000000001</v>
      </c>
      <c r="Q71" s="125">
        <v>0.66700000000000004</v>
      </c>
      <c r="R71" s="47"/>
      <c r="S71" s="128"/>
    </row>
    <row r="72" spans="1:48" x14ac:dyDescent="0.25">
      <c r="A72" s="47" t="s">
        <v>28</v>
      </c>
      <c r="B72" s="47"/>
      <c r="C72" s="121"/>
      <c r="D72" s="78">
        <v>2.5720000000000001</v>
      </c>
      <c r="E72" s="125">
        <v>0.52400000000000002</v>
      </c>
      <c r="F72" s="47"/>
      <c r="G72" s="121"/>
      <c r="H72" s="47"/>
      <c r="I72" s="121"/>
      <c r="J72" s="47"/>
      <c r="K72" s="121"/>
      <c r="L72" s="47"/>
      <c r="M72" s="121"/>
      <c r="N72" s="47"/>
      <c r="O72" s="121"/>
      <c r="P72" s="78">
        <v>3.8239999999999998</v>
      </c>
      <c r="Q72" s="125">
        <v>0.627</v>
      </c>
      <c r="R72" s="47"/>
      <c r="S72" s="128"/>
    </row>
    <row r="73" spans="1:48" x14ac:dyDescent="0.25">
      <c r="A73" s="47" t="s">
        <v>29</v>
      </c>
      <c r="B73" s="47"/>
      <c r="C73" s="121"/>
      <c r="D73" s="78">
        <v>2.9820000000000002</v>
      </c>
      <c r="E73" s="125">
        <v>0.49</v>
      </c>
      <c r="F73" s="47"/>
      <c r="G73" s="121"/>
      <c r="H73" s="47"/>
      <c r="I73" s="121"/>
      <c r="J73" s="47"/>
      <c r="K73" s="121"/>
      <c r="L73" s="47"/>
      <c r="M73" s="121"/>
      <c r="N73" s="47"/>
      <c r="O73" s="121"/>
      <c r="P73" s="78">
        <v>5.6950000000000003</v>
      </c>
      <c r="Q73" s="125">
        <v>0.65900000000000003</v>
      </c>
      <c r="R73" s="47"/>
      <c r="S73" s="128"/>
    </row>
    <row r="74" spans="1:48" x14ac:dyDescent="0.25">
      <c r="A74" s="50" t="s">
        <v>30</v>
      </c>
      <c r="B74" s="50"/>
      <c r="C74" s="123"/>
      <c r="D74" s="80">
        <v>3.105</v>
      </c>
      <c r="E74" s="126">
        <v>0.44500000000000001</v>
      </c>
      <c r="F74" s="50"/>
      <c r="G74" s="123"/>
      <c r="H74" s="50"/>
      <c r="I74" s="123"/>
      <c r="J74" s="50"/>
      <c r="K74" s="123"/>
      <c r="L74" s="50"/>
      <c r="M74" s="123"/>
      <c r="N74" s="50"/>
      <c r="O74" s="123"/>
      <c r="P74" s="80">
        <v>7.1790000000000003</v>
      </c>
      <c r="Q74" s="126">
        <v>0.66400000000000003</v>
      </c>
      <c r="R74" s="50"/>
      <c r="S74" s="130"/>
    </row>
    <row r="75" spans="1:48" ht="15.75" thickBot="1" x14ac:dyDescent="0.3">
      <c r="T75" s="12"/>
    </row>
    <row r="76" spans="1:48" x14ac:dyDescent="0.25">
      <c r="A76" s="38" t="s">
        <v>58</v>
      </c>
      <c r="B76" s="327" t="s">
        <v>79</v>
      </c>
      <c r="C76" s="328"/>
      <c r="D76" s="328"/>
      <c r="E76" s="328"/>
      <c r="F76" s="328"/>
      <c r="G76" s="328"/>
      <c r="H76" s="328"/>
      <c r="I76" s="328"/>
      <c r="J76" s="328"/>
      <c r="K76" s="328"/>
      <c r="L76" s="328"/>
      <c r="M76" s="328"/>
      <c r="N76" s="328"/>
      <c r="O76" s="328"/>
      <c r="P76" s="328"/>
      <c r="Q76" s="328"/>
      <c r="R76" s="328"/>
      <c r="S76" s="329"/>
      <c r="V76" s="289" t="s">
        <v>36</v>
      </c>
      <c r="W76" s="290"/>
      <c r="X76" s="290"/>
      <c r="Y76" s="290"/>
      <c r="Z76" s="290"/>
      <c r="AA76" s="291"/>
      <c r="AC76" s="289" t="s">
        <v>37</v>
      </c>
      <c r="AD76" s="290"/>
      <c r="AE76" s="290"/>
      <c r="AF76" s="290"/>
      <c r="AG76" s="290"/>
      <c r="AH76" s="291"/>
    </row>
    <row r="77" spans="1:48" x14ac:dyDescent="0.25">
      <c r="A77" s="39" t="s">
        <v>80</v>
      </c>
      <c r="B77" s="40">
        <v>6</v>
      </c>
      <c r="C77" s="41">
        <v>30</v>
      </c>
      <c r="D77" s="40">
        <v>6</v>
      </c>
      <c r="E77" s="41">
        <v>60</v>
      </c>
      <c r="F77" s="42">
        <v>6</v>
      </c>
      <c r="G77" s="41">
        <v>120</v>
      </c>
      <c r="H77" s="40">
        <v>6</v>
      </c>
      <c r="I77" s="41">
        <v>5760</v>
      </c>
      <c r="J77" s="40">
        <v>15</v>
      </c>
      <c r="K77" s="41">
        <v>360</v>
      </c>
      <c r="L77" s="42">
        <v>30</v>
      </c>
      <c r="M77" s="41">
        <v>120</v>
      </c>
      <c r="N77" s="40">
        <v>30</v>
      </c>
      <c r="O77" s="41">
        <v>1440</v>
      </c>
      <c r="P77" s="40">
        <v>60</v>
      </c>
      <c r="Q77" s="41">
        <v>1440</v>
      </c>
      <c r="R77" s="42">
        <v>120</v>
      </c>
      <c r="S77" s="41">
        <v>1440</v>
      </c>
      <c r="V77" s="292"/>
      <c r="W77" s="293"/>
      <c r="X77" s="293"/>
      <c r="Y77" s="293"/>
      <c r="Z77" s="293"/>
      <c r="AA77" s="294"/>
      <c r="AC77" s="292"/>
      <c r="AD77" s="293"/>
      <c r="AE77" s="293"/>
      <c r="AF77" s="293"/>
      <c r="AG77" s="293"/>
      <c r="AH77" s="294"/>
    </row>
    <row r="78" spans="1:48" x14ac:dyDescent="0.25">
      <c r="A78" s="86" t="s">
        <v>3</v>
      </c>
      <c r="B78" s="84" t="s">
        <v>18</v>
      </c>
      <c r="C78" s="103" t="s">
        <v>19</v>
      </c>
      <c r="D78" s="88" t="s">
        <v>18</v>
      </c>
      <c r="E78" s="100" t="s">
        <v>19</v>
      </c>
      <c r="F78" s="88" t="s">
        <v>18</v>
      </c>
      <c r="G78" s="100" t="s">
        <v>19</v>
      </c>
      <c r="H78" s="84" t="s">
        <v>18</v>
      </c>
      <c r="I78" s="103" t="s">
        <v>19</v>
      </c>
      <c r="J78" s="84" t="s">
        <v>18</v>
      </c>
      <c r="K78" s="103" t="s">
        <v>19</v>
      </c>
      <c r="L78" s="88" t="s">
        <v>18</v>
      </c>
      <c r="M78" s="100" t="s">
        <v>19</v>
      </c>
      <c r="N78" s="84" t="s">
        <v>18</v>
      </c>
      <c r="O78" s="103" t="s">
        <v>19</v>
      </c>
      <c r="P78" s="88" t="s">
        <v>18</v>
      </c>
      <c r="Q78" s="100" t="s">
        <v>19</v>
      </c>
      <c r="R78" s="84" t="s">
        <v>18</v>
      </c>
      <c r="S78" s="104" t="s">
        <v>19</v>
      </c>
      <c r="V78" s="292"/>
      <c r="W78" s="293"/>
      <c r="X78" s="293"/>
      <c r="Y78" s="293"/>
      <c r="Z78" s="293"/>
      <c r="AA78" s="294"/>
      <c r="AC78" s="292"/>
      <c r="AD78" s="293"/>
      <c r="AE78" s="293"/>
      <c r="AF78" s="293"/>
      <c r="AG78" s="293"/>
      <c r="AH78" s="294"/>
    </row>
    <row r="79" spans="1:48" x14ac:dyDescent="0.25">
      <c r="A79" s="44" t="s">
        <v>4</v>
      </c>
      <c r="B79" s="44"/>
      <c r="C79" s="120"/>
      <c r="D79" s="44"/>
      <c r="E79" s="120"/>
      <c r="F79" s="44"/>
      <c r="G79" s="120"/>
      <c r="H79" s="44"/>
      <c r="I79" s="120"/>
      <c r="J79" s="44"/>
      <c r="K79" s="120"/>
      <c r="L79" s="44"/>
      <c r="M79" s="120"/>
      <c r="N79" s="44"/>
      <c r="O79" s="120"/>
      <c r="P79" s="44"/>
      <c r="Q79" s="120"/>
      <c r="R79" s="44"/>
      <c r="S79" s="127"/>
      <c r="V79" s="292"/>
      <c r="W79" s="293"/>
      <c r="X79" s="293"/>
      <c r="Y79" s="293"/>
      <c r="Z79" s="293"/>
      <c r="AA79" s="294"/>
      <c r="AC79" s="292"/>
      <c r="AD79" s="293"/>
      <c r="AE79" s="293"/>
      <c r="AF79" s="293"/>
      <c r="AG79" s="293"/>
      <c r="AH79" s="294"/>
    </row>
    <row r="80" spans="1:48" ht="15.75" thickBot="1" x14ac:dyDescent="0.3">
      <c r="A80" s="47" t="s">
        <v>5</v>
      </c>
      <c r="B80" s="47"/>
      <c r="C80" s="121"/>
      <c r="D80" s="47"/>
      <c r="E80" s="121"/>
      <c r="F80" s="47"/>
      <c r="G80" s="121"/>
      <c r="H80" s="47"/>
      <c r="I80" s="121"/>
      <c r="J80" s="47"/>
      <c r="K80" s="121"/>
      <c r="L80" s="47"/>
      <c r="M80" s="121"/>
      <c r="N80" s="47"/>
      <c r="O80" s="121"/>
      <c r="P80" s="47"/>
      <c r="Q80" s="121"/>
      <c r="R80" s="47"/>
      <c r="S80" s="128"/>
      <c r="V80" s="295"/>
      <c r="W80" s="296"/>
      <c r="X80" s="296"/>
      <c r="Y80" s="296"/>
      <c r="Z80" s="296"/>
      <c r="AA80" s="297"/>
      <c r="AC80" s="295"/>
      <c r="AD80" s="296"/>
      <c r="AE80" s="296"/>
      <c r="AF80" s="296"/>
      <c r="AG80" s="296"/>
      <c r="AH80" s="297"/>
    </row>
    <row r="81" spans="1:34" x14ac:dyDescent="0.25">
      <c r="A81" s="47" t="s">
        <v>6</v>
      </c>
      <c r="B81" s="47"/>
      <c r="C81" s="121"/>
      <c r="D81" s="47"/>
      <c r="E81" s="121"/>
      <c r="F81" s="47"/>
      <c r="G81" s="121"/>
      <c r="H81" s="47"/>
      <c r="I81" s="121"/>
      <c r="J81" s="47"/>
      <c r="K81" s="121"/>
      <c r="L81" s="47"/>
      <c r="M81" s="121"/>
      <c r="N81" s="47"/>
      <c r="O81" s="121"/>
      <c r="P81" s="47"/>
      <c r="Q81" s="121"/>
      <c r="R81" s="47"/>
      <c r="S81" s="128"/>
      <c r="V81" s="298" t="s">
        <v>0</v>
      </c>
      <c r="W81" s="299"/>
      <c r="X81" s="299"/>
      <c r="Y81" s="299"/>
      <c r="Z81" s="299"/>
      <c r="AA81" s="300"/>
      <c r="AC81" s="298" t="s">
        <v>0</v>
      </c>
      <c r="AD81" s="299"/>
      <c r="AE81" s="299"/>
      <c r="AF81" s="299"/>
      <c r="AG81" s="299"/>
      <c r="AH81" s="300"/>
    </row>
    <row r="82" spans="1:34" ht="16.5" x14ac:dyDescent="0.3">
      <c r="A82" s="47" t="s">
        <v>7</v>
      </c>
      <c r="B82" s="47"/>
      <c r="C82" s="121"/>
      <c r="D82" s="47"/>
      <c r="E82" s="121"/>
      <c r="F82" s="47"/>
      <c r="G82" s="121"/>
      <c r="H82" s="47"/>
      <c r="I82" s="121"/>
      <c r="J82" s="47"/>
      <c r="K82" s="121"/>
      <c r="L82" s="47"/>
      <c r="M82" s="121"/>
      <c r="N82" s="47"/>
      <c r="O82" s="121"/>
      <c r="P82" s="47"/>
      <c r="Q82" s="121"/>
      <c r="R82" s="47"/>
      <c r="S82" s="128"/>
      <c r="V82" s="301" t="s">
        <v>2</v>
      </c>
      <c r="W82" s="302"/>
      <c r="X82" s="302"/>
      <c r="Y82" s="302"/>
      <c r="Z82" s="302"/>
      <c r="AA82" s="303"/>
      <c r="AC82" s="301" t="s">
        <v>2</v>
      </c>
      <c r="AD82" s="302"/>
      <c r="AE82" s="302"/>
      <c r="AF82" s="302"/>
      <c r="AG82" s="302"/>
      <c r="AH82" s="303"/>
    </row>
    <row r="83" spans="1:34" ht="16.5" x14ac:dyDescent="0.3">
      <c r="A83" s="87" t="s">
        <v>8</v>
      </c>
      <c r="B83" s="87"/>
      <c r="C83" s="122"/>
      <c r="D83" s="87"/>
      <c r="E83" s="122"/>
      <c r="F83" s="87"/>
      <c r="G83" s="122"/>
      <c r="H83" s="87"/>
      <c r="I83" s="122"/>
      <c r="J83" s="87"/>
      <c r="K83" s="122"/>
      <c r="L83" s="87"/>
      <c r="M83" s="122"/>
      <c r="N83" s="87"/>
      <c r="O83" s="122"/>
      <c r="P83" s="87"/>
      <c r="Q83" s="122"/>
      <c r="R83" s="87"/>
      <c r="S83" s="129"/>
      <c r="V83" s="301" t="s">
        <v>1</v>
      </c>
      <c r="W83" s="302"/>
      <c r="X83" s="302"/>
      <c r="Y83" s="302"/>
      <c r="Z83" s="302"/>
      <c r="AA83" s="303"/>
      <c r="AC83" s="301" t="s">
        <v>1</v>
      </c>
      <c r="AD83" s="302"/>
      <c r="AE83" s="302"/>
      <c r="AF83" s="302"/>
      <c r="AG83" s="302"/>
      <c r="AH83" s="303"/>
    </row>
    <row r="84" spans="1:34" ht="17.25" thickBot="1" x14ac:dyDescent="0.35">
      <c r="A84" s="44" t="s">
        <v>81</v>
      </c>
      <c r="B84" s="44"/>
      <c r="C84" s="120"/>
      <c r="D84" s="44"/>
      <c r="E84" s="120"/>
      <c r="F84" s="44"/>
      <c r="G84" s="120"/>
      <c r="H84" s="44"/>
      <c r="I84" s="120"/>
      <c r="J84" s="44"/>
      <c r="K84" s="120"/>
      <c r="L84" s="44"/>
      <c r="M84" s="120"/>
      <c r="N84" s="44"/>
      <c r="O84" s="120"/>
      <c r="P84" s="44"/>
      <c r="Q84" s="120"/>
      <c r="R84" s="44"/>
      <c r="S84" s="127"/>
      <c r="V84" s="304" t="s">
        <v>55</v>
      </c>
      <c r="W84" s="305"/>
      <c r="X84" s="305"/>
      <c r="Y84" s="305"/>
      <c r="Z84" s="305"/>
      <c r="AA84" s="306"/>
      <c r="AC84" s="304" t="s">
        <v>55</v>
      </c>
      <c r="AD84" s="305"/>
      <c r="AE84" s="305"/>
      <c r="AF84" s="305"/>
      <c r="AG84" s="305"/>
      <c r="AH84" s="306"/>
    </row>
    <row r="85" spans="1:34" ht="17.25" thickBot="1" x14ac:dyDescent="0.35">
      <c r="A85" s="47" t="s">
        <v>11</v>
      </c>
      <c r="B85" s="47"/>
      <c r="C85" s="121"/>
      <c r="D85" s="47"/>
      <c r="E85" s="121"/>
      <c r="F85" s="47"/>
      <c r="G85" s="121"/>
      <c r="H85" s="47"/>
      <c r="I85" s="121"/>
      <c r="J85" s="47"/>
      <c r="K85" s="121"/>
      <c r="L85" s="47"/>
      <c r="M85" s="121"/>
      <c r="N85" s="47"/>
      <c r="O85" s="121"/>
      <c r="P85" s="47"/>
      <c r="Q85" s="121"/>
      <c r="R85" s="47"/>
      <c r="S85" s="128"/>
      <c r="V85" s="276" t="s">
        <v>3</v>
      </c>
      <c r="W85" s="277"/>
      <c r="X85" s="280" t="s">
        <v>21</v>
      </c>
      <c r="Y85" s="281"/>
      <c r="Z85" s="281"/>
      <c r="AA85" s="282"/>
      <c r="AC85" s="276" t="s">
        <v>3</v>
      </c>
      <c r="AD85" s="277"/>
      <c r="AE85" s="280" t="s">
        <v>23</v>
      </c>
      <c r="AF85" s="281"/>
      <c r="AG85" s="281"/>
      <c r="AH85" s="282"/>
    </row>
    <row r="86" spans="1:34" ht="17.25" thickBot="1" x14ac:dyDescent="0.35">
      <c r="A86" s="47" t="s">
        <v>82</v>
      </c>
      <c r="B86" s="47"/>
      <c r="C86" s="121"/>
      <c r="D86" s="78">
        <v>4.7460000000000004</v>
      </c>
      <c r="E86" s="125">
        <v>0.59399999999999997</v>
      </c>
      <c r="F86" s="47"/>
      <c r="G86" s="121"/>
      <c r="H86" s="47"/>
      <c r="I86" s="121"/>
      <c r="J86" s="47"/>
      <c r="K86" s="121"/>
      <c r="L86" s="47"/>
      <c r="M86" s="121"/>
      <c r="N86" s="47"/>
      <c r="O86" s="121"/>
      <c r="P86" s="78">
        <v>6.6639999999999997</v>
      </c>
      <c r="Q86" s="125">
        <v>0.69</v>
      </c>
      <c r="R86" s="47"/>
      <c r="S86" s="128"/>
      <c r="V86" s="278"/>
      <c r="W86" s="279"/>
      <c r="X86" s="283" t="s">
        <v>18</v>
      </c>
      <c r="Y86" s="283"/>
      <c r="Z86" s="283" t="s">
        <v>19</v>
      </c>
      <c r="AA86" s="283"/>
      <c r="AC86" s="278"/>
      <c r="AD86" s="279"/>
      <c r="AE86" s="283" t="s">
        <v>18</v>
      </c>
      <c r="AF86" s="283"/>
      <c r="AG86" s="283" t="s">
        <v>19</v>
      </c>
      <c r="AH86" s="283"/>
    </row>
    <row r="87" spans="1:34" ht="16.5" x14ac:dyDescent="0.3">
      <c r="A87" s="47" t="s">
        <v>83</v>
      </c>
      <c r="B87" s="47"/>
      <c r="C87" s="121"/>
      <c r="D87" s="78">
        <v>5.5060000000000002</v>
      </c>
      <c r="E87" s="125">
        <v>0.59</v>
      </c>
      <c r="F87" s="47"/>
      <c r="G87" s="121"/>
      <c r="H87" s="47"/>
      <c r="I87" s="121"/>
      <c r="J87" s="47"/>
      <c r="K87" s="121"/>
      <c r="L87" s="47"/>
      <c r="M87" s="121"/>
      <c r="N87" s="47"/>
      <c r="O87" s="121"/>
      <c r="P87" s="78">
        <v>7.6849999999999996</v>
      </c>
      <c r="Q87" s="125">
        <v>0.69199999999999995</v>
      </c>
      <c r="R87" s="47"/>
      <c r="S87" s="128"/>
      <c r="V87" s="284" t="s">
        <v>10</v>
      </c>
      <c r="W87" s="285"/>
      <c r="X87" s="317">
        <v>6.6639999999999997</v>
      </c>
      <c r="Y87" s="318"/>
      <c r="Z87" s="321">
        <v>0.69</v>
      </c>
      <c r="AA87" s="321"/>
      <c r="AC87" s="284" t="s">
        <v>10</v>
      </c>
      <c r="AD87" s="285"/>
      <c r="AE87" s="317">
        <v>4.7460000000000004</v>
      </c>
      <c r="AF87" s="318"/>
      <c r="AG87" s="321">
        <v>0.59399999999999997</v>
      </c>
      <c r="AH87" s="321"/>
    </row>
    <row r="88" spans="1:34" ht="16.5" x14ac:dyDescent="0.3">
      <c r="A88" s="47" t="s">
        <v>84</v>
      </c>
      <c r="B88" s="47"/>
      <c r="C88" s="121"/>
      <c r="D88" s="78">
        <v>6.2089999999999996</v>
      </c>
      <c r="E88" s="125">
        <v>0.58699999999999997</v>
      </c>
      <c r="F88" s="47"/>
      <c r="G88" s="121"/>
      <c r="H88" s="47"/>
      <c r="I88" s="121"/>
      <c r="J88" s="47"/>
      <c r="K88" s="121"/>
      <c r="L88" s="47"/>
      <c r="M88" s="121"/>
      <c r="N88" s="47"/>
      <c r="O88" s="121"/>
      <c r="P88" s="78">
        <v>8.5150000000000006</v>
      </c>
      <c r="Q88" s="125">
        <v>0.69099999999999995</v>
      </c>
      <c r="R88" s="47"/>
      <c r="S88" s="128"/>
      <c r="V88" s="266" t="s">
        <v>12</v>
      </c>
      <c r="W88" s="267"/>
      <c r="X88" s="273">
        <v>7.6849999999999996</v>
      </c>
      <c r="Y88" s="307"/>
      <c r="Z88" s="273">
        <v>0.69199999999999995</v>
      </c>
      <c r="AA88" s="273"/>
      <c r="AC88" s="266" t="s">
        <v>12</v>
      </c>
      <c r="AD88" s="267"/>
      <c r="AE88" s="273">
        <v>5.5060000000000002</v>
      </c>
      <c r="AF88" s="307"/>
      <c r="AG88" s="273">
        <v>0.59</v>
      </c>
      <c r="AH88" s="273"/>
    </row>
    <row r="89" spans="1:34" ht="16.5" x14ac:dyDescent="0.3">
      <c r="A89" s="47" t="s">
        <v>14</v>
      </c>
      <c r="B89" s="47"/>
      <c r="C89" s="121"/>
      <c r="D89" s="78">
        <v>6.6070000000000002</v>
      </c>
      <c r="E89" s="125">
        <v>0.58499999999999996</v>
      </c>
      <c r="F89" s="47"/>
      <c r="G89" s="121"/>
      <c r="H89" s="47"/>
      <c r="I89" s="121"/>
      <c r="J89" s="47"/>
      <c r="K89" s="121"/>
      <c r="L89" s="47"/>
      <c r="M89" s="121"/>
      <c r="N89" s="47"/>
      <c r="O89" s="121"/>
      <c r="P89" s="78">
        <v>8.968</v>
      </c>
      <c r="Q89" s="125">
        <v>0.68899999999999995</v>
      </c>
      <c r="R89" s="47"/>
      <c r="S89" s="128"/>
      <c r="V89" s="266" t="s">
        <v>13</v>
      </c>
      <c r="W89" s="267"/>
      <c r="X89" s="273">
        <v>8.5150000000000006</v>
      </c>
      <c r="Y89" s="273"/>
      <c r="Z89" s="308">
        <v>0.69099999999999995</v>
      </c>
      <c r="AA89" s="273"/>
      <c r="AC89" s="266" t="s">
        <v>13</v>
      </c>
      <c r="AD89" s="267"/>
      <c r="AE89" s="273">
        <v>6.2089999999999996</v>
      </c>
      <c r="AF89" s="273"/>
      <c r="AG89" s="308">
        <v>0.58699999999999997</v>
      </c>
      <c r="AH89" s="273"/>
    </row>
    <row r="90" spans="1:34" ht="16.5" x14ac:dyDescent="0.3">
      <c r="A90" s="47" t="s">
        <v>15</v>
      </c>
      <c r="B90" s="47"/>
      <c r="C90" s="121"/>
      <c r="D90" s="78">
        <v>7.056</v>
      </c>
      <c r="E90" s="125">
        <v>0.58099999999999996</v>
      </c>
      <c r="F90" s="47"/>
      <c r="G90" s="121"/>
      <c r="H90" s="47"/>
      <c r="I90" s="121"/>
      <c r="J90" s="47"/>
      <c r="K90" s="121"/>
      <c r="L90" s="47"/>
      <c r="M90" s="121"/>
      <c r="N90" s="47"/>
      <c r="O90" s="121"/>
      <c r="P90" s="78">
        <v>9.4149999999999991</v>
      </c>
      <c r="Q90" s="125">
        <v>0.68600000000000005</v>
      </c>
      <c r="R90" s="47"/>
      <c r="S90" s="128"/>
      <c r="V90" s="266" t="s">
        <v>14</v>
      </c>
      <c r="W90" s="267"/>
      <c r="X90" s="273">
        <v>8.968</v>
      </c>
      <c r="Y90" s="273"/>
      <c r="Z90" s="316">
        <v>0.68899999999999995</v>
      </c>
      <c r="AA90" s="314"/>
      <c r="AC90" s="266" t="s">
        <v>14</v>
      </c>
      <c r="AD90" s="267"/>
      <c r="AE90" s="273">
        <v>6.6070000000000002</v>
      </c>
      <c r="AF90" s="273"/>
      <c r="AG90" s="316">
        <v>0.58499999999999996</v>
      </c>
      <c r="AH90" s="314"/>
    </row>
    <row r="91" spans="1:34" ht="16.5" x14ac:dyDescent="0.3">
      <c r="A91" s="50" t="s">
        <v>16</v>
      </c>
      <c r="B91" s="50"/>
      <c r="C91" s="123"/>
      <c r="D91" s="80">
        <v>7.5659999999999998</v>
      </c>
      <c r="E91" s="126">
        <v>0.57299999999999995</v>
      </c>
      <c r="F91" s="50"/>
      <c r="G91" s="123"/>
      <c r="H91" s="50"/>
      <c r="I91" s="123"/>
      <c r="J91" s="50"/>
      <c r="K91" s="123"/>
      <c r="L91" s="50"/>
      <c r="M91" s="123"/>
      <c r="N91" s="50"/>
      <c r="O91" s="123"/>
      <c r="P91" s="80">
        <v>9.9440000000000008</v>
      </c>
      <c r="Q91" s="126">
        <v>0.68</v>
      </c>
      <c r="R91" s="50"/>
      <c r="S91" s="130"/>
      <c r="V91" s="266" t="s">
        <v>15</v>
      </c>
      <c r="W91" s="271"/>
      <c r="X91" s="273">
        <v>9.4149999999999991</v>
      </c>
      <c r="Y91" s="273"/>
      <c r="Z91" s="273">
        <v>0.68600000000000005</v>
      </c>
      <c r="AA91" s="273"/>
      <c r="AC91" s="266" t="s">
        <v>15</v>
      </c>
      <c r="AD91" s="271"/>
      <c r="AE91" s="273">
        <v>7.056</v>
      </c>
      <c r="AF91" s="273"/>
      <c r="AG91" s="273">
        <v>0.58099999999999996</v>
      </c>
      <c r="AH91" s="273"/>
    </row>
    <row r="92" spans="1:34" ht="17.25" thickBot="1" x14ac:dyDescent="0.35">
      <c r="A92" s="62" t="s">
        <v>41</v>
      </c>
      <c r="B92" s="62"/>
      <c r="C92" s="124"/>
      <c r="D92" s="62"/>
      <c r="E92" s="124"/>
      <c r="F92" s="62"/>
      <c r="G92" s="124"/>
      <c r="H92" s="62"/>
      <c r="I92" s="124"/>
      <c r="J92" s="62"/>
      <c r="K92" s="124"/>
      <c r="L92" s="62"/>
      <c r="M92" s="124"/>
      <c r="N92" s="62"/>
      <c r="O92" s="124"/>
      <c r="P92" s="62"/>
      <c r="Q92" s="124"/>
      <c r="R92" s="62"/>
      <c r="S92" s="131"/>
      <c r="V92" s="262" t="s">
        <v>16</v>
      </c>
      <c r="W92" s="263"/>
      <c r="X92" s="311">
        <v>9.9440000000000008</v>
      </c>
      <c r="Y92" s="311"/>
      <c r="Z92" s="311">
        <v>0.68</v>
      </c>
      <c r="AA92" s="311"/>
      <c r="AC92" s="262" t="s">
        <v>16</v>
      </c>
      <c r="AD92" s="263"/>
      <c r="AE92" s="311">
        <v>7.5659999999999998</v>
      </c>
      <c r="AF92" s="311"/>
      <c r="AG92" s="311">
        <v>0.57299999999999995</v>
      </c>
      <c r="AH92" s="311"/>
    </row>
    <row r="93" spans="1:34" x14ac:dyDescent="0.25">
      <c r="A93" s="47" t="s">
        <v>24</v>
      </c>
      <c r="B93" s="47"/>
      <c r="C93" s="121"/>
      <c r="D93" s="47"/>
      <c r="E93" s="121"/>
      <c r="F93" s="47"/>
      <c r="G93" s="121"/>
      <c r="H93" s="47"/>
      <c r="I93" s="121"/>
      <c r="J93" s="47"/>
      <c r="K93" s="121"/>
      <c r="L93" s="47"/>
      <c r="M93" s="121"/>
      <c r="N93" s="47"/>
      <c r="O93" s="121"/>
      <c r="P93" s="47"/>
      <c r="Q93" s="121"/>
      <c r="R93" s="47"/>
      <c r="S93" s="128"/>
    </row>
    <row r="94" spans="1:34" x14ac:dyDescent="0.25">
      <c r="A94" s="47" t="s">
        <v>25</v>
      </c>
      <c r="B94" s="47"/>
      <c r="C94" s="121"/>
      <c r="D94" s="47"/>
      <c r="E94" s="121"/>
      <c r="F94" s="47"/>
      <c r="G94" s="121"/>
      <c r="H94" s="47"/>
      <c r="I94" s="121"/>
      <c r="J94" s="47"/>
      <c r="K94" s="121"/>
      <c r="L94" s="47"/>
      <c r="M94" s="121"/>
      <c r="N94" s="47"/>
      <c r="O94" s="121"/>
      <c r="P94" s="47"/>
      <c r="Q94" s="121"/>
      <c r="R94" s="47"/>
      <c r="S94" s="128"/>
    </row>
    <row r="95" spans="1:34" x14ac:dyDescent="0.25">
      <c r="A95" s="47" t="s">
        <v>26</v>
      </c>
      <c r="B95" s="47"/>
      <c r="C95" s="121"/>
      <c r="D95" s="47"/>
      <c r="E95" s="121"/>
      <c r="F95" s="47"/>
      <c r="G95" s="121"/>
      <c r="H95" s="47"/>
      <c r="I95" s="121"/>
      <c r="J95" s="47"/>
      <c r="K95" s="121"/>
      <c r="L95" s="47"/>
      <c r="M95" s="121"/>
      <c r="N95" s="47"/>
      <c r="O95" s="121"/>
      <c r="P95" s="47"/>
      <c r="Q95" s="121"/>
      <c r="R95" s="47"/>
      <c r="S95" s="128"/>
    </row>
    <row r="96" spans="1:34" x14ac:dyDescent="0.25">
      <c r="A96" s="47" t="s">
        <v>27</v>
      </c>
      <c r="B96" s="47"/>
      <c r="C96" s="121"/>
      <c r="D96" s="47"/>
      <c r="E96" s="121"/>
      <c r="F96" s="47"/>
      <c r="G96" s="121"/>
      <c r="H96" s="47"/>
      <c r="I96" s="121"/>
      <c r="J96" s="47"/>
      <c r="K96" s="121"/>
      <c r="L96" s="47"/>
      <c r="M96" s="121"/>
      <c r="N96" s="47"/>
      <c r="O96" s="121"/>
      <c r="P96" s="47"/>
      <c r="Q96" s="121"/>
      <c r="R96" s="47"/>
      <c r="S96" s="128"/>
    </row>
    <row r="97" spans="1:62" x14ac:dyDescent="0.25">
      <c r="A97" s="47" t="s">
        <v>28</v>
      </c>
      <c r="B97" s="47"/>
      <c r="C97" s="121"/>
      <c r="D97" s="47"/>
      <c r="E97" s="121"/>
      <c r="F97" s="47"/>
      <c r="G97" s="121"/>
      <c r="H97" s="47"/>
      <c r="I97" s="121"/>
      <c r="J97" s="47"/>
      <c r="K97" s="121"/>
      <c r="L97" s="47"/>
      <c r="M97" s="121"/>
      <c r="N97" s="47"/>
      <c r="O97" s="121"/>
      <c r="P97" s="47"/>
      <c r="Q97" s="121"/>
      <c r="R97" s="47"/>
      <c r="S97" s="128"/>
    </row>
    <row r="98" spans="1:62" x14ac:dyDescent="0.25">
      <c r="A98" s="47" t="s">
        <v>29</v>
      </c>
      <c r="B98" s="47"/>
      <c r="C98" s="121"/>
      <c r="D98" s="47"/>
      <c r="E98" s="121"/>
      <c r="F98" s="47"/>
      <c r="G98" s="121"/>
      <c r="H98" s="47"/>
      <c r="I98" s="121"/>
      <c r="J98" s="47"/>
      <c r="K98" s="121"/>
      <c r="L98" s="47"/>
      <c r="M98" s="121"/>
      <c r="N98" s="47"/>
      <c r="O98" s="121"/>
      <c r="P98" s="47"/>
      <c r="Q98" s="121"/>
      <c r="R98" s="47"/>
      <c r="S98" s="128"/>
    </row>
    <row r="99" spans="1:62" x14ac:dyDescent="0.25">
      <c r="A99" s="50" t="s">
        <v>30</v>
      </c>
      <c r="B99" s="50"/>
      <c r="C99" s="123"/>
      <c r="D99" s="50"/>
      <c r="E99" s="123"/>
      <c r="F99" s="50"/>
      <c r="G99" s="123"/>
      <c r="H99" s="50"/>
      <c r="I99" s="123"/>
      <c r="J99" s="50"/>
      <c r="K99" s="123"/>
      <c r="L99" s="50"/>
      <c r="M99" s="123"/>
      <c r="N99" s="50"/>
      <c r="O99" s="123"/>
      <c r="P99" s="50"/>
      <c r="Q99" s="123"/>
      <c r="R99" s="50"/>
      <c r="S99" s="130"/>
    </row>
    <row r="100" spans="1:62" ht="15.75" thickBot="1" x14ac:dyDescent="0.3"/>
    <row r="101" spans="1:62" x14ac:dyDescent="0.25">
      <c r="A101" s="38" t="s">
        <v>58</v>
      </c>
      <c r="B101" s="327" t="s">
        <v>78</v>
      </c>
      <c r="C101" s="328"/>
      <c r="D101" s="328"/>
      <c r="E101" s="328"/>
      <c r="F101" s="328"/>
      <c r="G101" s="328"/>
      <c r="H101" s="328"/>
      <c r="I101" s="328"/>
      <c r="J101" s="328"/>
      <c r="K101" s="328"/>
      <c r="L101" s="328"/>
      <c r="M101" s="328"/>
      <c r="N101" s="328"/>
      <c r="O101" s="328"/>
      <c r="P101" s="328"/>
      <c r="Q101" s="328"/>
      <c r="R101" s="328"/>
      <c r="S101" s="329"/>
      <c r="V101" s="289" t="s">
        <v>38</v>
      </c>
      <c r="W101" s="290"/>
      <c r="X101" s="290"/>
      <c r="Y101" s="290"/>
      <c r="Z101" s="290"/>
      <c r="AA101" s="291"/>
      <c r="AC101" s="289" t="s">
        <v>40</v>
      </c>
      <c r="AD101" s="290"/>
      <c r="AE101" s="290"/>
      <c r="AF101" s="290"/>
      <c r="AG101" s="290"/>
      <c r="AH101" s="291"/>
      <c r="AJ101" s="289" t="s">
        <v>38</v>
      </c>
      <c r="AK101" s="290"/>
      <c r="AL101" s="290"/>
      <c r="AM101" s="290"/>
      <c r="AN101" s="290"/>
      <c r="AO101" s="291"/>
      <c r="AQ101" s="289" t="s">
        <v>40</v>
      </c>
      <c r="AR101" s="290"/>
      <c r="AS101" s="290"/>
      <c r="AT101" s="290"/>
      <c r="AU101" s="290"/>
      <c r="AV101" s="291"/>
      <c r="AX101" s="289" t="s">
        <v>38</v>
      </c>
      <c r="AY101" s="290"/>
      <c r="AZ101" s="290"/>
      <c r="BA101" s="290"/>
      <c r="BB101" s="290"/>
      <c r="BC101" s="291"/>
      <c r="BE101" s="289" t="s">
        <v>40</v>
      </c>
      <c r="BF101" s="290"/>
      <c r="BG101" s="290"/>
      <c r="BH101" s="290"/>
      <c r="BI101" s="290"/>
      <c r="BJ101" s="291"/>
    </row>
    <row r="102" spans="1:62" x14ac:dyDescent="0.25">
      <c r="A102" s="39" t="s">
        <v>80</v>
      </c>
      <c r="B102" s="40">
        <v>6</v>
      </c>
      <c r="C102" s="41">
        <v>30</v>
      </c>
      <c r="D102" s="40">
        <v>6</v>
      </c>
      <c r="E102" s="41">
        <v>60</v>
      </c>
      <c r="F102" s="42">
        <v>6</v>
      </c>
      <c r="G102" s="41">
        <v>120</v>
      </c>
      <c r="H102" s="40">
        <v>6</v>
      </c>
      <c r="I102" s="41">
        <v>5760</v>
      </c>
      <c r="J102" s="40">
        <v>15</v>
      </c>
      <c r="K102" s="41">
        <v>360</v>
      </c>
      <c r="L102" s="42">
        <v>30</v>
      </c>
      <c r="M102" s="41">
        <v>120</v>
      </c>
      <c r="N102" s="40">
        <v>30</v>
      </c>
      <c r="O102" s="41">
        <v>1440</v>
      </c>
      <c r="P102" s="40">
        <v>60</v>
      </c>
      <c r="Q102" s="41">
        <v>1440</v>
      </c>
      <c r="R102" s="42">
        <v>120</v>
      </c>
      <c r="S102" s="41">
        <v>1440</v>
      </c>
      <c r="V102" s="292"/>
      <c r="W102" s="293"/>
      <c r="X102" s="293"/>
      <c r="Y102" s="293"/>
      <c r="Z102" s="293"/>
      <c r="AA102" s="294"/>
      <c r="AC102" s="292"/>
      <c r="AD102" s="293"/>
      <c r="AE102" s="293"/>
      <c r="AF102" s="293"/>
      <c r="AG102" s="293"/>
      <c r="AH102" s="294"/>
      <c r="AJ102" s="292"/>
      <c r="AK102" s="293"/>
      <c r="AL102" s="293"/>
      <c r="AM102" s="293"/>
      <c r="AN102" s="293"/>
      <c r="AO102" s="294"/>
      <c r="AQ102" s="292"/>
      <c r="AR102" s="293"/>
      <c r="AS102" s="293"/>
      <c r="AT102" s="293"/>
      <c r="AU102" s="293"/>
      <c r="AV102" s="294"/>
      <c r="AX102" s="292"/>
      <c r="AY102" s="293"/>
      <c r="AZ102" s="293"/>
      <c r="BA102" s="293"/>
      <c r="BB102" s="293"/>
      <c r="BC102" s="294"/>
      <c r="BE102" s="292"/>
      <c r="BF102" s="293"/>
      <c r="BG102" s="293"/>
      <c r="BH102" s="293"/>
      <c r="BI102" s="293"/>
      <c r="BJ102" s="294"/>
    </row>
    <row r="103" spans="1:62" x14ac:dyDescent="0.25">
      <c r="A103" s="85" t="s">
        <v>3</v>
      </c>
      <c r="B103" s="84" t="s">
        <v>18</v>
      </c>
      <c r="C103" s="103" t="s">
        <v>19</v>
      </c>
      <c r="D103" s="84" t="s">
        <v>18</v>
      </c>
      <c r="E103" s="103" t="s">
        <v>19</v>
      </c>
      <c r="F103" s="88" t="s">
        <v>18</v>
      </c>
      <c r="G103" s="100" t="s">
        <v>19</v>
      </c>
      <c r="H103" s="88" t="s">
        <v>18</v>
      </c>
      <c r="I103" s="100" t="s">
        <v>19</v>
      </c>
      <c r="J103" s="84" t="s">
        <v>18</v>
      </c>
      <c r="K103" s="103" t="s">
        <v>19</v>
      </c>
      <c r="L103" s="88" t="s">
        <v>18</v>
      </c>
      <c r="M103" s="100" t="s">
        <v>19</v>
      </c>
      <c r="N103" s="84" t="s">
        <v>18</v>
      </c>
      <c r="O103" s="103" t="s">
        <v>19</v>
      </c>
      <c r="P103" s="88" t="s">
        <v>18</v>
      </c>
      <c r="Q103" s="100" t="s">
        <v>19</v>
      </c>
      <c r="R103" s="84" t="s">
        <v>18</v>
      </c>
      <c r="S103" s="102" t="s">
        <v>19</v>
      </c>
      <c r="T103" s="43"/>
      <c r="V103" s="292"/>
      <c r="W103" s="293"/>
      <c r="X103" s="293"/>
      <c r="Y103" s="293"/>
      <c r="Z103" s="293"/>
      <c r="AA103" s="294"/>
      <c r="AC103" s="292"/>
      <c r="AD103" s="293"/>
      <c r="AE103" s="293"/>
      <c r="AF103" s="293"/>
      <c r="AG103" s="293"/>
      <c r="AH103" s="294"/>
      <c r="AJ103" s="292"/>
      <c r="AK103" s="293"/>
      <c r="AL103" s="293"/>
      <c r="AM103" s="293"/>
      <c r="AN103" s="293"/>
      <c r="AO103" s="294"/>
      <c r="AQ103" s="292"/>
      <c r="AR103" s="293"/>
      <c r="AS103" s="293"/>
      <c r="AT103" s="293"/>
      <c r="AU103" s="293"/>
      <c r="AV103" s="294"/>
      <c r="AX103" s="292"/>
      <c r="AY103" s="293"/>
      <c r="AZ103" s="293"/>
      <c r="BA103" s="293"/>
      <c r="BB103" s="293"/>
      <c r="BC103" s="294"/>
      <c r="BE103" s="292"/>
      <c r="BF103" s="293"/>
      <c r="BG103" s="293"/>
      <c r="BH103" s="293"/>
      <c r="BI103" s="293"/>
      <c r="BJ103" s="294"/>
    </row>
    <row r="104" spans="1:62" x14ac:dyDescent="0.25">
      <c r="A104" s="44" t="s">
        <v>4</v>
      </c>
      <c r="B104" s="44"/>
      <c r="C104" s="120"/>
      <c r="D104" s="44"/>
      <c r="E104" s="120"/>
      <c r="F104" s="44"/>
      <c r="G104" s="120"/>
      <c r="H104" s="44"/>
      <c r="I104" s="120"/>
      <c r="J104" s="44"/>
      <c r="K104" s="120"/>
      <c r="L104" s="44"/>
      <c r="M104" s="120"/>
      <c r="N104" s="44"/>
      <c r="O104" s="120"/>
      <c r="P104" s="44"/>
      <c r="Q104" s="120"/>
      <c r="R104" s="44"/>
      <c r="S104" s="127"/>
      <c r="V104" s="292"/>
      <c r="W104" s="293"/>
      <c r="X104" s="293"/>
      <c r="Y104" s="293"/>
      <c r="Z104" s="293"/>
      <c r="AA104" s="294"/>
      <c r="AC104" s="292"/>
      <c r="AD104" s="293"/>
      <c r="AE104" s="293"/>
      <c r="AF104" s="293"/>
      <c r="AG104" s="293"/>
      <c r="AH104" s="294"/>
      <c r="AJ104" s="292"/>
      <c r="AK104" s="293"/>
      <c r="AL104" s="293"/>
      <c r="AM104" s="293"/>
      <c r="AN104" s="293"/>
      <c r="AO104" s="294"/>
      <c r="AQ104" s="292"/>
      <c r="AR104" s="293"/>
      <c r="AS104" s="293"/>
      <c r="AT104" s="293"/>
      <c r="AU104" s="293"/>
      <c r="AV104" s="294"/>
      <c r="AX104" s="292"/>
      <c r="AY104" s="293"/>
      <c r="AZ104" s="293"/>
      <c r="BA104" s="293"/>
      <c r="BB104" s="293"/>
      <c r="BC104" s="294"/>
      <c r="BE104" s="292"/>
      <c r="BF104" s="293"/>
      <c r="BG104" s="293"/>
      <c r="BH104" s="293"/>
      <c r="BI104" s="293"/>
      <c r="BJ104" s="294"/>
    </row>
    <row r="105" spans="1:62" ht="15.75" thickBot="1" x14ac:dyDescent="0.3">
      <c r="A105" s="47" t="s">
        <v>5</v>
      </c>
      <c r="B105" s="47"/>
      <c r="C105" s="121"/>
      <c r="D105" s="47"/>
      <c r="E105" s="121"/>
      <c r="F105" s="47"/>
      <c r="G105" s="121"/>
      <c r="H105" s="47"/>
      <c r="I105" s="121"/>
      <c r="J105" s="47"/>
      <c r="K105" s="121"/>
      <c r="L105" s="47"/>
      <c r="M105" s="121"/>
      <c r="N105" s="47"/>
      <c r="O105" s="121"/>
      <c r="P105" s="47"/>
      <c r="Q105" s="121"/>
      <c r="R105" s="47"/>
      <c r="S105" s="128"/>
      <c r="V105" s="295"/>
      <c r="W105" s="296"/>
      <c r="X105" s="296"/>
      <c r="Y105" s="296"/>
      <c r="Z105" s="296"/>
      <c r="AA105" s="297"/>
      <c r="AC105" s="295"/>
      <c r="AD105" s="296"/>
      <c r="AE105" s="296"/>
      <c r="AF105" s="296"/>
      <c r="AG105" s="296"/>
      <c r="AH105" s="297"/>
      <c r="AJ105" s="295"/>
      <c r="AK105" s="296"/>
      <c r="AL105" s="296"/>
      <c r="AM105" s="296"/>
      <c r="AN105" s="296"/>
      <c r="AO105" s="297"/>
      <c r="AQ105" s="295"/>
      <c r="AR105" s="296"/>
      <c r="AS105" s="296"/>
      <c r="AT105" s="296"/>
      <c r="AU105" s="296"/>
      <c r="AV105" s="297"/>
      <c r="AX105" s="295"/>
      <c r="AY105" s="296"/>
      <c r="AZ105" s="296"/>
      <c r="BA105" s="296"/>
      <c r="BB105" s="296"/>
      <c r="BC105" s="297"/>
      <c r="BE105" s="295"/>
      <c r="BF105" s="296"/>
      <c r="BG105" s="296"/>
      <c r="BH105" s="296"/>
      <c r="BI105" s="296"/>
      <c r="BJ105" s="297"/>
    </row>
    <row r="106" spans="1:62" x14ac:dyDescent="0.25">
      <c r="A106" s="47" t="s">
        <v>6</v>
      </c>
      <c r="B106" s="47"/>
      <c r="C106" s="121"/>
      <c r="D106" s="47"/>
      <c r="E106" s="121"/>
      <c r="F106" s="47"/>
      <c r="G106" s="121"/>
      <c r="H106" s="47"/>
      <c r="I106" s="121"/>
      <c r="J106" s="47"/>
      <c r="K106" s="121"/>
      <c r="L106" s="47"/>
      <c r="M106" s="121"/>
      <c r="N106" s="47"/>
      <c r="O106" s="121"/>
      <c r="P106" s="47"/>
      <c r="Q106" s="121"/>
      <c r="R106" s="47"/>
      <c r="S106" s="128"/>
      <c r="V106" s="298" t="s">
        <v>0</v>
      </c>
      <c r="W106" s="299"/>
      <c r="X106" s="299"/>
      <c r="Y106" s="299"/>
      <c r="Z106" s="299"/>
      <c r="AA106" s="300"/>
      <c r="AC106" s="298" t="s">
        <v>0</v>
      </c>
      <c r="AD106" s="299"/>
      <c r="AE106" s="299"/>
      <c r="AF106" s="299"/>
      <c r="AG106" s="299"/>
      <c r="AH106" s="300"/>
      <c r="AJ106" s="298" t="s">
        <v>0</v>
      </c>
      <c r="AK106" s="299"/>
      <c r="AL106" s="299"/>
      <c r="AM106" s="299"/>
      <c r="AN106" s="299"/>
      <c r="AO106" s="300"/>
      <c r="AQ106" s="298" t="s">
        <v>0</v>
      </c>
      <c r="AR106" s="299"/>
      <c r="AS106" s="299"/>
      <c r="AT106" s="299"/>
      <c r="AU106" s="299"/>
      <c r="AV106" s="300"/>
      <c r="AX106" s="298" t="s">
        <v>0</v>
      </c>
      <c r="AY106" s="299"/>
      <c r="AZ106" s="299"/>
      <c r="BA106" s="299"/>
      <c r="BB106" s="299"/>
      <c r="BC106" s="300"/>
      <c r="BE106" s="298" t="s">
        <v>0</v>
      </c>
      <c r="BF106" s="299"/>
      <c r="BG106" s="299"/>
      <c r="BH106" s="299"/>
      <c r="BI106" s="299"/>
      <c r="BJ106" s="300"/>
    </row>
    <row r="107" spans="1:62" ht="16.5" x14ac:dyDescent="0.3">
      <c r="A107" s="47" t="s">
        <v>7</v>
      </c>
      <c r="B107" s="47"/>
      <c r="C107" s="121"/>
      <c r="D107" s="47"/>
      <c r="E107" s="121"/>
      <c r="F107" s="47"/>
      <c r="G107" s="121"/>
      <c r="H107" s="47"/>
      <c r="I107" s="121"/>
      <c r="J107" s="47"/>
      <c r="K107" s="121"/>
      <c r="L107" s="47"/>
      <c r="M107" s="121"/>
      <c r="N107" s="47"/>
      <c r="O107" s="121"/>
      <c r="P107" s="47"/>
      <c r="Q107" s="121"/>
      <c r="R107" s="47"/>
      <c r="S107" s="128"/>
      <c r="V107" s="301" t="s">
        <v>2</v>
      </c>
      <c r="W107" s="302"/>
      <c r="X107" s="302"/>
      <c r="Y107" s="302"/>
      <c r="Z107" s="302"/>
      <c r="AA107" s="303"/>
      <c r="AC107" s="301" t="s">
        <v>2</v>
      </c>
      <c r="AD107" s="302"/>
      <c r="AE107" s="302"/>
      <c r="AF107" s="302"/>
      <c r="AG107" s="302"/>
      <c r="AH107" s="303"/>
      <c r="AJ107" s="301" t="s">
        <v>2</v>
      </c>
      <c r="AK107" s="302"/>
      <c r="AL107" s="302"/>
      <c r="AM107" s="302"/>
      <c r="AN107" s="302"/>
      <c r="AO107" s="303"/>
      <c r="AQ107" s="301" t="s">
        <v>2</v>
      </c>
      <c r="AR107" s="302"/>
      <c r="AS107" s="302"/>
      <c r="AT107" s="302"/>
      <c r="AU107" s="302"/>
      <c r="AV107" s="303"/>
      <c r="AX107" s="301" t="s">
        <v>2</v>
      </c>
      <c r="AY107" s="302"/>
      <c r="AZ107" s="302"/>
      <c r="BA107" s="302"/>
      <c r="BB107" s="302"/>
      <c r="BC107" s="303"/>
      <c r="BE107" s="301" t="s">
        <v>2</v>
      </c>
      <c r="BF107" s="302"/>
      <c r="BG107" s="302"/>
      <c r="BH107" s="302"/>
      <c r="BI107" s="302"/>
      <c r="BJ107" s="303"/>
    </row>
    <row r="108" spans="1:62" ht="16.5" x14ac:dyDescent="0.3">
      <c r="A108" s="87" t="s">
        <v>8</v>
      </c>
      <c r="B108" s="87"/>
      <c r="C108" s="122"/>
      <c r="D108" s="87"/>
      <c r="E108" s="122"/>
      <c r="F108" s="87"/>
      <c r="G108" s="122"/>
      <c r="H108" s="87"/>
      <c r="I108" s="122"/>
      <c r="J108" s="87"/>
      <c r="K108" s="122"/>
      <c r="L108" s="87"/>
      <c r="M108" s="122"/>
      <c r="N108" s="87"/>
      <c r="O108" s="122"/>
      <c r="P108" s="87"/>
      <c r="Q108" s="122"/>
      <c r="R108" s="87"/>
      <c r="S108" s="129"/>
      <c r="V108" s="301" t="s">
        <v>1</v>
      </c>
      <c r="W108" s="302"/>
      <c r="X108" s="302"/>
      <c r="Y108" s="302"/>
      <c r="Z108" s="302"/>
      <c r="AA108" s="303"/>
      <c r="AC108" s="301" t="s">
        <v>1</v>
      </c>
      <c r="AD108" s="302"/>
      <c r="AE108" s="302"/>
      <c r="AF108" s="302"/>
      <c r="AG108" s="302"/>
      <c r="AH108" s="303"/>
      <c r="AJ108" s="301" t="s">
        <v>1</v>
      </c>
      <c r="AK108" s="302"/>
      <c r="AL108" s="302"/>
      <c r="AM108" s="302"/>
      <c r="AN108" s="302"/>
      <c r="AO108" s="303"/>
      <c r="AQ108" s="301" t="s">
        <v>1</v>
      </c>
      <c r="AR108" s="302"/>
      <c r="AS108" s="302"/>
      <c r="AT108" s="302"/>
      <c r="AU108" s="302"/>
      <c r="AV108" s="303"/>
      <c r="AX108" s="301" t="s">
        <v>1</v>
      </c>
      <c r="AY108" s="302"/>
      <c r="AZ108" s="302"/>
      <c r="BA108" s="302"/>
      <c r="BB108" s="302"/>
      <c r="BC108" s="303"/>
      <c r="BE108" s="301" t="s">
        <v>1</v>
      </c>
      <c r="BF108" s="302"/>
      <c r="BG108" s="302"/>
      <c r="BH108" s="302"/>
      <c r="BI108" s="302"/>
      <c r="BJ108" s="303"/>
    </row>
    <row r="109" spans="1:62" ht="17.25" thickBot="1" x14ac:dyDescent="0.35">
      <c r="A109" s="44" t="s">
        <v>81</v>
      </c>
      <c r="B109" s="44"/>
      <c r="C109" s="120"/>
      <c r="D109" s="44"/>
      <c r="E109" s="120"/>
      <c r="F109" s="44"/>
      <c r="G109" s="120"/>
      <c r="H109" s="44"/>
      <c r="I109" s="120"/>
      <c r="J109" s="44"/>
      <c r="K109" s="120"/>
      <c r="L109" s="44"/>
      <c r="M109" s="120"/>
      <c r="N109" s="44"/>
      <c r="O109" s="120"/>
      <c r="P109" s="44"/>
      <c r="Q109" s="120"/>
      <c r="R109" s="44"/>
      <c r="S109" s="127"/>
      <c r="V109" s="304" t="s">
        <v>55</v>
      </c>
      <c r="W109" s="305"/>
      <c r="X109" s="305"/>
      <c r="Y109" s="305"/>
      <c r="Z109" s="305"/>
      <c r="AA109" s="306"/>
      <c r="AC109" s="304" t="s">
        <v>55</v>
      </c>
      <c r="AD109" s="305"/>
      <c r="AE109" s="305"/>
      <c r="AF109" s="305"/>
      <c r="AG109" s="305"/>
      <c r="AH109" s="306"/>
      <c r="AJ109" s="304" t="s">
        <v>55</v>
      </c>
      <c r="AK109" s="305"/>
      <c r="AL109" s="305"/>
      <c r="AM109" s="305"/>
      <c r="AN109" s="305"/>
      <c r="AO109" s="306"/>
      <c r="AQ109" s="304" t="s">
        <v>55</v>
      </c>
      <c r="AR109" s="305"/>
      <c r="AS109" s="305"/>
      <c r="AT109" s="305"/>
      <c r="AU109" s="305"/>
      <c r="AV109" s="306"/>
      <c r="AX109" s="304" t="s">
        <v>55</v>
      </c>
      <c r="AY109" s="305"/>
      <c r="AZ109" s="305"/>
      <c r="BA109" s="305"/>
      <c r="BB109" s="305"/>
      <c r="BC109" s="306"/>
      <c r="BE109" s="304" t="s">
        <v>55</v>
      </c>
      <c r="BF109" s="305"/>
      <c r="BG109" s="305"/>
      <c r="BH109" s="305"/>
      <c r="BI109" s="305"/>
      <c r="BJ109" s="306"/>
    </row>
    <row r="110" spans="1:62" ht="17.25" thickBot="1" x14ac:dyDescent="0.35">
      <c r="A110" s="47" t="s">
        <v>11</v>
      </c>
      <c r="B110" s="47"/>
      <c r="C110" s="121"/>
      <c r="D110" s="47"/>
      <c r="E110" s="121"/>
      <c r="F110" s="47"/>
      <c r="G110" s="121"/>
      <c r="H110" s="47"/>
      <c r="I110" s="121"/>
      <c r="J110" s="47"/>
      <c r="K110" s="121"/>
      <c r="L110" s="47"/>
      <c r="M110" s="121"/>
      <c r="N110" s="47"/>
      <c r="O110" s="121"/>
      <c r="P110" s="47"/>
      <c r="Q110" s="121"/>
      <c r="R110" s="47"/>
      <c r="S110" s="128"/>
      <c r="V110" s="276" t="s">
        <v>3</v>
      </c>
      <c r="W110" s="277"/>
      <c r="X110" s="280" t="s">
        <v>39</v>
      </c>
      <c r="Y110" s="281"/>
      <c r="Z110" s="281"/>
      <c r="AA110" s="282"/>
      <c r="AC110" s="276" t="s">
        <v>3</v>
      </c>
      <c r="AD110" s="277"/>
      <c r="AE110" s="280" t="s">
        <v>39</v>
      </c>
      <c r="AF110" s="281"/>
      <c r="AG110" s="281"/>
      <c r="AH110" s="282"/>
      <c r="AJ110" s="276" t="s">
        <v>3</v>
      </c>
      <c r="AK110" s="277"/>
      <c r="AL110" s="280" t="s">
        <v>17</v>
      </c>
      <c r="AM110" s="281"/>
      <c r="AN110" s="281"/>
      <c r="AO110" s="282"/>
      <c r="AQ110" s="276" t="s">
        <v>3</v>
      </c>
      <c r="AR110" s="277"/>
      <c r="AS110" s="280" t="s">
        <v>17</v>
      </c>
      <c r="AT110" s="281"/>
      <c r="AU110" s="281"/>
      <c r="AV110" s="282"/>
      <c r="AX110" s="276" t="s">
        <v>3</v>
      </c>
      <c r="AY110" s="277"/>
      <c r="AZ110" s="280" t="s">
        <v>42</v>
      </c>
      <c r="BA110" s="281"/>
      <c r="BB110" s="281"/>
      <c r="BC110" s="282"/>
      <c r="BE110" s="276" t="s">
        <v>3</v>
      </c>
      <c r="BF110" s="277"/>
      <c r="BG110" s="280" t="s">
        <v>42</v>
      </c>
      <c r="BH110" s="281"/>
      <c r="BI110" s="281"/>
      <c r="BJ110" s="282"/>
    </row>
    <row r="111" spans="1:62" ht="17.25" thickBot="1" x14ac:dyDescent="0.35">
      <c r="A111" s="47" t="s">
        <v>82</v>
      </c>
      <c r="B111" s="78">
        <v>3.2730000000000001</v>
      </c>
      <c r="C111" s="125">
        <v>0.499</v>
      </c>
      <c r="D111" s="47"/>
      <c r="E111" s="121"/>
      <c r="F111" s="47"/>
      <c r="G111" s="121"/>
      <c r="H111" s="47"/>
      <c r="I111" s="121"/>
      <c r="J111" s="47"/>
      <c r="K111" s="121"/>
      <c r="L111" s="78">
        <v>3.5960000000000001</v>
      </c>
      <c r="M111" s="125">
        <v>0.53400000000000003</v>
      </c>
      <c r="N111" s="47"/>
      <c r="O111" s="121"/>
      <c r="P111" s="47"/>
      <c r="Q111" s="121"/>
      <c r="R111" s="78">
        <v>6.2779999999999996</v>
      </c>
      <c r="S111" s="132">
        <v>0.63600000000000001</v>
      </c>
      <c r="V111" s="278"/>
      <c r="W111" s="279"/>
      <c r="X111" s="283" t="s">
        <v>18</v>
      </c>
      <c r="Y111" s="283"/>
      <c r="Z111" s="283" t="s">
        <v>19</v>
      </c>
      <c r="AA111" s="283"/>
      <c r="AC111" s="278"/>
      <c r="AD111" s="279"/>
      <c r="AE111" s="283" t="s">
        <v>18</v>
      </c>
      <c r="AF111" s="283"/>
      <c r="AG111" s="283" t="s">
        <v>19</v>
      </c>
      <c r="AH111" s="283"/>
      <c r="AJ111" s="278"/>
      <c r="AK111" s="279"/>
      <c r="AL111" s="283" t="s">
        <v>18</v>
      </c>
      <c r="AM111" s="283"/>
      <c r="AN111" s="283" t="s">
        <v>19</v>
      </c>
      <c r="AO111" s="283"/>
      <c r="AQ111" s="278"/>
      <c r="AR111" s="279"/>
      <c r="AS111" s="283" t="s">
        <v>18</v>
      </c>
      <c r="AT111" s="283"/>
      <c r="AU111" s="283" t="s">
        <v>19</v>
      </c>
      <c r="AV111" s="283"/>
      <c r="AX111" s="278"/>
      <c r="AY111" s="279"/>
      <c r="AZ111" s="283" t="s">
        <v>18</v>
      </c>
      <c r="BA111" s="283"/>
      <c r="BB111" s="283" t="s">
        <v>19</v>
      </c>
      <c r="BC111" s="283"/>
      <c r="BE111" s="278"/>
      <c r="BF111" s="279"/>
      <c r="BG111" s="283" t="s">
        <v>18</v>
      </c>
      <c r="BH111" s="283"/>
      <c r="BI111" s="283" t="s">
        <v>19</v>
      </c>
      <c r="BJ111" s="283"/>
    </row>
    <row r="112" spans="1:62" ht="16.5" x14ac:dyDescent="0.3">
      <c r="A112" s="47" t="s">
        <v>83</v>
      </c>
      <c r="B112" s="78">
        <v>3.62</v>
      </c>
      <c r="C112" s="125">
        <v>0.47799999999999998</v>
      </c>
      <c r="D112" s="47"/>
      <c r="E112" s="121"/>
      <c r="F112" s="47"/>
      <c r="G112" s="121"/>
      <c r="H112" s="47"/>
      <c r="I112" s="121"/>
      <c r="J112" s="47"/>
      <c r="K112" s="121"/>
      <c r="L112" s="78">
        <v>4.2939999999999996</v>
      </c>
      <c r="M112" s="125">
        <v>0.53300000000000003</v>
      </c>
      <c r="N112" s="47"/>
      <c r="O112" s="121"/>
      <c r="P112" s="47"/>
      <c r="Q112" s="121"/>
      <c r="R112" s="78">
        <v>8.0259999999999998</v>
      </c>
      <c r="S112" s="132">
        <v>0.65</v>
      </c>
      <c r="V112" s="284" t="s">
        <v>10</v>
      </c>
      <c r="W112" s="285"/>
      <c r="X112" s="317">
        <v>6.2779999999999996</v>
      </c>
      <c r="Y112" s="318"/>
      <c r="Z112" s="321">
        <v>0.63600000000000001</v>
      </c>
      <c r="AA112" s="321"/>
      <c r="AC112" s="284" t="s">
        <v>41</v>
      </c>
      <c r="AD112" s="285"/>
      <c r="AE112" s="317">
        <v>3.5339999999999998</v>
      </c>
      <c r="AF112" s="318"/>
      <c r="AG112" s="288">
        <v>0.95199999999999996</v>
      </c>
      <c r="AH112" s="288"/>
      <c r="AJ112" s="284" t="s">
        <v>10</v>
      </c>
      <c r="AK112" s="285"/>
      <c r="AL112" s="317">
        <v>3.2730000000000001</v>
      </c>
      <c r="AM112" s="318"/>
      <c r="AN112" s="321">
        <v>0.499</v>
      </c>
      <c r="AO112" s="321"/>
      <c r="AQ112" s="284" t="s">
        <v>41</v>
      </c>
      <c r="AR112" s="285"/>
      <c r="AS112" s="317">
        <v>0.40300000000000002</v>
      </c>
      <c r="AT112" s="318"/>
      <c r="AU112" s="288">
        <v>0.443</v>
      </c>
      <c r="AV112" s="288"/>
      <c r="AX112" s="284" t="s">
        <v>10</v>
      </c>
      <c r="AY112" s="285"/>
      <c r="AZ112" s="317">
        <v>3.5960000000000001</v>
      </c>
      <c r="BA112" s="318"/>
      <c r="BB112" s="321">
        <v>0.53400000000000003</v>
      </c>
      <c r="BC112" s="321"/>
      <c r="BE112" s="284" t="s">
        <v>41</v>
      </c>
      <c r="BF112" s="285"/>
      <c r="BG112" s="317">
        <v>0.92500000000000004</v>
      </c>
      <c r="BH112" s="318"/>
      <c r="BI112" s="321">
        <v>0.68100000000000005</v>
      </c>
      <c r="BJ112" s="321"/>
    </row>
    <row r="113" spans="1:62" ht="16.5" x14ac:dyDescent="0.3">
      <c r="A113" s="47" t="s">
        <v>84</v>
      </c>
      <c r="B113" s="78">
        <v>3.758</v>
      </c>
      <c r="C113" s="125">
        <v>0.44500000000000001</v>
      </c>
      <c r="D113" s="47"/>
      <c r="E113" s="121"/>
      <c r="F113" s="47"/>
      <c r="G113" s="121"/>
      <c r="H113" s="47"/>
      <c r="I113" s="121"/>
      <c r="J113" s="47"/>
      <c r="K113" s="121"/>
      <c r="L113" s="78">
        <v>4.9029999999999996</v>
      </c>
      <c r="M113" s="125">
        <v>0.52900000000000003</v>
      </c>
      <c r="N113" s="47"/>
      <c r="O113" s="121"/>
      <c r="P113" s="47"/>
      <c r="Q113" s="121"/>
      <c r="R113" s="78">
        <v>9.875</v>
      </c>
      <c r="S113" s="132">
        <v>0.66100000000000003</v>
      </c>
      <c r="V113" s="266" t="s">
        <v>12</v>
      </c>
      <c r="W113" s="267"/>
      <c r="X113" s="273">
        <v>8.0259999999999998</v>
      </c>
      <c r="Y113" s="307"/>
      <c r="Z113" s="273">
        <v>0.65</v>
      </c>
      <c r="AA113" s="273"/>
      <c r="AC113" s="266" t="s">
        <v>24</v>
      </c>
      <c r="AD113" s="267"/>
      <c r="AE113" s="273">
        <v>2.714</v>
      </c>
      <c r="AF113" s="307"/>
      <c r="AG113" s="272">
        <v>0.79400000000000004</v>
      </c>
      <c r="AH113" s="272"/>
      <c r="AJ113" s="266" t="s">
        <v>12</v>
      </c>
      <c r="AK113" s="267"/>
      <c r="AL113" s="273">
        <v>3.62</v>
      </c>
      <c r="AM113" s="307"/>
      <c r="AN113" s="273">
        <v>0.47799999999999998</v>
      </c>
      <c r="AO113" s="273"/>
      <c r="AQ113" s="266" t="s">
        <v>24</v>
      </c>
      <c r="AR113" s="267"/>
      <c r="AS113" s="273">
        <v>0.626</v>
      </c>
      <c r="AT113" s="307"/>
      <c r="AU113" s="272">
        <v>0.48099999999999998</v>
      </c>
      <c r="AV113" s="272"/>
      <c r="AX113" s="266" t="s">
        <v>12</v>
      </c>
      <c r="AY113" s="267"/>
      <c r="AZ113" s="273">
        <v>4.2939999999999996</v>
      </c>
      <c r="BA113" s="307"/>
      <c r="BB113" s="273">
        <v>0.53300000000000003</v>
      </c>
      <c r="BC113" s="273"/>
      <c r="BE113" s="266" t="s">
        <v>24</v>
      </c>
      <c r="BF113" s="267"/>
      <c r="BG113" s="273">
        <v>0.79</v>
      </c>
      <c r="BH113" s="307"/>
      <c r="BI113" s="273">
        <v>0.54</v>
      </c>
      <c r="BJ113" s="273"/>
    </row>
    <row r="114" spans="1:62" ht="16.5" x14ac:dyDescent="0.3">
      <c r="A114" s="47" t="s">
        <v>14</v>
      </c>
      <c r="B114" s="78">
        <v>3.8159999999999998</v>
      </c>
      <c r="C114" s="125">
        <v>0.42599999999999999</v>
      </c>
      <c r="D114" s="47"/>
      <c r="E114" s="121"/>
      <c r="F114" s="47"/>
      <c r="G114" s="121"/>
      <c r="H114" s="47"/>
      <c r="I114" s="121"/>
      <c r="J114" s="47"/>
      <c r="K114" s="121"/>
      <c r="L114" s="78">
        <v>5.274</v>
      </c>
      <c r="M114" s="125">
        <v>0.52700000000000002</v>
      </c>
      <c r="N114" s="47"/>
      <c r="O114" s="121"/>
      <c r="P114" s="47"/>
      <c r="Q114" s="121"/>
      <c r="R114" s="78">
        <v>114.045</v>
      </c>
      <c r="S114" s="132">
        <v>0.66600000000000004</v>
      </c>
      <c r="V114" s="266" t="s">
        <v>13</v>
      </c>
      <c r="W114" s="267"/>
      <c r="X114" s="273">
        <v>9.875</v>
      </c>
      <c r="Y114" s="273"/>
      <c r="Z114" s="308">
        <v>0.66100000000000003</v>
      </c>
      <c r="AA114" s="273"/>
      <c r="AC114" s="266" t="s">
        <v>25</v>
      </c>
      <c r="AD114" s="267"/>
      <c r="AE114" s="273">
        <v>2.556</v>
      </c>
      <c r="AF114" s="273"/>
      <c r="AG114" s="274">
        <v>0.71099999999999997</v>
      </c>
      <c r="AH114" s="272"/>
      <c r="AJ114" s="266" t="s">
        <v>13</v>
      </c>
      <c r="AK114" s="267"/>
      <c r="AL114" s="273">
        <v>3.758</v>
      </c>
      <c r="AM114" s="273"/>
      <c r="AN114" s="308">
        <v>0.44500000000000001</v>
      </c>
      <c r="AO114" s="273"/>
      <c r="AQ114" s="266" t="s">
        <v>25</v>
      </c>
      <c r="AR114" s="267"/>
      <c r="AS114" s="273">
        <v>0.79100000000000004</v>
      </c>
      <c r="AT114" s="273"/>
      <c r="AU114" s="274">
        <v>0.44500000000000001</v>
      </c>
      <c r="AV114" s="272"/>
      <c r="AX114" s="266" t="s">
        <v>13</v>
      </c>
      <c r="AY114" s="267"/>
      <c r="AZ114" s="273">
        <v>4.9029999999999996</v>
      </c>
      <c r="BA114" s="273"/>
      <c r="BB114" s="308">
        <v>0.52900000000000003</v>
      </c>
      <c r="BC114" s="273"/>
      <c r="BE114" s="266" t="s">
        <v>25</v>
      </c>
      <c r="BF114" s="267"/>
      <c r="BG114" s="273">
        <v>1.006</v>
      </c>
      <c r="BH114" s="273"/>
      <c r="BI114" s="308">
        <v>0.52200000000000002</v>
      </c>
      <c r="BJ114" s="273"/>
    </row>
    <row r="115" spans="1:62" ht="16.5" x14ac:dyDescent="0.3">
      <c r="A115" s="47" t="s">
        <v>15</v>
      </c>
      <c r="B115" s="78">
        <v>3.88</v>
      </c>
      <c r="C115" s="125">
        <v>0.40400000000000003</v>
      </c>
      <c r="D115" s="47"/>
      <c r="E115" s="121"/>
      <c r="F115" s="47"/>
      <c r="G115" s="121"/>
      <c r="H115" s="47"/>
      <c r="I115" s="121"/>
      <c r="J115" s="47"/>
      <c r="K115" s="121"/>
      <c r="L115" s="78">
        <v>5.6859999999999999</v>
      </c>
      <c r="M115" s="125">
        <v>0.52200000000000002</v>
      </c>
      <c r="N115" s="47"/>
      <c r="O115" s="121"/>
      <c r="P115" s="47"/>
      <c r="Q115" s="121"/>
      <c r="R115" s="78">
        <v>12.582000000000001</v>
      </c>
      <c r="S115" s="132">
        <v>0.67200000000000004</v>
      </c>
      <c r="V115" s="266" t="s">
        <v>14</v>
      </c>
      <c r="W115" s="267"/>
      <c r="X115" s="273">
        <v>11.045</v>
      </c>
      <c r="Y115" s="273"/>
      <c r="Z115" s="316">
        <v>0.66600000000000004</v>
      </c>
      <c r="AA115" s="314"/>
      <c r="AC115" s="266" t="s">
        <v>26</v>
      </c>
      <c r="AD115" s="267"/>
      <c r="AE115" s="273">
        <v>2.6669999999999998</v>
      </c>
      <c r="AF115" s="273"/>
      <c r="AG115" s="269">
        <v>0.66300000000000003</v>
      </c>
      <c r="AH115" s="270"/>
      <c r="AJ115" s="266" t="s">
        <v>14</v>
      </c>
      <c r="AK115" s="267"/>
      <c r="AL115" s="273">
        <v>3.8159999999999998</v>
      </c>
      <c r="AM115" s="273"/>
      <c r="AN115" s="316">
        <v>0.42599999999999999</v>
      </c>
      <c r="AO115" s="314"/>
      <c r="AQ115" s="266" t="s">
        <v>26</v>
      </c>
      <c r="AR115" s="267"/>
      <c r="AS115" s="273">
        <v>1.1859999999999999</v>
      </c>
      <c r="AT115" s="273"/>
      <c r="AU115" s="269">
        <v>0.48299999999999998</v>
      </c>
      <c r="AV115" s="270"/>
      <c r="AX115" s="266" t="s">
        <v>14</v>
      </c>
      <c r="AY115" s="267"/>
      <c r="AZ115" s="273">
        <v>5.274</v>
      </c>
      <c r="BA115" s="273"/>
      <c r="BB115" s="316">
        <v>0.52700000000000002</v>
      </c>
      <c r="BC115" s="314"/>
      <c r="BE115" s="266" t="s">
        <v>26</v>
      </c>
      <c r="BF115" s="267"/>
      <c r="BG115" s="273">
        <v>1.4490000000000001</v>
      </c>
      <c r="BH115" s="273"/>
      <c r="BI115" s="316">
        <v>0.55400000000000005</v>
      </c>
      <c r="BJ115" s="314"/>
    </row>
    <row r="116" spans="1:62" ht="16.5" x14ac:dyDescent="0.3">
      <c r="A116" s="50" t="s">
        <v>16</v>
      </c>
      <c r="B116" s="80">
        <v>3.8839999999999999</v>
      </c>
      <c r="C116" s="126">
        <v>0.371</v>
      </c>
      <c r="D116" s="50"/>
      <c r="E116" s="123"/>
      <c r="F116" s="50"/>
      <c r="G116" s="123"/>
      <c r="H116" s="50"/>
      <c r="I116" s="123"/>
      <c r="J116" s="50"/>
      <c r="K116" s="123"/>
      <c r="L116" s="80">
        <v>6.234</v>
      </c>
      <c r="M116" s="126">
        <v>0.51500000000000001</v>
      </c>
      <c r="N116" s="50"/>
      <c r="O116" s="123"/>
      <c r="P116" s="50"/>
      <c r="Q116" s="123"/>
      <c r="R116" s="80">
        <v>14.849</v>
      </c>
      <c r="S116" s="133">
        <v>0.68</v>
      </c>
      <c r="V116" s="266" t="s">
        <v>15</v>
      </c>
      <c r="W116" s="271"/>
      <c r="X116" s="273">
        <v>12.582000000000001</v>
      </c>
      <c r="Y116" s="273"/>
      <c r="Z116" s="273">
        <v>0.67200000000000004</v>
      </c>
      <c r="AA116" s="273"/>
      <c r="AC116" s="266" t="s">
        <v>27</v>
      </c>
      <c r="AD116" s="271"/>
      <c r="AE116" s="273">
        <v>3.1760000000000002</v>
      </c>
      <c r="AF116" s="273"/>
      <c r="AG116" s="272">
        <v>0.66600000000000004</v>
      </c>
      <c r="AH116" s="272"/>
      <c r="AJ116" s="266" t="s">
        <v>15</v>
      </c>
      <c r="AK116" s="271"/>
      <c r="AL116" s="273">
        <v>3.88</v>
      </c>
      <c r="AM116" s="273"/>
      <c r="AN116" s="273">
        <v>0.40400000000000003</v>
      </c>
      <c r="AO116" s="273"/>
      <c r="AQ116" s="266" t="s">
        <v>27</v>
      </c>
      <c r="AR116" s="271"/>
      <c r="AS116" s="273">
        <v>1.319</v>
      </c>
      <c r="AT116" s="273"/>
      <c r="AU116" s="272">
        <v>0.46700000000000003</v>
      </c>
      <c r="AV116" s="272"/>
      <c r="AX116" s="266" t="s">
        <v>15</v>
      </c>
      <c r="AY116" s="271"/>
      <c r="AZ116" s="273">
        <v>5.6859999999999999</v>
      </c>
      <c r="BA116" s="273"/>
      <c r="BB116" s="273">
        <v>0.52200000000000002</v>
      </c>
      <c r="BC116" s="273"/>
      <c r="BE116" s="266" t="s">
        <v>27</v>
      </c>
      <c r="BF116" s="271"/>
      <c r="BG116" s="273">
        <v>1.722</v>
      </c>
      <c r="BH116" s="273"/>
      <c r="BI116" s="273">
        <v>0.55100000000000005</v>
      </c>
      <c r="BJ116" s="273"/>
    </row>
    <row r="117" spans="1:62" ht="17.25" thickBot="1" x14ac:dyDescent="0.35">
      <c r="A117" s="62" t="s">
        <v>41</v>
      </c>
      <c r="B117" s="82">
        <v>0.40300000000000002</v>
      </c>
      <c r="C117" s="135">
        <v>0.443</v>
      </c>
      <c r="D117" s="62"/>
      <c r="E117" s="124"/>
      <c r="F117" s="62"/>
      <c r="G117" s="124"/>
      <c r="H117" s="62"/>
      <c r="I117" s="124"/>
      <c r="J117" s="62"/>
      <c r="K117" s="124"/>
      <c r="L117" s="82">
        <v>0.92500000000000004</v>
      </c>
      <c r="M117" s="135">
        <v>0.68100000000000005</v>
      </c>
      <c r="N117" s="62"/>
      <c r="O117" s="124"/>
      <c r="P117" s="62"/>
      <c r="Q117" s="124"/>
      <c r="R117" s="82">
        <v>3.5339999999999998</v>
      </c>
      <c r="S117" s="134">
        <v>0.95199999999999996</v>
      </c>
      <c r="V117" s="262" t="s">
        <v>16</v>
      </c>
      <c r="W117" s="263"/>
      <c r="X117" s="311">
        <v>14.849</v>
      </c>
      <c r="Y117" s="311"/>
      <c r="Z117" s="311">
        <v>0.68</v>
      </c>
      <c r="AA117" s="311"/>
      <c r="AC117" s="312" t="s">
        <v>28</v>
      </c>
      <c r="AD117" s="313"/>
      <c r="AE117" s="273">
        <v>3.4340000000000002</v>
      </c>
      <c r="AF117" s="273"/>
      <c r="AG117" s="270">
        <v>0.63900000000000001</v>
      </c>
      <c r="AH117" s="270"/>
      <c r="AJ117" s="262" t="s">
        <v>16</v>
      </c>
      <c r="AK117" s="263"/>
      <c r="AL117" s="311">
        <v>3.8839999999999999</v>
      </c>
      <c r="AM117" s="311"/>
      <c r="AN117" s="311">
        <v>0.371</v>
      </c>
      <c r="AO117" s="311"/>
      <c r="AQ117" s="312" t="s">
        <v>28</v>
      </c>
      <c r="AR117" s="313"/>
      <c r="AS117" s="273">
        <v>1.8759999999999999</v>
      </c>
      <c r="AT117" s="273"/>
      <c r="AU117" s="270">
        <v>0.499</v>
      </c>
      <c r="AV117" s="270"/>
      <c r="AX117" s="262" t="s">
        <v>16</v>
      </c>
      <c r="AY117" s="263"/>
      <c r="AZ117" s="311">
        <v>6.234</v>
      </c>
      <c r="BA117" s="311"/>
      <c r="BB117" s="311">
        <v>0.51500000000000001</v>
      </c>
      <c r="BC117" s="311"/>
      <c r="BE117" s="312" t="s">
        <v>28</v>
      </c>
      <c r="BF117" s="313"/>
      <c r="BG117" s="273">
        <v>2.44</v>
      </c>
      <c r="BH117" s="273"/>
      <c r="BI117" s="314">
        <v>0.58099999999999996</v>
      </c>
      <c r="BJ117" s="314"/>
    </row>
    <row r="118" spans="1:62" ht="16.5" x14ac:dyDescent="0.3">
      <c r="A118" s="47" t="s">
        <v>24</v>
      </c>
      <c r="B118" s="78">
        <v>0.626</v>
      </c>
      <c r="C118" s="125">
        <v>0.48099999999999998</v>
      </c>
      <c r="D118" s="47"/>
      <c r="E118" s="121"/>
      <c r="F118" s="47"/>
      <c r="G118" s="121"/>
      <c r="H118" s="47"/>
      <c r="I118" s="121"/>
      <c r="J118" s="47"/>
      <c r="K118" s="121"/>
      <c r="L118" s="78">
        <v>0.79</v>
      </c>
      <c r="M118" s="125">
        <v>0.54</v>
      </c>
      <c r="N118" s="47"/>
      <c r="O118" s="121"/>
      <c r="P118" s="47"/>
      <c r="Q118" s="121"/>
      <c r="R118" s="78">
        <v>2.714</v>
      </c>
      <c r="S118" s="132">
        <v>0.79400000000000004</v>
      </c>
      <c r="AC118" s="266" t="s">
        <v>29</v>
      </c>
      <c r="AD118" s="271"/>
      <c r="AE118" s="315">
        <v>3.8029999999999999</v>
      </c>
      <c r="AF118" s="315"/>
      <c r="AG118" s="273">
        <v>0.625</v>
      </c>
      <c r="AH118" s="273"/>
      <c r="AQ118" s="266" t="s">
        <v>29</v>
      </c>
      <c r="AR118" s="271"/>
      <c r="AS118" s="315">
        <v>2.2679999999999998</v>
      </c>
      <c r="AT118" s="315"/>
      <c r="AU118" s="273">
        <v>0.48099999999999998</v>
      </c>
      <c r="AV118" s="273"/>
      <c r="BE118" s="266" t="s">
        <v>29</v>
      </c>
      <c r="BF118" s="271"/>
      <c r="BG118" s="315">
        <v>3.778</v>
      </c>
      <c r="BH118" s="315"/>
      <c r="BI118" s="273">
        <v>0.63600000000000001</v>
      </c>
      <c r="BJ118" s="273"/>
    </row>
    <row r="119" spans="1:62" ht="17.25" thickBot="1" x14ac:dyDescent="0.35">
      <c r="A119" s="47" t="s">
        <v>25</v>
      </c>
      <c r="B119" s="78">
        <v>0.79100000000000004</v>
      </c>
      <c r="C119" s="125">
        <v>0.44500000000000001</v>
      </c>
      <c r="D119" s="47"/>
      <c r="E119" s="121"/>
      <c r="F119" s="47"/>
      <c r="G119" s="121"/>
      <c r="H119" s="47"/>
      <c r="I119" s="121"/>
      <c r="J119" s="47"/>
      <c r="K119" s="121"/>
      <c r="L119" s="78">
        <v>1.006</v>
      </c>
      <c r="M119" s="125">
        <v>0.52200000000000002</v>
      </c>
      <c r="N119" s="47"/>
      <c r="O119" s="121"/>
      <c r="P119" s="47"/>
      <c r="Q119" s="121"/>
      <c r="R119" s="78">
        <v>2.556</v>
      </c>
      <c r="S119" s="132">
        <v>0.71099999999999997</v>
      </c>
      <c r="AC119" s="262" t="s">
        <v>30</v>
      </c>
      <c r="AD119" s="263"/>
      <c r="AE119" s="322">
        <v>7.0629999999999997</v>
      </c>
      <c r="AF119" s="322"/>
      <c r="AG119" s="322">
        <v>0.69199999999999995</v>
      </c>
      <c r="AH119" s="322"/>
      <c r="AQ119" s="262" t="s">
        <v>30</v>
      </c>
      <c r="AR119" s="263"/>
      <c r="AS119" s="322">
        <v>2.8479999999999999</v>
      </c>
      <c r="AT119" s="322"/>
      <c r="AU119" s="322">
        <v>0.505</v>
      </c>
      <c r="AV119" s="322"/>
      <c r="BE119" s="262" t="s">
        <v>30</v>
      </c>
      <c r="BF119" s="263"/>
      <c r="BG119" s="322">
        <v>2.6869999999999998</v>
      </c>
      <c r="BH119" s="322"/>
      <c r="BI119" s="322">
        <v>0.48599999999999999</v>
      </c>
      <c r="BJ119" s="322"/>
    </row>
    <row r="120" spans="1:62" x14ac:dyDescent="0.25">
      <c r="A120" s="47" t="s">
        <v>26</v>
      </c>
      <c r="B120" s="78">
        <v>1.1859999999999999</v>
      </c>
      <c r="C120" s="125">
        <v>0.48299999999999998</v>
      </c>
      <c r="D120" s="47"/>
      <c r="E120" s="121"/>
      <c r="F120" s="47"/>
      <c r="G120" s="121"/>
      <c r="H120" s="47"/>
      <c r="I120" s="121"/>
      <c r="J120" s="47"/>
      <c r="K120" s="121"/>
      <c r="L120" s="78">
        <v>1.4490000000000001</v>
      </c>
      <c r="M120" s="125">
        <v>0.55400000000000005</v>
      </c>
      <c r="N120" s="47"/>
      <c r="O120" s="121"/>
      <c r="P120" s="47"/>
      <c r="Q120" s="121"/>
      <c r="R120" s="78">
        <v>2.6669999999999998</v>
      </c>
      <c r="S120" s="132">
        <v>0.66300000000000003</v>
      </c>
    </row>
    <row r="121" spans="1:62" x14ac:dyDescent="0.25">
      <c r="A121" s="47" t="s">
        <v>27</v>
      </c>
      <c r="B121" s="78">
        <v>1.319</v>
      </c>
      <c r="C121" s="125">
        <v>0.46700000000000003</v>
      </c>
      <c r="D121" s="47"/>
      <c r="E121" s="121"/>
      <c r="F121" s="47"/>
      <c r="G121" s="121"/>
      <c r="H121" s="47"/>
      <c r="I121" s="121"/>
      <c r="J121" s="47"/>
      <c r="K121" s="121"/>
      <c r="L121" s="78">
        <v>1.722</v>
      </c>
      <c r="M121" s="125">
        <v>0.55100000000000005</v>
      </c>
      <c r="N121" s="47"/>
      <c r="O121" s="121"/>
      <c r="P121" s="47"/>
      <c r="Q121" s="121"/>
      <c r="R121" s="78">
        <v>3.1760000000000002</v>
      </c>
      <c r="S121" s="132">
        <v>0.66600000000000004</v>
      </c>
    </row>
    <row r="122" spans="1:62" x14ac:dyDescent="0.25">
      <c r="A122" s="47" t="s">
        <v>28</v>
      </c>
      <c r="B122" s="78">
        <v>1.8759999999999999</v>
      </c>
      <c r="C122" s="125">
        <v>0.499</v>
      </c>
      <c r="D122" s="47"/>
      <c r="E122" s="121"/>
      <c r="F122" s="47"/>
      <c r="G122" s="121"/>
      <c r="H122" s="47"/>
      <c r="I122" s="121"/>
      <c r="J122" s="47"/>
      <c r="K122" s="121"/>
      <c r="L122" s="78">
        <v>2.44</v>
      </c>
      <c r="M122" s="125">
        <v>0.58099999999999996</v>
      </c>
      <c r="N122" s="47"/>
      <c r="O122" s="121"/>
      <c r="P122" s="47"/>
      <c r="Q122" s="121"/>
      <c r="R122" s="78">
        <v>3.4340000000000002</v>
      </c>
      <c r="S122" s="132">
        <v>0.63900000000000001</v>
      </c>
    </row>
    <row r="123" spans="1:62" x14ac:dyDescent="0.25">
      <c r="A123" s="47" t="s">
        <v>29</v>
      </c>
      <c r="B123" s="78">
        <v>2.2679999999999998</v>
      </c>
      <c r="C123" s="125">
        <v>0.48099999999999998</v>
      </c>
      <c r="D123" s="47"/>
      <c r="E123" s="121"/>
      <c r="F123" s="47"/>
      <c r="G123" s="121"/>
      <c r="H123" s="47"/>
      <c r="I123" s="121"/>
      <c r="J123" s="47"/>
      <c r="K123" s="121"/>
      <c r="L123" s="78">
        <v>3.778</v>
      </c>
      <c r="M123" s="125">
        <v>0.63600000000000001</v>
      </c>
      <c r="N123" s="47"/>
      <c r="O123" s="121"/>
      <c r="P123" s="47"/>
      <c r="Q123" s="121"/>
      <c r="R123" s="78">
        <v>3.8029999999999999</v>
      </c>
      <c r="S123" s="132">
        <v>0.625</v>
      </c>
    </row>
    <row r="124" spans="1:62" x14ac:dyDescent="0.25">
      <c r="A124" s="50" t="s">
        <v>30</v>
      </c>
      <c r="B124" s="80">
        <v>2.8479999999999999</v>
      </c>
      <c r="C124" s="126">
        <v>0.505</v>
      </c>
      <c r="D124" s="50"/>
      <c r="E124" s="123"/>
      <c r="F124" s="50"/>
      <c r="G124" s="123"/>
      <c r="H124" s="50"/>
      <c r="I124" s="123"/>
      <c r="J124" s="50"/>
      <c r="K124" s="123"/>
      <c r="L124" s="80">
        <v>2.6869999999999998</v>
      </c>
      <c r="M124" s="126">
        <v>0.48599999999999999</v>
      </c>
      <c r="N124" s="50"/>
      <c r="O124" s="123"/>
      <c r="P124" s="50"/>
      <c r="Q124" s="123"/>
      <c r="R124" s="80">
        <v>7.0629999999999997</v>
      </c>
      <c r="S124" s="133">
        <v>0.69199999999999995</v>
      </c>
    </row>
    <row r="125" spans="1:62" ht="15.75" thickBot="1" x14ac:dyDescent="0.3"/>
    <row r="126" spans="1:62" x14ac:dyDescent="0.25">
      <c r="A126" s="38" t="s">
        <v>58</v>
      </c>
      <c r="B126" s="327" t="s">
        <v>85</v>
      </c>
      <c r="C126" s="328"/>
      <c r="D126" s="328"/>
      <c r="E126" s="328"/>
      <c r="F126" s="328"/>
      <c r="G126" s="328"/>
      <c r="H126" s="328"/>
      <c r="I126" s="328"/>
      <c r="J126" s="328"/>
      <c r="K126" s="328"/>
      <c r="L126" s="328"/>
      <c r="M126" s="328"/>
      <c r="N126" s="328"/>
      <c r="O126" s="328"/>
      <c r="P126" s="328"/>
      <c r="Q126" s="328"/>
      <c r="R126" s="328"/>
      <c r="S126" s="329"/>
      <c r="V126" s="289" t="s">
        <v>32</v>
      </c>
      <c r="W126" s="290"/>
      <c r="X126" s="290"/>
      <c r="Y126" s="290"/>
      <c r="Z126" s="290"/>
      <c r="AA126" s="291"/>
      <c r="AC126" s="289" t="s">
        <v>33</v>
      </c>
      <c r="AD126" s="290"/>
      <c r="AE126" s="290"/>
      <c r="AF126" s="290"/>
      <c r="AG126" s="290"/>
      <c r="AH126" s="291"/>
      <c r="AJ126" s="289" t="s">
        <v>32</v>
      </c>
      <c r="AK126" s="290"/>
      <c r="AL126" s="290"/>
      <c r="AM126" s="290"/>
      <c r="AN126" s="290"/>
      <c r="AO126" s="291"/>
      <c r="AQ126" s="289" t="s">
        <v>33</v>
      </c>
      <c r="AR126" s="290"/>
      <c r="AS126" s="290"/>
      <c r="AT126" s="290"/>
      <c r="AU126" s="290"/>
      <c r="AV126" s="291"/>
    </row>
    <row r="127" spans="1:62" x14ac:dyDescent="0.25">
      <c r="A127" s="39" t="s">
        <v>80</v>
      </c>
      <c r="B127" s="40">
        <v>6</v>
      </c>
      <c r="C127" s="41">
        <v>30</v>
      </c>
      <c r="D127" s="40">
        <v>6</v>
      </c>
      <c r="E127" s="41">
        <v>60</v>
      </c>
      <c r="F127" s="42">
        <v>6</v>
      </c>
      <c r="G127" s="41">
        <v>120</v>
      </c>
      <c r="H127" s="40">
        <v>6</v>
      </c>
      <c r="I127" s="41">
        <v>5760</v>
      </c>
      <c r="J127" s="40">
        <v>15</v>
      </c>
      <c r="K127" s="41">
        <v>360</v>
      </c>
      <c r="L127" s="42">
        <v>30</v>
      </c>
      <c r="M127" s="41">
        <v>120</v>
      </c>
      <c r="N127" s="40">
        <v>30</v>
      </c>
      <c r="O127" s="41">
        <v>1440</v>
      </c>
      <c r="P127" s="40">
        <v>60</v>
      </c>
      <c r="Q127" s="41">
        <v>1440</v>
      </c>
      <c r="R127" s="42">
        <v>120</v>
      </c>
      <c r="S127" s="41">
        <v>1440</v>
      </c>
      <c r="V127" s="292"/>
      <c r="W127" s="293"/>
      <c r="X127" s="293"/>
      <c r="Y127" s="293"/>
      <c r="Z127" s="293"/>
      <c r="AA127" s="294"/>
      <c r="AC127" s="292"/>
      <c r="AD127" s="293"/>
      <c r="AE127" s="293"/>
      <c r="AF127" s="293"/>
      <c r="AG127" s="293"/>
      <c r="AH127" s="294"/>
      <c r="AJ127" s="292"/>
      <c r="AK127" s="293"/>
      <c r="AL127" s="293"/>
      <c r="AM127" s="293"/>
      <c r="AN127" s="293"/>
      <c r="AO127" s="294"/>
      <c r="AQ127" s="292"/>
      <c r="AR127" s="293"/>
      <c r="AS127" s="293"/>
      <c r="AT127" s="293"/>
      <c r="AU127" s="293"/>
      <c r="AV127" s="294"/>
    </row>
    <row r="128" spans="1:62" x14ac:dyDescent="0.25">
      <c r="A128" s="77" t="s">
        <v>3</v>
      </c>
      <c r="B128" s="99" t="s">
        <v>18</v>
      </c>
      <c r="C128" s="100" t="s">
        <v>19</v>
      </c>
      <c r="D128" s="99" t="s">
        <v>18</v>
      </c>
      <c r="E128" s="100" t="s">
        <v>19</v>
      </c>
      <c r="F128" s="99" t="s">
        <v>18</v>
      </c>
      <c r="G128" s="100" t="s">
        <v>19</v>
      </c>
      <c r="H128" s="99" t="s">
        <v>18</v>
      </c>
      <c r="I128" s="100" t="s">
        <v>19</v>
      </c>
      <c r="J128" s="99" t="s">
        <v>18</v>
      </c>
      <c r="K128" s="100" t="s">
        <v>19</v>
      </c>
      <c r="L128" s="99" t="s">
        <v>18</v>
      </c>
      <c r="M128" s="100" t="s">
        <v>19</v>
      </c>
      <c r="N128" s="99" t="s">
        <v>18</v>
      </c>
      <c r="O128" s="100" t="s">
        <v>19</v>
      </c>
      <c r="P128" s="99" t="s">
        <v>18</v>
      </c>
      <c r="Q128" s="100" t="s">
        <v>19</v>
      </c>
      <c r="R128" s="99" t="s">
        <v>18</v>
      </c>
      <c r="S128" s="100" t="s">
        <v>19</v>
      </c>
      <c r="V128" s="292"/>
      <c r="W128" s="293"/>
      <c r="X128" s="293"/>
      <c r="Y128" s="293"/>
      <c r="Z128" s="293"/>
      <c r="AA128" s="294"/>
      <c r="AC128" s="292"/>
      <c r="AD128" s="293"/>
      <c r="AE128" s="293"/>
      <c r="AF128" s="293"/>
      <c r="AG128" s="293"/>
      <c r="AH128" s="294"/>
      <c r="AJ128" s="292"/>
      <c r="AK128" s="293"/>
      <c r="AL128" s="293"/>
      <c r="AM128" s="293"/>
      <c r="AN128" s="293"/>
      <c r="AO128" s="294"/>
      <c r="AQ128" s="292"/>
      <c r="AR128" s="293"/>
      <c r="AS128" s="293"/>
      <c r="AT128" s="293"/>
      <c r="AU128" s="293"/>
      <c r="AV128" s="294"/>
    </row>
    <row r="129" spans="1:48" x14ac:dyDescent="0.25">
      <c r="A129" s="62" t="s">
        <v>4</v>
      </c>
      <c r="B129" s="44"/>
      <c r="C129" s="124"/>
      <c r="D129" s="44"/>
      <c r="E129" s="124"/>
      <c r="F129" s="44"/>
      <c r="G129" s="124"/>
      <c r="H129" s="44"/>
      <c r="I129" s="124"/>
      <c r="J129" s="44"/>
      <c r="K129" s="124"/>
      <c r="L129" s="44"/>
      <c r="M129" s="124"/>
      <c r="N129" s="44"/>
      <c r="O129" s="124"/>
      <c r="P129" s="44"/>
      <c r="Q129" s="124"/>
      <c r="R129" s="44"/>
      <c r="S129" s="131"/>
      <c r="V129" s="292"/>
      <c r="W129" s="293"/>
      <c r="X129" s="293"/>
      <c r="Y129" s="293"/>
      <c r="Z129" s="293"/>
      <c r="AA129" s="294"/>
      <c r="AC129" s="292"/>
      <c r="AD129" s="293"/>
      <c r="AE129" s="293"/>
      <c r="AF129" s="293"/>
      <c r="AG129" s="293"/>
      <c r="AH129" s="294"/>
      <c r="AJ129" s="292"/>
      <c r="AK129" s="293"/>
      <c r="AL129" s="293"/>
      <c r="AM129" s="293"/>
      <c r="AN129" s="293"/>
      <c r="AO129" s="294"/>
      <c r="AQ129" s="292"/>
      <c r="AR129" s="293"/>
      <c r="AS129" s="293"/>
      <c r="AT129" s="293"/>
      <c r="AU129" s="293"/>
      <c r="AV129" s="294"/>
    </row>
    <row r="130" spans="1:48" ht="15.75" thickBot="1" x14ac:dyDescent="0.3">
      <c r="A130" s="47" t="s">
        <v>5</v>
      </c>
      <c r="B130" s="47"/>
      <c r="C130" s="121"/>
      <c r="D130" s="47"/>
      <c r="E130" s="121"/>
      <c r="F130" s="47"/>
      <c r="G130" s="121"/>
      <c r="H130" s="47"/>
      <c r="I130" s="121"/>
      <c r="J130" s="47"/>
      <c r="K130" s="121"/>
      <c r="L130" s="47"/>
      <c r="M130" s="121"/>
      <c r="N130" s="47"/>
      <c r="O130" s="121"/>
      <c r="P130" s="47"/>
      <c r="Q130" s="121"/>
      <c r="R130" s="47"/>
      <c r="S130" s="128"/>
      <c r="V130" s="295"/>
      <c r="W130" s="296"/>
      <c r="X130" s="296"/>
      <c r="Y130" s="296"/>
      <c r="Z130" s="296"/>
      <c r="AA130" s="297"/>
      <c r="AC130" s="295"/>
      <c r="AD130" s="296"/>
      <c r="AE130" s="296"/>
      <c r="AF130" s="296"/>
      <c r="AG130" s="296"/>
      <c r="AH130" s="297"/>
      <c r="AJ130" s="295"/>
      <c r="AK130" s="296"/>
      <c r="AL130" s="296"/>
      <c r="AM130" s="296"/>
      <c r="AN130" s="296"/>
      <c r="AO130" s="297"/>
      <c r="AQ130" s="295"/>
      <c r="AR130" s="296"/>
      <c r="AS130" s="296"/>
      <c r="AT130" s="296"/>
      <c r="AU130" s="296"/>
      <c r="AV130" s="297"/>
    </row>
    <row r="131" spans="1:48" x14ac:dyDescent="0.25">
      <c r="A131" s="47" t="s">
        <v>6</v>
      </c>
      <c r="B131" s="47"/>
      <c r="C131" s="121"/>
      <c r="D131" s="47"/>
      <c r="E131" s="121"/>
      <c r="F131" s="47"/>
      <c r="G131" s="121"/>
      <c r="H131" s="47"/>
      <c r="I131" s="121"/>
      <c r="J131" s="47"/>
      <c r="K131" s="121"/>
      <c r="L131" s="47"/>
      <c r="M131" s="121"/>
      <c r="N131" s="47"/>
      <c r="O131" s="121"/>
      <c r="P131" s="47"/>
      <c r="Q131" s="121"/>
      <c r="R131" s="47"/>
      <c r="S131" s="128"/>
      <c r="V131" s="298" t="s">
        <v>0</v>
      </c>
      <c r="W131" s="299"/>
      <c r="X131" s="299"/>
      <c r="Y131" s="299"/>
      <c r="Z131" s="299"/>
      <c r="AA131" s="300"/>
      <c r="AC131" s="298" t="s">
        <v>0</v>
      </c>
      <c r="AD131" s="299"/>
      <c r="AE131" s="299"/>
      <c r="AF131" s="299"/>
      <c r="AG131" s="299"/>
      <c r="AH131" s="300"/>
      <c r="AJ131" s="298" t="s">
        <v>0</v>
      </c>
      <c r="AK131" s="299"/>
      <c r="AL131" s="299"/>
      <c r="AM131" s="299"/>
      <c r="AN131" s="299"/>
      <c r="AO131" s="300"/>
      <c r="AQ131" s="298" t="s">
        <v>0</v>
      </c>
      <c r="AR131" s="299"/>
      <c r="AS131" s="299"/>
      <c r="AT131" s="299"/>
      <c r="AU131" s="299"/>
      <c r="AV131" s="300"/>
    </row>
    <row r="132" spans="1:48" ht="16.5" x14ac:dyDescent="0.3">
      <c r="A132" s="47" t="s">
        <v>7</v>
      </c>
      <c r="B132" s="47"/>
      <c r="C132" s="121"/>
      <c r="D132" s="47"/>
      <c r="E132" s="121"/>
      <c r="F132" s="47"/>
      <c r="G132" s="121"/>
      <c r="H132" s="47"/>
      <c r="I132" s="121"/>
      <c r="J132" s="47"/>
      <c r="K132" s="121"/>
      <c r="L132" s="47"/>
      <c r="M132" s="121"/>
      <c r="N132" s="47"/>
      <c r="O132" s="121"/>
      <c r="P132" s="47"/>
      <c r="Q132" s="121"/>
      <c r="R132" s="47"/>
      <c r="S132" s="128"/>
      <c r="V132" s="301" t="s">
        <v>2</v>
      </c>
      <c r="W132" s="302"/>
      <c r="X132" s="302"/>
      <c r="Y132" s="302"/>
      <c r="Z132" s="302"/>
      <c r="AA132" s="303"/>
      <c r="AC132" s="301" t="s">
        <v>2</v>
      </c>
      <c r="AD132" s="302"/>
      <c r="AE132" s="302"/>
      <c r="AF132" s="302"/>
      <c r="AG132" s="302"/>
      <c r="AH132" s="303"/>
      <c r="AJ132" s="301" t="s">
        <v>2</v>
      </c>
      <c r="AK132" s="302"/>
      <c r="AL132" s="302"/>
      <c r="AM132" s="302"/>
      <c r="AN132" s="302"/>
      <c r="AO132" s="303"/>
      <c r="AQ132" s="301" t="s">
        <v>2</v>
      </c>
      <c r="AR132" s="302"/>
      <c r="AS132" s="302"/>
      <c r="AT132" s="302"/>
      <c r="AU132" s="302"/>
      <c r="AV132" s="303"/>
    </row>
    <row r="133" spans="1:48" ht="16.5" x14ac:dyDescent="0.3">
      <c r="A133" s="50" t="s">
        <v>8</v>
      </c>
      <c r="B133" s="50"/>
      <c r="C133" s="123"/>
      <c r="D133" s="50"/>
      <c r="E133" s="123"/>
      <c r="F133" s="50"/>
      <c r="G133" s="123"/>
      <c r="H133" s="50"/>
      <c r="I133" s="123"/>
      <c r="J133" s="50"/>
      <c r="K133" s="123"/>
      <c r="L133" s="50"/>
      <c r="M133" s="123"/>
      <c r="N133" s="50"/>
      <c r="O133" s="123"/>
      <c r="P133" s="50"/>
      <c r="Q133" s="123"/>
      <c r="R133" s="50"/>
      <c r="S133" s="130"/>
      <c r="V133" s="301" t="s">
        <v>1</v>
      </c>
      <c r="W133" s="302"/>
      <c r="X133" s="302"/>
      <c r="Y133" s="302"/>
      <c r="Z133" s="302"/>
      <c r="AA133" s="303"/>
      <c r="AC133" s="301" t="s">
        <v>1</v>
      </c>
      <c r="AD133" s="302"/>
      <c r="AE133" s="302"/>
      <c r="AF133" s="302"/>
      <c r="AG133" s="302"/>
      <c r="AH133" s="303"/>
      <c r="AJ133" s="301" t="s">
        <v>1</v>
      </c>
      <c r="AK133" s="302"/>
      <c r="AL133" s="302"/>
      <c r="AM133" s="302"/>
      <c r="AN133" s="302"/>
      <c r="AO133" s="303"/>
      <c r="AQ133" s="301" t="s">
        <v>1</v>
      </c>
      <c r="AR133" s="302"/>
      <c r="AS133" s="302"/>
      <c r="AT133" s="302"/>
      <c r="AU133" s="302"/>
      <c r="AV133" s="303"/>
    </row>
    <row r="134" spans="1:48" ht="17.25" thickBot="1" x14ac:dyDescent="0.35">
      <c r="A134" s="62" t="s">
        <v>81</v>
      </c>
      <c r="B134" s="62"/>
      <c r="C134" s="124"/>
      <c r="D134" s="62"/>
      <c r="E134" s="124"/>
      <c r="F134" s="62"/>
      <c r="G134" s="124"/>
      <c r="H134" s="62"/>
      <c r="I134" s="124"/>
      <c r="J134" s="62"/>
      <c r="K134" s="124"/>
      <c r="L134" s="62"/>
      <c r="M134" s="124"/>
      <c r="N134" s="62"/>
      <c r="O134" s="124"/>
      <c r="P134" s="62"/>
      <c r="Q134" s="124"/>
      <c r="R134" s="62"/>
      <c r="S134" s="131"/>
      <c r="V134" s="304" t="s">
        <v>55</v>
      </c>
      <c r="W134" s="305"/>
      <c r="X134" s="305"/>
      <c r="Y134" s="305"/>
      <c r="Z134" s="305"/>
      <c r="AA134" s="306"/>
      <c r="AC134" s="304" t="s">
        <v>55</v>
      </c>
      <c r="AD134" s="305"/>
      <c r="AE134" s="305"/>
      <c r="AF134" s="305"/>
      <c r="AG134" s="305"/>
      <c r="AH134" s="306"/>
      <c r="AJ134" s="304" t="s">
        <v>55</v>
      </c>
      <c r="AK134" s="305"/>
      <c r="AL134" s="305"/>
      <c r="AM134" s="305"/>
      <c r="AN134" s="305"/>
      <c r="AO134" s="306"/>
      <c r="AQ134" s="304" t="s">
        <v>55</v>
      </c>
      <c r="AR134" s="305"/>
      <c r="AS134" s="305"/>
      <c r="AT134" s="305"/>
      <c r="AU134" s="305"/>
      <c r="AV134" s="306"/>
    </row>
    <row r="135" spans="1:48" ht="17.25" thickBot="1" x14ac:dyDescent="0.35">
      <c r="A135" s="47" t="s">
        <v>11</v>
      </c>
      <c r="B135" s="47"/>
      <c r="C135" s="121"/>
      <c r="D135" s="47"/>
      <c r="E135" s="121"/>
      <c r="F135" s="47"/>
      <c r="G135" s="121"/>
      <c r="H135" s="47"/>
      <c r="I135" s="121"/>
      <c r="J135" s="47"/>
      <c r="K135" s="121"/>
      <c r="L135" s="47"/>
      <c r="M135" s="121"/>
      <c r="N135" s="47"/>
      <c r="O135" s="121"/>
      <c r="P135" s="47"/>
      <c r="Q135" s="121"/>
      <c r="R135" s="47"/>
      <c r="S135" s="128"/>
      <c r="V135" s="276" t="s">
        <v>3</v>
      </c>
      <c r="W135" s="277"/>
      <c r="X135" s="280" t="s">
        <v>17</v>
      </c>
      <c r="Y135" s="281"/>
      <c r="Z135" s="281"/>
      <c r="AA135" s="282"/>
      <c r="AC135" s="276" t="s">
        <v>3</v>
      </c>
      <c r="AD135" s="277"/>
      <c r="AE135" s="280" t="s">
        <v>17</v>
      </c>
      <c r="AF135" s="281"/>
      <c r="AG135" s="281"/>
      <c r="AH135" s="282"/>
      <c r="AJ135" s="276" t="s">
        <v>3</v>
      </c>
      <c r="AK135" s="277"/>
      <c r="AL135" s="280" t="s">
        <v>64</v>
      </c>
      <c r="AM135" s="281"/>
      <c r="AN135" s="281"/>
      <c r="AO135" s="282"/>
      <c r="AQ135" s="276" t="s">
        <v>3</v>
      </c>
      <c r="AR135" s="277"/>
      <c r="AS135" s="280" t="s">
        <v>64</v>
      </c>
      <c r="AT135" s="281"/>
      <c r="AU135" s="281"/>
      <c r="AV135" s="282"/>
    </row>
    <row r="136" spans="1:48" ht="17.25" thickBot="1" x14ac:dyDescent="0.35">
      <c r="A136" s="47" t="s">
        <v>82</v>
      </c>
      <c r="B136" s="78">
        <v>4.508</v>
      </c>
      <c r="C136" s="125">
        <v>0.45600000000000002</v>
      </c>
      <c r="D136" s="47"/>
      <c r="E136" s="121"/>
      <c r="F136" s="47"/>
      <c r="G136" s="121"/>
      <c r="H136" s="47"/>
      <c r="I136" s="121"/>
      <c r="J136" s="78">
        <v>10.878</v>
      </c>
      <c r="K136" s="125">
        <v>0.74</v>
      </c>
      <c r="L136" s="47"/>
      <c r="M136" s="121"/>
      <c r="N136" s="47"/>
      <c r="O136" s="121"/>
      <c r="P136" s="47"/>
      <c r="Q136" s="121"/>
      <c r="R136" s="47"/>
      <c r="S136" s="128"/>
      <c r="V136" s="278"/>
      <c r="W136" s="279"/>
      <c r="X136" s="283" t="s">
        <v>18</v>
      </c>
      <c r="Y136" s="283"/>
      <c r="Z136" s="283" t="s">
        <v>19</v>
      </c>
      <c r="AA136" s="283"/>
      <c r="AC136" s="278"/>
      <c r="AD136" s="279"/>
      <c r="AE136" s="283" t="s">
        <v>18</v>
      </c>
      <c r="AF136" s="283"/>
      <c r="AG136" s="283" t="s">
        <v>19</v>
      </c>
      <c r="AH136" s="283"/>
      <c r="AJ136" s="278"/>
      <c r="AK136" s="279"/>
      <c r="AL136" s="283" t="s">
        <v>18</v>
      </c>
      <c r="AM136" s="283"/>
      <c r="AN136" s="283" t="s">
        <v>19</v>
      </c>
      <c r="AO136" s="283"/>
      <c r="AQ136" s="278"/>
      <c r="AR136" s="279"/>
      <c r="AS136" s="283" t="s">
        <v>18</v>
      </c>
      <c r="AT136" s="283"/>
      <c r="AU136" s="283" t="s">
        <v>19</v>
      </c>
      <c r="AV136" s="283"/>
    </row>
    <row r="137" spans="1:48" ht="16.5" x14ac:dyDescent="0.3">
      <c r="A137" s="47" t="s">
        <v>83</v>
      </c>
      <c r="B137" s="78">
        <v>5.0439999999999996</v>
      </c>
      <c r="C137" s="125">
        <v>0.437</v>
      </c>
      <c r="D137" s="47"/>
      <c r="E137" s="121"/>
      <c r="F137" s="47"/>
      <c r="G137" s="121"/>
      <c r="H137" s="47"/>
      <c r="I137" s="121"/>
      <c r="J137" s="78">
        <v>12.864000000000001</v>
      </c>
      <c r="K137" s="125">
        <v>0.74299999999999999</v>
      </c>
      <c r="L137" s="47"/>
      <c r="M137" s="121"/>
      <c r="N137" s="47"/>
      <c r="O137" s="121"/>
      <c r="P137" s="47"/>
      <c r="Q137" s="121"/>
      <c r="R137" s="47"/>
      <c r="S137" s="128"/>
      <c r="V137" s="284" t="s">
        <v>41</v>
      </c>
      <c r="W137" s="285"/>
      <c r="X137" s="317">
        <v>0.48499999999999999</v>
      </c>
      <c r="Y137" s="318"/>
      <c r="Z137" s="288">
        <v>0.54100000000000004</v>
      </c>
      <c r="AA137" s="288"/>
      <c r="AC137" s="284" t="s">
        <v>10</v>
      </c>
      <c r="AD137" s="285"/>
      <c r="AE137" s="317">
        <v>4.508</v>
      </c>
      <c r="AF137" s="318"/>
      <c r="AG137" s="288">
        <v>0.45600000000000002</v>
      </c>
      <c r="AH137" s="288"/>
      <c r="AJ137" s="284" t="s">
        <v>41</v>
      </c>
      <c r="AK137" s="285"/>
      <c r="AL137" s="317">
        <v>1.004</v>
      </c>
      <c r="AM137" s="318"/>
      <c r="AN137" s="321">
        <v>0.76400000000000001</v>
      </c>
      <c r="AO137" s="321"/>
      <c r="AQ137" s="284" t="s">
        <v>10</v>
      </c>
      <c r="AR137" s="285"/>
      <c r="AS137" s="317">
        <v>10.878</v>
      </c>
      <c r="AT137" s="318"/>
      <c r="AU137" s="321">
        <v>0.74</v>
      </c>
      <c r="AV137" s="321"/>
    </row>
    <row r="138" spans="1:48" ht="16.5" x14ac:dyDescent="0.3">
      <c r="A138" s="47" t="s">
        <v>84</v>
      </c>
      <c r="B138" s="78">
        <v>5.3659999999999997</v>
      </c>
      <c r="C138" s="125">
        <v>0.41099999999999998</v>
      </c>
      <c r="D138" s="47"/>
      <c r="E138" s="121"/>
      <c r="F138" s="47"/>
      <c r="G138" s="121"/>
      <c r="H138" s="47"/>
      <c r="I138" s="121"/>
      <c r="J138" s="78">
        <v>14.864000000000001</v>
      </c>
      <c r="K138" s="125">
        <v>0.74099999999999999</v>
      </c>
      <c r="L138" s="47"/>
      <c r="M138" s="121"/>
      <c r="N138" s="47"/>
      <c r="O138" s="121"/>
      <c r="P138" s="47"/>
      <c r="Q138" s="121"/>
      <c r="R138" s="47"/>
      <c r="S138" s="128"/>
      <c r="V138" s="266" t="s">
        <v>24</v>
      </c>
      <c r="W138" s="267"/>
      <c r="X138" s="273">
        <v>0.82199999999999995</v>
      </c>
      <c r="Y138" s="307"/>
      <c r="Z138" s="272">
        <v>0.57299999999999995</v>
      </c>
      <c r="AA138" s="272"/>
      <c r="AC138" s="266" t="s">
        <v>12</v>
      </c>
      <c r="AD138" s="267"/>
      <c r="AE138" s="273">
        <v>5.0439999999999996</v>
      </c>
      <c r="AF138" s="307"/>
      <c r="AG138" s="272">
        <v>0.437</v>
      </c>
      <c r="AH138" s="272"/>
      <c r="AJ138" s="266" t="s">
        <v>24</v>
      </c>
      <c r="AK138" s="267"/>
      <c r="AL138" s="273">
        <v>1.0489999999999999</v>
      </c>
      <c r="AM138" s="307"/>
      <c r="AN138" s="273">
        <v>0.64700000000000002</v>
      </c>
      <c r="AO138" s="273"/>
      <c r="AQ138" s="266" t="s">
        <v>12</v>
      </c>
      <c r="AR138" s="267"/>
      <c r="AS138" s="273">
        <v>12.864000000000001</v>
      </c>
      <c r="AT138" s="307"/>
      <c r="AU138" s="273">
        <v>0.74299999999999999</v>
      </c>
      <c r="AV138" s="273"/>
    </row>
    <row r="139" spans="1:48" ht="16.5" x14ac:dyDescent="0.3">
      <c r="A139" s="47" t="s">
        <v>14</v>
      </c>
      <c r="B139" s="78">
        <v>5.5190000000000001</v>
      </c>
      <c r="C139" s="125">
        <v>0.39500000000000002</v>
      </c>
      <c r="D139" s="47"/>
      <c r="E139" s="121"/>
      <c r="F139" s="47"/>
      <c r="G139" s="121"/>
      <c r="H139" s="47"/>
      <c r="I139" s="121"/>
      <c r="J139" s="78">
        <v>15.944000000000001</v>
      </c>
      <c r="K139" s="125">
        <v>0.74</v>
      </c>
      <c r="L139" s="47"/>
      <c r="M139" s="121"/>
      <c r="N139" s="47"/>
      <c r="O139" s="121"/>
      <c r="P139" s="47"/>
      <c r="Q139" s="121"/>
      <c r="R139" s="47"/>
      <c r="S139" s="128"/>
      <c r="V139" s="266" t="s">
        <v>25</v>
      </c>
      <c r="W139" s="267"/>
      <c r="X139" s="273">
        <v>1.357</v>
      </c>
      <c r="Y139" s="273"/>
      <c r="Z139" s="274">
        <v>0.61799999999999999</v>
      </c>
      <c r="AA139" s="272"/>
      <c r="AC139" s="266" t="s">
        <v>13</v>
      </c>
      <c r="AD139" s="267"/>
      <c r="AE139" s="273">
        <v>5.3659999999999997</v>
      </c>
      <c r="AF139" s="273"/>
      <c r="AG139" s="274">
        <v>0.41099999999999998</v>
      </c>
      <c r="AH139" s="272"/>
      <c r="AJ139" s="266" t="s">
        <v>25</v>
      </c>
      <c r="AK139" s="267"/>
      <c r="AL139" s="273">
        <v>1.389</v>
      </c>
      <c r="AM139" s="273"/>
      <c r="AN139" s="308">
        <v>0.61899999999999999</v>
      </c>
      <c r="AO139" s="273"/>
      <c r="AQ139" s="266" t="s">
        <v>13</v>
      </c>
      <c r="AR139" s="267"/>
      <c r="AS139" s="319">
        <v>14.864000000000001</v>
      </c>
      <c r="AT139" s="320"/>
      <c r="AU139" s="308">
        <v>0.74099999999999999</v>
      </c>
      <c r="AV139" s="273"/>
    </row>
    <row r="140" spans="1:48" ht="16.5" x14ac:dyDescent="0.3">
      <c r="A140" s="47" t="s">
        <v>15</v>
      </c>
      <c r="B140" s="78">
        <v>5.6820000000000004</v>
      </c>
      <c r="C140" s="125">
        <v>0.375</v>
      </c>
      <c r="D140" s="47"/>
      <c r="E140" s="121"/>
      <c r="F140" s="47"/>
      <c r="G140" s="121"/>
      <c r="H140" s="47"/>
      <c r="I140" s="121"/>
      <c r="J140" s="78">
        <v>17.239000000000001</v>
      </c>
      <c r="K140" s="125">
        <v>0.73699999999999999</v>
      </c>
      <c r="L140" s="47"/>
      <c r="M140" s="121"/>
      <c r="N140" s="47"/>
      <c r="O140" s="121"/>
      <c r="P140" s="47"/>
      <c r="Q140" s="121"/>
      <c r="R140" s="47"/>
      <c r="S140" s="128"/>
      <c r="V140" s="266" t="s">
        <v>26</v>
      </c>
      <c r="W140" s="267"/>
      <c r="X140" s="273">
        <v>1.88</v>
      </c>
      <c r="Y140" s="273"/>
      <c r="Z140" s="269">
        <v>0.60099999999999998</v>
      </c>
      <c r="AA140" s="270"/>
      <c r="AC140" s="266" t="s">
        <v>14</v>
      </c>
      <c r="AD140" s="267"/>
      <c r="AE140" s="273">
        <v>5.5190000000000001</v>
      </c>
      <c r="AF140" s="273"/>
      <c r="AG140" s="269">
        <v>0.39500000000000002</v>
      </c>
      <c r="AH140" s="270"/>
      <c r="AJ140" s="266" t="s">
        <v>26</v>
      </c>
      <c r="AK140" s="267"/>
      <c r="AL140" s="273">
        <v>2.032</v>
      </c>
      <c r="AM140" s="273"/>
      <c r="AN140" s="316">
        <v>0.624</v>
      </c>
      <c r="AO140" s="314"/>
      <c r="AQ140" s="266" t="s">
        <v>14</v>
      </c>
      <c r="AR140" s="267"/>
      <c r="AS140" s="319">
        <v>15.944000000000001</v>
      </c>
      <c r="AT140" s="320"/>
      <c r="AU140" s="316">
        <v>0.74</v>
      </c>
      <c r="AV140" s="314"/>
    </row>
    <row r="141" spans="1:48" ht="16.5" x14ac:dyDescent="0.3">
      <c r="A141" s="50" t="s">
        <v>16</v>
      </c>
      <c r="B141" s="80">
        <v>5.7770000000000001</v>
      </c>
      <c r="C141" s="126">
        <v>0.34499999999999997</v>
      </c>
      <c r="D141" s="50"/>
      <c r="E141" s="123"/>
      <c r="F141" s="50"/>
      <c r="G141" s="123"/>
      <c r="H141" s="50"/>
      <c r="I141" s="123"/>
      <c r="J141" s="80">
        <v>18.817</v>
      </c>
      <c r="K141" s="126">
        <v>0.73099999999999998</v>
      </c>
      <c r="L141" s="50"/>
      <c r="M141" s="123"/>
      <c r="N141" s="50"/>
      <c r="O141" s="123"/>
      <c r="P141" s="50"/>
      <c r="Q141" s="123"/>
      <c r="R141" s="50"/>
      <c r="S141" s="130"/>
      <c r="V141" s="266" t="s">
        <v>27</v>
      </c>
      <c r="W141" s="271"/>
      <c r="X141" s="273">
        <v>2.3479999999999999</v>
      </c>
      <c r="Y141" s="273"/>
      <c r="Z141" s="272">
        <v>0.60299999999999998</v>
      </c>
      <c r="AA141" s="272"/>
      <c r="AC141" s="266" t="s">
        <v>15</v>
      </c>
      <c r="AD141" s="271"/>
      <c r="AE141" s="273">
        <v>5.6820000000000004</v>
      </c>
      <c r="AF141" s="273"/>
      <c r="AG141" s="272">
        <v>0.375</v>
      </c>
      <c r="AH141" s="272"/>
      <c r="AJ141" s="266" t="s">
        <v>27</v>
      </c>
      <c r="AK141" s="271"/>
      <c r="AL141" s="273">
        <v>2.556</v>
      </c>
      <c r="AM141" s="273"/>
      <c r="AN141" s="273">
        <v>0.63500000000000001</v>
      </c>
      <c r="AO141" s="273"/>
      <c r="AQ141" s="266" t="s">
        <v>15</v>
      </c>
      <c r="AR141" s="271"/>
      <c r="AS141" s="307">
        <v>17.239000000000001</v>
      </c>
      <c r="AT141" s="308"/>
      <c r="AU141" s="273">
        <v>0.73699999999999999</v>
      </c>
      <c r="AV141" s="273"/>
    </row>
    <row r="142" spans="1:48" ht="17.25" thickBot="1" x14ac:dyDescent="0.35">
      <c r="A142" s="62" t="s">
        <v>41</v>
      </c>
      <c r="B142" s="82">
        <v>0.48499999999999999</v>
      </c>
      <c r="C142" s="135">
        <v>0.54100000000000004</v>
      </c>
      <c r="D142" s="62"/>
      <c r="E142" s="124"/>
      <c r="F142" s="62"/>
      <c r="G142" s="124"/>
      <c r="H142" s="62"/>
      <c r="I142" s="124"/>
      <c r="J142" s="82">
        <v>1.004</v>
      </c>
      <c r="K142" s="135">
        <v>0.76400000000000001</v>
      </c>
      <c r="L142" s="62"/>
      <c r="M142" s="124"/>
      <c r="N142" s="62"/>
      <c r="O142" s="124"/>
      <c r="P142" s="62"/>
      <c r="Q142" s="124"/>
      <c r="R142" s="62"/>
      <c r="S142" s="131"/>
      <c r="V142" s="312" t="s">
        <v>28</v>
      </c>
      <c r="W142" s="313"/>
      <c r="X142" s="273">
        <v>3.1120000000000001</v>
      </c>
      <c r="Y142" s="273"/>
      <c r="Z142" s="270">
        <v>0.59199999999999997</v>
      </c>
      <c r="AA142" s="270"/>
      <c r="AC142" s="262" t="s">
        <v>16</v>
      </c>
      <c r="AD142" s="263"/>
      <c r="AE142" s="311">
        <v>5.7770000000000001</v>
      </c>
      <c r="AF142" s="311"/>
      <c r="AG142" s="265">
        <v>0.34499999999999997</v>
      </c>
      <c r="AH142" s="265"/>
      <c r="AJ142" s="312" t="s">
        <v>28</v>
      </c>
      <c r="AK142" s="313"/>
      <c r="AL142" s="273">
        <v>4.0789999999999997</v>
      </c>
      <c r="AM142" s="273"/>
      <c r="AN142" s="314">
        <v>0.68</v>
      </c>
      <c r="AO142" s="314"/>
      <c r="AQ142" s="262" t="s">
        <v>16</v>
      </c>
      <c r="AR142" s="263"/>
      <c r="AS142" s="309">
        <v>18.817</v>
      </c>
      <c r="AT142" s="310"/>
      <c r="AU142" s="311">
        <v>0.73099999999999998</v>
      </c>
      <c r="AV142" s="311"/>
    </row>
    <row r="143" spans="1:48" ht="16.5" x14ac:dyDescent="0.3">
      <c r="A143" s="47" t="s">
        <v>24</v>
      </c>
      <c r="B143" s="78">
        <v>0.82199999999999995</v>
      </c>
      <c r="C143" s="125">
        <v>0.57299999999999995</v>
      </c>
      <c r="D143" s="47"/>
      <c r="E143" s="121"/>
      <c r="F143" s="47"/>
      <c r="G143" s="121"/>
      <c r="H143" s="47"/>
      <c r="I143" s="121"/>
      <c r="J143" s="78">
        <v>1.0489999999999999</v>
      </c>
      <c r="K143" s="125">
        <v>0.64700000000000002</v>
      </c>
      <c r="L143" s="47"/>
      <c r="M143" s="121"/>
      <c r="N143" s="47"/>
      <c r="O143" s="121"/>
      <c r="P143" s="47"/>
      <c r="Q143" s="121"/>
      <c r="R143" s="47"/>
      <c r="S143" s="128"/>
      <c r="V143" s="139" t="s">
        <v>29</v>
      </c>
      <c r="W143" s="140"/>
      <c r="X143" s="142">
        <v>3.621</v>
      </c>
      <c r="Y143" s="142"/>
      <c r="Z143" s="141">
        <v>0.55600000000000005</v>
      </c>
      <c r="AA143" s="141"/>
      <c r="AJ143" s="139" t="s">
        <v>29</v>
      </c>
      <c r="AK143" s="140"/>
      <c r="AL143" s="142">
        <v>5.86</v>
      </c>
      <c r="AM143" s="142"/>
      <c r="AN143" s="141">
        <v>0.70599999999999996</v>
      </c>
      <c r="AO143" s="141"/>
    </row>
    <row r="144" spans="1:48" ht="16.5" x14ac:dyDescent="0.3">
      <c r="A144" s="47" t="s">
        <v>25</v>
      </c>
      <c r="B144" s="78">
        <v>1.357</v>
      </c>
      <c r="C144" s="125">
        <v>0.61799999999999999</v>
      </c>
      <c r="D144" s="47"/>
      <c r="E144" s="121"/>
      <c r="F144" s="47"/>
      <c r="G144" s="121"/>
      <c r="H144" s="47"/>
      <c r="I144" s="121"/>
      <c r="J144" s="78">
        <v>1.389</v>
      </c>
      <c r="K144" s="125">
        <v>0.61899999999999999</v>
      </c>
      <c r="L144" s="47"/>
      <c r="M144" s="121"/>
      <c r="N144" s="47"/>
      <c r="O144" s="121"/>
      <c r="P144" s="47"/>
      <c r="Q144" s="121"/>
      <c r="R144" s="47"/>
      <c r="S144" s="128"/>
      <c r="V144" s="139" t="s">
        <v>30</v>
      </c>
      <c r="W144" s="140"/>
      <c r="X144" s="142">
        <v>3.7770000000000001</v>
      </c>
      <c r="Y144" s="142"/>
      <c r="Z144" s="141">
        <v>0.47799999999999998</v>
      </c>
      <c r="AA144" s="141"/>
      <c r="AJ144" s="139" t="s">
        <v>30</v>
      </c>
      <c r="AK144" s="140"/>
      <c r="AL144" s="142">
        <v>8.7219999999999995</v>
      </c>
      <c r="AM144" s="142"/>
      <c r="AN144" s="141">
        <v>0.748</v>
      </c>
      <c r="AO144" s="141"/>
    </row>
    <row r="145" spans="1:41" ht="16.5" x14ac:dyDescent="0.3">
      <c r="A145" s="47" t="s">
        <v>26</v>
      </c>
      <c r="B145" s="78">
        <v>1.88</v>
      </c>
      <c r="C145" s="125">
        <v>0.60099999999999998</v>
      </c>
      <c r="D145" s="47"/>
      <c r="E145" s="121"/>
      <c r="F145" s="47"/>
      <c r="G145" s="121"/>
      <c r="H145" s="47"/>
      <c r="I145" s="121"/>
      <c r="J145" s="78">
        <v>2.032</v>
      </c>
      <c r="K145" s="125">
        <v>0.624</v>
      </c>
      <c r="L145" s="47"/>
      <c r="M145" s="121"/>
      <c r="N145" s="47"/>
      <c r="O145" s="121"/>
      <c r="P145" s="47"/>
      <c r="Q145" s="121"/>
      <c r="R145" s="47"/>
      <c r="S145" s="128"/>
      <c r="V145" s="266"/>
      <c r="W145" s="271"/>
      <c r="X145" s="315"/>
      <c r="Y145" s="315"/>
      <c r="Z145" s="273"/>
      <c r="AA145" s="273"/>
      <c r="AJ145" s="266"/>
      <c r="AK145" s="271"/>
      <c r="AL145" s="315"/>
      <c r="AM145" s="315"/>
      <c r="AN145" s="273"/>
      <c r="AO145" s="273"/>
    </row>
    <row r="146" spans="1:41" ht="16.5" x14ac:dyDescent="0.3">
      <c r="A146" s="47" t="s">
        <v>27</v>
      </c>
      <c r="B146" s="78">
        <v>2.3479999999999999</v>
      </c>
      <c r="C146" s="125">
        <v>0.60299999999999998</v>
      </c>
      <c r="D146" s="47"/>
      <c r="E146" s="121"/>
      <c r="F146" s="47"/>
      <c r="G146" s="121"/>
      <c r="H146" s="47"/>
      <c r="I146" s="121"/>
      <c r="J146" s="78">
        <v>2.556</v>
      </c>
      <c r="K146" s="125">
        <v>0.63500000000000001</v>
      </c>
      <c r="L146" s="47"/>
      <c r="M146" s="121"/>
      <c r="N146" s="47"/>
      <c r="O146" s="121"/>
      <c r="P146" s="47"/>
      <c r="Q146" s="121"/>
      <c r="R146" s="47"/>
      <c r="S146" s="128"/>
      <c r="V146" s="266"/>
      <c r="W146" s="271"/>
      <c r="X146" s="315"/>
      <c r="Y146" s="315"/>
      <c r="Z146" s="273"/>
      <c r="AA146" s="273"/>
      <c r="AJ146" s="266"/>
      <c r="AK146" s="271"/>
      <c r="AL146" s="315"/>
      <c r="AM146" s="315"/>
      <c r="AN146" s="273"/>
      <c r="AO146" s="273"/>
    </row>
    <row r="147" spans="1:41" ht="16.5" x14ac:dyDescent="0.3">
      <c r="A147" s="47" t="s">
        <v>28</v>
      </c>
      <c r="B147" s="78">
        <v>3.1120000000000001</v>
      </c>
      <c r="C147" s="125">
        <v>0.59199999999999997</v>
      </c>
      <c r="D147" s="47"/>
      <c r="E147" s="121"/>
      <c r="F147" s="47"/>
      <c r="G147" s="121"/>
      <c r="H147" s="47"/>
      <c r="I147" s="121"/>
      <c r="J147" s="78">
        <v>4.0789999999999997</v>
      </c>
      <c r="K147" s="125">
        <v>0.68</v>
      </c>
      <c r="L147" s="47"/>
      <c r="M147" s="121"/>
      <c r="N147" s="47"/>
      <c r="O147" s="121"/>
      <c r="P147" s="47"/>
      <c r="Q147" s="121"/>
      <c r="R147" s="47"/>
      <c r="S147" s="128"/>
      <c r="V147" s="266"/>
      <c r="W147" s="271"/>
      <c r="X147" s="315"/>
      <c r="Y147" s="315"/>
      <c r="Z147" s="273"/>
      <c r="AA147" s="273"/>
      <c r="AJ147" s="266"/>
      <c r="AK147" s="271"/>
      <c r="AL147" s="315"/>
      <c r="AM147" s="315"/>
      <c r="AN147" s="273"/>
      <c r="AO147" s="273"/>
    </row>
    <row r="148" spans="1:41" ht="16.5" x14ac:dyDescent="0.3">
      <c r="A148" s="47" t="s">
        <v>29</v>
      </c>
      <c r="B148" s="78">
        <v>3.621</v>
      </c>
      <c r="C148" s="125">
        <v>0.55600000000000005</v>
      </c>
      <c r="D148" s="47"/>
      <c r="E148" s="121"/>
      <c r="F148" s="47"/>
      <c r="G148" s="121"/>
      <c r="H148" s="47"/>
      <c r="I148" s="121"/>
      <c r="J148" s="78">
        <v>5.86</v>
      </c>
      <c r="K148" s="125">
        <v>0.70599999999999996</v>
      </c>
      <c r="L148" s="47"/>
      <c r="M148" s="121"/>
      <c r="N148" s="47"/>
      <c r="O148" s="121"/>
      <c r="P148" s="47"/>
      <c r="Q148" s="121"/>
      <c r="R148" s="47"/>
      <c r="S148" s="128"/>
      <c r="V148" s="266"/>
      <c r="W148" s="271"/>
      <c r="X148" s="315"/>
      <c r="Y148" s="315"/>
      <c r="Z148" s="273"/>
      <c r="AA148" s="273"/>
      <c r="AJ148" s="266"/>
      <c r="AK148" s="271"/>
      <c r="AL148" s="315"/>
      <c r="AM148" s="315"/>
      <c r="AN148" s="273"/>
      <c r="AO148" s="273"/>
    </row>
    <row r="149" spans="1:41" ht="16.5" x14ac:dyDescent="0.3">
      <c r="A149" s="50" t="s">
        <v>30</v>
      </c>
      <c r="B149" s="80">
        <v>3.7770000000000001</v>
      </c>
      <c r="C149" s="126">
        <v>0.47799999999999998</v>
      </c>
      <c r="D149" s="50"/>
      <c r="E149" s="123"/>
      <c r="F149" s="50"/>
      <c r="G149" s="123"/>
      <c r="H149" s="50"/>
      <c r="I149" s="123"/>
      <c r="J149" s="80">
        <v>8.7219999999999995</v>
      </c>
      <c r="K149" s="126">
        <v>0.748</v>
      </c>
      <c r="L149" s="50"/>
      <c r="M149" s="123"/>
      <c r="N149" s="50"/>
      <c r="O149" s="123"/>
      <c r="P149" s="50"/>
      <c r="Q149" s="123"/>
      <c r="R149" s="50"/>
      <c r="S149" s="130"/>
      <c r="V149" s="266"/>
      <c r="W149" s="271"/>
      <c r="X149" s="315"/>
      <c r="Y149" s="315"/>
      <c r="Z149" s="273"/>
      <c r="AA149" s="273"/>
      <c r="AJ149" s="266"/>
      <c r="AK149" s="271"/>
      <c r="AL149" s="315"/>
      <c r="AM149" s="315"/>
      <c r="AN149" s="273"/>
      <c r="AO149" s="273"/>
    </row>
    <row r="150" spans="1:41" ht="15.75" thickBot="1" x14ac:dyDescent="0.3"/>
    <row r="151" spans="1:41" x14ac:dyDescent="0.25">
      <c r="A151" s="38" t="s">
        <v>58</v>
      </c>
      <c r="B151" s="327" t="s">
        <v>77</v>
      </c>
      <c r="C151" s="328"/>
      <c r="D151" s="328"/>
      <c r="E151" s="328"/>
      <c r="F151" s="328"/>
      <c r="G151" s="328"/>
      <c r="H151" s="328"/>
      <c r="I151" s="328"/>
      <c r="J151" s="328"/>
      <c r="K151" s="328"/>
      <c r="L151" s="328"/>
      <c r="M151" s="328"/>
      <c r="N151" s="328"/>
      <c r="O151" s="328"/>
      <c r="P151" s="328"/>
      <c r="Q151" s="328"/>
      <c r="R151" s="328"/>
      <c r="S151" s="329"/>
      <c r="V151" s="289" t="s">
        <v>43</v>
      </c>
      <c r="W151" s="290"/>
      <c r="X151" s="290"/>
      <c r="Y151" s="290"/>
      <c r="Z151" s="290"/>
      <c r="AA151" s="291"/>
    </row>
    <row r="152" spans="1:41" x14ac:dyDescent="0.25">
      <c r="A152" s="39" t="s">
        <v>80</v>
      </c>
      <c r="B152" s="40">
        <v>6</v>
      </c>
      <c r="C152" s="41">
        <v>30</v>
      </c>
      <c r="D152" s="40">
        <v>6</v>
      </c>
      <c r="E152" s="41">
        <v>60</v>
      </c>
      <c r="F152" s="42">
        <v>6</v>
      </c>
      <c r="G152" s="41">
        <v>120</v>
      </c>
      <c r="H152" s="40">
        <v>6</v>
      </c>
      <c r="I152" s="41">
        <v>5760</v>
      </c>
      <c r="J152" s="40">
        <v>15</v>
      </c>
      <c r="K152" s="41">
        <v>360</v>
      </c>
      <c r="L152" s="42">
        <v>30</v>
      </c>
      <c r="M152" s="41">
        <v>120</v>
      </c>
      <c r="N152" s="40">
        <v>30</v>
      </c>
      <c r="O152" s="41">
        <v>1440</v>
      </c>
      <c r="P152" s="40">
        <v>60</v>
      </c>
      <c r="Q152" s="41">
        <v>1440</v>
      </c>
      <c r="R152" s="42">
        <v>120</v>
      </c>
      <c r="S152" s="41">
        <v>1440</v>
      </c>
      <c r="V152" s="292"/>
      <c r="W152" s="293"/>
      <c r="X152" s="293"/>
      <c r="Y152" s="293"/>
      <c r="Z152" s="293"/>
      <c r="AA152" s="294"/>
    </row>
    <row r="153" spans="1:41" x14ac:dyDescent="0.25">
      <c r="A153" s="77" t="s">
        <v>3</v>
      </c>
      <c r="B153" s="84" t="s">
        <v>18</v>
      </c>
      <c r="C153" s="101" t="s">
        <v>19</v>
      </c>
      <c r="D153" s="99" t="s">
        <v>18</v>
      </c>
      <c r="E153" s="100" t="s">
        <v>19</v>
      </c>
      <c r="F153" s="99" t="s">
        <v>18</v>
      </c>
      <c r="G153" s="100" t="s">
        <v>19</v>
      </c>
      <c r="H153" s="99" t="s">
        <v>18</v>
      </c>
      <c r="I153" s="100" t="s">
        <v>19</v>
      </c>
      <c r="J153" s="84" t="s">
        <v>18</v>
      </c>
      <c r="K153" s="101" t="s">
        <v>19</v>
      </c>
      <c r="L153" s="84" t="s">
        <v>18</v>
      </c>
      <c r="M153" s="101" t="s">
        <v>19</v>
      </c>
      <c r="N153" s="84" t="s">
        <v>18</v>
      </c>
      <c r="O153" s="101" t="s">
        <v>19</v>
      </c>
      <c r="P153" s="99" t="s">
        <v>18</v>
      </c>
      <c r="Q153" s="100" t="s">
        <v>19</v>
      </c>
      <c r="R153" s="99" t="s">
        <v>18</v>
      </c>
      <c r="S153" s="100" t="s">
        <v>19</v>
      </c>
      <c r="V153" s="292"/>
      <c r="W153" s="293"/>
      <c r="X153" s="293"/>
      <c r="Y153" s="293"/>
      <c r="Z153" s="293"/>
      <c r="AA153" s="294"/>
    </row>
    <row r="154" spans="1:41" x14ac:dyDescent="0.25">
      <c r="A154" s="62" t="s">
        <v>4</v>
      </c>
      <c r="B154" s="44"/>
      <c r="C154" s="124"/>
      <c r="D154" s="44"/>
      <c r="E154" s="124"/>
      <c r="F154" s="44"/>
      <c r="G154" s="124"/>
      <c r="H154" s="44"/>
      <c r="I154" s="124"/>
      <c r="J154" s="44"/>
      <c r="K154" s="124"/>
      <c r="L154" s="44"/>
      <c r="M154" s="124"/>
      <c r="N154" s="44"/>
      <c r="O154" s="124"/>
      <c r="P154" s="44"/>
      <c r="Q154" s="124"/>
      <c r="R154" s="44"/>
      <c r="S154" s="131"/>
      <c r="V154" s="292"/>
      <c r="W154" s="293"/>
      <c r="X154" s="293"/>
      <c r="Y154" s="293"/>
      <c r="Z154" s="293"/>
      <c r="AA154" s="294"/>
    </row>
    <row r="155" spans="1:41" ht="15.75" thickBot="1" x14ac:dyDescent="0.3">
      <c r="A155" s="47" t="s">
        <v>5</v>
      </c>
      <c r="B155" s="47"/>
      <c r="C155" s="121"/>
      <c r="D155" s="47"/>
      <c r="E155" s="121"/>
      <c r="F155" s="47"/>
      <c r="G155" s="121"/>
      <c r="H155" s="47"/>
      <c r="I155" s="121"/>
      <c r="J155" s="47"/>
      <c r="K155" s="121"/>
      <c r="L155" s="47"/>
      <c r="M155" s="121"/>
      <c r="N155" s="47"/>
      <c r="O155" s="121"/>
      <c r="P155" s="47"/>
      <c r="Q155" s="121"/>
      <c r="R155" s="47"/>
      <c r="S155" s="128"/>
      <c r="V155" s="295"/>
      <c r="W155" s="296"/>
      <c r="X155" s="296"/>
      <c r="Y155" s="296"/>
      <c r="Z155" s="296"/>
      <c r="AA155" s="297"/>
    </row>
    <row r="156" spans="1:41" x14ac:dyDescent="0.25">
      <c r="A156" s="47" t="s">
        <v>6</v>
      </c>
      <c r="B156" s="47"/>
      <c r="C156" s="121"/>
      <c r="D156" s="47"/>
      <c r="E156" s="121"/>
      <c r="F156" s="47"/>
      <c r="G156" s="121"/>
      <c r="H156" s="47"/>
      <c r="I156" s="121"/>
      <c r="J156" s="47"/>
      <c r="K156" s="121"/>
      <c r="L156" s="47"/>
      <c r="M156" s="121"/>
      <c r="N156" s="47"/>
      <c r="O156" s="121"/>
      <c r="P156" s="47"/>
      <c r="Q156" s="121"/>
      <c r="R156" s="47"/>
      <c r="S156" s="128"/>
      <c r="V156" s="298" t="s">
        <v>0</v>
      </c>
      <c r="W156" s="299"/>
      <c r="X156" s="299"/>
      <c r="Y156" s="299"/>
      <c r="Z156" s="299"/>
      <c r="AA156" s="300"/>
    </row>
    <row r="157" spans="1:41" ht="16.5" x14ac:dyDescent="0.3">
      <c r="A157" s="47" t="s">
        <v>7</v>
      </c>
      <c r="B157" s="47"/>
      <c r="C157" s="121"/>
      <c r="D157" s="47"/>
      <c r="E157" s="121"/>
      <c r="F157" s="47"/>
      <c r="G157" s="121"/>
      <c r="H157" s="47"/>
      <c r="I157" s="121"/>
      <c r="J157" s="47"/>
      <c r="K157" s="121"/>
      <c r="L157" s="47"/>
      <c r="M157" s="121"/>
      <c r="N157" s="47"/>
      <c r="O157" s="121"/>
      <c r="P157" s="47"/>
      <c r="Q157" s="121"/>
      <c r="R157" s="47"/>
      <c r="S157" s="128"/>
      <c r="V157" s="301" t="s">
        <v>2</v>
      </c>
      <c r="W157" s="302"/>
      <c r="X157" s="302"/>
      <c r="Y157" s="302"/>
      <c r="Z157" s="302"/>
      <c r="AA157" s="303"/>
    </row>
    <row r="158" spans="1:41" ht="16.5" x14ac:dyDescent="0.3">
      <c r="A158" s="50" t="s">
        <v>8</v>
      </c>
      <c r="B158" s="50"/>
      <c r="C158" s="123"/>
      <c r="D158" s="50"/>
      <c r="E158" s="123"/>
      <c r="F158" s="50"/>
      <c r="G158" s="123"/>
      <c r="H158" s="50"/>
      <c r="I158" s="123"/>
      <c r="J158" s="50"/>
      <c r="K158" s="123"/>
      <c r="L158" s="50"/>
      <c r="M158" s="123"/>
      <c r="N158" s="50"/>
      <c r="O158" s="123"/>
      <c r="P158" s="50"/>
      <c r="Q158" s="123"/>
      <c r="R158" s="50"/>
      <c r="S158" s="130"/>
      <c r="V158" s="301" t="s">
        <v>1</v>
      </c>
      <c r="W158" s="302"/>
      <c r="X158" s="302"/>
      <c r="Y158" s="302"/>
      <c r="Z158" s="302"/>
      <c r="AA158" s="303"/>
    </row>
    <row r="159" spans="1:41" ht="17.25" thickBot="1" x14ac:dyDescent="0.35">
      <c r="A159" s="62" t="s">
        <v>81</v>
      </c>
      <c r="B159" s="62"/>
      <c r="C159" s="124"/>
      <c r="D159" s="62"/>
      <c r="E159" s="124"/>
      <c r="F159" s="62"/>
      <c r="G159" s="124"/>
      <c r="H159" s="62"/>
      <c r="I159" s="124"/>
      <c r="J159" s="62"/>
      <c r="K159" s="124"/>
      <c r="L159" s="62"/>
      <c r="M159" s="124"/>
      <c r="N159" s="62"/>
      <c r="O159" s="124"/>
      <c r="P159" s="62"/>
      <c r="Q159" s="124"/>
      <c r="R159" s="62"/>
      <c r="S159" s="131"/>
      <c r="V159" s="304" t="s">
        <v>55</v>
      </c>
      <c r="W159" s="305"/>
      <c r="X159" s="305"/>
      <c r="Y159" s="305"/>
      <c r="Z159" s="305"/>
      <c r="AA159" s="306"/>
    </row>
    <row r="160" spans="1:41" ht="17.25" thickBot="1" x14ac:dyDescent="0.35">
      <c r="A160" s="47" t="s">
        <v>11</v>
      </c>
      <c r="B160" s="47"/>
      <c r="C160" s="121"/>
      <c r="D160" s="47"/>
      <c r="E160" s="121"/>
      <c r="F160" s="47"/>
      <c r="G160" s="121"/>
      <c r="H160" s="47"/>
      <c r="I160" s="121"/>
      <c r="J160" s="47"/>
      <c r="K160" s="121"/>
      <c r="L160" s="47"/>
      <c r="M160" s="121"/>
      <c r="N160" s="47"/>
      <c r="O160" s="121"/>
      <c r="P160" s="47"/>
      <c r="Q160" s="121"/>
      <c r="R160" s="47"/>
      <c r="S160" s="128"/>
      <c r="V160" s="276" t="s">
        <v>3</v>
      </c>
      <c r="W160" s="277"/>
      <c r="X160" s="280" t="s">
        <v>44</v>
      </c>
      <c r="Y160" s="281"/>
      <c r="Z160" s="281"/>
      <c r="AA160" s="282"/>
    </row>
    <row r="161" spans="1:34" ht="17.25" thickBot="1" x14ac:dyDescent="0.35">
      <c r="A161" s="47" t="s">
        <v>82</v>
      </c>
      <c r="B161" s="47"/>
      <c r="C161" s="121"/>
      <c r="D161" s="47"/>
      <c r="E161" s="121"/>
      <c r="F161" s="47"/>
      <c r="G161" s="121"/>
      <c r="H161" s="89">
        <v>418</v>
      </c>
      <c r="I161" s="125">
        <v>0.68899999999999995</v>
      </c>
      <c r="J161" s="47"/>
      <c r="K161" s="121"/>
      <c r="L161" s="47"/>
      <c r="M161" s="121"/>
      <c r="N161" s="47"/>
      <c r="O161" s="121"/>
      <c r="P161" s="47"/>
      <c r="Q161" s="121"/>
      <c r="R161" s="47"/>
      <c r="S161" s="128"/>
      <c r="V161" s="278"/>
      <c r="W161" s="279"/>
      <c r="X161" s="283" t="s">
        <v>18</v>
      </c>
      <c r="Y161" s="283"/>
      <c r="Z161" s="283" t="s">
        <v>19</v>
      </c>
      <c r="AA161" s="283"/>
    </row>
    <row r="162" spans="1:34" ht="16.5" x14ac:dyDescent="0.3">
      <c r="A162" s="47" t="s">
        <v>83</v>
      </c>
      <c r="B162" s="47"/>
      <c r="C162" s="121"/>
      <c r="D162" s="47"/>
      <c r="E162" s="121"/>
      <c r="F162" s="47"/>
      <c r="G162" s="121"/>
      <c r="H162" s="89">
        <v>495</v>
      </c>
      <c r="I162" s="125">
        <v>0.68899999999999995</v>
      </c>
      <c r="J162" s="47"/>
      <c r="K162" s="121"/>
      <c r="L162" s="47"/>
      <c r="M162" s="121"/>
      <c r="N162" s="47"/>
      <c r="O162" s="121"/>
      <c r="P162" s="47"/>
      <c r="Q162" s="121"/>
      <c r="R162" s="47"/>
      <c r="S162" s="128"/>
      <c r="V162" s="284" t="s">
        <v>10</v>
      </c>
      <c r="W162" s="285"/>
      <c r="X162" s="286">
        <v>418</v>
      </c>
      <c r="Y162" s="287"/>
      <c r="Z162" s="288">
        <v>0.68899999999999995</v>
      </c>
      <c r="AA162" s="288"/>
    </row>
    <row r="163" spans="1:34" ht="16.5" x14ac:dyDescent="0.3">
      <c r="A163" s="47" t="s">
        <v>84</v>
      </c>
      <c r="B163" s="47"/>
      <c r="C163" s="121"/>
      <c r="D163" s="47"/>
      <c r="E163" s="121"/>
      <c r="F163" s="47"/>
      <c r="G163" s="121"/>
      <c r="H163" s="89">
        <v>569</v>
      </c>
      <c r="I163" s="125">
        <v>0.68700000000000006</v>
      </c>
      <c r="J163" s="47"/>
      <c r="K163" s="121"/>
      <c r="L163" s="47"/>
      <c r="M163" s="121"/>
      <c r="N163" s="47"/>
      <c r="O163" s="121"/>
      <c r="P163" s="47"/>
      <c r="Q163" s="121"/>
      <c r="R163" s="47"/>
      <c r="S163" s="128"/>
      <c r="V163" s="266" t="s">
        <v>12</v>
      </c>
      <c r="W163" s="267"/>
      <c r="X163" s="268">
        <v>495</v>
      </c>
      <c r="Y163" s="275"/>
      <c r="Z163" s="272">
        <v>0.68899999999999995</v>
      </c>
      <c r="AA163" s="272"/>
    </row>
    <row r="164" spans="1:34" ht="16.5" x14ac:dyDescent="0.3">
      <c r="A164" s="47" t="s">
        <v>14</v>
      </c>
      <c r="B164" s="47"/>
      <c r="C164" s="121"/>
      <c r="D164" s="47"/>
      <c r="E164" s="121"/>
      <c r="F164" s="47"/>
      <c r="G164" s="121"/>
      <c r="H164" s="89">
        <v>608</v>
      </c>
      <c r="I164" s="125">
        <v>0.68400000000000005</v>
      </c>
      <c r="J164" s="47"/>
      <c r="K164" s="121"/>
      <c r="L164" s="47"/>
      <c r="M164" s="121"/>
      <c r="N164" s="47"/>
      <c r="O164" s="121"/>
      <c r="P164" s="47"/>
      <c r="Q164" s="121"/>
      <c r="R164" s="47"/>
      <c r="S164" s="128"/>
      <c r="V164" s="266" t="s">
        <v>13</v>
      </c>
      <c r="W164" s="267"/>
      <c r="X164" s="268">
        <v>569</v>
      </c>
      <c r="Y164" s="268"/>
      <c r="Z164" s="274">
        <v>0.68700000000000006</v>
      </c>
      <c r="AA164" s="272"/>
    </row>
    <row r="165" spans="1:34" ht="16.5" x14ac:dyDescent="0.3">
      <c r="A165" s="47" t="s">
        <v>15</v>
      </c>
      <c r="B165" s="47"/>
      <c r="C165" s="121"/>
      <c r="D165" s="47"/>
      <c r="E165" s="121"/>
      <c r="F165" s="47"/>
      <c r="G165" s="121"/>
      <c r="H165" s="89">
        <v>659</v>
      </c>
      <c r="I165" s="125">
        <v>0.68100000000000005</v>
      </c>
      <c r="J165" s="47"/>
      <c r="K165" s="121"/>
      <c r="L165" s="47"/>
      <c r="M165" s="121"/>
      <c r="N165" s="47"/>
      <c r="O165" s="121"/>
      <c r="P165" s="47"/>
      <c r="Q165" s="121"/>
      <c r="R165" s="47"/>
      <c r="S165" s="128"/>
      <c r="V165" s="266" t="s">
        <v>14</v>
      </c>
      <c r="W165" s="267"/>
      <c r="X165" s="268">
        <v>608</v>
      </c>
      <c r="Y165" s="268"/>
      <c r="Z165" s="269">
        <v>0.68400000000000005</v>
      </c>
      <c r="AA165" s="270"/>
    </row>
    <row r="166" spans="1:34" ht="16.5" x14ac:dyDescent="0.3">
      <c r="A166" s="50" t="s">
        <v>16</v>
      </c>
      <c r="B166" s="50"/>
      <c r="C166" s="123"/>
      <c r="D166" s="50"/>
      <c r="E166" s="123"/>
      <c r="F166" s="50"/>
      <c r="G166" s="123"/>
      <c r="H166" s="90">
        <v>726</v>
      </c>
      <c r="I166" s="126">
        <v>0.67600000000000005</v>
      </c>
      <c r="J166" s="50"/>
      <c r="K166" s="123"/>
      <c r="L166" s="50"/>
      <c r="M166" s="123"/>
      <c r="N166" s="50"/>
      <c r="O166" s="123"/>
      <c r="P166" s="50"/>
      <c r="Q166" s="123"/>
      <c r="R166" s="50"/>
      <c r="S166" s="130"/>
      <c r="V166" s="266" t="s">
        <v>15</v>
      </c>
      <c r="W166" s="271"/>
      <c r="X166" s="268">
        <v>659</v>
      </c>
      <c r="Y166" s="268"/>
      <c r="Z166" s="272">
        <v>0.68100000000000005</v>
      </c>
      <c r="AA166" s="272"/>
    </row>
    <row r="167" spans="1:34" ht="17.25" thickBot="1" x14ac:dyDescent="0.35">
      <c r="A167" s="62" t="s">
        <v>41</v>
      </c>
      <c r="B167" s="62"/>
      <c r="C167" s="124"/>
      <c r="D167" s="62"/>
      <c r="E167" s="124"/>
      <c r="F167" s="62"/>
      <c r="G167" s="124"/>
      <c r="H167" s="62"/>
      <c r="I167" s="124"/>
      <c r="J167" s="62"/>
      <c r="K167" s="124"/>
      <c r="L167" s="62"/>
      <c r="M167" s="124"/>
      <c r="N167" s="62"/>
      <c r="O167" s="124"/>
      <c r="P167" s="62"/>
      <c r="Q167" s="124"/>
      <c r="R167" s="62"/>
      <c r="S167" s="131"/>
      <c r="V167" s="262" t="s">
        <v>16</v>
      </c>
      <c r="W167" s="263"/>
      <c r="X167" s="264">
        <v>726</v>
      </c>
      <c r="Y167" s="264"/>
      <c r="Z167" s="265">
        <v>0.67600000000000005</v>
      </c>
      <c r="AA167" s="265"/>
    </row>
    <row r="168" spans="1:34" x14ac:dyDescent="0.25">
      <c r="A168" s="47" t="s">
        <v>24</v>
      </c>
      <c r="B168" s="47"/>
      <c r="C168" s="121"/>
      <c r="D168" s="47"/>
      <c r="E168" s="121"/>
      <c r="F168" s="47"/>
      <c r="G168" s="121"/>
      <c r="H168" s="47"/>
      <c r="I168" s="121"/>
      <c r="J168" s="47"/>
      <c r="K168" s="121"/>
      <c r="L168" s="47"/>
      <c r="M168" s="121"/>
      <c r="N168" s="47"/>
      <c r="O168" s="121"/>
      <c r="P168" s="47"/>
      <c r="Q168" s="121"/>
      <c r="R168" s="47"/>
      <c r="S168" s="128"/>
    </row>
    <row r="169" spans="1:34" x14ac:dyDescent="0.25">
      <c r="A169" s="47" t="s">
        <v>25</v>
      </c>
      <c r="B169" s="47"/>
      <c r="C169" s="121"/>
      <c r="D169" s="47"/>
      <c r="E169" s="121"/>
      <c r="F169" s="47"/>
      <c r="G169" s="121"/>
      <c r="H169" s="47"/>
      <c r="I169" s="121"/>
      <c r="J169" s="47"/>
      <c r="K169" s="121"/>
      <c r="L169" s="47"/>
      <c r="M169" s="121"/>
      <c r="N169" s="47"/>
      <c r="O169" s="121"/>
      <c r="P169" s="47"/>
      <c r="Q169" s="121"/>
      <c r="R169" s="47"/>
      <c r="S169" s="128"/>
    </row>
    <row r="170" spans="1:34" x14ac:dyDescent="0.25">
      <c r="A170" s="47" t="s">
        <v>26</v>
      </c>
      <c r="B170" s="47"/>
      <c r="C170" s="121"/>
      <c r="D170" s="47"/>
      <c r="E170" s="121"/>
      <c r="F170" s="47"/>
      <c r="G170" s="121"/>
      <c r="H170" s="47"/>
      <c r="I170" s="121"/>
      <c r="J170" s="47"/>
      <c r="K170" s="121"/>
      <c r="L170" s="47"/>
      <c r="M170" s="121"/>
      <c r="N170" s="47"/>
      <c r="O170" s="121"/>
      <c r="P170" s="47"/>
      <c r="Q170" s="121"/>
      <c r="R170" s="47"/>
      <c r="S170" s="128"/>
    </row>
    <row r="171" spans="1:34" x14ac:dyDescent="0.25">
      <c r="A171" s="47" t="s">
        <v>27</v>
      </c>
      <c r="B171" s="47"/>
      <c r="C171" s="121"/>
      <c r="D171" s="47"/>
      <c r="E171" s="121"/>
      <c r="F171" s="47"/>
      <c r="G171" s="121"/>
      <c r="H171" s="47"/>
      <c r="I171" s="121"/>
      <c r="J171" s="47"/>
      <c r="K171" s="121"/>
      <c r="L171" s="47"/>
      <c r="M171" s="121"/>
      <c r="N171" s="47"/>
      <c r="O171" s="121"/>
      <c r="P171" s="47"/>
      <c r="Q171" s="121"/>
      <c r="R171" s="47"/>
      <c r="S171" s="128"/>
    </row>
    <row r="172" spans="1:34" x14ac:dyDescent="0.25">
      <c r="A172" s="47" t="s">
        <v>28</v>
      </c>
      <c r="B172" s="47"/>
      <c r="C172" s="121"/>
      <c r="D172" s="47"/>
      <c r="E172" s="121"/>
      <c r="F172" s="47"/>
      <c r="G172" s="121"/>
      <c r="H172" s="47"/>
      <c r="I172" s="121"/>
      <c r="J172" s="47"/>
      <c r="K172" s="121"/>
      <c r="L172" s="47"/>
      <c r="M172" s="121"/>
      <c r="N172" s="47"/>
      <c r="O172" s="121"/>
      <c r="P172" s="47"/>
      <c r="Q172" s="121"/>
      <c r="R172" s="47"/>
      <c r="S172" s="128"/>
    </row>
    <row r="173" spans="1:34" x14ac:dyDescent="0.25">
      <c r="A173" s="47" t="s">
        <v>29</v>
      </c>
      <c r="B173" s="47"/>
      <c r="C173" s="121"/>
      <c r="D173" s="47"/>
      <c r="E173" s="121"/>
      <c r="F173" s="47"/>
      <c r="G173" s="121"/>
      <c r="H173" s="47"/>
      <c r="I173" s="121"/>
      <c r="J173" s="47"/>
      <c r="K173" s="121"/>
      <c r="L173" s="47"/>
      <c r="M173" s="121"/>
      <c r="N173" s="47"/>
      <c r="O173" s="121"/>
      <c r="P173" s="47"/>
      <c r="Q173" s="121"/>
      <c r="R173" s="47"/>
      <c r="S173" s="128"/>
    </row>
    <row r="174" spans="1:34" x14ac:dyDescent="0.25">
      <c r="A174" s="50" t="s">
        <v>30</v>
      </c>
      <c r="B174" s="50"/>
      <c r="C174" s="123"/>
      <c r="D174" s="50"/>
      <c r="E174" s="123"/>
      <c r="F174" s="50"/>
      <c r="G174" s="123"/>
      <c r="H174" s="50"/>
      <c r="I174" s="123"/>
      <c r="J174" s="50"/>
      <c r="K174" s="123"/>
      <c r="L174" s="50"/>
      <c r="M174" s="123"/>
      <c r="N174" s="50"/>
      <c r="O174" s="123"/>
      <c r="P174" s="50"/>
      <c r="Q174" s="123"/>
      <c r="R174" s="50"/>
      <c r="S174" s="130"/>
    </row>
    <row r="175" spans="1:34" ht="15.75" thickBot="1" x14ac:dyDescent="0.3"/>
    <row r="176" spans="1:34" x14ac:dyDescent="0.25">
      <c r="A176" s="38" t="s">
        <v>58</v>
      </c>
      <c r="B176" s="327" t="s">
        <v>68</v>
      </c>
      <c r="C176" s="328"/>
      <c r="D176" s="328"/>
      <c r="E176" s="328"/>
      <c r="F176" s="328"/>
      <c r="G176" s="328"/>
      <c r="H176" s="328"/>
      <c r="I176" s="328"/>
      <c r="J176" s="328"/>
      <c r="K176" s="328"/>
      <c r="L176" s="328"/>
      <c r="M176" s="328"/>
      <c r="N176" s="328"/>
      <c r="O176" s="328"/>
      <c r="P176" s="328"/>
      <c r="Q176" s="328"/>
      <c r="R176" s="328"/>
      <c r="S176" s="329"/>
      <c r="V176" s="289" t="s">
        <v>35</v>
      </c>
      <c r="W176" s="290"/>
      <c r="X176" s="290"/>
      <c r="Y176" s="290"/>
      <c r="Z176" s="290"/>
      <c r="AA176" s="291"/>
      <c r="AC176" s="289" t="s">
        <v>35</v>
      </c>
      <c r="AD176" s="290"/>
      <c r="AE176" s="290"/>
      <c r="AF176" s="290"/>
      <c r="AG176" s="290"/>
      <c r="AH176" s="291"/>
    </row>
    <row r="177" spans="1:34" x14ac:dyDescent="0.25">
      <c r="A177" s="39" t="s">
        <v>80</v>
      </c>
      <c r="B177" s="40">
        <v>6</v>
      </c>
      <c r="C177" s="41">
        <v>30</v>
      </c>
      <c r="D177" s="40">
        <v>6</v>
      </c>
      <c r="E177" s="41">
        <v>60</v>
      </c>
      <c r="F177" s="42">
        <v>6</v>
      </c>
      <c r="G177" s="41">
        <v>120</v>
      </c>
      <c r="H177" s="40">
        <v>6</v>
      </c>
      <c r="I177" s="41">
        <v>5760</v>
      </c>
      <c r="J177" s="40">
        <v>15</v>
      </c>
      <c r="K177" s="41">
        <v>360</v>
      </c>
      <c r="L177" s="42">
        <v>30</v>
      </c>
      <c r="M177" s="41">
        <v>120</v>
      </c>
      <c r="N177" s="40">
        <v>30</v>
      </c>
      <c r="O177" s="41">
        <v>1440</v>
      </c>
      <c r="P177" s="40">
        <v>60</v>
      </c>
      <c r="Q177" s="41">
        <v>1440</v>
      </c>
      <c r="R177" s="42">
        <v>120</v>
      </c>
      <c r="S177" s="41">
        <v>1440</v>
      </c>
      <c r="V177" s="292"/>
      <c r="W177" s="293"/>
      <c r="X177" s="293"/>
      <c r="Y177" s="293"/>
      <c r="Z177" s="293"/>
      <c r="AA177" s="294"/>
      <c r="AC177" s="292"/>
      <c r="AD177" s="293"/>
      <c r="AE177" s="293"/>
      <c r="AF177" s="293"/>
      <c r="AG177" s="293"/>
      <c r="AH177" s="294"/>
    </row>
    <row r="178" spans="1:34" x14ac:dyDescent="0.25">
      <c r="A178" s="35" t="s">
        <v>3</v>
      </c>
      <c r="B178" s="36" t="s">
        <v>18</v>
      </c>
      <c r="C178" s="37" t="s">
        <v>19</v>
      </c>
      <c r="D178" s="36" t="s">
        <v>18</v>
      </c>
      <c r="E178" s="37" t="s">
        <v>19</v>
      </c>
      <c r="F178" s="36" t="s">
        <v>18</v>
      </c>
      <c r="G178" s="37" t="s">
        <v>19</v>
      </c>
      <c r="H178" s="36" t="s">
        <v>18</v>
      </c>
      <c r="I178" s="37" t="s">
        <v>19</v>
      </c>
      <c r="J178" s="36" t="s">
        <v>18</v>
      </c>
      <c r="K178" s="37" t="s">
        <v>19</v>
      </c>
      <c r="L178" s="36" t="s">
        <v>18</v>
      </c>
      <c r="M178" s="37" t="s">
        <v>19</v>
      </c>
      <c r="N178" s="36" t="s">
        <v>18</v>
      </c>
      <c r="O178" s="37" t="s">
        <v>19</v>
      </c>
      <c r="P178" s="36" t="s">
        <v>18</v>
      </c>
      <c r="Q178" s="37" t="s">
        <v>19</v>
      </c>
      <c r="R178" s="36" t="s">
        <v>18</v>
      </c>
      <c r="S178" s="37" t="s">
        <v>19</v>
      </c>
      <c r="V178" s="292"/>
      <c r="W178" s="293"/>
      <c r="X178" s="293"/>
      <c r="Y178" s="293"/>
      <c r="Z178" s="293"/>
      <c r="AA178" s="294"/>
      <c r="AC178" s="292"/>
      <c r="AD178" s="293"/>
      <c r="AE178" s="293"/>
      <c r="AF178" s="293"/>
      <c r="AG178" s="293"/>
      <c r="AH178" s="294"/>
    </row>
    <row r="179" spans="1:34" x14ac:dyDescent="0.25">
      <c r="A179" s="44" t="s">
        <v>4</v>
      </c>
      <c r="B179" s="45"/>
      <c r="C179" s="46"/>
      <c r="D179" s="45"/>
      <c r="E179" s="46"/>
      <c r="F179" s="45"/>
      <c r="G179" s="46"/>
      <c r="H179" s="45"/>
      <c r="I179" s="46"/>
      <c r="J179" s="45"/>
      <c r="K179" s="46"/>
      <c r="L179" s="45"/>
      <c r="M179" s="46"/>
      <c r="N179" s="45"/>
      <c r="O179" s="46"/>
      <c r="P179" s="45"/>
      <c r="Q179" s="46"/>
      <c r="R179" s="45"/>
      <c r="S179" s="46"/>
      <c r="V179" s="292"/>
      <c r="W179" s="293"/>
      <c r="X179" s="293"/>
      <c r="Y179" s="293"/>
      <c r="Z179" s="293"/>
      <c r="AA179" s="294"/>
      <c r="AC179" s="292"/>
      <c r="AD179" s="293"/>
      <c r="AE179" s="293"/>
      <c r="AF179" s="293"/>
      <c r="AG179" s="293"/>
      <c r="AH179" s="294"/>
    </row>
    <row r="180" spans="1:34" ht="15.75" thickBot="1" x14ac:dyDescent="0.3">
      <c r="A180" s="47" t="s">
        <v>5</v>
      </c>
      <c r="B180" s="48"/>
      <c r="C180" s="49"/>
      <c r="D180" s="48"/>
      <c r="E180" s="49"/>
      <c r="F180" s="48"/>
      <c r="G180" s="49"/>
      <c r="H180" s="48"/>
      <c r="I180" s="49"/>
      <c r="J180" s="48"/>
      <c r="K180" s="49"/>
      <c r="L180" s="48"/>
      <c r="M180" s="49"/>
      <c r="N180" s="48"/>
      <c r="O180" s="49"/>
      <c r="P180" s="48"/>
      <c r="Q180" s="49"/>
      <c r="R180" s="48"/>
      <c r="S180" s="49"/>
      <c r="V180" s="295"/>
      <c r="W180" s="296"/>
      <c r="X180" s="296"/>
      <c r="Y180" s="296"/>
      <c r="Z180" s="296"/>
      <c r="AA180" s="297"/>
      <c r="AC180" s="295"/>
      <c r="AD180" s="296"/>
      <c r="AE180" s="296"/>
      <c r="AF180" s="296"/>
      <c r="AG180" s="296"/>
      <c r="AH180" s="297"/>
    </row>
    <row r="181" spans="1:34" x14ac:dyDescent="0.25">
      <c r="A181" s="47" t="s">
        <v>6</v>
      </c>
      <c r="B181" s="48"/>
      <c r="C181" s="49"/>
      <c r="D181" s="48"/>
      <c r="E181" s="49"/>
      <c r="F181" s="48"/>
      <c r="G181" s="49"/>
      <c r="H181" s="48"/>
      <c r="I181" s="49"/>
      <c r="J181" s="48"/>
      <c r="K181" s="49"/>
      <c r="L181" s="48"/>
      <c r="M181" s="49"/>
      <c r="N181" s="48"/>
      <c r="O181" s="49"/>
      <c r="P181" s="48"/>
      <c r="Q181" s="49"/>
      <c r="R181" s="48"/>
      <c r="S181" s="49"/>
      <c r="V181" s="298" t="s">
        <v>0</v>
      </c>
      <c r="W181" s="299"/>
      <c r="X181" s="299"/>
      <c r="Y181" s="299"/>
      <c r="Z181" s="299"/>
      <c r="AA181" s="300"/>
      <c r="AC181" s="298" t="s">
        <v>0</v>
      </c>
      <c r="AD181" s="299"/>
      <c r="AE181" s="299"/>
      <c r="AF181" s="299"/>
      <c r="AG181" s="299"/>
      <c r="AH181" s="300"/>
    </row>
    <row r="182" spans="1:34" ht="16.5" x14ac:dyDescent="0.3">
      <c r="A182" s="47" t="s">
        <v>7</v>
      </c>
      <c r="B182" s="48"/>
      <c r="C182" s="49"/>
      <c r="D182" s="48"/>
      <c r="E182" s="49"/>
      <c r="F182" s="48"/>
      <c r="G182" s="49"/>
      <c r="H182" s="48"/>
      <c r="I182" s="49"/>
      <c r="J182" s="48"/>
      <c r="K182" s="49"/>
      <c r="L182" s="48"/>
      <c r="M182" s="49"/>
      <c r="N182" s="48"/>
      <c r="O182" s="49"/>
      <c r="P182" s="48"/>
      <c r="Q182" s="49"/>
      <c r="R182" s="48"/>
      <c r="S182" s="49"/>
      <c r="V182" s="301" t="s">
        <v>2</v>
      </c>
      <c r="W182" s="302"/>
      <c r="X182" s="302"/>
      <c r="Y182" s="302"/>
      <c r="Z182" s="302"/>
      <c r="AA182" s="303"/>
      <c r="AC182" s="301" t="s">
        <v>2</v>
      </c>
      <c r="AD182" s="302"/>
      <c r="AE182" s="302"/>
      <c r="AF182" s="302"/>
      <c r="AG182" s="302"/>
      <c r="AH182" s="303"/>
    </row>
    <row r="183" spans="1:34" ht="16.5" x14ac:dyDescent="0.3">
      <c r="A183" s="50" t="s">
        <v>8</v>
      </c>
      <c r="B183" s="51"/>
      <c r="C183" s="52"/>
      <c r="D183" s="51"/>
      <c r="E183" s="52"/>
      <c r="F183" s="51"/>
      <c r="G183" s="52"/>
      <c r="H183" s="51"/>
      <c r="I183" s="52"/>
      <c r="J183" s="51"/>
      <c r="K183" s="52"/>
      <c r="L183" s="51"/>
      <c r="M183" s="52"/>
      <c r="N183" s="51"/>
      <c r="O183" s="52"/>
      <c r="P183" s="51"/>
      <c r="Q183" s="52"/>
      <c r="R183" s="51"/>
      <c r="S183" s="52"/>
      <c r="V183" s="301" t="s">
        <v>1</v>
      </c>
      <c r="W183" s="302"/>
      <c r="X183" s="302"/>
      <c r="Y183" s="302"/>
      <c r="Z183" s="302"/>
      <c r="AA183" s="303"/>
      <c r="AC183" s="301" t="s">
        <v>1</v>
      </c>
      <c r="AD183" s="302"/>
      <c r="AE183" s="302"/>
      <c r="AF183" s="302"/>
      <c r="AG183" s="302"/>
      <c r="AH183" s="303"/>
    </row>
    <row r="184" spans="1:34" ht="17.25" thickBot="1" x14ac:dyDescent="0.35">
      <c r="A184" s="53" t="s">
        <v>81</v>
      </c>
      <c r="B184" s="54"/>
      <c r="C184" s="55"/>
      <c r="D184" s="54"/>
      <c r="E184" s="55"/>
      <c r="F184" s="54"/>
      <c r="G184" s="55"/>
      <c r="H184" s="54"/>
      <c r="I184" s="55"/>
      <c r="J184" s="54"/>
      <c r="K184" s="55"/>
      <c r="L184" s="54"/>
      <c r="M184" s="55"/>
      <c r="N184" s="54"/>
      <c r="O184" s="55"/>
      <c r="P184" s="54"/>
      <c r="Q184" s="55"/>
      <c r="R184" s="54"/>
      <c r="S184" s="55"/>
      <c r="V184" s="304" t="s">
        <v>55</v>
      </c>
      <c r="W184" s="305"/>
      <c r="X184" s="305"/>
      <c r="Y184" s="305"/>
      <c r="Z184" s="305"/>
      <c r="AA184" s="306"/>
      <c r="AC184" s="304" t="s">
        <v>55</v>
      </c>
      <c r="AD184" s="305"/>
      <c r="AE184" s="305"/>
      <c r="AF184" s="305"/>
      <c r="AG184" s="305"/>
      <c r="AH184" s="306"/>
    </row>
    <row r="185" spans="1:34" ht="17.25" thickBot="1" x14ac:dyDescent="0.35">
      <c r="A185" s="47" t="s">
        <v>11</v>
      </c>
      <c r="B185" s="48"/>
      <c r="C185" s="49"/>
      <c r="D185" s="48"/>
      <c r="E185" s="49"/>
      <c r="F185" s="48"/>
      <c r="G185" s="49"/>
      <c r="H185" s="48"/>
      <c r="I185" s="49"/>
      <c r="J185" s="48"/>
      <c r="K185" s="49"/>
      <c r="L185" s="48"/>
      <c r="M185" s="49"/>
      <c r="N185" s="48"/>
      <c r="O185" s="49"/>
      <c r="P185" s="48"/>
      <c r="Q185" s="49"/>
      <c r="R185" s="48"/>
      <c r="S185" s="56"/>
      <c r="V185" s="276" t="s">
        <v>3</v>
      </c>
      <c r="W185" s="277"/>
      <c r="X185" s="280" t="s">
        <v>21</v>
      </c>
      <c r="Y185" s="281"/>
      <c r="Z185" s="281"/>
      <c r="AA185" s="282"/>
      <c r="AC185" s="276" t="s">
        <v>3</v>
      </c>
      <c r="AD185" s="277"/>
      <c r="AE185" s="280" t="s">
        <v>23</v>
      </c>
      <c r="AF185" s="281"/>
      <c r="AG185" s="281"/>
      <c r="AH185" s="282"/>
    </row>
    <row r="186" spans="1:34" ht="17.25" thickBot="1" x14ac:dyDescent="0.35">
      <c r="A186" s="47" t="s">
        <v>82</v>
      </c>
      <c r="B186" s="48"/>
      <c r="C186" s="49"/>
      <c r="D186" s="48">
        <v>4.0640000000000001</v>
      </c>
      <c r="E186" s="49">
        <v>0.52300000000000002</v>
      </c>
      <c r="F186" s="57"/>
      <c r="G186" s="56"/>
      <c r="H186" s="48"/>
      <c r="I186" s="49"/>
      <c r="J186" s="48"/>
      <c r="K186" s="49"/>
      <c r="L186" s="48"/>
      <c r="M186" s="56"/>
      <c r="N186" s="48"/>
      <c r="O186" s="49"/>
      <c r="P186" s="48">
        <v>9.9779999999999998</v>
      </c>
      <c r="Q186" s="49">
        <v>0.75700000000000001</v>
      </c>
      <c r="R186" s="57"/>
      <c r="S186" s="56"/>
      <c r="V186" s="278"/>
      <c r="W186" s="279"/>
      <c r="X186" s="283" t="s">
        <v>18</v>
      </c>
      <c r="Y186" s="283"/>
      <c r="Z186" s="283" t="s">
        <v>19</v>
      </c>
      <c r="AA186" s="283"/>
      <c r="AC186" s="278"/>
      <c r="AD186" s="279"/>
      <c r="AE186" s="283" t="s">
        <v>18</v>
      </c>
      <c r="AF186" s="283"/>
      <c r="AG186" s="283" t="s">
        <v>19</v>
      </c>
      <c r="AH186" s="283"/>
    </row>
    <row r="187" spans="1:34" ht="16.5" x14ac:dyDescent="0.3">
      <c r="A187" s="47" t="s">
        <v>83</v>
      </c>
      <c r="B187" s="48"/>
      <c r="C187" s="49"/>
      <c r="D187" s="48">
        <v>4.649</v>
      </c>
      <c r="E187" s="49">
        <v>0.51200000000000001</v>
      </c>
      <c r="F187" s="57"/>
      <c r="G187" s="56"/>
      <c r="H187" s="48"/>
      <c r="I187" s="49"/>
      <c r="J187" s="48"/>
      <c r="K187" s="49"/>
      <c r="L187" s="48"/>
      <c r="M187" s="56"/>
      <c r="N187" s="48"/>
      <c r="O187" s="49"/>
      <c r="P187" s="48">
        <v>12.173999999999999</v>
      </c>
      <c r="Q187" s="49">
        <v>0.76600000000000001</v>
      </c>
      <c r="R187" s="57"/>
      <c r="S187" s="56"/>
      <c r="V187" s="284" t="s">
        <v>10</v>
      </c>
      <c r="W187" s="285"/>
      <c r="X187" s="317">
        <v>9.9779999999999998</v>
      </c>
      <c r="Y187" s="318"/>
      <c r="Z187" s="321">
        <v>0.75700000000000001</v>
      </c>
      <c r="AA187" s="321"/>
      <c r="AC187" s="284" t="s">
        <v>10</v>
      </c>
      <c r="AD187" s="285"/>
      <c r="AE187" s="317">
        <v>4.0640000000000001</v>
      </c>
      <c r="AF187" s="318"/>
      <c r="AG187" s="321">
        <v>0.52300000000000002</v>
      </c>
      <c r="AH187" s="321"/>
    </row>
    <row r="188" spans="1:34" ht="16.5" x14ac:dyDescent="0.3">
      <c r="A188" s="47" t="s">
        <v>84</v>
      </c>
      <c r="B188" s="48"/>
      <c r="C188" s="49"/>
      <c r="D188" s="48">
        <v>5.1950000000000003</v>
      </c>
      <c r="E188" s="49">
        <v>0.5</v>
      </c>
      <c r="F188" s="57"/>
      <c r="G188" s="56"/>
      <c r="H188" s="48"/>
      <c r="I188" s="49"/>
      <c r="J188" s="48"/>
      <c r="K188" s="49"/>
      <c r="L188" s="48"/>
      <c r="M188" s="56"/>
      <c r="N188" s="48"/>
      <c r="O188" s="49"/>
      <c r="P188" s="48">
        <v>14.512</v>
      </c>
      <c r="Q188" s="49">
        <v>0.77400000000000002</v>
      </c>
      <c r="R188" s="57"/>
      <c r="S188" s="56"/>
      <c r="V188" s="266" t="s">
        <v>12</v>
      </c>
      <c r="W188" s="267"/>
      <c r="X188" s="273">
        <v>12.173999999999999</v>
      </c>
      <c r="Y188" s="307"/>
      <c r="Z188" s="273">
        <v>0.76600000000000001</v>
      </c>
      <c r="AA188" s="273"/>
      <c r="AC188" s="266" t="s">
        <v>12</v>
      </c>
      <c r="AD188" s="267"/>
      <c r="AE188" s="273">
        <v>4.649</v>
      </c>
      <c r="AF188" s="307"/>
      <c r="AG188" s="273">
        <v>0.51200000000000001</v>
      </c>
      <c r="AH188" s="273"/>
    </row>
    <row r="189" spans="1:34" ht="16.5" x14ac:dyDescent="0.3">
      <c r="A189" s="47" t="s">
        <v>14</v>
      </c>
      <c r="B189" s="48"/>
      <c r="C189" s="49"/>
      <c r="D189" s="48">
        <v>5.4489999999999998</v>
      </c>
      <c r="E189" s="49">
        <v>0.49</v>
      </c>
      <c r="F189" s="57"/>
      <c r="G189" s="56"/>
      <c r="H189" s="48"/>
      <c r="I189" s="49"/>
      <c r="J189" s="48"/>
      <c r="K189" s="49"/>
      <c r="L189" s="48"/>
      <c r="M189" s="56"/>
      <c r="N189" s="48"/>
      <c r="O189" s="49"/>
      <c r="P189" s="48">
        <v>15.944000000000001</v>
      </c>
      <c r="Q189" s="49">
        <v>0.77800000000000002</v>
      </c>
      <c r="R189" s="57"/>
      <c r="S189" s="56"/>
      <c r="V189" s="266" t="s">
        <v>13</v>
      </c>
      <c r="W189" s="267"/>
      <c r="X189" s="273">
        <v>14.512</v>
      </c>
      <c r="Y189" s="273"/>
      <c r="Z189" s="308">
        <v>0.77400000000000002</v>
      </c>
      <c r="AA189" s="273"/>
      <c r="AC189" s="266" t="s">
        <v>13</v>
      </c>
      <c r="AD189" s="267"/>
      <c r="AE189" s="273">
        <v>5.1950000000000003</v>
      </c>
      <c r="AF189" s="273"/>
      <c r="AG189" s="308">
        <v>0.5</v>
      </c>
      <c r="AH189" s="273"/>
    </row>
    <row r="190" spans="1:34" ht="16.5" x14ac:dyDescent="0.3">
      <c r="A190" s="47" t="s">
        <v>15</v>
      </c>
      <c r="B190" s="48"/>
      <c r="C190" s="49"/>
      <c r="D190" s="48">
        <v>5.8</v>
      </c>
      <c r="E190" s="49">
        <v>0.47899999999999998</v>
      </c>
      <c r="F190" s="57"/>
      <c r="G190" s="56"/>
      <c r="H190" s="48"/>
      <c r="I190" s="49"/>
      <c r="J190" s="48"/>
      <c r="K190" s="49"/>
      <c r="L190" s="48"/>
      <c r="M190" s="49"/>
      <c r="N190" s="58"/>
      <c r="O190" s="49"/>
      <c r="P190" s="48">
        <v>17.829000000000001</v>
      </c>
      <c r="Q190" s="49">
        <v>0.78300000000000003</v>
      </c>
      <c r="R190" s="57"/>
      <c r="S190" s="56"/>
      <c r="V190" s="266" t="s">
        <v>14</v>
      </c>
      <c r="W190" s="267"/>
      <c r="X190" s="273">
        <v>15.944000000000001</v>
      </c>
      <c r="Y190" s="273"/>
      <c r="Z190" s="316">
        <v>0.77800000000000002</v>
      </c>
      <c r="AA190" s="314"/>
      <c r="AC190" s="266" t="s">
        <v>14</v>
      </c>
      <c r="AD190" s="267"/>
      <c r="AE190" s="273">
        <v>5.4489999999999998</v>
      </c>
      <c r="AF190" s="273"/>
      <c r="AG190" s="316">
        <v>0.49</v>
      </c>
      <c r="AH190" s="314"/>
    </row>
    <row r="191" spans="1:34" ht="16.5" x14ac:dyDescent="0.3">
      <c r="A191" s="50" t="s">
        <v>16</v>
      </c>
      <c r="B191" s="51"/>
      <c r="C191" s="52"/>
      <c r="D191" s="51">
        <v>6.2629999999999999</v>
      </c>
      <c r="E191" s="52">
        <v>0.46500000000000002</v>
      </c>
      <c r="F191" s="59"/>
      <c r="G191" s="60"/>
      <c r="H191" s="51"/>
      <c r="I191" s="52"/>
      <c r="J191" s="51"/>
      <c r="K191" s="52"/>
      <c r="L191" s="51"/>
      <c r="M191" s="52"/>
      <c r="N191" s="61"/>
      <c r="O191" s="52"/>
      <c r="P191" s="61">
        <v>20.459</v>
      </c>
      <c r="Q191" s="60">
        <v>0.79</v>
      </c>
      <c r="R191" s="59"/>
      <c r="S191" s="52"/>
      <c r="V191" s="266" t="s">
        <v>15</v>
      </c>
      <c r="W191" s="271"/>
      <c r="X191" s="273">
        <v>17.829000000000001</v>
      </c>
      <c r="Y191" s="273"/>
      <c r="Z191" s="273">
        <v>0.78300000000000003</v>
      </c>
      <c r="AA191" s="273"/>
      <c r="AC191" s="266" t="s">
        <v>15</v>
      </c>
      <c r="AD191" s="271"/>
      <c r="AE191" s="273">
        <v>5.8</v>
      </c>
      <c r="AF191" s="273"/>
      <c r="AG191" s="273">
        <v>0.47899999999999998</v>
      </c>
      <c r="AH191" s="273"/>
    </row>
    <row r="192" spans="1:34" ht="17.25" thickBot="1" x14ac:dyDescent="0.35">
      <c r="A192" s="62" t="s">
        <v>41</v>
      </c>
      <c r="B192" s="63"/>
      <c r="C192" s="64"/>
      <c r="D192" s="63"/>
      <c r="E192" s="64"/>
      <c r="F192" s="63"/>
      <c r="G192" s="64"/>
      <c r="H192" s="63"/>
      <c r="I192" s="64"/>
      <c r="J192" s="63"/>
      <c r="K192" s="64"/>
      <c r="L192" s="63"/>
      <c r="M192" s="65"/>
      <c r="N192" s="64"/>
      <c r="O192" s="65"/>
      <c r="P192" s="64"/>
      <c r="Q192" s="64"/>
      <c r="R192" s="63"/>
      <c r="S192" s="65"/>
      <c r="V192" s="262" t="s">
        <v>16</v>
      </c>
      <c r="W192" s="263"/>
      <c r="X192" s="311">
        <v>20.459</v>
      </c>
      <c r="Y192" s="311"/>
      <c r="Z192" s="311">
        <v>0.79</v>
      </c>
      <c r="AA192" s="311"/>
      <c r="AC192" s="262" t="s">
        <v>16</v>
      </c>
      <c r="AD192" s="263"/>
      <c r="AE192" s="311">
        <v>6.2629999999999999</v>
      </c>
      <c r="AF192" s="311"/>
      <c r="AG192" s="311">
        <v>0.46500000000000002</v>
      </c>
      <c r="AH192" s="311"/>
    </row>
    <row r="193" spans="1:62" x14ac:dyDescent="0.25">
      <c r="A193" s="47" t="s">
        <v>24</v>
      </c>
      <c r="B193" s="66"/>
      <c r="C193" s="67"/>
      <c r="D193" s="66"/>
      <c r="E193" s="67"/>
      <c r="F193" s="66"/>
      <c r="G193" s="67"/>
      <c r="H193" s="66"/>
      <c r="I193" s="67"/>
      <c r="J193" s="66"/>
      <c r="K193" s="67"/>
      <c r="L193" s="66"/>
      <c r="M193" s="68"/>
      <c r="N193" s="67"/>
      <c r="O193" s="68"/>
      <c r="P193" s="67"/>
      <c r="Q193" s="67"/>
      <c r="R193" s="66"/>
      <c r="S193" s="68"/>
    </row>
    <row r="194" spans="1:62" x14ac:dyDescent="0.25">
      <c r="A194" s="47" t="s">
        <v>25</v>
      </c>
      <c r="B194" s="66"/>
      <c r="C194" s="67"/>
      <c r="D194" s="66"/>
      <c r="E194" s="67"/>
      <c r="F194" s="66"/>
      <c r="G194" s="67"/>
      <c r="H194" s="66"/>
      <c r="I194" s="67"/>
      <c r="J194" s="66"/>
      <c r="K194" s="67"/>
      <c r="L194" s="66"/>
      <c r="M194" s="68"/>
      <c r="N194" s="67"/>
      <c r="O194" s="68"/>
      <c r="P194" s="67"/>
      <c r="Q194" s="67"/>
      <c r="R194" s="66"/>
      <c r="S194" s="68"/>
    </row>
    <row r="195" spans="1:62" x14ac:dyDescent="0.25">
      <c r="A195" s="47" t="s">
        <v>26</v>
      </c>
      <c r="B195" s="66"/>
      <c r="C195" s="67"/>
      <c r="D195" s="66"/>
      <c r="E195" s="67"/>
      <c r="F195" s="66"/>
      <c r="G195" s="67"/>
      <c r="H195" s="66"/>
      <c r="I195" s="67"/>
      <c r="J195" s="66"/>
      <c r="K195" s="67"/>
      <c r="L195" s="66"/>
      <c r="M195" s="68"/>
      <c r="N195" s="67"/>
      <c r="O195" s="68"/>
      <c r="P195" s="67"/>
      <c r="Q195" s="67"/>
      <c r="R195" s="66"/>
      <c r="S195" s="68"/>
    </row>
    <row r="196" spans="1:62" x14ac:dyDescent="0.25">
      <c r="A196" s="47" t="s">
        <v>27</v>
      </c>
      <c r="B196" s="66"/>
      <c r="C196" s="67"/>
      <c r="D196" s="66"/>
      <c r="E196" s="67"/>
      <c r="F196" s="66"/>
      <c r="G196" s="67"/>
      <c r="H196" s="66"/>
      <c r="I196" s="67"/>
      <c r="J196" s="66"/>
      <c r="K196" s="67"/>
      <c r="L196" s="66"/>
      <c r="M196" s="68"/>
      <c r="N196" s="67"/>
      <c r="O196" s="68"/>
      <c r="P196" s="67"/>
      <c r="Q196" s="67"/>
      <c r="R196" s="66"/>
      <c r="S196" s="68"/>
    </row>
    <row r="197" spans="1:62" x14ac:dyDescent="0.25">
      <c r="A197" s="47" t="s">
        <v>28</v>
      </c>
      <c r="B197" s="66"/>
      <c r="C197" s="67"/>
      <c r="D197" s="66"/>
      <c r="E197" s="67"/>
      <c r="F197" s="66"/>
      <c r="G197" s="67"/>
      <c r="H197" s="66"/>
      <c r="I197" s="67"/>
      <c r="J197" s="66"/>
      <c r="K197" s="67"/>
      <c r="L197" s="66"/>
      <c r="M197" s="68"/>
      <c r="N197" s="67"/>
      <c r="O197" s="68"/>
      <c r="P197" s="67"/>
      <c r="Q197" s="67"/>
      <c r="R197" s="66"/>
      <c r="S197" s="68"/>
    </row>
    <row r="198" spans="1:62" x14ac:dyDescent="0.25">
      <c r="A198" s="47" t="s">
        <v>29</v>
      </c>
      <c r="B198" s="66"/>
      <c r="C198" s="67"/>
      <c r="D198" s="66"/>
      <c r="E198" s="67"/>
      <c r="F198" s="66"/>
      <c r="G198" s="67"/>
      <c r="H198" s="66"/>
      <c r="I198" s="67"/>
      <c r="J198" s="66"/>
      <c r="K198" s="67"/>
      <c r="L198" s="66"/>
      <c r="M198" s="68"/>
      <c r="N198" s="67"/>
      <c r="O198" s="68"/>
      <c r="P198" s="67"/>
      <c r="Q198" s="67"/>
      <c r="R198" s="66"/>
      <c r="S198" s="68"/>
    </row>
    <row r="199" spans="1:62" x14ac:dyDescent="0.25">
      <c r="A199" s="50" t="s">
        <v>30</v>
      </c>
      <c r="B199" s="69"/>
      <c r="C199" s="70"/>
      <c r="D199" s="69"/>
      <c r="E199" s="70"/>
      <c r="F199" s="69"/>
      <c r="G199" s="70"/>
      <c r="H199" s="69"/>
      <c r="I199" s="70"/>
      <c r="J199" s="69"/>
      <c r="K199" s="70"/>
      <c r="L199" s="69"/>
      <c r="M199" s="71"/>
      <c r="N199" s="70"/>
      <c r="O199" s="70"/>
      <c r="P199" s="69"/>
      <c r="Q199" s="70"/>
      <c r="R199" s="69"/>
      <c r="S199" s="71"/>
    </row>
    <row r="200" spans="1:62" ht="15.75" thickBot="1" x14ac:dyDescent="0.3"/>
    <row r="201" spans="1:62" x14ac:dyDescent="0.25">
      <c r="A201" s="38" t="s">
        <v>58</v>
      </c>
      <c r="B201" s="327" t="s">
        <v>69</v>
      </c>
      <c r="C201" s="328"/>
      <c r="D201" s="328"/>
      <c r="E201" s="328"/>
      <c r="F201" s="328"/>
      <c r="G201" s="328"/>
      <c r="H201" s="328"/>
      <c r="I201" s="328"/>
      <c r="J201" s="328"/>
      <c r="K201" s="328"/>
      <c r="L201" s="328"/>
      <c r="M201" s="328"/>
      <c r="N201" s="328"/>
      <c r="O201" s="328"/>
      <c r="P201" s="328"/>
      <c r="Q201" s="328"/>
      <c r="R201" s="328"/>
      <c r="S201" s="329"/>
      <c r="V201" s="289" t="s">
        <v>45</v>
      </c>
      <c r="W201" s="290"/>
      <c r="X201" s="290"/>
      <c r="Y201" s="290"/>
      <c r="Z201" s="290"/>
      <c r="AA201" s="291"/>
      <c r="AC201" s="289" t="s">
        <v>46</v>
      </c>
      <c r="AD201" s="290"/>
      <c r="AE201" s="290"/>
      <c r="AF201" s="290"/>
      <c r="AG201" s="290"/>
      <c r="AH201" s="291"/>
      <c r="AJ201" s="289" t="s">
        <v>45</v>
      </c>
      <c r="AK201" s="290"/>
      <c r="AL201" s="290"/>
      <c r="AM201" s="290"/>
      <c r="AN201" s="290"/>
      <c r="AO201" s="291"/>
      <c r="AQ201" s="289" t="s">
        <v>46</v>
      </c>
      <c r="AR201" s="290"/>
      <c r="AS201" s="290"/>
      <c r="AT201" s="290"/>
      <c r="AU201" s="290"/>
      <c r="AV201" s="291"/>
      <c r="AX201" s="289" t="s">
        <v>45</v>
      </c>
      <c r="AY201" s="290"/>
      <c r="AZ201" s="290"/>
      <c r="BA201" s="290"/>
      <c r="BB201" s="290"/>
      <c r="BC201" s="291"/>
      <c r="BE201" s="289" t="s">
        <v>46</v>
      </c>
      <c r="BF201" s="290"/>
      <c r="BG201" s="290"/>
      <c r="BH201" s="290"/>
      <c r="BI201" s="290"/>
      <c r="BJ201" s="291"/>
    </row>
    <row r="202" spans="1:62" x14ac:dyDescent="0.25">
      <c r="A202" s="39" t="s">
        <v>80</v>
      </c>
      <c r="B202" s="40">
        <v>6</v>
      </c>
      <c r="C202" s="41">
        <v>30</v>
      </c>
      <c r="D202" s="40">
        <v>6</v>
      </c>
      <c r="E202" s="41">
        <v>60</v>
      </c>
      <c r="F202" s="42">
        <v>6</v>
      </c>
      <c r="G202" s="41">
        <v>120</v>
      </c>
      <c r="H202" s="40">
        <v>6</v>
      </c>
      <c r="I202" s="41">
        <v>5760</v>
      </c>
      <c r="J202" s="40">
        <v>15</v>
      </c>
      <c r="K202" s="41">
        <v>360</v>
      </c>
      <c r="L202" s="42">
        <v>30</v>
      </c>
      <c r="M202" s="41">
        <v>120</v>
      </c>
      <c r="N202" s="40">
        <v>30</v>
      </c>
      <c r="O202" s="41">
        <v>1440</v>
      </c>
      <c r="P202" s="40">
        <v>60</v>
      </c>
      <c r="Q202" s="41">
        <v>1440</v>
      </c>
      <c r="R202" s="42">
        <v>120</v>
      </c>
      <c r="S202" s="41">
        <v>1440</v>
      </c>
      <c r="V202" s="292"/>
      <c r="W202" s="293"/>
      <c r="X202" s="293"/>
      <c r="Y202" s="293"/>
      <c r="Z202" s="293"/>
      <c r="AA202" s="294"/>
      <c r="AC202" s="292"/>
      <c r="AD202" s="293"/>
      <c r="AE202" s="293"/>
      <c r="AF202" s="293"/>
      <c r="AG202" s="293"/>
      <c r="AH202" s="294"/>
      <c r="AJ202" s="292"/>
      <c r="AK202" s="293"/>
      <c r="AL202" s="293"/>
      <c r="AM202" s="293"/>
      <c r="AN202" s="293"/>
      <c r="AO202" s="294"/>
      <c r="AQ202" s="292"/>
      <c r="AR202" s="293"/>
      <c r="AS202" s="293"/>
      <c r="AT202" s="293"/>
      <c r="AU202" s="293"/>
      <c r="AV202" s="294"/>
      <c r="AX202" s="292"/>
      <c r="AY202" s="293"/>
      <c r="AZ202" s="293"/>
      <c r="BA202" s="293"/>
      <c r="BB202" s="293"/>
      <c r="BC202" s="294"/>
      <c r="BE202" s="292"/>
      <c r="BF202" s="293"/>
      <c r="BG202" s="293"/>
      <c r="BH202" s="293"/>
      <c r="BI202" s="293"/>
      <c r="BJ202" s="294"/>
    </row>
    <row r="203" spans="1:62" x14ac:dyDescent="0.25">
      <c r="A203" s="35" t="s">
        <v>3</v>
      </c>
      <c r="B203" s="36" t="s">
        <v>18</v>
      </c>
      <c r="C203" s="37" t="s">
        <v>19</v>
      </c>
      <c r="D203" s="36" t="s">
        <v>18</v>
      </c>
      <c r="E203" s="37" t="s">
        <v>19</v>
      </c>
      <c r="F203" s="36" t="s">
        <v>18</v>
      </c>
      <c r="G203" s="37" t="s">
        <v>19</v>
      </c>
      <c r="H203" s="36" t="s">
        <v>18</v>
      </c>
      <c r="I203" s="37" t="s">
        <v>19</v>
      </c>
      <c r="J203" s="36" t="s">
        <v>18</v>
      </c>
      <c r="K203" s="37" t="s">
        <v>19</v>
      </c>
      <c r="L203" s="36" t="s">
        <v>18</v>
      </c>
      <c r="M203" s="37" t="s">
        <v>19</v>
      </c>
      <c r="N203" s="36" t="s">
        <v>18</v>
      </c>
      <c r="O203" s="37" t="s">
        <v>19</v>
      </c>
      <c r="P203" s="36" t="s">
        <v>18</v>
      </c>
      <c r="Q203" s="37" t="s">
        <v>19</v>
      </c>
      <c r="R203" s="36" t="s">
        <v>18</v>
      </c>
      <c r="S203" s="37" t="s">
        <v>19</v>
      </c>
      <c r="V203" s="292"/>
      <c r="W203" s="293"/>
      <c r="X203" s="293"/>
      <c r="Y203" s="293"/>
      <c r="Z203" s="293"/>
      <c r="AA203" s="294"/>
      <c r="AC203" s="292"/>
      <c r="AD203" s="293"/>
      <c r="AE203" s="293"/>
      <c r="AF203" s="293"/>
      <c r="AG203" s="293"/>
      <c r="AH203" s="294"/>
      <c r="AJ203" s="292"/>
      <c r="AK203" s="293"/>
      <c r="AL203" s="293"/>
      <c r="AM203" s="293"/>
      <c r="AN203" s="293"/>
      <c r="AO203" s="294"/>
      <c r="AQ203" s="292"/>
      <c r="AR203" s="293"/>
      <c r="AS203" s="293"/>
      <c r="AT203" s="293"/>
      <c r="AU203" s="293"/>
      <c r="AV203" s="294"/>
      <c r="AX203" s="292"/>
      <c r="AY203" s="293"/>
      <c r="AZ203" s="293"/>
      <c r="BA203" s="293"/>
      <c r="BB203" s="293"/>
      <c r="BC203" s="294"/>
      <c r="BE203" s="292"/>
      <c r="BF203" s="293"/>
      <c r="BG203" s="293"/>
      <c r="BH203" s="293"/>
      <c r="BI203" s="293"/>
      <c r="BJ203" s="294"/>
    </row>
    <row r="204" spans="1:62" x14ac:dyDescent="0.25">
      <c r="A204" s="44" t="s">
        <v>4</v>
      </c>
      <c r="B204" s="45"/>
      <c r="C204" s="46"/>
      <c r="D204" s="45"/>
      <c r="E204" s="46"/>
      <c r="F204" s="45"/>
      <c r="G204" s="46"/>
      <c r="H204" s="45"/>
      <c r="I204" s="46"/>
      <c r="J204" s="45"/>
      <c r="K204" s="46"/>
      <c r="L204" s="45"/>
      <c r="M204" s="46"/>
      <c r="N204" s="45"/>
      <c r="O204" s="46"/>
      <c r="P204" s="45"/>
      <c r="Q204" s="46"/>
      <c r="R204" s="45"/>
      <c r="S204" s="46"/>
      <c r="V204" s="292"/>
      <c r="W204" s="293"/>
      <c r="X204" s="293"/>
      <c r="Y204" s="293"/>
      <c r="Z204" s="293"/>
      <c r="AA204" s="294"/>
      <c r="AC204" s="292"/>
      <c r="AD204" s="293"/>
      <c r="AE204" s="293"/>
      <c r="AF204" s="293"/>
      <c r="AG204" s="293"/>
      <c r="AH204" s="294"/>
      <c r="AJ204" s="292"/>
      <c r="AK204" s="293"/>
      <c r="AL204" s="293"/>
      <c r="AM204" s="293"/>
      <c r="AN204" s="293"/>
      <c r="AO204" s="294"/>
      <c r="AQ204" s="292"/>
      <c r="AR204" s="293"/>
      <c r="AS204" s="293"/>
      <c r="AT204" s="293"/>
      <c r="AU204" s="293"/>
      <c r="AV204" s="294"/>
      <c r="AX204" s="292"/>
      <c r="AY204" s="293"/>
      <c r="AZ204" s="293"/>
      <c r="BA204" s="293"/>
      <c r="BB204" s="293"/>
      <c r="BC204" s="294"/>
      <c r="BE204" s="292"/>
      <c r="BF204" s="293"/>
      <c r="BG204" s="293"/>
      <c r="BH204" s="293"/>
      <c r="BI204" s="293"/>
      <c r="BJ204" s="294"/>
    </row>
    <row r="205" spans="1:62" ht="15.75" thickBot="1" x14ac:dyDescent="0.3">
      <c r="A205" s="47" t="s">
        <v>5</v>
      </c>
      <c r="B205" s="48"/>
      <c r="C205" s="49"/>
      <c r="D205" s="48"/>
      <c r="E205" s="49"/>
      <c r="F205" s="48"/>
      <c r="G205" s="49"/>
      <c r="H205" s="48"/>
      <c r="I205" s="49"/>
      <c r="J205" s="48"/>
      <c r="K205" s="49"/>
      <c r="L205" s="48"/>
      <c r="M205" s="49"/>
      <c r="N205" s="48"/>
      <c r="O205" s="49"/>
      <c r="P205" s="48"/>
      <c r="Q205" s="49"/>
      <c r="R205" s="48"/>
      <c r="S205" s="49"/>
      <c r="V205" s="295"/>
      <c r="W205" s="296"/>
      <c r="X205" s="296"/>
      <c r="Y205" s="296"/>
      <c r="Z205" s="296"/>
      <c r="AA205" s="297"/>
      <c r="AC205" s="295"/>
      <c r="AD205" s="296"/>
      <c r="AE205" s="296"/>
      <c r="AF205" s="296"/>
      <c r="AG205" s="296"/>
      <c r="AH205" s="297"/>
      <c r="AJ205" s="295"/>
      <c r="AK205" s="296"/>
      <c r="AL205" s="296"/>
      <c r="AM205" s="296"/>
      <c r="AN205" s="296"/>
      <c r="AO205" s="297"/>
      <c r="AQ205" s="295"/>
      <c r="AR205" s="296"/>
      <c r="AS205" s="296"/>
      <c r="AT205" s="296"/>
      <c r="AU205" s="296"/>
      <c r="AV205" s="297"/>
      <c r="AX205" s="295"/>
      <c r="AY205" s="296"/>
      <c r="AZ205" s="296"/>
      <c r="BA205" s="296"/>
      <c r="BB205" s="296"/>
      <c r="BC205" s="297"/>
      <c r="BE205" s="295"/>
      <c r="BF205" s="296"/>
      <c r="BG205" s="296"/>
      <c r="BH205" s="296"/>
      <c r="BI205" s="296"/>
      <c r="BJ205" s="297"/>
    </row>
    <row r="206" spans="1:62" x14ac:dyDescent="0.25">
      <c r="A206" s="47" t="s">
        <v>6</v>
      </c>
      <c r="B206" s="48"/>
      <c r="C206" s="49"/>
      <c r="D206" s="48"/>
      <c r="E206" s="49"/>
      <c r="F206" s="48"/>
      <c r="G206" s="49"/>
      <c r="H206" s="48"/>
      <c r="I206" s="49"/>
      <c r="J206" s="48"/>
      <c r="K206" s="49"/>
      <c r="L206" s="48"/>
      <c r="M206" s="49"/>
      <c r="N206" s="48"/>
      <c r="O206" s="49"/>
      <c r="P206" s="48"/>
      <c r="Q206" s="49"/>
      <c r="R206" s="48"/>
      <c r="S206" s="49"/>
      <c r="V206" s="298" t="s">
        <v>0</v>
      </c>
      <c r="W206" s="299"/>
      <c r="X206" s="299"/>
      <c r="Y206" s="299"/>
      <c r="Z206" s="299"/>
      <c r="AA206" s="300"/>
      <c r="AC206" s="298" t="s">
        <v>0</v>
      </c>
      <c r="AD206" s="299"/>
      <c r="AE206" s="299"/>
      <c r="AF206" s="299"/>
      <c r="AG206" s="299"/>
      <c r="AH206" s="300"/>
      <c r="AJ206" s="298" t="s">
        <v>0</v>
      </c>
      <c r="AK206" s="299"/>
      <c r="AL206" s="299"/>
      <c r="AM206" s="299"/>
      <c r="AN206" s="299"/>
      <c r="AO206" s="300"/>
      <c r="AQ206" s="298" t="s">
        <v>0</v>
      </c>
      <c r="AR206" s="299"/>
      <c r="AS206" s="299"/>
      <c r="AT206" s="299"/>
      <c r="AU206" s="299"/>
      <c r="AV206" s="300"/>
      <c r="AX206" s="298" t="s">
        <v>0</v>
      </c>
      <c r="AY206" s="299"/>
      <c r="AZ206" s="299"/>
      <c r="BA206" s="299"/>
      <c r="BB206" s="299"/>
      <c r="BC206" s="300"/>
      <c r="BE206" s="298" t="s">
        <v>0</v>
      </c>
      <c r="BF206" s="299"/>
      <c r="BG206" s="299"/>
      <c r="BH206" s="299"/>
      <c r="BI206" s="299"/>
      <c r="BJ206" s="300"/>
    </row>
    <row r="207" spans="1:62" ht="16.5" x14ac:dyDescent="0.3">
      <c r="A207" s="47" t="s">
        <v>7</v>
      </c>
      <c r="B207" s="48"/>
      <c r="C207" s="49"/>
      <c r="D207" s="48"/>
      <c r="E207" s="49"/>
      <c r="F207" s="48"/>
      <c r="G207" s="49"/>
      <c r="H207" s="48"/>
      <c r="I207" s="49"/>
      <c r="J207" s="48"/>
      <c r="K207" s="49"/>
      <c r="L207" s="48"/>
      <c r="M207" s="49"/>
      <c r="N207" s="48"/>
      <c r="O207" s="49"/>
      <c r="P207" s="48"/>
      <c r="Q207" s="49"/>
      <c r="R207" s="48"/>
      <c r="S207" s="49"/>
      <c r="V207" s="301" t="s">
        <v>2</v>
      </c>
      <c r="W207" s="302"/>
      <c r="X207" s="302"/>
      <c r="Y207" s="302"/>
      <c r="Z207" s="302"/>
      <c r="AA207" s="303"/>
      <c r="AC207" s="301" t="s">
        <v>2</v>
      </c>
      <c r="AD207" s="302"/>
      <c r="AE207" s="302"/>
      <c r="AF207" s="302"/>
      <c r="AG207" s="302"/>
      <c r="AH207" s="303"/>
      <c r="AJ207" s="301" t="s">
        <v>2</v>
      </c>
      <c r="AK207" s="302"/>
      <c r="AL207" s="302"/>
      <c r="AM207" s="302"/>
      <c r="AN207" s="302"/>
      <c r="AO207" s="303"/>
      <c r="AQ207" s="301" t="s">
        <v>2</v>
      </c>
      <c r="AR207" s="302"/>
      <c r="AS207" s="302"/>
      <c r="AT207" s="302"/>
      <c r="AU207" s="302"/>
      <c r="AV207" s="303"/>
      <c r="AX207" s="301" t="s">
        <v>2</v>
      </c>
      <c r="AY207" s="302"/>
      <c r="AZ207" s="302"/>
      <c r="BA207" s="302"/>
      <c r="BB207" s="302"/>
      <c r="BC207" s="303"/>
      <c r="BE207" s="301" t="s">
        <v>2</v>
      </c>
      <c r="BF207" s="302"/>
      <c r="BG207" s="302"/>
      <c r="BH207" s="302"/>
      <c r="BI207" s="302"/>
      <c r="BJ207" s="303"/>
    </row>
    <row r="208" spans="1:62" ht="16.5" x14ac:dyDescent="0.3">
      <c r="A208" s="50" t="s">
        <v>8</v>
      </c>
      <c r="B208" s="51"/>
      <c r="C208" s="52"/>
      <c r="D208" s="51"/>
      <c r="E208" s="52"/>
      <c r="F208" s="51"/>
      <c r="G208" s="52"/>
      <c r="H208" s="51"/>
      <c r="I208" s="52"/>
      <c r="J208" s="51"/>
      <c r="K208" s="52"/>
      <c r="L208" s="51"/>
      <c r="M208" s="52"/>
      <c r="N208" s="51"/>
      <c r="O208" s="52"/>
      <c r="P208" s="51"/>
      <c r="Q208" s="52"/>
      <c r="R208" s="51"/>
      <c r="S208" s="52"/>
      <c r="V208" s="301" t="s">
        <v>1</v>
      </c>
      <c r="W208" s="302"/>
      <c r="X208" s="302"/>
      <c r="Y208" s="302"/>
      <c r="Z208" s="302"/>
      <c r="AA208" s="303"/>
      <c r="AC208" s="301" t="s">
        <v>1</v>
      </c>
      <c r="AD208" s="302"/>
      <c r="AE208" s="302"/>
      <c r="AF208" s="302"/>
      <c r="AG208" s="302"/>
      <c r="AH208" s="303"/>
      <c r="AJ208" s="301" t="s">
        <v>1</v>
      </c>
      <c r="AK208" s="302"/>
      <c r="AL208" s="302"/>
      <c r="AM208" s="302"/>
      <c r="AN208" s="302"/>
      <c r="AO208" s="303"/>
      <c r="AQ208" s="301" t="s">
        <v>1</v>
      </c>
      <c r="AR208" s="302"/>
      <c r="AS208" s="302"/>
      <c r="AT208" s="302"/>
      <c r="AU208" s="302"/>
      <c r="AV208" s="303"/>
      <c r="AX208" s="301" t="s">
        <v>1</v>
      </c>
      <c r="AY208" s="302"/>
      <c r="AZ208" s="302"/>
      <c r="BA208" s="302"/>
      <c r="BB208" s="302"/>
      <c r="BC208" s="303"/>
      <c r="BE208" s="301" t="s">
        <v>1</v>
      </c>
      <c r="BF208" s="302"/>
      <c r="BG208" s="302"/>
      <c r="BH208" s="302"/>
      <c r="BI208" s="302"/>
      <c r="BJ208" s="303"/>
    </row>
    <row r="209" spans="1:62" ht="17.25" thickBot="1" x14ac:dyDescent="0.35">
      <c r="A209" s="53" t="s">
        <v>81</v>
      </c>
      <c r="B209" s="54"/>
      <c r="C209" s="55"/>
      <c r="D209" s="54"/>
      <c r="E209" s="55"/>
      <c r="F209" s="54"/>
      <c r="G209" s="55"/>
      <c r="H209" s="54"/>
      <c r="I209" s="55"/>
      <c r="J209" s="54"/>
      <c r="K209" s="55"/>
      <c r="L209" s="54"/>
      <c r="M209" s="55"/>
      <c r="N209" s="54"/>
      <c r="O209" s="55"/>
      <c r="P209" s="54"/>
      <c r="Q209" s="55"/>
      <c r="R209" s="54"/>
      <c r="S209" s="55"/>
      <c r="V209" s="304" t="s">
        <v>55</v>
      </c>
      <c r="W209" s="305"/>
      <c r="X209" s="305"/>
      <c r="Y209" s="305"/>
      <c r="Z209" s="305"/>
      <c r="AA209" s="306"/>
      <c r="AC209" s="304" t="s">
        <v>55</v>
      </c>
      <c r="AD209" s="305"/>
      <c r="AE209" s="305"/>
      <c r="AF209" s="305"/>
      <c r="AG209" s="305"/>
      <c r="AH209" s="306"/>
      <c r="AJ209" s="304" t="s">
        <v>55</v>
      </c>
      <c r="AK209" s="305"/>
      <c r="AL209" s="305"/>
      <c r="AM209" s="305"/>
      <c r="AN209" s="305"/>
      <c r="AO209" s="306"/>
      <c r="AQ209" s="304" t="s">
        <v>55</v>
      </c>
      <c r="AR209" s="305"/>
      <c r="AS209" s="305"/>
      <c r="AT209" s="305"/>
      <c r="AU209" s="305"/>
      <c r="AV209" s="306"/>
      <c r="AX209" s="304" t="s">
        <v>55</v>
      </c>
      <c r="AY209" s="305"/>
      <c r="AZ209" s="305"/>
      <c r="BA209" s="305"/>
      <c r="BB209" s="305"/>
      <c r="BC209" s="306"/>
      <c r="BE209" s="304" t="s">
        <v>55</v>
      </c>
      <c r="BF209" s="305"/>
      <c r="BG209" s="305"/>
      <c r="BH209" s="305"/>
      <c r="BI209" s="305"/>
      <c r="BJ209" s="306"/>
    </row>
    <row r="210" spans="1:62" ht="17.25" thickBot="1" x14ac:dyDescent="0.35">
      <c r="A210" s="47" t="s">
        <v>11</v>
      </c>
      <c r="B210" s="48"/>
      <c r="C210" s="49"/>
      <c r="D210" s="48"/>
      <c r="E210" s="49"/>
      <c r="F210" s="48"/>
      <c r="G210" s="49"/>
      <c r="H210" s="48"/>
      <c r="I210" s="49"/>
      <c r="J210" s="48"/>
      <c r="K210" s="49"/>
      <c r="L210" s="48"/>
      <c r="M210" s="49"/>
      <c r="N210" s="48"/>
      <c r="O210" s="49"/>
      <c r="P210" s="48"/>
      <c r="Q210" s="49"/>
      <c r="R210" s="48"/>
      <c r="S210" s="56"/>
      <c r="V210" s="276" t="s">
        <v>3</v>
      </c>
      <c r="W210" s="277"/>
      <c r="X210" s="280" t="s">
        <v>39</v>
      </c>
      <c r="Y210" s="281"/>
      <c r="Z210" s="281"/>
      <c r="AA210" s="282"/>
      <c r="AC210" s="276" t="s">
        <v>3</v>
      </c>
      <c r="AD210" s="277"/>
      <c r="AE210" s="280" t="s">
        <v>39</v>
      </c>
      <c r="AF210" s="281"/>
      <c r="AG210" s="281"/>
      <c r="AH210" s="282"/>
      <c r="AJ210" s="276" t="s">
        <v>3</v>
      </c>
      <c r="AK210" s="277"/>
      <c r="AL210" s="280" t="s">
        <v>17</v>
      </c>
      <c r="AM210" s="281"/>
      <c r="AN210" s="281"/>
      <c r="AO210" s="282"/>
      <c r="AQ210" s="276" t="s">
        <v>3</v>
      </c>
      <c r="AR210" s="277"/>
      <c r="AS210" s="280" t="s">
        <v>17</v>
      </c>
      <c r="AT210" s="281"/>
      <c r="AU210" s="281"/>
      <c r="AV210" s="282"/>
      <c r="AX210" s="276" t="s">
        <v>3</v>
      </c>
      <c r="AY210" s="277"/>
      <c r="AZ210" s="280" t="s">
        <v>42</v>
      </c>
      <c r="BA210" s="281"/>
      <c r="BB210" s="281"/>
      <c r="BC210" s="282"/>
      <c r="BE210" s="276" t="s">
        <v>3</v>
      </c>
      <c r="BF210" s="277"/>
      <c r="BG210" s="280" t="s">
        <v>42</v>
      </c>
      <c r="BH210" s="281"/>
      <c r="BI210" s="281"/>
      <c r="BJ210" s="282"/>
    </row>
    <row r="211" spans="1:62" ht="17.25" thickBot="1" x14ac:dyDescent="0.35">
      <c r="A211" s="47" t="s">
        <v>82</v>
      </c>
      <c r="B211" s="57">
        <v>221</v>
      </c>
      <c r="C211" s="49">
        <v>0.45700000000000002</v>
      </c>
      <c r="D211" s="48"/>
      <c r="E211" s="49"/>
      <c r="F211" s="57"/>
      <c r="G211" s="56"/>
      <c r="H211" s="48"/>
      <c r="I211" s="49"/>
      <c r="J211" s="48"/>
      <c r="K211" s="49"/>
      <c r="L211" s="57">
        <v>439</v>
      </c>
      <c r="M211" s="56">
        <v>0.66400000000000003</v>
      </c>
      <c r="N211" s="48"/>
      <c r="O211" s="49"/>
      <c r="P211" s="48"/>
      <c r="Q211" s="49"/>
      <c r="R211" s="48">
        <v>8.0850000000000009</v>
      </c>
      <c r="S211" s="56">
        <v>0.68500000000000005</v>
      </c>
      <c r="V211" s="278"/>
      <c r="W211" s="279"/>
      <c r="X211" s="283" t="s">
        <v>18</v>
      </c>
      <c r="Y211" s="283"/>
      <c r="Z211" s="283" t="s">
        <v>19</v>
      </c>
      <c r="AA211" s="283"/>
      <c r="AC211" s="278"/>
      <c r="AD211" s="279"/>
      <c r="AE211" s="283" t="s">
        <v>18</v>
      </c>
      <c r="AF211" s="283"/>
      <c r="AG211" s="283" t="s">
        <v>19</v>
      </c>
      <c r="AH211" s="283"/>
      <c r="AJ211" s="278"/>
      <c r="AK211" s="279"/>
      <c r="AL211" s="283" t="s">
        <v>18</v>
      </c>
      <c r="AM211" s="283"/>
      <c r="AN211" s="283" t="s">
        <v>19</v>
      </c>
      <c r="AO211" s="283"/>
      <c r="AQ211" s="278"/>
      <c r="AR211" s="279"/>
      <c r="AS211" s="283" t="s">
        <v>18</v>
      </c>
      <c r="AT211" s="283"/>
      <c r="AU211" s="283" t="s">
        <v>19</v>
      </c>
      <c r="AV211" s="283"/>
      <c r="AX211" s="278"/>
      <c r="AY211" s="279"/>
      <c r="AZ211" s="283" t="s">
        <v>18</v>
      </c>
      <c r="BA211" s="283"/>
      <c r="BB211" s="283" t="s">
        <v>19</v>
      </c>
      <c r="BC211" s="283"/>
      <c r="BE211" s="278"/>
      <c r="BF211" s="279"/>
      <c r="BG211" s="283" t="s">
        <v>18</v>
      </c>
      <c r="BH211" s="283"/>
      <c r="BI211" s="283" t="s">
        <v>19</v>
      </c>
      <c r="BJ211" s="283"/>
    </row>
    <row r="212" spans="1:62" ht="16.5" x14ac:dyDescent="0.3">
      <c r="A212" s="47" t="s">
        <v>83</v>
      </c>
      <c r="B212" s="57">
        <v>245</v>
      </c>
      <c r="C212" s="49">
        <v>0.436</v>
      </c>
      <c r="D212" s="48"/>
      <c r="E212" s="49"/>
      <c r="F212" s="57"/>
      <c r="G212" s="56"/>
      <c r="H212" s="48"/>
      <c r="I212" s="49"/>
      <c r="J212" s="48"/>
      <c r="K212" s="49"/>
      <c r="L212" s="57">
        <v>527</v>
      </c>
      <c r="M212" s="56">
        <v>0.66400000000000003</v>
      </c>
      <c r="N212" s="48"/>
      <c r="O212" s="49"/>
      <c r="P212" s="48"/>
      <c r="Q212" s="49"/>
      <c r="R212" s="48">
        <v>10.221</v>
      </c>
      <c r="S212" s="56">
        <v>0.69699999999999995</v>
      </c>
      <c r="V212" s="284" t="s">
        <v>41</v>
      </c>
      <c r="W212" s="285"/>
      <c r="X212" s="317">
        <v>3.173</v>
      </c>
      <c r="Y212" s="318"/>
      <c r="Z212" s="288">
        <v>0.93799999999999994</v>
      </c>
      <c r="AA212" s="288"/>
      <c r="AC212" s="284" t="s">
        <v>10</v>
      </c>
      <c r="AD212" s="285"/>
      <c r="AE212" s="317">
        <v>8.0850000000000009</v>
      </c>
      <c r="AF212" s="318"/>
      <c r="AG212" s="288">
        <v>0.68500000000000005</v>
      </c>
      <c r="AH212" s="288"/>
      <c r="AJ212" s="284" t="s">
        <v>41</v>
      </c>
      <c r="AK212" s="285"/>
      <c r="AL212" s="286">
        <v>26</v>
      </c>
      <c r="AM212" s="287"/>
      <c r="AN212" s="288">
        <v>0.46200000000000002</v>
      </c>
      <c r="AO212" s="288"/>
      <c r="AQ212" s="284" t="s">
        <v>10</v>
      </c>
      <c r="AR212" s="285"/>
      <c r="AS212" s="286">
        <v>221</v>
      </c>
      <c r="AT212" s="287"/>
      <c r="AU212" s="288">
        <v>0.45700000000000002</v>
      </c>
      <c r="AV212" s="288"/>
      <c r="AX212" s="284" t="s">
        <v>41</v>
      </c>
      <c r="AY212" s="285"/>
      <c r="AZ212" s="286">
        <v>51</v>
      </c>
      <c r="BA212" s="287"/>
      <c r="BB212" s="321">
        <v>0.67100000000000004</v>
      </c>
      <c r="BC212" s="321"/>
      <c r="BE212" s="284" t="s">
        <v>10</v>
      </c>
      <c r="BF212" s="285"/>
      <c r="BG212" s="286">
        <v>439</v>
      </c>
      <c r="BH212" s="287"/>
      <c r="BI212" s="288">
        <v>0.66400000000000003</v>
      </c>
      <c r="BJ212" s="288"/>
    </row>
    <row r="213" spans="1:62" ht="16.5" x14ac:dyDescent="0.3">
      <c r="A213" s="47" t="s">
        <v>84</v>
      </c>
      <c r="B213" s="57">
        <v>265</v>
      </c>
      <c r="C213" s="49">
        <v>0.41399999999999998</v>
      </c>
      <c r="D213" s="48"/>
      <c r="E213" s="49"/>
      <c r="F213" s="57"/>
      <c r="G213" s="56"/>
      <c r="H213" s="48"/>
      <c r="I213" s="49"/>
      <c r="J213" s="48"/>
      <c r="K213" s="49"/>
      <c r="L213" s="57">
        <v>613</v>
      </c>
      <c r="M213" s="56">
        <v>0.66100000000000003</v>
      </c>
      <c r="N213" s="48"/>
      <c r="O213" s="49"/>
      <c r="P213" s="48"/>
      <c r="Q213" s="49"/>
      <c r="R213" s="48">
        <v>12.64</v>
      </c>
      <c r="S213" s="56">
        <v>0.70899999999999996</v>
      </c>
      <c r="V213" s="266" t="s">
        <v>24</v>
      </c>
      <c r="W213" s="267"/>
      <c r="X213" s="273">
        <v>2.7450000000000001</v>
      </c>
      <c r="Y213" s="307"/>
      <c r="Z213" s="272">
        <v>0.80100000000000005</v>
      </c>
      <c r="AA213" s="272"/>
      <c r="AC213" s="266" t="s">
        <v>12</v>
      </c>
      <c r="AD213" s="267"/>
      <c r="AE213" s="273">
        <v>10.221</v>
      </c>
      <c r="AF213" s="307"/>
      <c r="AG213" s="272">
        <v>0.69699999999999995</v>
      </c>
      <c r="AH213" s="272"/>
      <c r="AJ213" s="266" t="s">
        <v>24</v>
      </c>
      <c r="AK213" s="267"/>
      <c r="AL213" s="268">
        <v>47</v>
      </c>
      <c r="AM213" s="275"/>
      <c r="AN213" s="272">
        <v>0.53700000000000003</v>
      </c>
      <c r="AO213" s="272"/>
      <c r="AQ213" s="266" t="s">
        <v>12</v>
      </c>
      <c r="AR213" s="267"/>
      <c r="AS213" s="268">
        <v>245</v>
      </c>
      <c r="AT213" s="275"/>
      <c r="AU213" s="272">
        <v>0.436</v>
      </c>
      <c r="AV213" s="272"/>
      <c r="AX213" s="266" t="s">
        <v>24</v>
      </c>
      <c r="AY213" s="267"/>
      <c r="AZ213" s="268">
        <v>55</v>
      </c>
      <c r="BA213" s="275"/>
      <c r="BB213" s="273">
        <v>0.57999999999999996</v>
      </c>
      <c r="BC213" s="273"/>
      <c r="BE213" s="266" t="s">
        <v>12</v>
      </c>
      <c r="BF213" s="267"/>
      <c r="BG213" s="268">
        <v>527</v>
      </c>
      <c r="BH213" s="275"/>
      <c r="BI213" s="272">
        <v>0.66300000000000003</v>
      </c>
      <c r="BJ213" s="272"/>
    </row>
    <row r="214" spans="1:62" ht="16.5" x14ac:dyDescent="0.3">
      <c r="A214" s="47" t="s">
        <v>14</v>
      </c>
      <c r="B214" s="57">
        <v>271</v>
      </c>
      <c r="C214" s="49">
        <v>0.39800000000000002</v>
      </c>
      <c r="D214" s="48"/>
      <c r="E214" s="49"/>
      <c r="F214" s="57"/>
      <c r="G214" s="56"/>
      <c r="H214" s="48"/>
      <c r="I214" s="49"/>
      <c r="J214" s="48"/>
      <c r="K214" s="49"/>
      <c r="L214" s="57">
        <v>658</v>
      </c>
      <c r="M214" s="56">
        <v>0.65700000000000003</v>
      </c>
      <c r="N214" s="48"/>
      <c r="O214" s="49"/>
      <c r="P214" s="48"/>
      <c r="Q214" s="49"/>
      <c r="R214" s="48">
        <v>14.211</v>
      </c>
      <c r="S214" s="56">
        <v>0.71599999999999997</v>
      </c>
      <c r="V214" s="266" t="s">
        <v>25</v>
      </c>
      <c r="W214" s="267"/>
      <c r="X214" s="273">
        <v>2.7229999999999999</v>
      </c>
      <c r="Y214" s="273"/>
      <c r="Z214" s="274">
        <v>0.72099999999999997</v>
      </c>
      <c r="AA214" s="272"/>
      <c r="AC214" s="266" t="s">
        <v>13</v>
      </c>
      <c r="AD214" s="267"/>
      <c r="AE214" s="273">
        <v>12.64</v>
      </c>
      <c r="AF214" s="273"/>
      <c r="AG214" s="274">
        <v>0.70899999999999996</v>
      </c>
      <c r="AH214" s="272"/>
      <c r="AJ214" s="266" t="s">
        <v>25</v>
      </c>
      <c r="AK214" s="267"/>
      <c r="AL214" s="268">
        <v>66</v>
      </c>
      <c r="AM214" s="268"/>
      <c r="AN214" s="274">
        <v>0.54500000000000004</v>
      </c>
      <c r="AO214" s="272"/>
      <c r="AQ214" s="266" t="s">
        <v>13</v>
      </c>
      <c r="AR214" s="267"/>
      <c r="AS214" s="268">
        <v>265</v>
      </c>
      <c r="AT214" s="268"/>
      <c r="AU214" s="274">
        <v>0.41399999999999998</v>
      </c>
      <c r="AV214" s="272"/>
      <c r="AX214" s="266" t="s">
        <v>25</v>
      </c>
      <c r="AY214" s="267"/>
      <c r="AZ214" s="268">
        <v>62</v>
      </c>
      <c r="BA214" s="268"/>
      <c r="BB214" s="308">
        <v>0.52100000000000002</v>
      </c>
      <c r="BC214" s="273"/>
      <c r="BE214" s="266" t="s">
        <v>13</v>
      </c>
      <c r="BF214" s="267"/>
      <c r="BG214" s="268">
        <v>613</v>
      </c>
      <c r="BH214" s="268"/>
      <c r="BI214" s="274">
        <v>0.66100000000000003</v>
      </c>
      <c r="BJ214" s="272"/>
    </row>
    <row r="215" spans="1:62" ht="16.5" x14ac:dyDescent="0.3">
      <c r="A215" s="47" t="s">
        <v>15</v>
      </c>
      <c r="B215" s="57">
        <v>279</v>
      </c>
      <c r="C215" s="49">
        <v>0.378</v>
      </c>
      <c r="D215" s="48"/>
      <c r="E215" s="49"/>
      <c r="F215" s="57"/>
      <c r="G215" s="56"/>
      <c r="H215" s="48"/>
      <c r="I215" s="49"/>
      <c r="J215" s="48"/>
      <c r="K215" s="49"/>
      <c r="L215" s="57">
        <v>717</v>
      </c>
      <c r="M215" s="49">
        <v>0.65300000000000002</v>
      </c>
      <c r="N215" s="58"/>
      <c r="O215" s="49"/>
      <c r="P215" s="48"/>
      <c r="Q215" s="49"/>
      <c r="R215" s="48">
        <v>16.492000000000001</v>
      </c>
      <c r="S215" s="56">
        <v>0.72499999999999998</v>
      </c>
      <c r="V215" s="266" t="s">
        <v>26</v>
      </c>
      <c r="W215" s="267"/>
      <c r="X215" s="273">
        <v>3.29</v>
      </c>
      <c r="Y215" s="273"/>
      <c r="Z215" s="269">
        <v>0.69699999999999995</v>
      </c>
      <c r="AA215" s="270"/>
      <c r="AC215" s="266" t="s">
        <v>14</v>
      </c>
      <c r="AD215" s="267"/>
      <c r="AE215" s="273">
        <v>14.211</v>
      </c>
      <c r="AF215" s="273"/>
      <c r="AG215" s="269">
        <v>0.71599999999999997</v>
      </c>
      <c r="AH215" s="270"/>
      <c r="AJ215" s="266" t="s">
        <v>26</v>
      </c>
      <c r="AK215" s="267"/>
      <c r="AL215" s="268">
        <v>79</v>
      </c>
      <c r="AM215" s="268"/>
      <c r="AN215" s="269">
        <v>0.49299999999999999</v>
      </c>
      <c r="AO215" s="270"/>
      <c r="AQ215" s="266" t="s">
        <v>14</v>
      </c>
      <c r="AR215" s="267"/>
      <c r="AS215" s="268">
        <v>271</v>
      </c>
      <c r="AT215" s="268"/>
      <c r="AU215" s="269">
        <v>0.39800000000000002</v>
      </c>
      <c r="AV215" s="270"/>
      <c r="AX215" s="266" t="s">
        <v>26</v>
      </c>
      <c r="AY215" s="267"/>
      <c r="AZ215" s="268">
        <v>92</v>
      </c>
      <c r="BA215" s="268"/>
      <c r="BB215" s="316">
        <v>0.54700000000000004</v>
      </c>
      <c r="BC215" s="314"/>
      <c r="BE215" s="266" t="s">
        <v>14</v>
      </c>
      <c r="BF215" s="267"/>
      <c r="BG215" s="268">
        <v>658</v>
      </c>
      <c r="BH215" s="268"/>
      <c r="BI215" s="269">
        <v>0.65700000000000003</v>
      </c>
      <c r="BJ215" s="270"/>
    </row>
    <row r="216" spans="1:62" ht="16.5" x14ac:dyDescent="0.3">
      <c r="A216" s="50" t="s">
        <v>16</v>
      </c>
      <c r="B216" s="59">
        <v>283</v>
      </c>
      <c r="C216" s="52">
        <v>0.34799999999999998</v>
      </c>
      <c r="D216" s="51"/>
      <c r="E216" s="52"/>
      <c r="F216" s="59"/>
      <c r="G216" s="60"/>
      <c r="H216" s="51"/>
      <c r="I216" s="52"/>
      <c r="J216" s="51"/>
      <c r="K216" s="52"/>
      <c r="L216" s="59">
        <v>799</v>
      </c>
      <c r="M216" s="52">
        <v>0.64600000000000002</v>
      </c>
      <c r="N216" s="61"/>
      <c r="O216" s="52"/>
      <c r="P216" s="61"/>
      <c r="Q216" s="60"/>
      <c r="R216" s="51">
        <v>19.969000000000001</v>
      </c>
      <c r="S216" s="52">
        <v>0.73699999999999999</v>
      </c>
      <c r="V216" s="266" t="s">
        <v>27</v>
      </c>
      <c r="W216" s="271"/>
      <c r="X216" s="273">
        <v>3.516</v>
      </c>
      <c r="Y216" s="273"/>
      <c r="Z216" s="272">
        <v>0.67900000000000005</v>
      </c>
      <c r="AA216" s="272"/>
      <c r="AC216" s="266" t="s">
        <v>15</v>
      </c>
      <c r="AD216" s="271"/>
      <c r="AE216" s="273">
        <v>16.492000000000001</v>
      </c>
      <c r="AF216" s="273"/>
      <c r="AG216" s="272">
        <v>0.72499999999999998</v>
      </c>
      <c r="AH216" s="272"/>
      <c r="AJ216" s="266" t="s">
        <v>27</v>
      </c>
      <c r="AK216" s="271"/>
      <c r="AL216" s="268">
        <v>90</v>
      </c>
      <c r="AM216" s="268"/>
      <c r="AN216" s="272">
        <v>0.47799999999999998</v>
      </c>
      <c r="AO216" s="272"/>
      <c r="AQ216" s="266" t="s">
        <v>15</v>
      </c>
      <c r="AR216" s="271"/>
      <c r="AS216" s="268">
        <v>279</v>
      </c>
      <c r="AT216" s="268"/>
      <c r="AU216" s="272">
        <v>0.378</v>
      </c>
      <c r="AV216" s="272"/>
      <c r="AX216" s="266" t="s">
        <v>27</v>
      </c>
      <c r="AY216" s="271"/>
      <c r="AZ216" s="268">
        <v>122</v>
      </c>
      <c r="BA216" s="268"/>
      <c r="BB216" s="273">
        <v>0.57299999999999995</v>
      </c>
      <c r="BC216" s="273"/>
      <c r="BE216" s="266" t="s">
        <v>15</v>
      </c>
      <c r="BF216" s="271"/>
      <c r="BG216" s="268">
        <v>717</v>
      </c>
      <c r="BH216" s="268"/>
      <c r="BI216" s="272">
        <v>0.65300000000000002</v>
      </c>
      <c r="BJ216" s="272"/>
    </row>
    <row r="217" spans="1:62" ht="17.25" thickBot="1" x14ac:dyDescent="0.35">
      <c r="A217" s="62" t="s">
        <v>41</v>
      </c>
      <c r="B217" s="91">
        <v>26</v>
      </c>
      <c r="C217" s="72">
        <v>0.46200000000000002</v>
      </c>
      <c r="D217" s="63"/>
      <c r="E217" s="64"/>
      <c r="F217" s="63"/>
      <c r="G217" s="64"/>
      <c r="H217" s="63"/>
      <c r="I217" s="64"/>
      <c r="J217" s="63"/>
      <c r="K217" s="64"/>
      <c r="L217" s="91">
        <v>51</v>
      </c>
      <c r="M217" s="55">
        <v>0.67100000000000004</v>
      </c>
      <c r="N217" s="64"/>
      <c r="O217" s="65"/>
      <c r="P217" s="64"/>
      <c r="Q217" s="64"/>
      <c r="R217" s="54">
        <v>3.173</v>
      </c>
      <c r="S217" s="55">
        <v>0.93799999999999994</v>
      </c>
      <c r="V217" s="312" t="s">
        <v>28</v>
      </c>
      <c r="W217" s="313"/>
      <c r="X217" s="273">
        <v>3.4529999999999998</v>
      </c>
      <c r="Y217" s="273"/>
      <c r="Z217" s="270">
        <v>0.63600000000000001</v>
      </c>
      <c r="AA217" s="270"/>
      <c r="AC217" s="262" t="s">
        <v>16</v>
      </c>
      <c r="AD217" s="263"/>
      <c r="AE217" s="311">
        <v>19.969000000000001</v>
      </c>
      <c r="AF217" s="311"/>
      <c r="AG217" s="265">
        <v>0.73699999999999999</v>
      </c>
      <c r="AH217" s="265"/>
      <c r="AJ217" s="312" t="s">
        <v>28</v>
      </c>
      <c r="AK217" s="313"/>
      <c r="AL217" s="268">
        <v>117</v>
      </c>
      <c r="AM217" s="268"/>
      <c r="AN217" s="270">
        <v>0.47899999999999998</v>
      </c>
      <c r="AO217" s="270"/>
      <c r="AQ217" s="262" t="s">
        <v>16</v>
      </c>
      <c r="AR217" s="263"/>
      <c r="AS217" s="264">
        <v>283</v>
      </c>
      <c r="AT217" s="264"/>
      <c r="AU217" s="265">
        <v>0.34799999999999998</v>
      </c>
      <c r="AV217" s="265"/>
      <c r="AX217" s="312" t="s">
        <v>28</v>
      </c>
      <c r="AY217" s="313"/>
      <c r="AZ217" s="268">
        <v>181</v>
      </c>
      <c r="BA217" s="268"/>
      <c r="BB217" s="314">
        <v>0.61</v>
      </c>
      <c r="BC217" s="314"/>
      <c r="BE217" s="262" t="s">
        <v>16</v>
      </c>
      <c r="BF217" s="263"/>
      <c r="BG217" s="264">
        <v>799</v>
      </c>
      <c r="BH217" s="264"/>
      <c r="BI217" s="265">
        <v>0.64600000000000002</v>
      </c>
      <c r="BJ217" s="265"/>
    </row>
    <row r="218" spans="1:62" ht="16.5" x14ac:dyDescent="0.3">
      <c r="A218" s="47" t="s">
        <v>24</v>
      </c>
      <c r="B218" s="57">
        <v>47</v>
      </c>
      <c r="C218" s="58">
        <v>0.53700000000000003</v>
      </c>
      <c r="D218" s="66"/>
      <c r="E218" s="67"/>
      <c r="F218" s="66"/>
      <c r="G218" s="67"/>
      <c r="H218" s="66"/>
      <c r="I218" s="67"/>
      <c r="J218" s="66"/>
      <c r="K218" s="67"/>
      <c r="L218" s="57">
        <v>55</v>
      </c>
      <c r="M218" s="49">
        <v>0.57999999999999996</v>
      </c>
      <c r="N218" s="67"/>
      <c r="O218" s="68"/>
      <c r="P218" s="67"/>
      <c r="Q218" s="67"/>
      <c r="R218" s="48">
        <v>2.7450000000000001</v>
      </c>
      <c r="S218" s="49">
        <v>0.80100000000000005</v>
      </c>
      <c r="V218" s="266" t="s">
        <v>29</v>
      </c>
      <c r="W218" s="271"/>
      <c r="X218" s="315">
        <v>3.56</v>
      </c>
      <c r="Y218" s="315"/>
      <c r="Z218" s="273">
        <v>0.60899999999999999</v>
      </c>
      <c r="AA218" s="273"/>
      <c r="AJ218" s="266" t="s">
        <v>29</v>
      </c>
      <c r="AK218" s="271"/>
      <c r="AL218" s="331">
        <v>172</v>
      </c>
      <c r="AM218" s="331"/>
      <c r="AN218" s="273">
        <v>0.53200000000000003</v>
      </c>
      <c r="AO218" s="273"/>
      <c r="AX218" s="266" t="s">
        <v>29</v>
      </c>
      <c r="AY218" s="271"/>
      <c r="AZ218" s="331">
        <v>263</v>
      </c>
      <c r="BA218" s="331"/>
      <c r="BB218" s="273">
        <v>0.65800000000000003</v>
      </c>
      <c r="BC218" s="273"/>
    </row>
    <row r="219" spans="1:62" ht="17.25" thickBot="1" x14ac:dyDescent="0.35">
      <c r="A219" s="47" t="s">
        <v>25</v>
      </c>
      <c r="B219" s="57">
        <v>66</v>
      </c>
      <c r="C219" s="58">
        <v>0.54500000000000004</v>
      </c>
      <c r="D219" s="66"/>
      <c r="E219" s="67"/>
      <c r="F219" s="66"/>
      <c r="G219" s="67"/>
      <c r="H219" s="66"/>
      <c r="I219" s="67"/>
      <c r="J219" s="66"/>
      <c r="K219" s="67"/>
      <c r="L219" s="57">
        <v>62</v>
      </c>
      <c r="M219" s="49">
        <v>0.52100000000000002</v>
      </c>
      <c r="N219" s="67"/>
      <c r="O219" s="68"/>
      <c r="P219" s="67"/>
      <c r="Q219" s="67"/>
      <c r="R219" s="48">
        <v>2.7229999999999999</v>
      </c>
      <c r="S219" s="49">
        <v>0.72099999999999997</v>
      </c>
      <c r="V219" s="262" t="s">
        <v>30</v>
      </c>
      <c r="W219" s="263"/>
      <c r="X219" s="322">
        <v>4.8479999999999999</v>
      </c>
      <c r="Y219" s="322"/>
      <c r="Z219" s="322">
        <v>0.63100000000000001</v>
      </c>
      <c r="AA219" s="322"/>
      <c r="AJ219" s="262" t="s">
        <v>30</v>
      </c>
      <c r="AK219" s="263"/>
      <c r="AL219" s="332">
        <v>264</v>
      </c>
      <c r="AM219" s="332"/>
      <c r="AN219" s="322">
        <v>0.60699999999999998</v>
      </c>
      <c r="AO219" s="322"/>
      <c r="AX219" s="262" t="s">
        <v>30</v>
      </c>
      <c r="AY219" s="263"/>
      <c r="AZ219" s="332">
        <v>297</v>
      </c>
      <c r="BA219" s="332"/>
      <c r="BB219" s="322">
        <v>0.64</v>
      </c>
      <c r="BC219" s="322"/>
    </row>
    <row r="220" spans="1:62" x14ac:dyDescent="0.25">
      <c r="A220" s="47" t="s">
        <v>26</v>
      </c>
      <c r="B220" s="57">
        <v>79</v>
      </c>
      <c r="C220" s="58">
        <v>0.49299999999999999</v>
      </c>
      <c r="D220" s="66"/>
      <c r="E220" s="67"/>
      <c r="F220" s="66"/>
      <c r="G220" s="67"/>
      <c r="H220" s="66"/>
      <c r="I220" s="67"/>
      <c r="J220" s="66"/>
      <c r="K220" s="67"/>
      <c r="L220" s="57">
        <v>92</v>
      </c>
      <c r="M220" s="49">
        <v>0.54700000000000004</v>
      </c>
      <c r="N220" s="67"/>
      <c r="O220" s="68"/>
      <c r="P220" s="67"/>
      <c r="Q220" s="67"/>
      <c r="R220" s="48">
        <v>3.29</v>
      </c>
      <c r="S220" s="49">
        <v>0.69699999999999995</v>
      </c>
    </row>
    <row r="221" spans="1:62" x14ac:dyDescent="0.25">
      <c r="A221" s="47" t="s">
        <v>27</v>
      </c>
      <c r="B221" s="57">
        <v>90</v>
      </c>
      <c r="C221" s="58">
        <v>0.47799999999999998</v>
      </c>
      <c r="D221" s="66"/>
      <c r="E221" s="67"/>
      <c r="F221" s="66"/>
      <c r="G221" s="67"/>
      <c r="H221" s="66"/>
      <c r="I221" s="67"/>
      <c r="J221" s="66"/>
      <c r="K221" s="67"/>
      <c r="L221" s="57">
        <v>122</v>
      </c>
      <c r="M221" s="49">
        <v>0.57299999999999995</v>
      </c>
      <c r="N221" s="67"/>
      <c r="O221" s="68"/>
      <c r="P221" s="67"/>
      <c r="Q221" s="67"/>
      <c r="R221" s="48">
        <v>3.516</v>
      </c>
      <c r="S221" s="49">
        <v>0.67900000000000005</v>
      </c>
    </row>
    <row r="222" spans="1:62" x14ac:dyDescent="0.25">
      <c r="A222" s="47" t="s">
        <v>28</v>
      </c>
      <c r="B222" s="57">
        <v>117</v>
      </c>
      <c r="C222" s="58">
        <v>0.47899999999999998</v>
      </c>
      <c r="D222" s="66"/>
      <c r="E222" s="67"/>
      <c r="F222" s="66"/>
      <c r="G222" s="67"/>
      <c r="H222" s="66"/>
      <c r="I222" s="67"/>
      <c r="J222" s="66"/>
      <c r="K222" s="67"/>
      <c r="L222" s="57">
        <v>181</v>
      </c>
      <c r="M222" s="49">
        <v>0.61</v>
      </c>
      <c r="N222" s="67"/>
      <c r="O222" s="68"/>
      <c r="P222" s="67"/>
      <c r="Q222" s="67"/>
      <c r="R222" s="48">
        <v>3.4529999999999998</v>
      </c>
      <c r="S222" s="49">
        <v>0.63600000000000001</v>
      </c>
    </row>
    <row r="223" spans="1:62" x14ac:dyDescent="0.25">
      <c r="A223" s="47" t="s">
        <v>29</v>
      </c>
      <c r="B223" s="57">
        <v>172</v>
      </c>
      <c r="C223" s="58">
        <v>0.53200000000000003</v>
      </c>
      <c r="D223" s="66"/>
      <c r="E223" s="67"/>
      <c r="F223" s="66"/>
      <c r="G223" s="67"/>
      <c r="H223" s="66"/>
      <c r="I223" s="67"/>
      <c r="J223" s="66"/>
      <c r="K223" s="67"/>
      <c r="L223" s="57">
        <v>263</v>
      </c>
      <c r="M223" s="49">
        <v>0.65800000000000003</v>
      </c>
      <c r="N223" s="67"/>
      <c r="O223" s="68"/>
      <c r="P223" s="67"/>
      <c r="Q223" s="67"/>
      <c r="R223" s="48">
        <v>3.56</v>
      </c>
      <c r="S223" s="49">
        <v>0.60899999999999999</v>
      </c>
    </row>
    <row r="224" spans="1:62" x14ac:dyDescent="0.25">
      <c r="A224" s="50" t="s">
        <v>30</v>
      </c>
      <c r="B224" s="59">
        <v>264</v>
      </c>
      <c r="C224" s="61">
        <v>0.60699999999999998</v>
      </c>
      <c r="D224" s="69"/>
      <c r="E224" s="70"/>
      <c r="F224" s="69"/>
      <c r="G224" s="70"/>
      <c r="H224" s="69"/>
      <c r="I224" s="70"/>
      <c r="J224" s="69"/>
      <c r="K224" s="70"/>
      <c r="L224" s="59">
        <v>297</v>
      </c>
      <c r="M224" s="52">
        <v>0.64</v>
      </c>
      <c r="N224" s="70"/>
      <c r="O224" s="70"/>
      <c r="P224" s="69"/>
      <c r="Q224" s="70"/>
      <c r="R224" s="51">
        <v>4.8479999999999999</v>
      </c>
      <c r="S224" s="52">
        <v>0.63100000000000001</v>
      </c>
    </row>
    <row r="225" spans="1:27" ht="15.75" thickBot="1" x14ac:dyDescent="0.3"/>
    <row r="226" spans="1:27" x14ac:dyDescent="0.25">
      <c r="A226" s="38" t="s">
        <v>58</v>
      </c>
      <c r="B226" s="327" t="s">
        <v>86</v>
      </c>
      <c r="C226" s="328"/>
      <c r="D226" s="328"/>
      <c r="E226" s="328"/>
      <c r="F226" s="328"/>
      <c r="G226" s="328"/>
      <c r="H226" s="328"/>
      <c r="I226" s="328"/>
      <c r="J226" s="328"/>
      <c r="K226" s="328"/>
      <c r="L226" s="328"/>
      <c r="M226" s="328"/>
      <c r="N226" s="328"/>
      <c r="O226" s="328"/>
      <c r="P226" s="328"/>
      <c r="Q226" s="328"/>
      <c r="R226" s="328"/>
      <c r="S226" s="329"/>
      <c r="V226" s="289" t="s">
        <v>20</v>
      </c>
      <c r="W226" s="290"/>
      <c r="X226" s="290"/>
      <c r="Y226" s="290"/>
      <c r="Z226" s="290"/>
      <c r="AA226" s="291"/>
    </row>
    <row r="227" spans="1:27" x14ac:dyDescent="0.25">
      <c r="A227" s="39" t="s">
        <v>87</v>
      </c>
      <c r="B227" s="40">
        <v>6</v>
      </c>
      <c r="C227" s="41">
        <v>30</v>
      </c>
      <c r="D227" s="40">
        <v>6</v>
      </c>
      <c r="E227" s="41">
        <v>60</v>
      </c>
      <c r="F227" s="42">
        <v>6</v>
      </c>
      <c r="G227" s="41">
        <v>120</v>
      </c>
      <c r="H227" s="40">
        <v>6</v>
      </c>
      <c r="I227" s="41">
        <v>5760</v>
      </c>
      <c r="J227" s="40">
        <v>15</v>
      </c>
      <c r="K227" s="41">
        <v>360</v>
      </c>
      <c r="L227" s="42">
        <v>30</v>
      </c>
      <c r="M227" s="41">
        <v>120</v>
      </c>
      <c r="N227" s="40">
        <v>30</v>
      </c>
      <c r="O227" s="41">
        <v>1440</v>
      </c>
      <c r="P227" s="40">
        <v>60</v>
      </c>
      <c r="Q227" s="41">
        <v>1440</v>
      </c>
      <c r="R227" s="42">
        <v>120</v>
      </c>
      <c r="S227" s="41">
        <v>1440</v>
      </c>
      <c r="V227" s="292"/>
      <c r="W227" s="293"/>
      <c r="X227" s="293"/>
      <c r="Y227" s="293"/>
      <c r="Z227" s="293"/>
      <c r="AA227" s="294"/>
    </row>
    <row r="228" spans="1:27" x14ac:dyDescent="0.25">
      <c r="A228" s="35" t="s">
        <v>3</v>
      </c>
      <c r="B228" s="36" t="s">
        <v>18</v>
      </c>
      <c r="C228" s="37" t="s">
        <v>19</v>
      </c>
      <c r="D228" s="36" t="s">
        <v>18</v>
      </c>
      <c r="E228" s="37" t="s">
        <v>19</v>
      </c>
      <c r="F228" s="36" t="s">
        <v>18</v>
      </c>
      <c r="G228" s="37" t="s">
        <v>19</v>
      </c>
      <c r="H228" s="36" t="s">
        <v>18</v>
      </c>
      <c r="I228" s="37" t="s">
        <v>19</v>
      </c>
      <c r="J228" s="36" t="s">
        <v>18</v>
      </c>
      <c r="K228" s="37" t="s">
        <v>19</v>
      </c>
      <c r="L228" s="36" t="s">
        <v>18</v>
      </c>
      <c r="M228" s="37" t="s">
        <v>19</v>
      </c>
      <c r="N228" s="36" t="s">
        <v>18</v>
      </c>
      <c r="O228" s="37" t="s">
        <v>19</v>
      </c>
      <c r="P228" s="36" t="s">
        <v>18</v>
      </c>
      <c r="Q228" s="37" t="s">
        <v>19</v>
      </c>
      <c r="R228" s="36" t="s">
        <v>18</v>
      </c>
      <c r="S228" s="37" t="s">
        <v>19</v>
      </c>
      <c r="V228" s="292"/>
      <c r="W228" s="293"/>
      <c r="X228" s="293"/>
      <c r="Y228" s="293"/>
      <c r="Z228" s="293"/>
      <c r="AA228" s="294"/>
    </row>
    <row r="229" spans="1:27" x14ac:dyDescent="0.25">
      <c r="A229" s="44" t="s">
        <v>4</v>
      </c>
      <c r="B229" s="45">
        <v>0.63700000000000001</v>
      </c>
      <c r="C229" s="46">
        <v>0.46400000000000002</v>
      </c>
      <c r="D229" s="45"/>
      <c r="E229" s="46"/>
      <c r="F229" s="45"/>
      <c r="G229" s="46"/>
      <c r="H229" s="45"/>
      <c r="I229" s="46"/>
      <c r="J229" s="45"/>
      <c r="K229" s="46"/>
      <c r="L229" s="45"/>
      <c r="M229" s="46"/>
      <c r="N229" s="45">
        <v>1.4850000000000001</v>
      </c>
      <c r="O229" s="46">
        <v>0.67400000000000004</v>
      </c>
      <c r="P229" s="45"/>
      <c r="Q229" s="46"/>
      <c r="R229" s="45"/>
      <c r="S229" s="46"/>
      <c r="V229" s="292"/>
      <c r="W229" s="293"/>
      <c r="X229" s="293"/>
      <c r="Y229" s="293"/>
      <c r="Z229" s="293"/>
      <c r="AA229" s="294"/>
    </row>
    <row r="230" spans="1:27" ht="15.75" thickBot="1" x14ac:dyDescent="0.3">
      <c r="A230" s="47" t="s">
        <v>5</v>
      </c>
      <c r="B230" s="48">
        <v>1.2</v>
      </c>
      <c r="C230" s="49">
        <v>0.51300000000000001</v>
      </c>
      <c r="D230" s="48"/>
      <c r="E230" s="49"/>
      <c r="F230" s="48"/>
      <c r="G230" s="49"/>
      <c r="H230" s="48"/>
      <c r="I230" s="49"/>
      <c r="J230" s="48"/>
      <c r="K230" s="49"/>
      <c r="L230" s="48"/>
      <c r="M230" s="49"/>
      <c r="N230" s="48">
        <v>2.194</v>
      </c>
      <c r="O230" s="49">
        <v>0.66200000000000003</v>
      </c>
      <c r="P230" s="48"/>
      <c r="Q230" s="49"/>
      <c r="R230" s="48"/>
      <c r="S230" s="49"/>
      <c r="V230" s="295"/>
      <c r="W230" s="296"/>
      <c r="X230" s="296"/>
      <c r="Y230" s="296"/>
      <c r="Z230" s="296"/>
      <c r="AA230" s="297"/>
    </row>
    <row r="231" spans="1:27" x14ac:dyDescent="0.25">
      <c r="A231" s="47" t="s">
        <v>6</v>
      </c>
      <c r="B231" s="48">
        <v>1.613</v>
      </c>
      <c r="C231" s="49">
        <v>0.53400000000000003</v>
      </c>
      <c r="D231" s="48"/>
      <c r="E231" s="49"/>
      <c r="F231" s="48"/>
      <c r="G231" s="49"/>
      <c r="H231" s="48"/>
      <c r="I231" s="49"/>
      <c r="J231" s="48"/>
      <c r="K231" s="49"/>
      <c r="L231" s="48"/>
      <c r="M231" s="49"/>
      <c r="N231" s="48">
        <v>2.6520000000000001</v>
      </c>
      <c r="O231" s="49">
        <v>0.65700000000000003</v>
      </c>
      <c r="P231" s="48"/>
      <c r="Q231" s="49"/>
      <c r="R231" s="48"/>
      <c r="S231" s="49"/>
      <c r="V231" s="298" t="s">
        <v>0</v>
      </c>
      <c r="W231" s="299"/>
      <c r="X231" s="299"/>
      <c r="Y231" s="299"/>
      <c r="Z231" s="299"/>
      <c r="AA231" s="300"/>
    </row>
    <row r="232" spans="1:27" ht="16.5" x14ac:dyDescent="0.3">
      <c r="A232" s="47" t="s">
        <v>7</v>
      </c>
      <c r="B232" s="48">
        <v>2.4609999999999999</v>
      </c>
      <c r="C232" s="49">
        <v>0.56299999999999994</v>
      </c>
      <c r="D232" s="48"/>
      <c r="E232" s="49"/>
      <c r="F232" s="48"/>
      <c r="G232" s="49"/>
      <c r="H232" s="48"/>
      <c r="I232" s="49"/>
      <c r="J232" s="48"/>
      <c r="K232" s="49"/>
      <c r="L232" s="48"/>
      <c r="M232" s="49"/>
      <c r="N232" s="48">
        <v>3.573</v>
      </c>
      <c r="O232" s="49">
        <v>0.65700000000000003</v>
      </c>
      <c r="P232" s="48"/>
      <c r="Q232" s="49"/>
      <c r="R232" s="48"/>
      <c r="S232" s="49"/>
      <c r="V232" s="301" t="s">
        <v>2</v>
      </c>
      <c r="W232" s="302"/>
      <c r="X232" s="302"/>
      <c r="Y232" s="302"/>
      <c r="Z232" s="302"/>
      <c r="AA232" s="303"/>
    </row>
    <row r="233" spans="1:27" ht="16.5" x14ac:dyDescent="0.3">
      <c r="A233" s="50" t="s">
        <v>8</v>
      </c>
      <c r="B233" s="51">
        <v>3.2160000000000002</v>
      </c>
      <c r="C233" s="52">
        <v>0.56499999999999995</v>
      </c>
      <c r="D233" s="51"/>
      <c r="E233" s="52"/>
      <c r="F233" s="51"/>
      <c r="G233" s="52"/>
      <c r="H233" s="51"/>
      <c r="I233" s="52"/>
      <c r="J233" s="51"/>
      <c r="K233" s="52"/>
      <c r="L233" s="51"/>
      <c r="M233" s="52"/>
      <c r="N233" s="51">
        <v>4.7329999999999997</v>
      </c>
      <c r="O233" s="52">
        <v>0.66700000000000004</v>
      </c>
      <c r="P233" s="51"/>
      <c r="Q233" s="52"/>
      <c r="R233" s="51"/>
      <c r="S233" s="52"/>
      <c r="V233" s="301" t="s">
        <v>1</v>
      </c>
      <c r="W233" s="302"/>
      <c r="X233" s="302"/>
      <c r="Y233" s="302"/>
      <c r="Z233" s="302"/>
      <c r="AA233" s="303"/>
    </row>
    <row r="234" spans="1:27" ht="17.25" thickBot="1" x14ac:dyDescent="0.35">
      <c r="A234" s="53" t="s">
        <v>81</v>
      </c>
      <c r="B234" s="54">
        <v>3.96</v>
      </c>
      <c r="C234" s="55">
        <v>0.56000000000000005</v>
      </c>
      <c r="D234" s="54"/>
      <c r="E234" s="55"/>
      <c r="F234" s="54"/>
      <c r="G234" s="55"/>
      <c r="H234" s="54"/>
      <c r="I234" s="55"/>
      <c r="J234" s="54"/>
      <c r="K234" s="55"/>
      <c r="L234" s="54"/>
      <c r="M234" s="55"/>
      <c r="N234" s="54">
        <v>6.2240000000000002</v>
      </c>
      <c r="O234" s="55">
        <v>0.68200000000000005</v>
      </c>
      <c r="P234" s="54"/>
      <c r="Q234" s="55"/>
      <c r="R234" s="54"/>
      <c r="S234" s="55"/>
      <c r="V234" s="304" t="s">
        <v>55</v>
      </c>
      <c r="W234" s="305"/>
      <c r="X234" s="305"/>
      <c r="Y234" s="305"/>
      <c r="Z234" s="305"/>
      <c r="AA234" s="306"/>
    </row>
    <row r="235" spans="1:27" ht="17.25" thickBot="1" x14ac:dyDescent="0.35">
      <c r="A235" s="47" t="s">
        <v>11</v>
      </c>
      <c r="B235" s="48">
        <v>4.5039999999999996</v>
      </c>
      <c r="C235" s="49">
        <v>0.55600000000000005</v>
      </c>
      <c r="D235" s="48"/>
      <c r="E235" s="49"/>
      <c r="F235" s="48"/>
      <c r="G235" s="49"/>
      <c r="H235" s="48"/>
      <c r="I235" s="49"/>
      <c r="J235" s="48"/>
      <c r="K235" s="49"/>
      <c r="L235" s="48"/>
      <c r="M235" s="49"/>
      <c r="N235" s="48">
        <v>7.4269999999999996</v>
      </c>
      <c r="O235" s="49">
        <v>0.69199999999999995</v>
      </c>
      <c r="P235" s="48"/>
      <c r="Q235" s="49"/>
      <c r="R235" s="48"/>
      <c r="S235" s="56"/>
      <c r="V235" s="276" t="s">
        <v>3</v>
      </c>
      <c r="W235" s="277"/>
      <c r="X235" s="333" t="s">
        <v>17</v>
      </c>
      <c r="Y235" s="334"/>
      <c r="Z235" s="335" t="s">
        <v>65</v>
      </c>
      <c r="AA235" s="336"/>
    </row>
    <row r="236" spans="1:27" ht="17.25" thickBot="1" x14ac:dyDescent="0.35">
      <c r="A236" s="47" t="s">
        <v>82</v>
      </c>
      <c r="B236" s="48">
        <v>5.0019999999999998</v>
      </c>
      <c r="C236" s="49">
        <v>0.55500000000000005</v>
      </c>
      <c r="D236" s="48"/>
      <c r="E236" s="49"/>
      <c r="F236" s="57"/>
      <c r="G236" s="56"/>
      <c r="H236" s="48"/>
      <c r="I236" s="49"/>
      <c r="J236" s="48"/>
      <c r="K236" s="49"/>
      <c r="L236" s="48"/>
      <c r="M236" s="56"/>
      <c r="N236" s="48">
        <v>8.4260000000000002</v>
      </c>
      <c r="O236" s="49">
        <v>0.69699999999999995</v>
      </c>
      <c r="P236" s="48"/>
      <c r="Q236" s="49"/>
      <c r="R236" s="57"/>
      <c r="S236" s="56"/>
      <c r="V236" s="278"/>
      <c r="W236" s="279"/>
      <c r="X236" s="30" t="s">
        <v>18</v>
      </c>
      <c r="Y236" s="31" t="s">
        <v>19</v>
      </c>
      <c r="Z236" s="9" t="s">
        <v>18</v>
      </c>
      <c r="AA236" s="10" t="s">
        <v>19</v>
      </c>
    </row>
    <row r="237" spans="1:27" ht="16.5" x14ac:dyDescent="0.3">
      <c r="A237" s="47" t="s">
        <v>83</v>
      </c>
      <c r="B237" s="48">
        <v>5.7670000000000003</v>
      </c>
      <c r="C237" s="49">
        <v>0.55300000000000005</v>
      </c>
      <c r="D237" s="48"/>
      <c r="E237" s="49"/>
      <c r="F237" s="57"/>
      <c r="G237" s="56"/>
      <c r="H237" s="48"/>
      <c r="I237" s="49"/>
      <c r="J237" s="48"/>
      <c r="K237" s="49"/>
      <c r="L237" s="48"/>
      <c r="M237" s="56"/>
      <c r="N237" s="48">
        <v>10</v>
      </c>
      <c r="O237" s="49">
        <v>0.70399999999999996</v>
      </c>
      <c r="P237" s="48"/>
      <c r="Q237" s="49"/>
      <c r="R237" s="57"/>
      <c r="S237" s="56"/>
      <c r="V237" s="337" t="s">
        <v>4</v>
      </c>
      <c r="W237" s="338"/>
      <c r="X237" s="6">
        <v>0.63700000000000001</v>
      </c>
      <c r="Y237" s="7">
        <v>0.46400000000000002</v>
      </c>
      <c r="Z237" s="8">
        <v>1.4853613400000001</v>
      </c>
      <c r="AA237" s="11">
        <v>0.67437020000000003</v>
      </c>
    </row>
    <row r="238" spans="1:27" ht="16.5" x14ac:dyDescent="0.3">
      <c r="A238" s="47" t="s">
        <v>84</v>
      </c>
      <c r="B238" s="48">
        <v>7.0490000000000004</v>
      </c>
      <c r="C238" s="49">
        <v>0.54400000000000004</v>
      </c>
      <c r="D238" s="48"/>
      <c r="E238" s="49"/>
      <c r="F238" s="57"/>
      <c r="G238" s="56"/>
      <c r="H238" s="48"/>
      <c r="I238" s="49"/>
      <c r="J238" s="48"/>
      <c r="K238" s="49"/>
      <c r="L238" s="48"/>
      <c r="M238" s="56"/>
      <c r="N238" s="48">
        <v>13.772</v>
      </c>
      <c r="O238" s="49">
        <v>0.72799999999999998</v>
      </c>
      <c r="P238" s="48"/>
      <c r="Q238" s="49"/>
      <c r="R238" s="57"/>
      <c r="S238" s="56"/>
      <c r="V238" s="266" t="s">
        <v>5</v>
      </c>
      <c r="W238" s="271"/>
      <c r="X238" s="5">
        <v>1.2</v>
      </c>
      <c r="Y238" s="4">
        <v>0.51300000000000001</v>
      </c>
      <c r="Z238" s="3">
        <v>2.194347</v>
      </c>
      <c r="AA238" s="1">
        <v>0.66224825399999998</v>
      </c>
    </row>
    <row r="239" spans="1:27" ht="16.5" x14ac:dyDescent="0.3">
      <c r="A239" s="47" t="s">
        <v>14</v>
      </c>
      <c r="B239" s="48">
        <v>7.694</v>
      </c>
      <c r="C239" s="49">
        <v>0.54800000000000004</v>
      </c>
      <c r="D239" s="48"/>
      <c r="E239" s="49"/>
      <c r="F239" s="57"/>
      <c r="G239" s="56"/>
      <c r="H239" s="48"/>
      <c r="I239" s="49"/>
      <c r="J239" s="48"/>
      <c r="K239" s="49"/>
      <c r="L239" s="48"/>
      <c r="M239" s="56"/>
      <c r="N239" s="48">
        <v>14.606</v>
      </c>
      <c r="O239" s="49">
        <v>0.72499999999999998</v>
      </c>
      <c r="P239" s="48"/>
      <c r="Q239" s="49"/>
      <c r="R239" s="57"/>
      <c r="S239" s="56"/>
      <c r="V239" s="266" t="s">
        <v>6</v>
      </c>
      <c r="W239" s="271"/>
      <c r="X239" s="5">
        <v>1.613</v>
      </c>
      <c r="Y239" s="4">
        <v>0.53400000000000003</v>
      </c>
      <c r="Z239" s="3">
        <v>2.6516702200000002</v>
      </c>
      <c r="AA239" s="1">
        <v>0.65725344399999996</v>
      </c>
    </row>
    <row r="240" spans="1:27" ht="16.5" x14ac:dyDescent="0.3">
      <c r="A240" s="47" t="s">
        <v>15</v>
      </c>
      <c r="B240" s="48">
        <v>8.4730000000000008</v>
      </c>
      <c r="C240" s="49">
        <v>0.55200000000000005</v>
      </c>
      <c r="D240" s="48"/>
      <c r="E240" s="49"/>
      <c r="F240" s="57"/>
      <c r="G240" s="56"/>
      <c r="H240" s="48"/>
      <c r="I240" s="49"/>
      <c r="J240" s="48"/>
      <c r="K240" s="49"/>
      <c r="L240" s="48"/>
      <c r="M240" s="49"/>
      <c r="N240" s="58">
        <v>15.598000000000001</v>
      </c>
      <c r="O240" s="49">
        <v>0.72099999999999997</v>
      </c>
      <c r="P240" s="48"/>
      <c r="Q240" s="49"/>
      <c r="R240" s="57"/>
      <c r="S240" s="56"/>
      <c r="V240" s="266" t="s">
        <v>7</v>
      </c>
      <c r="W240" s="271"/>
      <c r="X240" s="5">
        <v>2.4609999999999999</v>
      </c>
      <c r="Y240" s="4">
        <v>0.56299999999999994</v>
      </c>
      <c r="Z240" s="3">
        <v>3.5734531899999999</v>
      </c>
      <c r="AA240" s="1">
        <v>0.65677994500000003</v>
      </c>
    </row>
    <row r="241" spans="1:34" ht="16.5" x14ac:dyDescent="0.3">
      <c r="A241" s="50" t="s">
        <v>16</v>
      </c>
      <c r="B241" s="51">
        <v>9.48</v>
      </c>
      <c r="C241" s="52">
        <v>0.55600000000000005</v>
      </c>
      <c r="D241" s="51"/>
      <c r="E241" s="52"/>
      <c r="F241" s="59"/>
      <c r="G241" s="60"/>
      <c r="H241" s="51"/>
      <c r="I241" s="52"/>
      <c r="J241" s="51"/>
      <c r="K241" s="52"/>
      <c r="L241" s="51"/>
      <c r="M241" s="52"/>
      <c r="N241" s="61">
        <v>16.856999999999999</v>
      </c>
      <c r="O241" s="52">
        <v>0.71599999999999997</v>
      </c>
      <c r="P241" s="61"/>
      <c r="Q241" s="60"/>
      <c r="R241" s="59"/>
      <c r="S241" s="52"/>
      <c r="V241" s="266" t="s">
        <v>8</v>
      </c>
      <c r="W241" s="271"/>
      <c r="X241" s="5">
        <v>3.2160000000000002</v>
      </c>
      <c r="Y241" s="4">
        <v>0.56499999999999995</v>
      </c>
      <c r="Z241" s="3">
        <v>4.7328419999999998</v>
      </c>
      <c r="AA241" s="1">
        <v>0.66720825399999995</v>
      </c>
    </row>
    <row r="242" spans="1:34" ht="16.5" x14ac:dyDescent="0.3">
      <c r="A242" s="62" t="s">
        <v>41</v>
      </c>
      <c r="B242" s="63"/>
      <c r="C242" s="64"/>
      <c r="D242" s="63"/>
      <c r="E242" s="64"/>
      <c r="F242" s="63"/>
      <c r="G242" s="64"/>
      <c r="H242" s="63"/>
      <c r="I242" s="64"/>
      <c r="J242" s="63"/>
      <c r="K242" s="64"/>
      <c r="L242" s="63"/>
      <c r="M242" s="65"/>
      <c r="N242" s="64"/>
      <c r="O242" s="65"/>
      <c r="P242" s="64"/>
      <c r="Q242" s="64"/>
      <c r="R242" s="63"/>
      <c r="S242" s="65"/>
      <c r="V242" s="266" t="s">
        <v>9</v>
      </c>
      <c r="W242" s="271"/>
      <c r="X242" s="5">
        <v>3.96</v>
      </c>
      <c r="Y242" s="4">
        <v>0.56000000000000005</v>
      </c>
      <c r="Z242" s="3">
        <v>6.2241710000000001</v>
      </c>
      <c r="AA242" s="1">
        <v>0.68191295900000004</v>
      </c>
    </row>
    <row r="243" spans="1:34" ht="16.5" x14ac:dyDescent="0.3">
      <c r="A243" s="47" t="s">
        <v>24</v>
      </c>
      <c r="B243" s="66"/>
      <c r="C243" s="67"/>
      <c r="D243" s="66"/>
      <c r="E243" s="67"/>
      <c r="F243" s="66"/>
      <c r="G243" s="67"/>
      <c r="H243" s="66"/>
      <c r="I243" s="67"/>
      <c r="J243" s="66"/>
      <c r="K243" s="67"/>
      <c r="L243" s="66"/>
      <c r="M243" s="68"/>
      <c r="N243" s="67"/>
      <c r="O243" s="68"/>
      <c r="P243" s="67"/>
      <c r="Q243" s="67"/>
      <c r="R243" s="66"/>
      <c r="S243" s="68"/>
      <c r="V243" s="266" t="s">
        <v>11</v>
      </c>
      <c r="W243" s="271"/>
      <c r="X243" s="5">
        <v>4.5039999999999996</v>
      </c>
      <c r="Y243" s="4">
        <v>0.55600000000000005</v>
      </c>
      <c r="Z243" s="3">
        <v>7.4269129999999999</v>
      </c>
      <c r="AA243" s="1">
        <v>0.69185430000000003</v>
      </c>
    </row>
    <row r="244" spans="1:34" ht="16.5" x14ac:dyDescent="0.3">
      <c r="A244" s="47" t="s">
        <v>25</v>
      </c>
      <c r="B244" s="66"/>
      <c r="C244" s="67"/>
      <c r="D244" s="66"/>
      <c r="E244" s="67"/>
      <c r="F244" s="66"/>
      <c r="G244" s="67"/>
      <c r="H244" s="66"/>
      <c r="I244" s="67"/>
      <c r="J244" s="66"/>
      <c r="K244" s="67"/>
      <c r="L244" s="66"/>
      <c r="M244" s="68"/>
      <c r="N244" s="67"/>
      <c r="O244" s="68"/>
      <c r="P244" s="67"/>
      <c r="Q244" s="67"/>
      <c r="R244" s="66"/>
      <c r="S244" s="68"/>
      <c r="V244" s="266" t="s">
        <v>10</v>
      </c>
      <c r="W244" s="271"/>
      <c r="X244" s="5">
        <v>5.0019999999999998</v>
      </c>
      <c r="Y244" s="4">
        <v>0.55500000000000005</v>
      </c>
      <c r="Z244" s="3">
        <v>8.4259660000000007</v>
      </c>
      <c r="AA244" s="1">
        <v>0.69720610000000005</v>
      </c>
    </row>
    <row r="245" spans="1:34" ht="16.5" x14ac:dyDescent="0.3">
      <c r="A245" s="47" t="s">
        <v>26</v>
      </c>
      <c r="B245" s="66"/>
      <c r="C245" s="67"/>
      <c r="D245" s="66"/>
      <c r="E245" s="67"/>
      <c r="F245" s="66"/>
      <c r="G245" s="67"/>
      <c r="H245" s="66"/>
      <c r="I245" s="67"/>
      <c r="J245" s="66"/>
      <c r="K245" s="67"/>
      <c r="L245" s="66"/>
      <c r="M245" s="68"/>
      <c r="N245" s="67"/>
      <c r="O245" s="68"/>
      <c r="P245" s="67"/>
      <c r="Q245" s="67"/>
      <c r="R245" s="66"/>
      <c r="S245" s="68"/>
      <c r="V245" s="266" t="s">
        <v>12</v>
      </c>
      <c r="W245" s="271"/>
      <c r="X245" s="5">
        <v>5.7670000000000003</v>
      </c>
      <c r="Y245" s="4">
        <v>0.55300000000000005</v>
      </c>
      <c r="Z245" s="3">
        <v>9.9998769999999997</v>
      </c>
      <c r="AA245" s="1">
        <v>0.70446825000000002</v>
      </c>
    </row>
    <row r="246" spans="1:34" ht="16.5" x14ac:dyDescent="0.3">
      <c r="A246" s="47" t="s">
        <v>27</v>
      </c>
      <c r="B246" s="66"/>
      <c r="C246" s="67"/>
      <c r="D246" s="66"/>
      <c r="E246" s="67"/>
      <c r="F246" s="66"/>
      <c r="G246" s="67"/>
      <c r="H246" s="66"/>
      <c r="I246" s="67"/>
      <c r="J246" s="66"/>
      <c r="K246" s="67"/>
      <c r="L246" s="66"/>
      <c r="M246" s="68"/>
      <c r="N246" s="67"/>
      <c r="O246" s="68"/>
      <c r="P246" s="67"/>
      <c r="Q246" s="67"/>
      <c r="R246" s="66"/>
      <c r="S246" s="68"/>
      <c r="V246" s="266" t="s">
        <v>13</v>
      </c>
      <c r="W246" s="271"/>
      <c r="X246" s="5">
        <v>7.0490000000000004</v>
      </c>
      <c r="Y246" s="4">
        <v>0.54400000000000004</v>
      </c>
      <c r="Z246" s="3">
        <v>13.7715111</v>
      </c>
      <c r="AA246" s="1">
        <v>0.72829739999999998</v>
      </c>
    </row>
    <row r="247" spans="1:34" ht="16.5" x14ac:dyDescent="0.3">
      <c r="A247" s="47" t="s">
        <v>28</v>
      </c>
      <c r="B247" s="66"/>
      <c r="C247" s="67"/>
      <c r="D247" s="66"/>
      <c r="E247" s="67"/>
      <c r="F247" s="66"/>
      <c r="G247" s="67"/>
      <c r="H247" s="66"/>
      <c r="I247" s="67"/>
      <c r="J247" s="66"/>
      <c r="K247" s="67"/>
      <c r="L247" s="66"/>
      <c r="M247" s="68"/>
      <c r="N247" s="67"/>
      <c r="O247" s="68"/>
      <c r="P247" s="67"/>
      <c r="Q247" s="67"/>
      <c r="R247" s="66"/>
      <c r="S247" s="68"/>
      <c r="V247" s="266" t="s">
        <v>14</v>
      </c>
      <c r="W247" s="271"/>
      <c r="X247" s="5">
        <v>7.694</v>
      </c>
      <c r="Y247" s="4">
        <v>0.54800000000000004</v>
      </c>
      <c r="Z247" s="3">
        <v>14.606270800000001</v>
      </c>
      <c r="AA247" s="1">
        <v>0.72460514300000001</v>
      </c>
    </row>
    <row r="248" spans="1:34" ht="16.5" x14ac:dyDescent="0.3">
      <c r="A248" s="47" t="s">
        <v>29</v>
      </c>
      <c r="B248" s="66"/>
      <c r="C248" s="67"/>
      <c r="D248" s="66"/>
      <c r="E248" s="67"/>
      <c r="F248" s="66"/>
      <c r="G248" s="67"/>
      <c r="H248" s="66"/>
      <c r="I248" s="67"/>
      <c r="J248" s="66"/>
      <c r="K248" s="67"/>
      <c r="L248" s="66"/>
      <c r="M248" s="68"/>
      <c r="N248" s="67"/>
      <c r="O248" s="68"/>
      <c r="P248" s="67"/>
      <c r="Q248" s="67"/>
      <c r="R248" s="66"/>
      <c r="S248" s="68"/>
      <c r="V248" s="266" t="s">
        <v>15</v>
      </c>
      <c r="W248" s="271"/>
      <c r="X248" s="5">
        <v>8.4730000000000008</v>
      </c>
      <c r="Y248" s="4">
        <v>0.55200000000000005</v>
      </c>
      <c r="Z248" s="3">
        <v>15.5979052</v>
      </c>
      <c r="AA248" s="1">
        <v>0.72056156400000004</v>
      </c>
    </row>
    <row r="249" spans="1:34" ht="17.25" thickBot="1" x14ac:dyDescent="0.35">
      <c r="A249" s="50" t="s">
        <v>30</v>
      </c>
      <c r="B249" s="69"/>
      <c r="C249" s="70"/>
      <c r="D249" s="69"/>
      <c r="E249" s="70"/>
      <c r="F249" s="69"/>
      <c r="G249" s="70"/>
      <c r="H249" s="69"/>
      <c r="I249" s="70"/>
      <c r="J249" s="69"/>
      <c r="K249" s="70"/>
      <c r="L249" s="69"/>
      <c r="M249" s="71"/>
      <c r="N249" s="70"/>
      <c r="O249" s="70"/>
      <c r="P249" s="69"/>
      <c r="Q249" s="70"/>
      <c r="R249" s="69"/>
      <c r="S249" s="71"/>
      <c r="V249" s="262" t="s">
        <v>16</v>
      </c>
      <c r="W249" s="263"/>
      <c r="X249" s="13">
        <v>9.48</v>
      </c>
      <c r="Y249" s="14">
        <v>0.55600000000000005</v>
      </c>
      <c r="Z249" s="15">
        <v>16.857060000000001</v>
      </c>
      <c r="AA249" s="2">
        <v>0.71590065999999997</v>
      </c>
    </row>
    <row r="250" spans="1:34" ht="15.75" thickBot="1" x14ac:dyDescent="0.3"/>
    <row r="251" spans="1:34" x14ac:dyDescent="0.25">
      <c r="A251" s="38" t="s">
        <v>58</v>
      </c>
      <c r="B251" s="327" t="s">
        <v>71</v>
      </c>
      <c r="C251" s="328"/>
      <c r="D251" s="328"/>
      <c r="E251" s="328"/>
      <c r="F251" s="328"/>
      <c r="G251" s="328"/>
      <c r="H251" s="328"/>
      <c r="I251" s="328"/>
      <c r="J251" s="328"/>
      <c r="K251" s="328"/>
      <c r="L251" s="328"/>
      <c r="M251" s="328"/>
      <c r="N251" s="328"/>
      <c r="O251" s="328"/>
      <c r="P251" s="328"/>
      <c r="Q251" s="328"/>
      <c r="R251" s="328"/>
      <c r="S251" s="329"/>
      <c r="V251" s="289" t="s">
        <v>56</v>
      </c>
      <c r="W251" s="290"/>
      <c r="X251" s="290"/>
      <c r="Y251" s="290"/>
      <c r="Z251" s="290"/>
      <c r="AA251" s="291"/>
      <c r="AC251" s="289" t="s">
        <v>56</v>
      </c>
      <c r="AD251" s="290"/>
      <c r="AE251" s="290"/>
      <c r="AF251" s="290"/>
      <c r="AG251" s="290"/>
      <c r="AH251" s="291"/>
    </row>
    <row r="252" spans="1:34" x14ac:dyDescent="0.25">
      <c r="A252" s="39" t="s">
        <v>80</v>
      </c>
      <c r="B252" s="40">
        <v>6</v>
      </c>
      <c r="C252" s="41">
        <v>30</v>
      </c>
      <c r="D252" s="40">
        <v>6</v>
      </c>
      <c r="E252" s="41">
        <v>60</v>
      </c>
      <c r="F252" s="42">
        <v>6</v>
      </c>
      <c r="G252" s="41">
        <v>120</v>
      </c>
      <c r="H252" s="40">
        <v>6</v>
      </c>
      <c r="I252" s="41">
        <v>5760</v>
      </c>
      <c r="J252" s="40">
        <v>15</v>
      </c>
      <c r="K252" s="41">
        <v>360</v>
      </c>
      <c r="L252" s="42">
        <v>30</v>
      </c>
      <c r="M252" s="41">
        <v>120</v>
      </c>
      <c r="N252" s="40">
        <v>30</v>
      </c>
      <c r="O252" s="41">
        <v>1440</v>
      </c>
      <c r="P252" s="40">
        <v>60</v>
      </c>
      <c r="Q252" s="41">
        <v>1440</v>
      </c>
      <c r="R252" s="42">
        <v>120</v>
      </c>
      <c r="S252" s="41">
        <v>1440</v>
      </c>
      <c r="V252" s="292"/>
      <c r="W252" s="293"/>
      <c r="X252" s="293"/>
      <c r="Y252" s="293"/>
      <c r="Z252" s="293"/>
      <c r="AA252" s="294"/>
      <c r="AC252" s="292"/>
      <c r="AD252" s="293"/>
      <c r="AE252" s="293"/>
      <c r="AF252" s="293"/>
      <c r="AG252" s="293"/>
      <c r="AH252" s="294"/>
    </row>
    <row r="253" spans="1:34" x14ac:dyDescent="0.25">
      <c r="A253" s="35" t="s">
        <v>3</v>
      </c>
      <c r="B253" s="36" t="s">
        <v>18</v>
      </c>
      <c r="C253" s="37" t="s">
        <v>19</v>
      </c>
      <c r="D253" s="36" t="s">
        <v>18</v>
      </c>
      <c r="E253" s="37" t="s">
        <v>19</v>
      </c>
      <c r="F253" s="36" t="s">
        <v>18</v>
      </c>
      <c r="G253" s="37" t="s">
        <v>19</v>
      </c>
      <c r="H253" s="36" t="s">
        <v>18</v>
      </c>
      <c r="I253" s="37" t="s">
        <v>19</v>
      </c>
      <c r="J253" s="36" t="s">
        <v>18</v>
      </c>
      <c r="K253" s="37" t="s">
        <v>19</v>
      </c>
      <c r="L253" s="36" t="s">
        <v>18</v>
      </c>
      <c r="M253" s="37" t="s">
        <v>19</v>
      </c>
      <c r="N253" s="36" t="s">
        <v>18</v>
      </c>
      <c r="O253" s="37" t="s">
        <v>19</v>
      </c>
      <c r="P253" s="36" t="s">
        <v>18</v>
      </c>
      <c r="Q253" s="37" t="s">
        <v>19</v>
      </c>
      <c r="R253" s="36" t="s">
        <v>18</v>
      </c>
      <c r="S253" s="37" t="s">
        <v>19</v>
      </c>
      <c r="V253" s="292"/>
      <c r="W253" s="293"/>
      <c r="X253" s="293"/>
      <c r="Y253" s="293"/>
      <c r="Z253" s="293"/>
      <c r="AA253" s="294"/>
      <c r="AC253" s="292"/>
      <c r="AD253" s="293"/>
      <c r="AE253" s="293"/>
      <c r="AF253" s="293"/>
      <c r="AG253" s="293"/>
      <c r="AH253" s="294"/>
    </row>
    <row r="254" spans="1:34" x14ac:dyDescent="0.25">
      <c r="A254" s="44" t="s">
        <v>4</v>
      </c>
      <c r="B254" s="45"/>
      <c r="C254" s="46"/>
      <c r="D254" s="45"/>
      <c r="E254" s="46"/>
      <c r="F254" s="45"/>
      <c r="G254" s="46"/>
      <c r="H254" s="45"/>
      <c r="I254" s="46"/>
      <c r="J254" s="45"/>
      <c r="K254" s="46"/>
      <c r="L254" s="45"/>
      <c r="M254" s="46"/>
      <c r="N254" s="45"/>
      <c r="O254" s="46"/>
      <c r="P254" s="45"/>
      <c r="Q254" s="46"/>
      <c r="R254" s="45"/>
      <c r="S254" s="46"/>
      <c r="V254" s="292"/>
      <c r="W254" s="293"/>
      <c r="X254" s="293"/>
      <c r="Y254" s="293"/>
      <c r="Z254" s="293"/>
      <c r="AA254" s="294"/>
      <c r="AC254" s="292"/>
      <c r="AD254" s="293"/>
      <c r="AE254" s="293"/>
      <c r="AF254" s="293"/>
      <c r="AG254" s="293"/>
      <c r="AH254" s="294"/>
    </row>
    <row r="255" spans="1:34" ht="15.75" thickBot="1" x14ac:dyDescent="0.3">
      <c r="A255" s="47" t="s">
        <v>5</v>
      </c>
      <c r="B255" s="48"/>
      <c r="C255" s="49"/>
      <c r="D255" s="48"/>
      <c r="E255" s="49"/>
      <c r="F255" s="48"/>
      <c r="G255" s="49"/>
      <c r="H255" s="48"/>
      <c r="I255" s="49"/>
      <c r="J255" s="48"/>
      <c r="K255" s="49"/>
      <c r="L255" s="48"/>
      <c r="M255" s="49"/>
      <c r="N255" s="48"/>
      <c r="O255" s="49"/>
      <c r="P255" s="48"/>
      <c r="Q255" s="49"/>
      <c r="R255" s="48"/>
      <c r="S255" s="49"/>
      <c r="V255" s="295"/>
      <c r="W255" s="296"/>
      <c r="X255" s="296"/>
      <c r="Y255" s="296"/>
      <c r="Z255" s="296"/>
      <c r="AA255" s="297"/>
      <c r="AC255" s="295"/>
      <c r="AD255" s="296"/>
      <c r="AE255" s="296"/>
      <c r="AF255" s="296"/>
      <c r="AG255" s="296"/>
      <c r="AH255" s="297"/>
    </row>
    <row r="256" spans="1:34" x14ac:dyDescent="0.25">
      <c r="A256" s="47" t="s">
        <v>6</v>
      </c>
      <c r="B256" s="48"/>
      <c r="C256" s="49"/>
      <c r="D256" s="48"/>
      <c r="E256" s="49"/>
      <c r="F256" s="48"/>
      <c r="G256" s="49"/>
      <c r="H256" s="48"/>
      <c r="I256" s="49"/>
      <c r="J256" s="48"/>
      <c r="K256" s="49"/>
      <c r="L256" s="48"/>
      <c r="M256" s="49"/>
      <c r="N256" s="48"/>
      <c r="O256" s="49"/>
      <c r="P256" s="48"/>
      <c r="Q256" s="49"/>
      <c r="R256" s="48"/>
      <c r="S256" s="49"/>
      <c r="V256" s="298" t="s">
        <v>0</v>
      </c>
      <c r="W256" s="299"/>
      <c r="X256" s="299"/>
      <c r="Y256" s="299"/>
      <c r="Z256" s="299"/>
      <c r="AA256" s="300"/>
      <c r="AC256" s="298" t="s">
        <v>0</v>
      </c>
      <c r="AD256" s="299"/>
      <c r="AE256" s="299"/>
      <c r="AF256" s="299"/>
      <c r="AG256" s="299"/>
      <c r="AH256" s="300"/>
    </row>
    <row r="257" spans="1:34" ht="16.5" x14ac:dyDescent="0.3">
      <c r="A257" s="47" t="s">
        <v>7</v>
      </c>
      <c r="B257" s="48"/>
      <c r="C257" s="49"/>
      <c r="D257" s="48"/>
      <c r="E257" s="49"/>
      <c r="F257" s="48"/>
      <c r="G257" s="49"/>
      <c r="H257" s="48"/>
      <c r="I257" s="49"/>
      <c r="J257" s="48"/>
      <c r="K257" s="49"/>
      <c r="L257" s="48"/>
      <c r="M257" s="49"/>
      <c r="N257" s="48"/>
      <c r="O257" s="49"/>
      <c r="P257" s="48"/>
      <c r="Q257" s="49"/>
      <c r="R257" s="48"/>
      <c r="S257" s="49"/>
      <c r="V257" s="301" t="s">
        <v>2</v>
      </c>
      <c r="W257" s="302"/>
      <c r="X257" s="302"/>
      <c r="Y257" s="302"/>
      <c r="Z257" s="302"/>
      <c r="AA257" s="303"/>
      <c r="AC257" s="301" t="s">
        <v>2</v>
      </c>
      <c r="AD257" s="302"/>
      <c r="AE257" s="302"/>
      <c r="AF257" s="302"/>
      <c r="AG257" s="302"/>
      <c r="AH257" s="303"/>
    </row>
    <row r="258" spans="1:34" ht="16.5" x14ac:dyDescent="0.3">
      <c r="A258" s="50" t="s">
        <v>8</v>
      </c>
      <c r="B258" s="51"/>
      <c r="C258" s="52"/>
      <c r="D258" s="51"/>
      <c r="E258" s="52"/>
      <c r="F258" s="51"/>
      <c r="G258" s="52"/>
      <c r="H258" s="51"/>
      <c r="I258" s="52"/>
      <c r="J258" s="51"/>
      <c r="K258" s="52"/>
      <c r="L258" s="51"/>
      <c r="M258" s="52"/>
      <c r="N258" s="51"/>
      <c r="O258" s="52"/>
      <c r="P258" s="51"/>
      <c r="Q258" s="52"/>
      <c r="R258" s="51"/>
      <c r="S258" s="52"/>
      <c r="V258" s="301" t="s">
        <v>1</v>
      </c>
      <c r="W258" s="302"/>
      <c r="X258" s="302"/>
      <c r="Y258" s="302"/>
      <c r="Z258" s="302"/>
      <c r="AA258" s="303"/>
      <c r="AC258" s="301" t="s">
        <v>1</v>
      </c>
      <c r="AD258" s="302"/>
      <c r="AE258" s="302"/>
      <c r="AF258" s="302"/>
      <c r="AG258" s="302"/>
      <c r="AH258" s="303"/>
    </row>
    <row r="259" spans="1:34" ht="17.25" thickBot="1" x14ac:dyDescent="0.35">
      <c r="A259" s="53" t="s">
        <v>81</v>
      </c>
      <c r="B259" s="54"/>
      <c r="C259" s="55"/>
      <c r="D259" s="54"/>
      <c r="E259" s="55"/>
      <c r="F259" s="54"/>
      <c r="G259" s="55"/>
      <c r="H259" s="54"/>
      <c r="I259" s="55"/>
      <c r="J259" s="54"/>
      <c r="K259" s="55"/>
      <c r="L259" s="54"/>
      <c r="M259" s="55"/>
      <c r="N259" s="54"/>
      <c r="O259" s="55"/>
      <c r="P259" s="54"/>
      <c r="Q259" s="55"/>
      <c r="R259" s="54"/>
      <c r="S259" s="55"/>
      <c r="V259" s="304" t="s">
        <v>55</v>
      </c>
      <c r="W259" s="305"/>
      <c r="X259" s="305"/>
      <c r="Y259" s="305"/>
      <c r="Z259" s="305"/>
      <c r="AA259" s="306"/>
      <c r="AC259" s="304" t="s">
        <v>55</v>
      </c>
      <c r="AD259" s="305"/>
      <c r="AE259" s="305"/>
      <c r="AF259" s="305"/>
      <c r="AG259" s="305"/>
      <c r="AH259" s="306"/>
    </row>
    <row r="260" spans="1:34" ht="17.25" thickBot="1" x14ac:dyDescent="0.35">
      <c r="A260" s="47" t="s">
        <v>11</v>
      </c>
      <c r="B260" s="48"/>
      <c r="C260" s="49"/>
      <c r="D260" s="48"/>
      <c r="E260" s="49"/>
      <c r="F260" s="48"/>
      <c r="G260" s="49"/>
      <c r="H260" s="48"/>
      <c r="I260" s="49"/>
      <c r="J260" s="48"/>
      <c r="K260" s="49"/>
      <c r="L260" s="48"/>
      <c r="M260" s="49"/>
      <c r="N260" s="48"/>
      <c r="O260" s="49"/>
      <c r="P260" s="48"/>
      <c r="Q260" s="49"/>
      <c r="R260" s="48"/>
      <c r="S260" s="56"/>
      <c r="V260" s="276" t="s">
        <v>3</v>
      </c>
      <c r="W260" s="277"/>
      <c r="X260" s="280" t="s">
        <v>21</v>
      </c>
      <c r="Y260" s="281"/>
      <c r="Z260" s="281"/>
      <c r="AA260" s="282"/>
      <c r="AC260" s="276" t="s">
        <v>3</v>
      </c>
      <c r="AD260" s="277"/>
      <c r="AE260" s="283" t="s">
        <v>23</v>
      </c>
      <c r="AF260" s="283"/>
      <c r="AG260" s="283"/>
      <c r="AH260" s="283"/>
    </row>
    <row r="261" spans="1:34" ht="17.25" thickBot="1" x14ac:dyDescent="0.35">
      <c r="A261" s="47" t="s">
        <v>82</v>
      </c>
      <c r="B261" s="48"/>
      <c r="C261" s="49"/>
      <c r="D261" s="48">
        <v>5.1269999999999998</v>
      </c>
      <c r="E261" s="49">
        <v>0.60299999999999998</v>
      </c>
      <c r="F261" s="57"/>
      <c r="G261" s="56"/>
      <c r="H261" s="48"/>
      <c r="I261" s="49"/>
      <c r="J261" s="48"/>
      <c r="K261" s="49"/>
      <c r="L261" s="48"/>
      <c r="M261" s="56"/>
      <c r="N261" s="48"/>
      <c r="O261" s="49"/>
      <c r="P261" s="48">
        <v>6.8410000000000002</v>
      </c>
      <c r="Q261" s="49">
        <v>0.68600000000000005</v>
      </c>
      <c r="R261" s="57"/>
      <c r="S261" s="56"/>
      <c r="V261" s="278"/>
      <c r="W261" s="279"/>
      <c r="X261" s="283" t="s">
        <v>18</v>
      </c>
      <c r="Y261" s="283"/>
      <c r="Z261" s="283" t="s">
        <v>19</v>
      </c>
      <c r="AA261" s="283"/>
      <c r="AC261" s="278"/>
      <c r="AD261" s="279"/>
      <c r="AE261" s="283" t="s">
        <v>18</v>
      </c>
      <c r="AF261" s="283"/>
      <c r="AG261" s="283" t="s">
        <v>19</v>
      </c>
      <c r="AH261" s="283"/>
    </row>
    <row r="262" spans="1:34" ht="16.5" x14ac:dyDescent="0.3">
      <c r="A262" s="47" t="s">
        <v>83</v>
      </c>
      <c r="B262" s="48"/>
      <c r="C262" s="49"/>
      <c r="D262" s="48">
        <v>5.7469999999999999</v>
      </c>
      <c r="E262" s="49">
        <v>0.58799999999999997</v>
      </c>
      <c r="F262" s="57"/>
      <c r="G262" s="56"/>
      <c r="H262" s="48"/>
      <c r="I262" s="49"/>
      <c r="J262" s="48"/>
      <c r="K262" s="49"/>
      <c r="L262" s="48"/>
      <c r="M262" s="56"/>
      <c r="N262" s="48"/>
      <c r="O262" s="49"/>
      <c r="P262" s="48">
        <v>9.0020000000000007</v>
      </c>
      <c r="Q262" s="49">
        <v>0.70599999999999996</v>
      </c>
      <c r="R262" s="57"/>
      <c r="S262" s="56"/>
      <c r="V262" s="284" t="s">
        <v>10</v>
      </c>
      <c r="W262" s="285"/>
      <c r="X262" s="317">
        <v>6.8410000000000002</v>
      </c>
      <c r="Y262" s="318"/>
      <c r="Z262" s="288">
        <v>0.68600000000000005</v>
      </c>
      <c r="AA262" s="288"/>
      <c r="AC262" s="284" t="s">
        <v>10</v>
      </c>
      <c r="AD262" s="285"/>
      <c r="AE262" s="317">
        <v>5.1269999999999998</v>
      </c>
      <c r="AF262" s="318"/>
      <c r="AG262" s="288">
        <v>0.60299999999999998</v>
      </c>
      <c r="AH262" s="288"/>
    </row>
    <row r="263" spans="1:34" ht="16.5" x14ac:dyDescent="0.3">
      <c r="A263" s="47" t="s">
        <v>84</v>
      </c>
      <c r="B263" s="48"/>
      <c r="C263" s="49"/>
      <c r="D263" s="48">
        <v>6.1870000000000003</v>
      </c>
      <c r="E263" s="49">
        <v>0.56799999999999995</v>
      </c>
      <c r="F263" s="57"/>
      <c r="G263" s="56"/>
      <c r="H263" s="48"/>
      <c r="I263" s="49"/>
      <c r="J263" s="48"/>
      <c r="K263" s="49"/>
      <c r="L263" s="48"/>
      <c r="M263" s="56"/>
      <c r="N263" s="48"/>
      <c r="O263" s="49"/>
      <c r="P263" s="48">
        <v>11.727</v>
      </c>
      <c r="Q263" s="49">
        <v>0.72799999999999998</v>
      </c>
      <c r="R263" s="57"/>
      <c r="S263" s="56"/>
      <c r="V263" s="266" t="s">
        <v>12</v>
      </c>
      <c r="W263" s="267"/>
      <c r="X263" s="273">
        <v>9.0020000000000007</v>
      </c>
      <c r="Y263" s="307"/>
      <c r="Z263" s="272">
        <v>0.70599999999999996</v>
      </c>
      <c r="AA263" s="272"/>
      <c r="AC263" s="266" t="s">
        <v>12</v>
      </c>
      <c r="AD263" s="267"/>
      <c r="AE263" s="273">
        <v>5.7469999999999999</v>
      </c>
      <c r="AF263" s="307"/>
      <c r="AG263" s="272">
        <v>0.58799999999999997</v>
      </c>
      <c r="AH263" s="272"/>
    </row>
    <row r="264" spans="1:34" ht="16.5" x14ac:dyDescent="0.3">
      <c r="A264" s="47" t="s">
        <v>14</v>
      </c>
      <c r="B264" s="48"/>
      <c r="C264" s="49"/>
      <c r="D264" s="48">
        <v>6.47</v>
      </c>
      <c r="E264" s="49">
        <v>0.55900000000000005</v>
      </c>
      <c r="F264" s="57"/>
      <c r="G264" s="56"/>
      <c r="H264" s="48"/>
      <c r="I264" s="49"/>
      <c r="J264" s="48"/>
      <c r="K264" s="49"/>
      <c r="L264" s="48"/>
      <c r="M264" s="56"/>
      <c r="N264" s="48"/>
      <c r="O264" s="49"/>
      <c r="P264" s="48">
        <v>13.557</v>
      </c>
      <c r="Q264" s="49">
        <v>0.74</v>
      </c>
      <c r="R264" s="57"/>
      <c r="S264" s="56"/>
      <c r="V264" s="266" t="s">
        <v>13</v>
      </c>
      <c r="W264" s="267"/>
      <c r="X264" s="273">
        <v>11.727</v>
      </c>
      <c r="Y264" s="273"/>
      <c r="Z264" s="274">
        <v>0.72799999999999998</v>
      </c>
      <c r="AA264" s="272"/>
      <c r="AC264" s="266" t="s">
        <v>13</v>
      </c>
      <c r="AD264" s="267"/>
      <c r="AE264" s="273">
        <v>6.1870000000000003</v>
      </c>
      <c r="AF264" s="273"/>
      <c r="AG264" s="274">
        <v>0.56799999999999995</v>
      </c>
      <c r="AH264" s="272"/>
    </row>
    <row r="265" spans="1:34" ht="16.5" x14ac:dyDescent="0.3">
      <c r="A265" s="47" t="s">
        <v>15</v>
      </c>
      <c r="B265" s="48"/>
      <c r="C265" s="49"/>
      <c r="D265" s="48">
        <v>6.6689999999999996</v>
      </c>
      <c r="E265" s="49">
        <v>0.54100000000000004</v>
      </c>
      <c r="F265" s="57"/>
      <c r="G265" s="56"/>
      <c r="H265" s="48"/>
      <c r="I265" s="49"/>
      <c r="J265" s="48"/>
      <c r="K265" s="49"/>
      <c r="L265" s="48"/>
      <c r="M265" s="49"/>
      <c r="N265" s="58"/>
      <c r="O265" s="49"/>
      <c r="P265" s="48">
        <v>16.312999999999999</v>
      </c>
      <c r="Q265" s="49">
        <v>0.75600000000000001</v>
      </c>
      <c r="R265" s="57"/>
      <c r="S265" s="56"/>
      <c r="V265" s="266" t="s">
        <v>14</v>
      </c>
      <c r="W265" s="267"/>
      <c r="X265" s="273">
        <v>13.557</v>
      </c>
      <c r="Y265" s="273"/>
      <c r="Z265" s="269">
        <v>0.74</v>
      </c>
      <c r="AA265" s="270"/>
      <c r="AC265" s="266" t="s">
        <v>14</v>
      </c>
      <c r="AD265" s="267"/>
      <c r="AE265" s="273">
        <v>6.47</v>
      </c>
      <c r="AF265" s="273"/>
      <c r="AG265" s="269">
        <v>0.55900000000000005</v>
      </c>
      <c r="AH265" s="270"/>
    </row>
    <row r="266" spans="1:34" ht="16.5" x14ac:dyDescent="0.3">
      <c r="A266" s="50" t="s">
        <v>16</v>
      </c>
      <c r="B266" s="51"/>
      <c r="C266" s="52"/>
      <c r="D266" s="51">
        <v>6.9109999999999996</v>
      </c>
      <c r="E266" s="52">
        <v>0.51800000000000002</v>
      </c>
      <c r="F266" s="59"/>
      <c r="G266" s="60"/>
      <c r="H266" s="51"/>
      <c r="I266" s="52"/>
      <c r="J266" s="51"/>
      <c r="K266" s="52"/>
      <c r="L266" s="51"/>
      <c r="M266" s="52"/>
      <c r="N266" s="61"/>
      <c r="O266" s="52"/>
      <c r="P266" s="61">
        <v>20.869</v>
      </c>
      <c r="Q266" s="60">
        <v>0.77900000000000003</v>
      </c>
      <c r="R266" s="59"/>
      <c r="S266" s="52"/>
      <c r="V266" s="266" t="s">
        <v>15</v>
      </c>
      <c r="W266" s="271"/>
      <c r="X266" s="273">
        <v>16.312999999999999</v>
      </c>
      <c r="Y266" s="273"/>
      <c r="Z266" s="272">
        <v>0.75600000000000001</v>
      </c>
      <c r="AA266" s="272"/>
      <c r="AC266" s="266" t="s">
        <v>15</v>
      </c>
      <c r="AD266" s="271"/>
      <c r="AE266" s="273">
        <v>6.6689999999999996</v>
      </c>
      <c r="AF266" s="273"/>
      <c r="AG266" s="272">
        <v>0.54100000000000004</v>
      </c>
      <c r="AH266" s="272"/>
    </row>
    <row r="267" spans="1:34" ht="17.25" thickBot="1" x14ac:dyDescent="0.35">
      <c r="A267" s="62" t="s">
        <v>41</v>
      </c>
      <c r="B267" s="63"/>
      <c r="C267" s="64"/>
      <c r="D267" s="63"/>
      <c r="E267" s="64"/>
      <c r="F267" s="63"/>
      <c r="G267" s="64"/>
      <c r="H267" s="63"/>
      <c r="I267" s="64"/>
      <c r="J267" s="63"/>
      <c r="K267" s="64"/>
      <c r="L267" s="63"/>
      <c r="M267" s="65"/>
      <c r="N267" s="64"/>
      <c r="O267" s="65"/>
      <c r="P267" s="64"/>
      <c r="Q267" s="64"/>
      <c r="R267" s="63"/>
      <c r="S267" s="65"/>
      <c r="V267" s="262" t="s">
        <v>16</v>
      </c>
      <c r="W267" s="263"/>
      <c r="X267" s="311">
        <v>20.869</v>
      </c>
      <c r="Y267" s="311"/>
      <c r="Z267" s="265">
        <v>0.77900000000000003</v>
      </c>
      <c r="AA267" s="265"/>
      <c r="AC267" s="262" t="s">
        <v>16</v>
      </c>
      <c r="AD267" s="263"/>
      <c r="AE267" s="311">
        <v>6.9109999999999996</v>
      </c>
      <c r="AF267" s="311"/>
      <c r="AG267" s="265">
        <v>0.51800000000000002</v>
      </c>
      <c r="AH267" s="265"/>
    </row>
    <row r="268" spans="1:34" x14ac:dyDescent="0.25">
      <c r="A268" s="47" t="s">
        <v>24</v>
      </c>
      <c r="B268" s="66"/>
      <c r="C268" s="67"/>
      <c r="D268" s="66"/>
      <c r="E268" s="67"/>
      <c r="F268" s="66"/>
      <c r="G268" s="67"/>
      <c r="H268" s="66"/>
      <c r="I268" s="67"/>
      <c r="J268" s="66"/>
      <c r="K268" s="67"/>
      <c r="L268" s="66"/>
      <c r="M268" s="68"/>
      <c r="N268" s="67"/>
      <c r="O268" s="68"/>
      <c r="P268" s="67"/>
      <c r="Q268" s="67"/>
      <c r="R268" s="66"/>
      <c r="S268" s="68"/>
    </row>
    <row r="269" spans="1:34" x14ac:dyDescent="0.25">
      <c r="A269" s="47" t="s">
        <v>25</v>
      </c>
      <c r="B269" s="66"/>
      <c r="C269" s="67"/>
      <c r="D269" s="66"/>
      <c r="E269" s="67"/>
      <c r="F269" s="66"/>
      <c r="G269" s="67"/>
      <c r="H269" s="66"/>
      <c r="I269" s="67"/>
      <c r="J269" s="66"/>
      <c r="K269" s="67"/>
      <c r="L269" s="66"/>
      <c r="M269" s="68"/>
      <c r="N269" s="67"/>
      <c r="O269" s="68"/>
      <c r="P269" s="67"/>
      <c r="Q269" s="67"/>
      <c r="R269" s="66"/>
      <c r="S269" s="68"/>
    </row>
    <row r="270" spans="1:34" x14ac:dyDescent="0.25">
      <c r="A270" s="47" t="s">
        <v>26</v>
      </c>
      <c r="B270" s="66"/>
      <c r="C270" s="67"/>
      <c r="D270" s="66"/>
      <c r="E270" s="67"/>
      <c r="F270" s="66"/>
      <c r="G270" s="67"/>
      <c r="H270" s="66"/>
      <c r="I270" s="67"/>
      <c r="J270" s="66"/>
      <c r="K270" s="67"/>
      <c r="L270" s="66"/>
      <c r="M270" s="68"/>
      <c r="N270" s="67"/>
      <c r="O270" s="68"/>
      <c r="P270" s="67"/>
      <c r="Q270" s="67"/>
      <c r="R270" s="66"/>
      <c r="S270" s="68"/>
    </row>
    <row r="271" spans="1:34" x14ac:dyDescent="0.25">
      <c r="A271" s="47" t="s">
        <v>27</v>
      </c>
      <c r="B271" s="66"/>
      <c r="C271" s="67"/>
      <c r="D271" s="66"/>
      <c r="E271" s="67"/>
      <c r="F271" s="66"/>
      <c r="G271" s="67"/>
      <c r="H271" s="66"/>
      <c r="I271" s="67"/>
      <c r="J271" s="66"/>
      <c r="K271" s="67"/>
      <c r="L271" s="66"/>
      <c r="M271" s="68"/>
      <c r="N271" s="67"/>
      <c r="O271" s="68"/>
      <c r="P271" s="67"/>
      <c r="Q271" s="67"/>
      <c r="R271" s="66"/>
      <c r="S271" s="68"/>
    </row>
    <row r="272" spans="1:34" x14ac:dyDescent="0.25">
      <c r="A272" s="47" t="s">
        <v>28</v>
      </c>
      <c r="B272" s="66"/>
      <c r="C272" s="67"/>
      <c r="D272" s="66"/>
      <c r="E272" s="67"/>
      <c r="F272" s="66"/>
      <c r="G272" s="67"/>
      <c r="H272" s="66"/>
      <c r="I272" s="67"/>
      <c r="J272" s="66"/>
      <c r="K272" s="67"/>
      <c r="L272" s="66"/>
      <c r="M272" s="68"/>
      <c r="N272" s="67"/>
      <c r="O272" s="68"/>
      <c r="P272" s="67"/>
      <c r="Q272" s="67"/>
      <c r="R272" s="66"/>
      <c r="S272" s="68"/>
    </row>
    <row r="273" spans="1:48" x14ac:dyDescent="0.25">
      <c r="A273" s="47" t="s">
        <v>29</v>
      </c>
      <c r="B273" s="66"/>
      <c r="C273" s="67"/>
      <c r="D273" s="66"/>
      <c r="E273" s="67"/>
      <c r="F273" s="66"/>
      <c r="G273" s="67"/>
      <c r="H273" s="66"/>
      <c r="I273" s="67"/>
      <c r="J273" s="66"/>
      <c r="K273" s="67"/>
      <c r="L273" s="66"/>
      <c r="M273" s="68"/>
      <c r="N273" s="67"/>
      <c r="O273" s="68"/>
      <c r="P273" s="67"/>
      <c r="Q273" s="67"/>
      <c r="R273" s="66"/>
      <c r="S273" s="68"/>
    </row>
    <row r="274" spans="1:48" x14ac:dyDescent="0.25">
      <c r="A274" s="50" t="s">
        <v>30</v>
      </c>
      <c r="B274" s="69"/>
      <c r="C274" s="70"/>
      <c r="D274" s="69"/>
      <c r="E274" s="70"/>
      <c r="F274" s="69"/>
      <c r="G274" s="70"/>
      <c r="H274" s="69"/>
      <c r="I274" s="70"/>
      <c r="J274" s="69"/>
      <c r="K274" s="70"/>
      <c r="L274" s="69"/>
      <c r="M274" s="71"/>
      <c r="N274" s="70"/>
      <c r="O274" s="70"/>
      <c r="P274" s="69"/>
      <c r="Q274" s="70"/>
      <c r="R274" s="69"/>
      <c r="S274" s="71"/>
    </row>
    <row r="275" spans="1:48" ht="15.75" thickBot="1" x14ac:dyDescent="0.3"/>
    <row r="276" spans="1:48" x14ac:dyDescent="0.25">
      <c r="A276" s="38" t="s">
        <v>58</v>
      </c>
      <c r="B276" s="327" t="s">
        <v>72</v>
      </c>
      <c r="C276" s="328"/>
      <c r="D276" s="328"/>
      <c r="E276" s="328"/>
      <c r="F276" s="328"/>
      <c r="G276" s="328"/>
      <c r="H276" s="328"/>
      <c r="I276" s="328"/>
      <c r="J276" s="328"/>
      <c r="K276" s="328"/>
      <c r="L276" s="328"/>
      <c r="M276" s="328"/>
      <c r="N276" s="328"/>
      <c r="O276" s="328"/>
      <c r="P276" s="328"/>
      <c r="Q276" s="328"/>
      <c r="R276" s="328"/>
      <c r="S276" s="329"/>
      <c r="V276" s="289" t="s">
        <v>31</v>
      </c>
      <c r="W276" s="290"/>
      <c r="X276" s="290"/>
      <c r="Y276" s="290"/>
      <c r="Z276" s="290"/>
      <c r="AA276" s="291"/>
      <c r="AC276" s="289" t="s">
        <v>31</v>
      </c>
      <c r="AD276" s="290"/>
      <c r="AE276" s="290"/>
      <c r="AF276" s="290"/>
      <c r="AG276" s="290"/>
      <c r="AH276" s="291"/>
      <c r="AJ276" s="289" t="s">
        <v>31</v>
      </c>
      <c r="AK276" s="290"/>
      <c r="AL276" s="290"/>
      <c r="AM276" s="290"/>
      <c r="AN276" s="290"/>
      <c r="AO276" s="291"/>
      <c r="AQ276" s="289" t="s">
        <v>31</v>
      </c>
      <c r="AR276" s="290"/>
      <c r="AS276" s="290"/>
      <c r="AT276" s="290"/>
      <c r="AU276" s="290"/>
      <c r="AV276" s="291"/>
    </row>
    <row r="277" spans="1:48" x14ac:dyDescent="0.25">
      <c r="A277" s="39" t="s">
        <v>80</v>
      </c>
      <c r="B277" s="40">
        <v>6</v>
      </c>
      <c r="C277" s="41">
        <v>30</v>
      </c>
      <c r="D277" s="40">
        <v>6</v>
      </c>
      <c r="E277" s="41">
        <v>60</v>
      </c>
      <c r="F277" s="42">
        <v>6</v>
      </c>
      <c r="G277" s="41">
        <v>120</v>
      </c>
      <c r="H277" s="40">
        <v>6</v>
      </c>
      <c r="I277" s="41">
        <v>5760</v>
      </c>
      <c r="J277" s="40">
        <v>15</v>
      </c>
      <c r="K277" s="41">
        <v>360</v>
      </c>
      <c r="L277" s="42">
        <v>30</v>
      </c>
      <c r="M277" s="41">
        <v>120</v>
      </c>
      <c r="N277" s="40">
        <v>30</v>
      </c>
      <c r="O277" s="41">
        <v>1440</v>
      </c>
      <c r="P277" s="40">
        <v>60</v>
      </c>
      <c r="Q277" s="41">
        <v>1440</v>
      </c>
      <c r="R277" s="42">
        <v>120</v>
      </c>
      <c r="S277" s="41">
        <v>1440</v>
      </c>
      <c r="V277" s="292"/>
      <c r="W277" s="293"/>
      <c r="X277" s="293"/>
      <c r="Y277" s="293"/>
      <c r="Z277" s="293"/>
      <c r="AA277" s="294"/>
      <c r="AC277" s="292"/>
      <c r="AD277" s="293"/>
      <c r="AE277" s="293"/>
      <c r="AF277" s="293"/>
      <c r="AG277" s="293"/>
      <c r="AH277" s="294"/>
      <c r="AJ277" s="292"/>
      <c r="AK277" s="293"/>
      <c r="AL277" s="293"/>
      <c r="AM277" s="293"/>
      <c r="AN277" s="293"/>
      <c r="AO277" s="294"/>
      <c r="AQ277" s="292"/>
      <c r="AR277" s="293"/>
      <c r="AS277" s="293"/>
      <c r="AT277" s="293"/>
      <c r="AU277" s="293"/>
      <c r="AV277" s="294"/>
    </row>
    <row r="278" spans="1:48" x14ac:dyDescent="0.25">
      <c r="A278" s="35" t="s">
        <v>3</v>
      </c>
      <c r="B278" s="36" t="s">
        <v>18</v>
      </c>
      <c r="C278" s="37" t="s">
        <v>19</v>
      </c>
      <c r="D278" s="36" t="s">
        <v>18</v>
      </c>
      <c r="E278" s="37" t="s">
        <v>19</v>
      </c>
      <c r="F278" s="36" t="s">
        <v>18</v>
      </c>
      <c r="G278" s="37" t="s">
        <v>19</v>
      </c>
      <c r="H278" s="36" t="s">
        <v>18</v>
      </c>
      <c r="I278" s="37" t="s">
        <v>19</v>
      </c>
      <c r="J278" s="36" t="s">
        <v>18</v>
      </c>
      <c r="K278" s="37" t="s">
        <v>19</v>
      </c>
      <c r="L278" s="36" t="s">
        <v>18</v>
      </c>
      <c r="M278" s="37" t="s">
        <v>19</v>
      </c>
      <c r="N278" s="36" t="s">
        <v>18</v>
      </c>
      <c r="O278" s="37" t="s">
        <v>19</v>
      </c>
      <c r="P278" s="36" t="s">
        <v>18</v>
      </c>
      <c r="Q278" s="37" t="s">
        <v>19</v>
      </c>
      <c r="R278" s="36" t="s">
        <v>18</v>
      </c>
      <c r="S278" s="37" t="s">
        <v>19</v>
      </c>
      <c r="V278" s="292"/>
      <c r="W278" s="293"/>
      <c r="X278" s="293"/>
      <c r="Y278" s="293"/>
      <c r="Z278" s="293"/>
      <c r="AA278" s="294"/>
      <c r="AC278" s="292"/>
      <c r="AD278" s="293"/>
      <c r="AE278" s="293"/>
      <c r="AF278" s="293"/>
      <c r="AG278" s="293"/>
      <c r="AH278" s="294"/>
      <c r="AJ278" s="292"/>
      <c r="AK278" s="293"/>
      <c r="AL278" s="293"/>
      <c r="AM278" s="293"/>
      <c r="AN278" s="293"/>
      <c r="AO278" s="294"/>
      <c r="AQ278" s="292"/>
      <c r="AR278" s="293"/>
      <c r="AS278" s="293"/>
      <c r="AT278" s="293"/>
      <c r="AU278" s="293"/>
      <c r="AV278" s="294"/>
    </row>
    <row r="279" spans="1:48" x14ac:dyDescent="0.25">
      <c r="A279" s="44" t="s">
        <v>4</v>
      </c>
      <c r="B279" s="45"/>
      <c r="C279" s="46"/>
      <c r="D279" s="45"/>
      <c r="E279" s="46"/>
      <c r="F279" s="45"/>
      <c r="G279" s="46"/>
      <c r="H279" s="45"/>
      <c r="I279" s="46"/>
      <c r="J279" s="45"/>
      <c r="K279" s="46"/>
      <c r="L279" s="45"/>
      <c r="M279" s="46"/>
      <c r="N279" s="45"/>
      <c r="O279" s="46"/>
      <c r="P279" s="45"/>
      <c r="Q279" s="46"/>
      <c r="R279" s="45"/>
      <c r="S279" s="46"/>
      <c r="V279" s="292"/>
      <c r="W279" s="293"/>
      <c r="X279" s="293"/>
      <c r="Y279" s="293"/>
      <c r="Z279" s="293"/>
      <c r="AA279" s="294"/>
      <c r="AC279" s="292"/>
      <c r="AD279" s="293"/>
      <c r="AE279" s="293"/>
      <c r="AF279" s="293"/>
      <c r="AG279" s="293"/>
      <c r="AH279" s="294"/>
      <c r="AJ279" s="292"/>
      <c r="AK279" s="293"/>
      <c r="AL279" s="293"/>
      <c r="AM279" s="293"/>
      <c r="AN279" s="293"/>
      <c r="AO279" s="294"/>
      <c r="AQ279" s="292"/>
      <c r="AR279" s="293"/>
      <c r="AS279" s="293"/>
      <c r="AT279" s="293"/>
      <c r="AU279" s="293"/>
      <c r="AV279" s="294"/>
    </row>
    <row r="280" spans="1:48" ht="15.75" thickBot="1" x14ac:dyDescent="0.3">
      <c r="A280" s="47" t="s">
        <v>5</v>
      </c>
      <c r="B280" s="48"/>
      <c r="C280" s="49"/>
      <c r="D280" s="48"/>
      <c r="E280" s="49"/>
      <c r="F280" s="48"/>
      <c r="G280" s="49"/>
      <c r="H280" s="48"/>
      <c r="I280" s="49"/>
      <c r="J280" s="48"/>
      <c r="K280" s="49"/>
      <c r="L280" s="48"/>
      <c r="M280" s="49"/>
      <c r="N280" s="48"/>
      <c r="O280" s="49"/>
      <c r="P280" s="48"/>
      <c r="Q280" s="49"/>
      <c r="R280" s="48"/>
      <c r="S280" s="49"/>
      <c r="V280" s="295"/>
      <c r="W280" s="296"/>
      <c r="X280" s="296"/>
      <c r="Y280" s="296"/>
      <c r="Z280" s="296"/>
      <c r="AA280" s="297"/>
      <c r="AC280" s="295"/>
      <c r="AD280" s="296"/>
      <c r="AE280" s="296"/>
      <c r="AF280" s="296"/>
      <c r="AG280" s="296"/>
      <c r="AH280" s="297"/>
      <c r="AJ280" s="295"/>
      <c r="AK280" s="296"/>
      <c r="AL280" s="296"/>
      <c r="AM280" s="296"/>
      <c r="AN280" s="296"/>
      <c r="AO280" s="297"/>
      <c r="AQ280" s="295"/>
      <c r="AR280" s="296"/>
      <c r="AS280" s="296"/>
      <c r="AT280" s="296"/>
      <c r="AU280" s="296"/>
      <c r="AV280" s="297"/>
    </row>
    <row r="281" spans="1:48" x14ac:dyDescent="0.25">
      <c r="A281" s="47" t="s">
        <v>6</v>
      </c>
      <c r="B281" s="48"/>
      <c r="C281" s="49"/>
      <c r="D281" s="48"/>
      <c r="E281" s="49"/>
      <c r="F281" s="48"/>
      <c r="G281" s="49"/>
      <c r="H281" s="48"/>
      <c r="I281" s="49"/>
      <c r="J281" s="48"/>
      <c r="K281" s="49"/>
      <c r="L281" s="48"/>
      <c r="M281" s="49"/>
      <c r="N281" s="48"/>
      <c r="O281" s="49"/>
      <c r="P281" s="48"/>
      <c r="Q281" s="49"/>
      <c r="R281" s="48"/>
      <c r="S281" s="49"/>
      <c r="V281" s="298" t="s">
        <v>0</v>
      </c>
      <c r="W281" s="299"/>
      <c r="X281" s="299"/>
      <c r="Y281" s="299"/>
      <c r="Z281" s="299"/>
      <c r="AA281" s="300"/>
      <c r="AC281" s="298" t="s">
        <v>0</v>
      </c>
      <c r="AD281" s="299"/>
      <c r="AE281" s="299"/>
      <c r="AF281" s="299"/>
      <c r="AG281" s="299"/>
      <c r="AH281" s="300"/>
      <c r="AJ281" s="298" t="s">
        <v>0</v>
      </c>
      <c r="AK281" s="299"/>
      <c r="AL281" s="299"/>
      <c r="AM281" s="299"/>
      <c r="AN281" s="299"/>
      <c r="AO281" s="300"/>
      <c r="AQ281" s="298" t="s">
        <v>0</v>
      </c>
      <c r="AR281" s="299"/>
      <c r="AS281" s="299"/>
      <c r="AT281" s="299"/>
      <c r="AU281" s="299"/>
      <c r="AV281" s="300"/>
    </row>
    <row r="282" spans="1:48" ht="16.5" x14ac:dyDescent="0.3">
      <c r="A282" s="47" t="s">
        <v>7</v>
      </c>
      <c r="B282" s="48"/>
      <c r="C282" s="49"/>
      <c r="D282" s="48"/>
      <c r="E282" s="49"/>
      <c r="F282" s="48"/>
      <c r="G282" s="49"/>
      <c r="H282" s="48"/>
      <c r="I282" s="49"/>
      <c r="J282" s="48"/>
      <c r="K282" s="49"/>
      <c r="L282" s="48"/>
      <c r="M282" s="49"/>
      <c r="N282" s="48"/>
      <c r="O282" s="49"/>
      <c r="P282" s="48"/>
      <c r="Q282" s="49"/>
      <c r="R282" s="48"/>
      <c r="S282" s="49"/>
      <c r="V282" s="301" t="s">
        <v>2</v>
      </c>
      <c r="W282" s="302"/>
      <c r="X282" s="302"/>
      <c r="Y282" s="302"/>
      <c r="Z282" s="302"/>
      <c r="AA282" s="303"/>
      <c r="AC282" s="301" t="s">
        <v>2</v>
      </c>
      <c r="AD282" s="302"/>
      <c r="AE282" s="302"/>
      <c r="AF282" s="302"/>
      <c r="AG282" s="302"/>
      <c r="AH282" s="303"/>
      <c r="AJ282" s="301" t="s">
        <v>2</v>
      </c>
      <c r="AK282" s="302"/>
      <c r="AL282" s="302"/>
      <c r="AM282" s="302"/>
      <c r="AN282" s="302"/>
      <c r="AO282" s="303"/>
      <c r="AQ282" s="301" t="s">
        <v>2</v>
      </c>
      <c r="AR282" s="302"/>
      <c r="AS282" s="302"/>
      <c r="AT282" s="302"/>
      <c r="AU282" s="302"/>
      <c r="AV282" s="303"/>
    </row>
    <row r="283" spans="1:48" ht="16.5" x14ac:dyDescent="0.3">
      <c r="A283" s="50" t="s">
        <v>8</v>
      </c>
      <c r="B283" s="51"/>
      <c r="C283" s="52"/>
      <c r="D283" s="51"/>
      <c r="E283" s="52"/>
      <c r="F283" s="51"/>
      <c r="G283" s="52"/>
      <c r="H283" s="51"/>
      <c r="I283" s="52"/>
      <c r="J283" s="51"/>
      <c r="K283" s="52"/>
      <c r="L283" s="51"/>
      <c r="M283" s="52"/>
      <c r="N283" s="51"/>
      <c r="O283" s="52"/>
      <c r="P283" s="51"/>
      <c r="Q283" s="52"/>
      <c r="R283" s="51"/>
      <c r="S283" s="52"/>
      <c r="V283" s="301" t="s">
        <v>1</v>
      </c>
      <c r="W283" s="302"/>
      <c r="X283" s="302"/>
      <c r="Y283" s="302"/>
      <c r="Z283" s="302"/>
      <c r="AA283" s="303"/>
      <c r="AC283" s="301" t="s">
        <v>1</v>
      </c>
      <c r="AD283" s="302"/>
      <c r="AE283" s="302"/>
      <c r="AF283" s="302"/>
      <c r="AG283" s="302"/>
      <c r="AH283" s="303"/>
      <c r="AJ283" s="301" t="s">
        <v>1</v>
      </c>
      <c r="AK283" s="302"/>
      <c r="AL283" s="302"/>
      <c r="AM283" s="302"/>
      <c r="AN283" s="302"/>
      <c r="AO283" s="303"/>
      <c r="AQ283" s="301" t="s">
        <v>1</v>
      </c>
      <c r="AR283" s="302"/>
      <c r="AS283" s="302"/>
      <c r="AT283" s="302"/>
      <c r="AU283" s="302"/>
      <c r="AV283" s="303"/>
    </row>
    <row r="284" spans="1:48" ht="17.25" thickBot="1" x14ac:dyDescent="0.35">
      <c r="A284" s="53" t="s">
        <v>81</v>
      </c>
      <c r="B284" s="54"/>
      <c r="C284" s="55"/>
      <c r="D284" s="54"/>
      <c r="E284" s="55"/>
      <c r="F284" s="54"/>
      <c r="G284" s="55"/>
      <c r="H284" s="54"/>
      <c r="I284" s="55"/>
      <c r="J284" s="54"/>
      <c r="K284" s="55"/>
      <c r="L284" s="54"/>
      <c r="M284" s="55"/>
      <c r="N284" s="54"/>
      <c r="O284" s="55"/>
      <c r="P284" s="54"/>
      <c r="Q284" s="55"/>
      <c r="R284" s="54"/>
      <c r="S284" s="55"/>
      <c r="V284" s="304" t="s">
        <v>55</v>
      </c>
      <c r="W284" s="305"/>
      <c r="X284" s="305"/>
      <c r="Y284" s="305"/>
      <c r="Z284" s="305"/>
      <c r="AA284" s="306"/>
      <c r="AC284" s="304" t="s">
        <v>55</v>
      </c>
      <c r="AD284" s="305"/>
      <c r="AE284" s="305"/>
      <c r="AF284" s="305"/>
      <c r="AG284" s="305"/>
      <c r="AH284" s="306"/>
      <c r="AJ284" s="304" t="s">
        <v>55</v>
      </c>
      <c r="AK284" s="305"/>
      <c r="AL284" s="305"/>
      <c r="AM284" s="305"/>
      <c r="AN284" s="305"/>
      <c r="AO284" s="306"/>
      <c r="AQ284" s="304" t="s">
        <v>55</v>
      </c>
      <c r="AR284" s="305"/>
      <c r="AS284" s="305"/>
      <c r="AT284" s="305"/>
      <c r="AU284" s="305"/>
      <c r="AV284" s="306"/>
    </row>
    <row r="285" spans="1:48" ht="17.25" thickBot="1" x14ac:dyDescent="0.35">
      <c r="A285" s="47" t="s">
        <v>11</v>
      </c>
      <c r="B285" s="48"/>
      <c r="C285" s="49"/>
      <c r="D285" s="48"/>
      <c r="E285" s="49"/>
      <c r="F285" s="48"/>
      <c r="G285" s="49"/>
      <c r="H285" s="48"/>
      <c r="I285" s="49"/>
      <c r="J285" s="48"/>
      <c r="K285" s="49"/>
      <c r="L285" s="48"/>
      <c r="M285" s="49"/>
      <c r="N285" s="48"/>
      <c r="O285" s="49"/>
      <c r="P285" s="48"/>
      <c r="Q285" s="49"/>
      <c r="R285" s="48"/>
      <c r="S285" s="56"/>
      <c r="V285" s="276" t="s">
        <v>3</v>
      </c>
      <c r="W285" s="277"/>
      <c r="X285" s="339" t="s">
        <v>22</v>
      </c>
      <c r="Y285" s="340"/>
      <c r="Z285" s="340"/>
      <c r="AA285" s="340"/>
      <c r="AB285" s="34"/>
      <c r="AC285" s="276" t="s">
        <v>3</v>
      </c>
      <c r="AD285" s="277"/>
      <c r="AE285" s="280" t="s">
        <v>22</v>
      </c>
      <c r="AF285" s="281"/>
      <c r="AG285" s="281"/>
      <c r="AH285" s="282"/>
      <c r="AJ285" s="276" t="s">
        <v>3</v>
      </c>
      <c r="AK285" s="277"/>
      <c r="AL285" s="283" t="s">
        <v>23</v>
      </c>
      <c r="AM285" s="283"/>
      <c r="AN285" s="283"/>
      <c r="AO285" s="283"/>
      <c r="AQ285" s="276" t="s">
        <v>3</v>
      </c>
      <c r="AR285" s="277"/>
      <c r="AS285" s="280" t="s">
        <v>23</v>
      </c>
      <c r="AT285" s="281"/>
      <c r="AU285" s="281"/>
      <c r="AV285" s="282"/>
    </row>
    <row r="286" spans="1:48" ht="17.25" thickBot="1" x14ac:dyDescent="0.35">
      <c r="A286" s="47" t="s">
        <v>82</v>
      </c>
      <c r="B286" s="48"/>
      <c r="C286" s="49"/>
      <c r="D286" s="48">
        <v>4.09</v>
      </c>
      <c r="E286" s="49">
        <v>0.52800000000000002</v>
      </c>
      <c r="F286" s="57"/>
      <c r="G286" s="56"/>
      <c r="H286" s="48"/>
      <c r="I286" s="49"/>
      <c r="J286" s="48"/>
      <c r="K286" s="49"/>
      <c r="L286" s="48"/>
      <c r="M286" s="56"/>
      <c r="N286" s="48"/>
      <c r="O286" s="49"/>
      <c r="P286" s="48">
        <v>6.3479999999999999</v>
      </c>
      <c r="Q286" s="49">
        <v>0.67300000000000004</v>
      </c>
      <c r="R286" s="57"/>
      <c r="S286" s="56"/>
      <c r="V286" s="278"/>
      <c r="W286" s="279"/>
      <c r="X286" s="283" t="s">
        <v>18</v>
      </c>
      <c r="Y286" s="283"/>
      <c r="Z286" s="283" t="s">
        <v>19</v>
      </c>
      <c r="AA286" s="283"/>
      <c r="AC286" s="278"/>
      <c r="AD286" s="279"/>
      <c r="AE286" s="283" t="s">
        <v>18</v>
      </c>
      <c r="AF286" s="283"/>
      <c r="AG286" s="283" t="s">
        <v>19</v>
      </c>
      <c r="AH286" s="283"/>
      <c r="AJ286" s="278"/>
      <c r="AK286" s="279"/>
      <c r="AL286" s="283" t="s">
        <v>18</v>
      </c>
      <c r="AM286" s="283"/>
      <c r="AN286" s="283" t="s">
        <v>19</v>
      </c>
      <c r="AO286" s="283"/>
      <c r="AQ286" s="278"/>
      <c r="AR286" s="279"/>
      <c r="AS286" s="283" t="s">
        <v>18</v>
      </c>
      <c r="AT286" s="283"/>
      <c r="AU286" s="283" t="s">
        <v>19</v>
      </c>
      <c r="AV286" s="283"/>
    </row>
    <row r="287" spans="1:48" ht="16.5" x14ac:dyDescent="0.3">
      <c r="A287" s="47" t="s">
        <v>83</v>
      </c>
      <c r="B287" s="48"/>
      <c r="C287" s="49"/>
      <c r="D287" s="48">
        <v>4.6260000000000003</v>
      </c>
      <c r="E287" s="49">
        <v>0.50700000000000001</v>
      </c>
      <c r="F287" s="57"/>
      <c r="G287" s="56"/>
      <c r="H287" s="48"/>
      <c r="I287" s="49"/>
      <c r="J287" s="48"/>
      <c r="K287" s="49"/>
      <c r="L287" s="48"/>
      <c r="M287" s="56"/>
      <c r="N287" s="48"/>
      <c r="O287" s="49"/>
      <c r="P287" s="48">
        <v>8.5239999999999991</v>
      </c>
      <c r="Q287" s="49">
        <v>0.69899999999999995</v>
      </c>
      <c r="R287" s="57"/>
      <c r="S287" s="56"/>
      <c r="V287" s="284" t="s">
        <v>10</v>
      </c>
      <c r="W287" s="285"/>
      <c r="X287" s="317">
        <v>6.3479999999999999</v>
      </c>
      <c r="Y287" s="318"/>
      <c r="Z287" s="288">
        <v>0.67300000000000004</v>
      </c>
      <c r="AA287" s="288"/>
      <c r="AC287" s="284" t="s">
        <v>41</v>
      </c>
      <c r="AD287" s="285"/>
      <c r="AE287" s="317">
        <v>1.3720000000000001</v>
      </c>
      <c r="AF287" s="318"/>
      <c r="AG287" s="288">
        <v>0.72399999999999998</v>
      </c>
      <c r="AH287" s="288"/>
      <c r="AJ287" s="284" t="s">
        <v>10</v>
      </c>
      <c r="AK287" s="285"/>
      <c r="AL287" s="317">
        <v>4.09</v>
      </c>
      <c r="AM287" s="318"/>
      <c r="AN287" s="321">
        <v>0.52800000000000002</v>
      </c>
      <c r="AO287" s="321"/>
      <c r="AQ287" s="284" t="s">
        <v>41</v>
      </c>
      <c r="AR287" s="285"/>
      <c r="AS287" s="317">
        <v>0.35199999999999998</v>
      </c>
      <c r="AT287" s="318"/>
      <c r="AU287" s="288">
        <v>0.41699999999999998</v>
      </c>
      <c r="AV287" s="288"/>
    </row>
    <row r="288" spans="1:48" ht="16.5" x14ac:dyDescent="0.3">
      <c r="A288" s="47" t="s">
        <v>84</v>
      </c>
      <c r="B288" s="48"/>
      <c r="C288" s="49"/>
      <c r="D288" s="48">
        <v>5.0369999999999999</v>
      </c>
      <c r="E288" s="49">
        <v>0.48299999999999998</v>
      </c>
      <c r="F288" s="57"/>
      <c r="G288" s="56"/>
      <c r="H288" s="48"/>
      <c r="I288" s="49"/>
      <c r="J288" s="48"/>
      <c r="K288" s="49"/>
      <c r="L288" s="48"/>
      <c r="M288" s="56"/>
      <c r="N288" s="48"/>
      <c r="O288" s="49"/>
      <c r="P288" s="48">
        <v>11.14</v>
      </c>
      <c r="Q288" s="49">
        <v>0.72399999999999998</v>
      </c>
      <c r="R288" s="57"/>
      <c r="S288" s="56"/>
      <c r="V288" s="266" t="s">
        <v>12</v>
      </c>
      <c r="W288" s="267"/>
      <c r="X288" s="273">
        <v>8.5239999999999991</v>
      </c>
      <c r="Y288" s="307"/>
      <c r="Z288" s="272">
        <v>0.69899999999999995</v>
      </c>
      <c r="AA288" s="272"/>
      <c r="AC288" s="266" t="s">
        <v>24</v>
      </c>
      <c r="AD288" s="267"/>
      <c r="AE288" s="273">
        <v>1.2509999999999999</v>
      </c>
      <c r="AF288" s="307"/>
      <c r="AG288" s="272">
        <v>0.623</v>
      </c>
      <c r="AH288" s="272"/>
      <c r="AJ288" s="266" t="s">
        <v>12</v>
      </c>
      <c r="AK288" s="267"/>
      <c r="AL288" s="273">
        <v>4.6260000000000003</v>
      </c>
      <c r="AM288" s="307"/>
      <c r="AN288" s="273">
        <v>0.50700000000000001</v>
      </c>
      <c r="AO288" s="273"/>
      <c r="AQ288" s="266" t="s">
        <v>24</v>
      </c>
      <c r="AR288" s="267"/>
      <c r="AS288" s="273">
        <v>0.60799999999999998</v>
      </c>
      <c r="AT288" s="307"/>
      <c r="AU288" s="272">
        <v>0.47599999999999998</v>
      </c>
      <c r="AV288" s="272"/>
    </row>
    <row r="289" spans="1:48" ht="16.5" x14ac:dyDescent="0.3">
      <c r="A289" s="47" t="s">
        <v>14</v>
      </c>
      <c r="B289" s="48"/>
      <c r="C289" s="49"/>
      <c r="D289" s="48">
        <v>5.298</v>
      </c>
      <c r="E289" s="49">
        <v>0.47</v>
      </c>
      <c r="F289" s="57"/>
      <c r="G289" s="56"/>
      <c r="H289" s="48"/>
      <c r="I289" s="49"/>
      <c r="J289" s="48"/>
      <c r="K289" s="49"/>
      <c r="L289" s="48"/>
      <c r="M289" s="56"/>
      <c r="N289" s="48"/>
      <c r="O289" s="49"/>
      <c r="P289" s="48">
        <v>13.019</v>
      </c>
      <c r="Q289" s="49">
        <v>0.73899999999999999</v>
      </c>
      <c r="R289" s="57"/>
      <c r="S289" s="56"/>
      <c r="V289" s="266" t="s">
        <v>13</v>
      </c>
      <c r="W289" s="267"/>
      <c r="X289" s="273">
        <v>11.14</v>
      </c>
      <c r="Y289" s="273"/>
      <c r="Z289" s="274">
        <v>0.72399999999999998</v>
      </c>
      <c r="AA289" s="272"/>
      <c r="AC289" s="266" t="s">
        <v>25</v>
      </c>
      <c r="AD289" s="267"/>
      <c r="AE289" s="273">
        <v>1.1919999999999999</v>
      </c>
      <c r="AF289" s="273"/>
      <c r="AG289" s="274">
        <v>0.55900000000000005</v>
      </c>
      <c r="AH289" s="272"/>
      <c r="AJ289" s="266" t="s">
        <v>13</v>
      </c>
      <c r="AK289" s="267"/>
      <c r="AL289" s="273">
        <v>5.0369999999999999</v>
      </c>
      <c r="AM289" s="273"/>
      <c r="AN289" s="308">
        <v>0.48299999999999998</v>
      </c>
      <c r="AO289" s="273"/>
      <c r="AQ289" s="266" t="s">
        <v>25</v>
      </c>
      <c r="AR289" s="267"/>
      <c r="AS289" s="273">
        <v>1.0249999999999999</v>
      </c>
      <c r="AT289" s="273"/>
      <c r="AU289" s="274">
        <v>0.54900000000000004</v>
      </c>
      <c r="AV289" s="272"/>
    </row>
    <row r="290" spans="1:48" ht="16.5" x14ac:dyDescent="0.3">
      <c r="A290" s="47" t="s">
        <v>15</v>
      </c>
      <c r="B290" s="48"/>
      <c r="C290" s="49"/>
      <c r="D290" s="48">
        <v>5.5190000000000001</v>
      </c>
      <c r="E290" s="49">
        <v>0.44900000000000001</v>
      </c>
      <c r="F290" s="57"/>
      <c r="G290" s="56"/>
      <c r="H290" s="48"/>
      <c r="I290" s="49"/>
      <c r="J290" s="48"/>
      <c r="K290" s="49"/>
      <c r="L290" s="48"/>
      <c r="M290" s="49"/>
      <c r="N290" s="58"/>
      <c r="O290" s="49"/>
      <c r="P290" s="48">
        <v>15.728</v>
      </c>
      <c r="Q290" s="49">
        <v>0.75700000000000001</v>
      </c>
      <c r="R290" s="57"/>
      <c r="S290" s="56"/>
      <c r="V290" s="266" t="s">
        <v>14</v>
      </c>
      <c r="W290" s="267"/>
      <c r="X290" s="273">
        <v>13.019</v>
      </c>
      <c r="Y290" s="273"/>
      <c r="Z290" s="269">
        <v>0.73899999999999999</v>
      </c>
      <c r="AA290" s="270"/>
      <c r="AC290" s="266" t="s">
        <v>26</v>
      </c>
      <c r="AD290" s="267"/>
      <c r="AE290" s="273">
        <v>1.4319999999999999</v>
      </c>
      <c r="AF290" s="273"/>
      <c r="AG290" s="269">
        <v>0.55300000000000005</v>
      </c>
      <c r="AH290" s="270"/>
      <c r="AJ290" s="266" t="s">
        <v>14</v>
      </c>
      <c r="AK290" s="267"/>
      <c r="AL290" s="273">
        <v>5.298</v>
      </c>
      <c r="AM290" s="273"/>
      <c r="AN290" s="316">
        <v>0.47</v>
      </c>
      <c r="AO290" s="314"/>
      <c r="AQ290" s="266" t="s">
        <v>26</v>
      </c>
      <c r="AR290" s="267"/>
      <c r="AS290" s="273">
        <v>1.5429999999999999</v>
      </c>
      <c r="AT290" s="273"/>
      <c r="AU290" s="269">
        <v>0.58899999999999997</v>
      </c>
      <c r="AV290" s="270"/>
    </row>
    <row r="291" spans="1:48" ht="16.5" x14ac:dyDescent="0.3">
      <c r="A291" s="50" t="s">
        <v>16</v>
      </c>
      <c r="B291" s="51"/>
      <c r="C291" s="52"/>
      <c r="D291" s="51">
        <v>5.7270000000000003</v>
      </c>
      <c r="E291" s="52">
        <v>0.41799999999999998</v>
      </c>
      <c r="F291" s="59"/>
      <c r="G291" s="60"/>
      <c r="H291" s="51"/>
      <c r="I291" s="52"/>
      <c r="J291" s="51"/>
      <c r="K291" s="52"/>
      <c r="L291" s="51"/>
      <c r="M291" s="52"/>
      <c r="N291" s="61"/>
      <c r="O291" s="52"/>
      <c r="P291" s="61">
        <v>20.376000000000001</v>
      </c>
      <c r="Q291" s="60">
        <v>0.78300000000000003</v>
      </c>
      <c r="R291" s="59"/>
      <c r="S291" s="52"/>
      <c r="V291" s="266" t="s">
        <v>15</v>
      </c>
      <c r="W291" s="271"/>
      <c r="X291" s="273">
        <v>15.728</v>
      </c>
      <c r="Y291" s="273"/>
      <c r="Z291" s="272">
        <v>0.75700000000000001</v>
      </c>
      <c r="AA291" s="272"/>
      <c r="AC291" s="266" t="s">
        <v>27</v>
      </c>
      <c r="AD291" s="271"/>
      <c r="AE291" s="273">
        <v>1.6639999999999999</v>
      </c>
      <c r="AF291" s="273"/>
      <c r="AG291" s="272">
        <v>0.55900000000000005</v>
      </c>
      <c r="AH291" s="272"/>
      <c r="AJ291" s="266" t="s">
        <v>15</v>
      </c>
      <c r="AK291" s="271"/>
      <c r="AL291" s="273">
        <v>5.5190000000000001</v>
      </c>
      <c r="AM291" s="273"/>
      <c r="AN291" s="273">
        <v>0.44900000000000001</v>
      </c>
      <c r="AO291" s="273"/>
      <c r="AQ291" s="266" t="s">
        <v>27</v>
      </c>
      <c r="AR291" s="271"/>
      <c r="AS291" s="273">
        <v>2.1030000000000002</v>
      </c>
      <c r="AT291" s="273"/>
      <c r="AU291" s="272">
        <v>0.624</v>
      </c>
      <c r="AV291" s="272"/>
    </row>
    <row r="292" spans="1:48" ht="17.25" thickBot="1" x14ac:dyDescent="0.35">
      <c r="A292" s="62" t="s">
        <v>41</v>
      </c>
      <c r="B292" s="63"/>
      <c r="C292" s="64"/>
      <c r="D292" s="48">
        <v>0.35199999999999998</v>
      </c>
      <c r="E292" s="92">
        <v>0.41699999999999998</v>
      </c>
      <c r="F292" s="48"/>
      <c r="G292" s="92"/>
      <c r="H292" s="48"/>
      <c r="I292" s="92"/>
      <c r="J292" s="48"/>
      <c r="K292" s="92"/>
      <c r="L292" s="48"/>
      <c r="M292" s="92"/>
      <c r="N292" s="48"/>
      <c r="O292" s="92"/>
      <c r="P292" s="48">
        <v>1.3720000000000001</v>
      </c>
      <c r="Q292" s="92">
        <v>0.72399999999999998</v>
      </c>
      <c r="R292" s="48"/>
      <c r="S292" s="93"/>
      <c r="V292" s="262" t="s">
        <v>16</v>
      </c>
      <c r="W292" s="263"/>
      <c r="X292" s="311">
        <v>20.376000000000001</v>
      </c>
      <c r="Y292" s="311"/>
      <c r="Z292" s="265">
        <v>0.78300000000000003</v>
      </c>
      <c r="AA292" s="265"/>
      <c r="AC292" s="312" t="s">
        <v>28</v>
      </c>
      <c r="AD292" s="313"/>
      <c r="AE292" s="273">
        <v>2.024</v>
      </c>
      <c r="AF292" s="273"/>
      <c r="AG292" s="270">
        <v>0.56399999999999995</v>
      </c>
      <c r="AH292" s="270"/>
      <c r="AJ292" s="262" t="s">
        <v>16</v>
      </c>
      <c r="AK292" s="263"/>
      <c r="AL292" s="311">
        <v>5.7270000000000003</v>
      </c>
      <c r="AM292" s="311"/>
      <c r="AN292" s="311">
        <v>0.41799999999999998</v>
      </c>
      <c r="AO292" s="311"/>
      <c r="AQ292" s="312" t="s">
        <v>28</v>
      </c>
      <c r="AR292" s="313"/>
      <c r="AS292" s="273">
        <v>2.8610000000000002</v>
      </c>
      <c r="AT292" s="273"/>
      <c r="AU292" s="270">
        <v>0.64900000000000002</v>
      </c>
      <c r="AV292" s="270"/>
    </row>
    <row r="293" spans="1:48" ht="16.5" x14ac:dyDescent="0.3">
      <c r="A293" s="47" t="s">
        <v>24</v>
      </c>
      <c r="B293" s="66"/>
      <c r="C293" s="67"/>
      <c r="D293" s="48">
        <v>0.60799999999999998</v>
      </c>
      <c r="E293" s="94">
        <v>0.47599999999999998</v>
      </c>
      <c r="F293" s="48"/>
      <c r="G293" s="94"/>
      <c r="H293" s="48"/>
      <c r="I293" s="94"/>
      <c r="J293" s="48"/>
      <c r="K293" s="94"/>
      <c r="L293" s="48"/>
      <c r="M293" s="94"/>
      <c r="N293" s="48"/>
      <c r="O293" s="94"/>
      <c r="P293" s="48">
        <v>1.2509999999999999</v>
      </c>
      <c r="Q293" s="94">
        <v>0.623</v>
      </c>
      <c r="R293" s="48"/>
      <c r="S293" s="95"/>
      <c r="AC293" s="266" t="s">
        <v>29</v>
      </c>
      <c r="AD293" s="271"/>
      <c r="AE293" s="315">
        <v>2.819</v>
      </c>
      <c r="AF293" s="315"/>
      <c r="AG293" s="273">
        <v>0.59499999999999997</v>
      </c>
      <c r="AH293" s="273"/>
      <c r="AQ293" s="266" t="s">
        <v>29</v>
      </c>
      <c r="AR293" s="271"/>
      <c r="AS293" s="315">
        <v>3.8679999999999999</v>
      </c>
      <c r="AT293" s="315"/>
      <c r="AU293" s="273">
        <v>0.66500000000000004</v>
      </c>
      <c r="AV293" s="273"/>
    </row>
    <row r="294" spans="1:48" ht="17.25" thickBot="1" x14ac:dyDescent="0.35">
      <c r="A294" s="47" t="s">
        <v>25</v>
      </c>
      <c r="B294" s="66"/>
      <c r="C294" s="67"/>
      <c r="D294" s="48">
        <v>1.0249999999999999</v>
      </c>
      <c r="E294" s="94">
        <v>0.54900000000000004</v>
      </c>
      <c r="F294" s="48"/>
      <c r="G294" s="94"/>
      <c r="H294" s="48"/>
      <c r="I294" s="94"/>
      <c r="J294" s="48"/>
      <c r="K294" s="94"/>
      <c r="L294" s="48"/>
      <c r="M294" s="94"/>
      <c r="N294" s="48"/>
      <c r="O294" s="94"/>
      <c r="P294" s="48">
        <v>1.1919999999999999</v>
      </c>
      <c r="Q294" s="94">
        <v>0.55900000000000005</v>
      </c>
      <c r="R294" s="48"/>
      <c r="S294" s="95"/>
      <c r="AC294" s="262" t="s">
        <v>30</v>
      </c>
      <c r="AD294" s="263"/>
      <c r="AE294" s="322">
        <v>4.8719999999999999</v>
      </c>
      <c r="AF294" s="322"/>
      <c r="AG294" s="322">
        <v>0.65800000000000003</v>
      </c>
      <c r="AH294" s="322"/>
      <c r="AQ294" s="262" t="s">
        <v>30</v>
      </c>
      <c r="AR294" s="263"/>
      <c r="AS294" s="322">
        <v>3.6070000000000002</v>
      </c>
      <c r="AT294" s="341"/>
      <c r="AU294" s="322">
        <v>0.56100000000000005</v>
      </c>
      <c r="AV294" s="322"/>
    </row>
    <row r="295" spans="1:48" x14ac:dyDescent="0.25">
      <c r="A295" s="47" t="s">
        <v>26</v>
      </c>
      <c r="B295" s="66"/>
      <c r="C295" s="67"/>
      <c r="D295" s="48">
        <v>1.5429999999999999</v>
      </c>
      <c r="E295" s="94">
        <v>0.58899999999999997</v>
      </c>
      <c r="F295" s="48"/>
      <c r="G295" s="94"/>
      <c r="H295" s="48"/>
      <c r="I295" s="94"/>
      <c r="J295" s="48"/>
      <c r="K295" s="94"/>
      <c r="L295" s="48"/>
      <c r="M295" s="94"/>
      <c r="N295" s="48"/>
      <c r="O295" s="94"/>
      <c r="P295" s="48">
        <v>1.4319999999999999</v>
      </c>
      <c r="Q295" s="94">
        <v>0.55300000000000005</v>
      </c>
      <c r="R295" s="48"/>
      <c r="S295" s="95"/>
    </row>
    <row r="296" spans="1:48" x14ac:dyDescent="0.25">
      <c r="A296" s="47" t="s">
        <v>27</v>
      </c>
      <c r="B296" s="66"/>
      <c r="C296" s="67"/>
      <c r="D296" s="48">
        <v>2.1030000000000002</v>
      </c>
      <c r="E296" s="94">
        <v>0.624</v>
      </c>
      <c r="F296" s="48"/>
      <c r="G296" s="94"/>
      <c r="H296" s="48"/>
      <c r="I296" s="94"/>
      <c r="J296" s="48"/>
      <c r="K296" s="94"/>
      <c r="L296" s="48"/>
      <c r="M296" s="94"/>
      <c r="N296" s="48"/>
      <c r="O296" s="94"/>
      <c r="P296" s="48">
        <v>1.6639999999999999</v>
      </c>
      <c r="Q296" s="94">
        <v>0.55900000000000005</v>
      </c>
      <c r="R296" s="48"/>
      <c r="S296" s="95"/>
    </row>
    <row r="297" spans="1:48" x14ac:dyDescent="0.25">
      <c r="A297" s="47" t="s">
        <v>28</v>
      </c>
      <c r="B297" s="66"/>
      <c r="C297" s="67"/>
      <c r="D297" s="96">
        <v>2.8610000000000002</v>
      </c>
      <c r="E297" s="94">
        <v>0.64900000000000002</v>
      </c>
      <c r="F297" s="96"/>
      <c r="G297" s="94"/>
      <c r="H297" s="96"/>
      <c r="I297" s="94"/>
      <c r="J297" s="96"/>
      <c r="K297" s="94"/>
      <c r="L297" s="96"/>
      <c r="M297" s="94"/>
      <c r="N297" s="96"/>
      <c r="O297" s="94"/>
      <c r="P297" s="96">
        <v>2.024</v>
      </c>
      <c r="Q297" s="94">
        <v>0.56399999999999995</v>
      </c>
      <c r="R297" s="96"/>
      <c r="S297" s="95"/>
    </row>
    <row r="298" spans="1:48" x14ac:dyDescent="0.25">
      <c r="A298" s="47" t="s">
        <v>29</v>
      </c>
      <c r="B298" s="66"/>
      <c r="C298" s="67"/>
      <c r="D298" s="48">
        <v>3.8679999999999999</v>
      </c>
      <c r="E298" s="94">
        <v>0.66500000000000004</v>
      </c>
      <c r="F298" s="48"/>
      <c r="G298" s="94"/>
      <c r="H298" s="48"/>
      <c r="I298" s="94"/>
      <c r="J298" s="48"/>
      <c r="K298" s="94"/>
      <c r="L298" s="48"/>
      <c r="M298" s="94"/>
      <c r="N298" s="48"/>
      <c r="O298" s="94"/>
      <c r="P298" s="48">
        <v>2.819</v>
      </c>
      <c r="Q298" s="94">
        <v>0.59499999999999997</v>
      </c>
      <c r="R298" s="48"/>
      <c r="S298" s="95"/>
    </row>
    <row r="299" spans="1:48" x14ac:dyDescent="0.25">
      <c r="A299" s="50" t="s">
        <v>30</v>
      </c>
      <c r="B299" s="69"/>
      <c r="C299" s="70"/>
      <c r="D299" s="96">
        <v>3.6070000000000002</v>
      </c>
      <c r="E299" s="97">
        <v>0.56100000000000005</v>
      </c>
      <c r="F299" s="51"/>
      <c r="G299" s="97"/>
      <c r="H299" s="51"/>
      <c r="I299" s="97"/>
      <c r="J299" s="51"/>
      <c r="K299" s="97"/>
      <c r="L299" s="96"/>
      <c r="M299" s="97"/>
      <c r="N299" s="96"/>
      <c r="O299" s="97"/>
      <c r="P299" s="51">
        <v>4.8719999999999999</v>
      </c>
      <c r="Q299" s="97">
        <v>0.65800000000000003</v>
      </c>
      <c r="R299" s="96"/>
      <c r="S299" s="98"/>
    </row>
    <row r="300" spans="1:48" ht="15.75" thickBot="1" x14ac:dyDescent="0.3">
      <c r="D300" s="19"/>
      <c r="L300" s="19"/>
      <c r="N300" s="19"/>
      <c r="R300" s="19"/>
    </row>
    <row r="301" spans="1:48" x14ac:dyDescent="0.25">
      <c r="A301" s="38" t="s">
        <v>58</v>
      </c>
      <c r="B301" s="327" t="s">
        <v>73</v>
      </c>
      <c r="C301" s="328"/>
      <c r="D301" s="328"/>
      <c r="E301" s="328"/>
      <c r="F301" s="328"/>
      <c r="G301" s="328"/>
      <c r="H301" s="328"/>
      <c r="I301" s="328"/>
      <c r="J301" s="328"/>
      <c r="K301" s="328"/>
      <c r="L301" s="328"/>
      <c r="M301" s="328"/>
      <c r="N301" s="328"/>
      <c r="O301" s="328"/>
      <c r="P301" s="328"/>
      <c r="Q301" s="328"/>
      <c r="R301" s="328"/>
      <c r="S301" s="329"/>
      <c r="V301" s="289" t="s">
        <v>34</v>
      </c>
      <c r="W301" s="290"/>
      <c r="X301" s="290"/>
      <c r="Y301" s="290"/>
      <c r="Z301" s="290"/>
      <c r="AA301" s="291"/>
      <c r="AC301" s="289" t="s">
        <v>34</v>
      </c>
      <c r="AD301" s="290"/>
      <c r="AE301" s="290"/>
      <c r="AF301" s="290"/>
      <c r="AG301" s="290"/>
      <c r="AH301" s="291"/>
    </row>
    <row r="302" spans="1:48" x14ac:dyDescent="0.25">
      <c r="A302" s="39" t="s">
        <v>80</v>
      </c>
      <c r="B302" s="40">
        <v>6</v>
      </c>
      <c r="C302" s="41">
        <v>30</v>
      </c>
      <c r="D302" s="40">
        <v>6</v>
      </c>
      <c r="E302" s="41">
        <v>60</v>
      </c>
      <c r="F302" s="42">
        <v>6</v>
      </c>
      <c r="G302" s="41">
        <v>120</v>
      </c>
      <c r="H302" s="40">
        <v>6</v>
      </c>
      <c r="I302" s="41">
        <v>5760</v>
      </c>
      <c r="J302" s="40">
        <v>15</v>
      </c>
      <c r="K302" s="41">
        <v>360</v>
      </c>
      <c r="L302" s="42">
        <v>30</v>
      </c>
      <c r="M302" s="41">
        <v>120</v>
      </c>
      <c r="N302" s="40">
        <v>30</v>
      </c>
      <c r="O302" s="41">
        <v>1440</v>
      </c>
      <c r="P302" s="40">
        <v>60</v>
      </c>
      <c r="Q302" s="41">
        <v>1440</v>
      </c>
      <c r="R302" s="42">
        <v>120</v>
      </c>
      <c r="S302" s="41">
        <v>1440</v>
      </c>
      <c r="V302" s="292"/>
      <c r="W302" s="293"/>
      <c r="X302" s="293"/>
      <c r="Y302" s="293"/>
      <c r="Z302" s="293"/>
      <c r="AA302" s="294"/>
      <c r="AC302" s="292"/>
      <c r="AD302" s="293"/>
      <c r="AE302" s="293"/>
      <c r="AF302" s="293"/>
      <c r="AG302" s="293"/>
      <c r="AH302" s="294"/>
    </row>
    <row r="303" spans="1:48" x14ac:dyDescent="0.25">
      <c r="A303" s="35" t="s">
        <v>3</v>
      </c>
      <c r="B303" s="36" t="s">
        <v>18</v>
      </c>
      <c r="C303" s="37" t="s">
        <v>19</v>
      </c>
      <c r="D303" s="36" t="s">
        <v>18</v>
      </c>
      <c r="E303" s="37" t="s">
        <v>19</v>
      </c>
      <c r="F303" s="36" t="s">
        <v>18</v>
      </c>
      <c r="G303" s="37" t="s">
        <v>19</v>
      </c>
      <c r="H303" s="36" t="s">
        <v>18</v>
      </c>
      <c r="I303" s="37" t="s">
        <v>19</v>
      </c>
      <c r="J303" s="36" t="s">
        <v>18</v>
      </c>
      <c r="K303" s="37" t="s">
        <v>19</v>
      </c>
      <c r="L303" s="36" t="s">
        <v>18</v>
      </c>
      <c r="M303" s="37" t="s">
        <v>19</v>
      </c>
      <c r="N303" s="36" t="s">
        <v>18</v>
      </c>
      <c r="O303" s="37" t="s">
        <v>19</v>
      </c>
      <c r="P303" s="36" t="s">
        <v>18</v>
      </c>
      <c r="Q303" s="37" t="s">
        <v>19</v>
      </c>
      <c r="R303" s="36" t="s">
        <v>18</v>
      </c>
      <c r="S303" s="37" t="s">
        <v>19</v>
      </c>
      <c r="V303" s="292"/>
      <c r="W303" s="293"/>
      <c r="X303" s="293"/>
      <c r="Y303" s="293"/>
      <c r="Z303" s="293"/>
      <c r="AA303" s="294"/>
      <c r="AC303" s="292"/>
      <c r="AD303" s="293"/>
      <c r="AE303" s="293"/>
      <c r="AF303" s="293"/>
      <c r="AG303" s="293"/>
      <c r="AH303" s="294"/>
    </row>
    <row r="304" spans="1:48" x14ac:dyDescent="0.25">
      <c r="A304" s="44" t="s">
        <v>4</v>
      </c>
      <c r="B304" s="45"/>
      <c r="C304" s="46"/>
      <c r="D304" s="45"/>
      <c r="E304" s="46"/>
      <c r="F304" s="45"/>
      <c r="G304" s="46"/>
      <c r="H304" s="45"/>
      <c r="I304" s="46"/>
      <c r="J304" s="45"/>
      <c r="K304" s="46"/>
      <c r="L304" s="45"/>
      <c r="M304" s="46"/>
      <c r="N304" s="45"/>
      <c r="O304" s="46"/>
      <c r="P304" s="45"/>
      <c r="Q304" s="46"/>
      <c r="R304" s="45"/>
      <c r="S304" s="46"/>
      <c r="V304" s="292"/>
      <c r="W304" s="293"/>
      <c r="X304" s="293"/>
      <c r="Y304" s="293"/>
      <c r="Z304" s="293"/>
      <c r="AA304" s="294"/>
      <c r="AC304" s="292"/>
      <c r="AD304" s="293"/>
      <c r="AE304" s="293"/>
      <c r="AF304" s="293"/>
      <c r="AG304" s="293"/>
      <c r="AH304" s="294"/>
    </row>
    <row r="305" spans="1:34" ht="15.75" thickBot="1" x14ac:dyDescent="0.3">
      <c r="A305" s="47" t="s">
        <v>5</v>
      </c>
      <c r="B305" s="48"/>
      <c r="C305" s="49"/>
      <c r="D305" s="48"/>
      <c r="E305" s="49"/>
      <c r="F305" s="48"/>
      <c r="G305" s="49"/>
      <c r="H305" s="48"/>
      <c r="I305" s="49"/>
      <c r="J305" s="48"/>
      <c r="K305" s="49"/>
      <c r="L305" s="48"/>
      <c r="M305" s="49"/>
      <c r="N305" s="48"/>
      <c r="O305" s="49"/>
      <c r="P305" s="48"/>
      <c r="Q305" s="49"/>
      <c r="R305" s="48"/>
      <c r="S305" s="49"/>
      <c r="V305" s="295"/>
      <c r="W305" s="296"/>
      <c r="X305" s="296"/>
      <c r="Y305" s="296"/>
      <c r="Z305" s="296"/>
      <c r="AA305" s="297"/>
      <c r="AC305" s="295"/>
      <c r="AD305" s="296"/>
      <c r="AE305" s="296"/>
      <c r="AF305" s="296"/>
      <c r="AG305" s="296"/>
      <c r="AH305" s="297"/>
    </row>
    <row r="306" spans="1:34" x14ac:dyDescent="0.25">
      <c r="A306" s="47" t="s">
        <v>6</v>
      </c>
      <c r="B306" s="48"/>
      <c r="C306" s="49"/>
      <c r="D306" s="48"/>
      <c r="E306" s="49"/>
      <c r="F306" s="48"/>
      <c r="G306" s="49"/>
      <c r="H306" s="48"/>
      <c r="I306" s="49"/>
      <c r="J306" s="48"/>
      <c r="K306" s="49"/>
      <c r="L306" s="48"/>
      <c r="M306" s="49"/>
      <c r="N306" s="48"/>
      <c r="O306" s="49"/>
      <c r="P306" s="48"/>
      <c r="Q306" s="49"/>
      <c r="R306" s="48"/>
      <c r="S306" s="49"/>
      <c r="V306" s="298" t="s">
        <v>0</v>
      </c>
      <c r="W306" s="299"/>
      <c r="X306" s="299"/>
      <c r="Y306" s="299"/>
      <c r="Z306" s="299"/>
      <c r="AA306" s="300"/>
      <c r="AC306" s="298" t="s">
        <v>0</v>
      </c>
      <c r="AD306" s="299"/>
      <c r="AE306" s="299"/>
      <c r="AF306" s="299"/>
      <c r="AG306" s="299"/>
      <c r="AH306" s="300"/>
    </row>
    <row r="307" spans="1:34" ht="16.5" x14ac:dyDescent="0.3">
      <c r="A307" s="47" t="s">
        <v>7</v>
      </c>
      <c r="B307" s="48"/>
      <c r="C307" s="49"/>
      <c r="D307" s="48"/>
      <c r="E307" s="49"/>
      <c r="F307" s="48"/>
      <c r="G307" s="49"/>
      <c r="H307" s="48"/>
      <c r="I307" s="49"/>
      <c r="J307" s="48"/>
      <c r="K307" s="49"/>
      <c r="L307" s="48"/>
      <c r="M307" s="49"/>
      <c r="N307" s="48"/>
      <c r="O307" s="49"/>
      <c r="P307" s="48"/>
      <c r="Q307" s="49"/>
      <c r="R307" s="48"/>
      <c r="S307" s="49"/>
      <c r="V307" s="301" t="s">
        <v>2</v>
      </c>
      <c r="W307" s="302"/>
      <c r="X307" s="302"/>
      <c r="Y307" s="302"/>
      <c r="Z307" s="302"/>
      <c r="AA307" s="303"/>
      <c r="AC307" s="301" t="s">
        <v>2</v>
      </c>
      <c r="AD307" s="302"/>
      <c r="AE307" s="302"/>
      <c r="AF307" s="302"/>
      <c r="AG307" s="302"/>
      <c r="AH307" s="303"/>
    </row>
    <row r="308" spans="1:34" ht="16.5" x14ac:dyDescent="0.3">
      <c r="A308" s="50" t="s">
        <v>8</v>
      </c>
      <c r="B308" s="51"/>
      <c r="C308" s="52"/>
      <c r="D308" s="51"/>
      <c r="E308" s="52"/>
      <c r="F308" s="51"/>
      <c r="G308" s="52"/>
      <c r="H308" s="51"/>
      <c r="I308" s="52"/>
      <c r="J308" s="51"/>
      <c r="K308" s="52"/>
      <c r="L308" s="51"/>
      <c r="M308" s="52"/>
      <c r="N308" s="51"/>
      <c r="O308" s="52"/>
      <c r="P308" s="51"/>
      <c r="Q308" s="52"/>
      <c r="R308" s="51"/>
      <c r="S308" s="52"/>
      <c r="V308" s="301" t="s">
        <v>1</v>
      </c>
      <c r="W308" s="302"/>
      <c r="X308" s="302"/>
      <c r="Y308" s="302"/>
      <c r="Z308" s="302"/>
      <c r="AA308" s="303"/>
      <c r="AC308" s="301" t="s">
        <v>1</v>
      </c>
      <c r="AD308" s="302"/>
      <c r="AE308" s="302"/>
      <c r="AF308" s="302"/>
      <c r="AG308" s="302"/>
      <c r="AH308" s="303"/>
    </row>
    <row r="309" spans="1:34" ht="17.25" thickBot="1" x14ac:dyDescent="0.35">
      <c r="A309" s="53" t="s">
        <v>81</v>
      </c>
      <c r="B309" s="54"/>
      <c r="C309" s="55"/>
      <c r="D309" s="54"/>
      <c r="E309" s="55"/>
      <c r="F309" s="54"/>
      <c r="G309" s="55"/>
      <c r="H309" s="54"/>
      <c r="I309" s="55"/>
      <c r="J309" s="54"/>
      <c r="K309" s="55"/>
      <c r="L309" s="54"/>
      <c r="M309" s="55"/>
      <c r="N309" s="54"/>
      <c r="O309" s="55"/>
      <c r="P309" s="54"/>
      <c r="Q309" s="55"/>
      <c r="R309" s="54"/>
      <c r="S309" s="55"/>
      <c r="V309" s="304" t="s">
        <v>55</v>
      </c>
      <c r="W309" s="305"/>
      <c r="X309" s="305"/>
      <c r="Y309" s="305"/>
      <c r="Z309" s="305"/>
      <c r="AA309" s="306"/>
      <c r="AC309" s="304" t="s">
        <v>55</v>
      </c>
      <c r="AD309" s="305"/>
      <c r="AE309" s="305"/>
      <c r="AF309" s="305"/>
      <c r="AG309" s="305"/>
      <c r="AH309" s="306"/>
    </row>
    <row r="310" spans="1:34" ht="17.25" thickBot="1" x14ac:dyDescent="0.35">
      <c r="A310" s="47" t="s">
        <v>11</v>
      </c>
      <c r="B310" s="48"/>
      <c r="C310" s="49"/>
      <c r="D310" s="48"/>
      <c r="E310" s="49"/>
      <c r="F310" s="48"/>
      <c r="G310" s="49"/>
      <c r="H310" s="48"/>
      <c r="I310" s="49"/>
      <c r="J310" s="48"/>
      <c r="K310" s="49"/>
      <c r="L310" s="48"/>
      <c r="M310" s="49"/>
      <c r="N310" s="48"/>
      <c r="O310" s="49"/>
      <c r="P310" s="48"/>
      <c r="Q310" s="49"/>
      <c r="R310" s="48"/>
      <c r="S310" s="56"/>
      <c r="V310" s="276" t="s">
        <v>3</v>
      </c>
      <c r="W310" s="277"/>
      <c r="X310" s="280" t="s">
        <v>21</v>
      </c>
      <c r="Y310" s="281"/>
      <c r="Z310" s="281"/>
      <c r="AA310" s="282"/>
      <c r="AC310" s="276" t="s">
        <v>3</v>
      </c>
      <c r="AD310" s="277"/>
      <c r="AE310" s="280" t="s">
        <v>23</v>
      </c>
      <c r="AF310" s="281"/>
      <c r="AG310" s="281"/>
      <c r="AH310" s="282"/>
    </row>
    <row r="311" spans="1:34" ht="17.25" thickBot="1" x14ac:dyDescent="0.35">
      <c r="A311" s="47" t="s">
        <v>82</v>
      </c>
      <c r="B311" s="48"/>
      <c r="C311" s="49"/>
      <c r="D311" s="48">
        <v>3.8570000000000002</v>
      </c>
      <c r="E311" s="49">
        <v>0.54300000000000004</v>
      </c>
      <c r="F311" s="57"/>
      <c r="G311" s="56"/>
      <c r="H311" s="48"/>
      <c r="I311" s="49"/>
      <c r="J311" s="48"/>
      <c r="K311" s="49"/>
      <c r="L311" s="48"/>
      <c r="M311" s="56"/>
      <c r="N311" s="48"/>
      <c r="O311" s="49"/>
      <c r="P311" s="48">
        <v>5.681</v>
      </c>
      <c r="Q311" s="49">
        <v>0.64400000000000002</v>
      </c>
      <c r="R311" s="57"/>
      <c r="S311" s="56"/>
      <c r="V311" s="278"/>
      <c r="W311" s="279"/>
      <c r="X311" s="283" t="s">
        <v>18</v>
      </c>
      <c r="Y311" s="283"/>
      <c r="Z311" s="283" t="s">
        <v>19</v>
      </c>
      <c r="AA311" s="283"/>
      <c r="AC311" s="278"/>
      <c r="AD311" s="279"/>
      <c r="AE311" s="283" t="s">
        <v>18</v>
      </c>
      <c r="AF311" s="283"/>
      <c r="AG311" s="283" t="s">
        <v>19</v>
      </c>
      <c r="AH311" s="283"/>
    </row>
    <row r="312" spans="1:34" ht="16.5" x14ac:dyDescent="0.3">
      <c r="A312" s="47" t="s">
        <v>83</v>
      </c>
      <c r="B312" s="48"/>
      <c r="C312" s="49"/>
      <c r="D312" s="48">
        <v>4.3019999999999996</v>
      </c>
      <c r="E312" s="49">
        <v>0.52200000000000002</v>
      </c>
      <c r="F312" s="57"/>
      <c r="G312" s="56"/>
      <c r="H312" s="48"/>
      <c r="I312" s="49"/>
      <c r="J312" s="48"/>
      <c r="K312" s="49"/>
      <c r="L312" s="48"/>
      <c r="M312" s="56"/>
      <c r="N312" s="48"/>
      <c r="O312" s="49"/>
      <c r="P312" s="48">
        <v>6.7809999999999997</v>
      </c>
      <c r="Q312" s="49">
        <v>0.65400000000000003</v>
      </c>
      <c r="R312" s="57"/>
      <c r="S312" s="56"/>
      <c r="V312" s="284" t="s">
        <v>10</v>
      </c>
      <c r="W312" s="285"/>
      <c r="X312" s="317">
        <v>5.681</v>
      </c>
      <c r="Y312" s="318"/>
      <c r="Z312" s="321">
        <v>0.64400000000000002</v>
      </c>
      <c r="AA312" s="321"/>
      <c r="AC312" s="284" t="s">
        <v>10</v>
      </c>
      <c r="AD312" s="285"/>
      <c r="AE312" s="317">
        <v>3.8570000000000002</v>
      </c>
      <c r="AF312" s="318"/>
      <c r="AG312" s="321">
        <v>0.54300000000000004</v>
      </c>
      <c r="AH312" s="321"/>
    </row>
    <row r="313" spans="1:34" ht="16.5" x14ac:dyDescent="0.3">
      <c r="A313" s="47" t="s">
        <v>84</v>
      </c>
      <c r="B313" s="48"/>
      <c r="C313" s="49"/>
      <c r="D313" s="48">
        <v>4.6740000000000004</v>
      </c>
      <c r="E313" s="49">
        <v>0.498</v>
      </c>
      <c r="F313" s="57"/>
      <c r="G313" s="56"/>
      <c r="H313" s="48"/>
      <c r="I313" s="49"/>
      <c r="J313" s="48"/>
      <c r="K313" s="49"/>
      <c r="L313" s="48"/>
      <c r="M313" s="56"/>
      <c r="N313" s="48"/>
      <c r="O313" s="49"/>
      <c r="P313" s="48">
        <v>7.843</v>
      </c>
      <c r="Q313" s="49">
        <v>0.66</v>
      </c>
      <c r="R313" s="57"/>
      <c r="S313" s="56"/>
      <c r="V313" s="266" t="s">
        <v>12</v>
      </c>
      <c r="W313" s="267"/>
      <c r="X313" s="273">
        <v>6.7809999999999997</v>
      </c>
      <c r="Y313" s="307"/>
      <c r="Z313" s="273">
        <v>0.65400000000000003</v>
      </c>
      <c r="AA313" s="273"/>
      <c r="AC313" s="266" t="s">
        <v>12</v>
      </c>
      <c r="AD313" s="267"/>
      <c r="AE313" s="273">
        <v>4.3019999999999996</v>
      </c>
      <c r="AF313" s="307"/>
      <c r="AG313" s="273">
        <v>0.52200000000000002</v>
      </c>
      <c r="AH313" s="273"/>
    </row>
    <row r="314" spans="1:34" ht="16.5" x14ac:dyDescent="0.3">
      <c r="A314" s="47" t="s">
        <v>14</v>
      </c>
      <c r="B314" s="48"/>
      <c r="C314" s="49"/>
      <c r="D314" s="48">
        <v>4.8140000000000001</v>
      </c>
      <c r="E314" s="49">
        <v>0.48099999999999998</v>
      </c>
      <c r="F314" s="57"/>
      <c r="G314" s="56"/>
      <c r="H314" s="48"/>
      <c r="I314" s="49"/>
      <c r="J314" s="48"/>
      <c r="K314" s="49"/>
      <c r="L314" s="48"/>
      <c r="M314" s="56"/>
      <c r="N314" s="48"/>
      <c r="O314" s="49"/>
      <c r="P314" s="48">
        <v>8.4640000000000004</v>
      </c>
      <c r="Q314" s="49">
        <v>0.66300000000000003</v>
      </c>
      <c r="R314" s="57"/>
      <c r="S314" s="56"/>
      <c r="V314" s="266" t="s">
        <v>13</v>
      </c>
      <c r="W314" s="267"/>
      <c r="X314" s="273">
        <v>7.843</v>
      </c>
      <c r="Y314" s="273"/>
      <c r="Z314" s="308">
        <v>0.66</v>
      </c>
      <c r="AA314" s="273"/>
      <c r="AC314" s="266" t="s">
        <v>13</v>
      </c>
      <c r="AD314" s="267"/>
      <c r="AE314" s="273">
        <v>4.6740000000000004</v>
      </c>
      <c r="AF314" s="273"/>
      <c r="AG314" s="308">
        <v>0.498</v>
      </c>
      <c r="AH314" s="273"/>
    </row>
    <row r="315" spans="1:34" ht="16.5" x14ac:dyDescent="0.3">
      <c r="A315" s="47" t="s">
        <v>15</v>
      </c>
      <c r="B315" s="48"/>
      <c r="C315" s="49"/>
      <c r="D315" s="48">
        <v>4.9269999999999996</v>
      </c>
      <c r="E315" s="49">
        <v>0.45700000000000002</v>
      </c>
      <c r="F315" s="57"/>
      <c r="G315" s="56"/>
      <c r="H315" s="48"/>
      <c r="I315" s="49"/>
      <c r="J315" s="48"/>
      <c r="K315" s="49"/>
      <c r="L315" s="48"/>
      <c r="M315" s="49"/>
      <c r="N315" s="58"/>
      <c r="O315" s="49"/>
      <c r="P315" s="48">
        <v>9.2309999999999999</v>
      </c>
      <c r="Q315" s="49">
        <v>0.66600000000000004</v>
      </c>
      <c r="R315" s="57"/>
      <c r="S315" s="56"/>
      <c r="V315" s="266" t="s">
        <v>14</v>
      </c>
      <c r="W315" s="267"/>
      <c r="X315" s="273">
        <v>8.4640000000000004</v>
      </c>
      <c r="Y315" s="273"/>
      <c r="Z315" s="316">
        <v>0.66300000000000003</v>
      </c>
      <c r="AA315" s="314"/>
      <c r="AC315" s="266" t="s">
        <v>14</v>
      </c>
      <c r="AD315" s="267"/>
      <c r="AE315" s="273">
        <v>4.8140000000000001</v>
      </c>
      <c r="AF315" s="273"/>
      <c r="AG315" s="316">
        <v>0.48099999999999998</v>
      </c>
      <c r="AH315" s="314"/>
    </row>
    <row r="316" spans="1:34" ht="16.5" x14ac:dyDescent="0.3">
      <c r="A316" s="50" t="s">
        <v>16</v>
      </c>
      <c r="B316" s="51"/>
      <c r="C316" s="52"/>
      <c r="D316" s="51">
        <v>5.1120000000000001</v>
      </c>
      <c r="E316" s="52">
        <v>0.42799999999999999</v>
      </c>
      <c r="F316" s="59"/>
      <c r="G316" s="60"/>
      <c r="H316" s="51"/>
      <c r="I316" s="52"/>
      <c r="J316" s="51"/>
      <c r="K316" s="52"/>
      <c r="L316" s="51"/>
      <c r="M316" s="52"/>
      <c r="N316" s="61"/>
      <c r="O316" s="52"/>
      <c r="P316" s="61">
        <v>10.291</v>
      </c>
      <c r="Q316" s="60">
        <v>0.67</v>
      </c>
      <c r="R316" s="59"/>
      <c r="S316" s="52"/>
      <c r="V316" s="266" t="s">
        <v>15</v>
      </c>
      <c r="W316" s="271"/>
      <c r="X316" s="273">
        <v>9.2309999999999999</v>
      </c>
      <c r="Y316" s="273"/>
      <c r="Z316" s="273">
        <v>0.66600000000000004</v>
      </c>
      <c r="AA316" s="273"/>
      <c r="AC316" s="266" t="s">
        <v>15</v>
      </c>
      <c r="AD316" s="271"/>
      <c r="AE316" s="273">
        <v>4.9269999999999996</v>
      </c>
      <c r="AF316" s="273"/>
      <c r="AG316" s="273">
        <v>0.45700000000000002</v>
      </c>
      <c r="AH316" s="273"/>
    </row>
    <row r="317" spans="1:34" ht="17.25" thickBot="1" x14ac:dyDescent="0.35">
      <c r="A317" s="62" t="s">
        <v>41</v>
      </c>
      <c r="B317" s="63"/>
      <c r="C317" s="64"/>
      <c r="D317" s="63"/>
      <c r="E317" s="64"/>
      <c r="F317" s="63"/>
      <c r="G317" s="64"/>
      <c r="H317" s="63"/>
      <c r="I317" s="64"/>
      <c r="J317" s="63"/>
      <c r="K317" s="64"/>
      <c r="L317" s="63"/>
      <c r="M317" s="65"/>
      <c r="N317" s="64"/>
      <c r="O317" s="65"/>
      <c r="P317" s="64"/>
      <c r="Q317" s="64"/>
      <c r="R317" s="63"/>
      <c r="S317" s="65"/>
      <c r="V317" s="262" t="s">
        <v>16</v>
      </c>
      <c r="W317" s="263"/>
      <c r="X317" s="311">
        <v>10.291</v>
      </c>
      <c r="Y317" s="311"/>
      <c r="Z317" s="311">
        <v>0.67</v>
      </c>
      <c r="AA317" s="311"/>
      <c r="AC317" s="262" t="s">
        <v>16</v>
      </c>
      <c r="AD317" s="263"/>
      <c r="AE317" s="311">
        <v>5.1120000000000001</v>
      </c>
      <c r="AF317" s="311"/>
      <c r="AG317" s="311">
        <v>0.42799999999999999</v>
      </c>
      <c r="AH317" s="311"/>
    </row>
    <row r="318" spans="1:34" x14ac:dyDescent="0.25">
      <c r="A318" s="47" t="s">
        <v>24</v>
      </c>
      <c r="B318" s="66"/>
      <c r="C318" s="67"/>
      <c r="D318" s="66"/>
      <c r="E318" s="67"/>
      <c r="F318" s="66"/>
      <c r="G318" s="67"/>
      <c r="H318" s="66"/>
      <c r="I318" s="67"/>
      <c r="J318" s="66"/>
      <c r="K318" s="67"/>
      <c r="L318" s="66"/>
      <c r="M318" s="68"/>
      <c r="N318" s="67"/>
      <c r="O318" s="68"/>
      <c r="P318" s="67"/>
      <c r="Q318" s="67"/>
      <c r="R318" s="66"/>
      <c r="S318" s="68"/>
    </row>
    <row r="319" spans="1:34" x14ac:dyDescent="0.25">
      <c r="A319" s="47" t="s">
        <v>25</v>
      </c>
      <c r="B319" s="66"/>
      <c r="C319" s="67"/>
      <c r="D319" s="66"/>
      <c r="E319" s="67"/>
      <c r="F319" s="66"/>
      <c r="G319" s="67"/>
      <c r="H319" s="66"/>
      <c r="I319" s="67"/>
      <c r="J319" s="66"/>
      <c r="K319" s="67"/>
      <c r="L319" s="66"/>
      <c r="M319" s="68"/>
      <c r="N319" s="67"/>
      <c r="O319" s="68"/>
      <c r="P319" s="67"/>
      <c r="Q319" s="67"/>
      <c r="R319" s="66"/>
      <c r="S319" s="68"/>
    </row>
    <row r="320" spans="1:34" x14ac:dyDescent="0.25">
      <c r="A320" s="47" t="s">
        <v>26</v>
      </c>
      <c r="B320" s="66"/>
      <c r="C320" s="67"/>
      <c r="D320" s="66"/>
      <c r="E320" s="67"/>
      <c r="F320" s="66"/>
      <c r="G320" s="67"/>
      <c r="H320" s="66"/>
      <c r="I320" s="67"/>
      <c r="J320" s="66"/>
      <c r="K320" s="67"/>
      <c r="L320" s="66"/>
      <c r="M320" s="68"/>
      <c r="N320" s="67"/>
      <c r="O320" s="68"/>
      <c r="P320" s="67"/>
      <c r="Q320" s="67"/>
      <c r="R320" s="66"/>
      <c r="S320" s="68"/>
    </row>
    <row r="321" spans="1:34" x14ac:dyDescent="0.25">
      <c r="A321" s="47" t="s">
        <v>27</v>
      </c>
      <c r="B321" s="66"/>
      <c r="C321" s="67"/>
      <c r="D321" s="66"/>
      <c r="E321" s="67"/>
      <c r="F321" s="66"/>
      <c r="G321" s="67"/>
      <c r="H321" s="66"/>
      <c r="I321" s="67"/>
      <c r="J321" s="66"/>
      <c r="K321" s="67"/>
      <c r="L321" s="66"/>
      <c r="M321" s="68"/>
      <c r="N321" s="67"/>
      <c r="O321" s="68"/>
      <c r="P321" s="67"/>
      <c r="Q321" s="67"/>
      <c r="R321" s="66"/>
      <c r="S321" s="68"/>
    </row>
    <row r="322" spans="1:34" x14ac:dyDescent="0.25">
      <c r="A322" s="47" t="s">
        <v>28</v>
      </c>
      <c r="B322" s="66"/>
      <c r="C322" s="67"/>
      <c r="D322" s="66"/>
      <c r="E322" s="67"/>
      <c r="F322" s="66"/>
      <c r="G322" s="67"/>
      <c r="H322" s="66"/>
      <c r="I322" s="67"/>
      <c r="J322" s="66"/>
      <c r="K322" s="67"/>
      <c r="L322" s="66"/>
      <c r="M322" s="68"/>
      <c r="N322" s="67"/>
      <c r="O322" s="68"/>
      <c r="P322" s="67"/>
      <c r="Q322" s="67"/>
      <c r="R322" s="66"/>
      <c r="S322" s="68"/>
    </row>
    <row r="323" spans="1:34" x14ac:dyDescent="0.25">
      <c r="A323" s="47" t="s">
        <v>29</v>
      </c>
      <c r="B323" s="66"/>
      <c r="C323" s="67"/>
      <c r="D323" s="66"/>
      <c r="E323" s="67"/>
      <c r="F323" s="66"/>
      <c r="G323" s="67"/>
      <c r="H323" s="66"/>
      <c r="I323" s="67"/>
      <c r="J323" s="66"/>
      <c r="K323" s="67"/>
      <c r="L323" s="66"/>
      <c r="M323" s="68"/>
      <c r="N323" s="67"/>
      <c r="O323" s="68"/>
      <c r="P323" s="67"/>
      <c r="Q323" s="67"/>
      <c r="R323" s="66"/>
      <c r="S323" s="68"/>
    </row>
    <row r="324" spans="1:34" x14ac:dyDescent="0.25">
      <c r="A324" s="50" t="s">
        <v>30</v>
      </c>
      <c r="B324" s="69"/>
      <c r="C324" s="70"/>
      <c r="D324" s="69"/>
      <c r="E324" s="70"/>
      <c r="F324" s="69"/>
      <c r="G324" s="70"/>
      <c r="H324" s="69"/>
      <c r="I324" s="70"/>
      <c r="J324" s="69"/>
      <c r="K324" s="70"/>
      <c r="L324" s="69"/>
      <c r="M324" s="71"/>
      <c r="N324" s="70"/>
      <c r="O324" s="70"/>
      <c r="P324" s="69"/>
      <c r="Q324" s="70"/>
      <c r="R324" s="69"/>
      <c r="S324" s="71"/>
    </row>
    <row r="325" spans="1:34" ht="15.75" thickBot="1" x14ac:dyDescent="0.3"/>
    <row r="326" spans="1:34" x14ac:dyDescent="0.25">
      <c r="A326" s="38" t="s">
        <v>58</v>
      </c>
      <c r="B326" s="327" t="s">
        <v>74</v>
      </c>
      <c r="C326" s="328"/>
      <c r="D326" s="328"/>
      <c r="E326" s="328"/>
      <c r="F326" s="328"/>
      <c r="G326" s="328"/>
      <c r="H326" s="328"/>
      <c r="I326" s="328"/>
      <c r="J326" s="328"/>
      <c r="K326" s="328"/>
      <c r="L326" s="328"/>
      <c r="M326" s="328"/>
      <c r="N326" s="328"/>
      <c r="O326" s="328"/>
      <c r="P326" s="328"/>
      <c r="Q326" s="328"/>
      <c r="R326" s="328"/>
      <c r="S326" s="329"/>
      <c r="V326" s="289" t="s">
        <v>53</v>
      </c>
      <c r="W326" s="290"/>
      <c r="X326" s="290"/>
      <c r="Y326" s="290"/>
      <c r="Z326" s="290"/>
      <c r="AA326" s="291"/>
      <c r="AC326" s="289" t="s">
        <v>53</v>
      </c>
      <c r="AD326" s="290"/>
      <c r="AE326" s="290"/>
      <c r="AF326" s="290"/>
      <c r="AG326" s="290"/>
      <c r="AH326" s="291"/>
    </row>
    <row r="327" spans="1:34" x14ac:dyDescent="0.25">
      <c r="A327" s="39" t="s">
        <v>80</v>
      </c>
      <c r="B327" s="40">
        <v>6</v>
      </c>
      <c r="C327" s="41">
        <v>30</v>
      </c>
      <c r="D327" s="40">
        <v>6</v>
      </c>
      <c r="E327" s="41">
        <v>60</v>
      </c>
      <c r="F327" s="42">
        <v>6</v>
      </c>
      <c r="G327" s="41">
        <v>120</v>
      </c>
      <c r="H327" s="40">
        <v>6</v>
      </c>
      <c r="I327" s="41">
        <v>5760</v>
      </c>
      <c r="J327" s="40">
        <v>15</v>
      </c>
      <c r="K327" s="41">
        <v>360</v>
      </c>
      <c r="L327" s="42">
        <v>30</v>
      </c>
      <c r="M327" s="41">
        <v>120</v>
      </c>
      <c r="N327" s="40">
        <v>30</v>
      </c>
      <c r="O327" s="41">
        <v>1440</v>
      </c>
      <c r="P327" s="40">
        <v>60</v>
      </c>
      <c r="Q327" s="41">
        <v>1440</v>
      </c>
      <c r="R327" s="42">
        <v>120</v>
      </c>
      <c r="S327" s="41">
        <v>1440</v>
      </c>
      <c r="V327" s="292"/>
      <c r="W327" s="293"/>
      <c r="X327" s="293"/>
      <c r="Y327" s="293"/>
      <c r="Z327" s="293"/>
      <c r="AA327" s="294"/>
      <c r="AC327" s="292"/>
      <c r="AD327" s="293"/>
      <c r="AE327" s="293"/>
      <c r="AF327" s="293"/>
      <c r="AG327" s="293"/>
      <c r="AH327" s="294"/>
    </row>
    <row r="328" spans="1:34" x14ac:dyDescent="0.25">
      <c r="A328" s="35" t="s">
        <v>3</v>
      </c>
      <c r="B328" s="36" t="s">
        <v>18</v>
      </c>
      <c r="C328" s="37" t="s">
        <v>19</v>
      </c>
      <c r="D328" s="36" t="s">
        <v>18</v>
      </c>
      <c r="E328" s="37" t="s">
        <v>19</v>
      </c>
      <c r="F328" s="36" t="s">
        <v>18</v>
      </c>
      <c r="G328" s="37" t="s">
        <v>19</v>
      </c>
      <c r="H328" s="36" t="s">
        <v>18</v>
      </c>
      <c r="I328" s="37" t="s">
        <v>19</v>
      </c>
      <c r="J328" s="36" t="s">
        <v>18</v>
      </c>
      <c r="K328" s="37" t="s">
        <v>19</v>
      </c>
      <c r="L328" s="36" t="s">
        <v>18</v>
      </c>
      <c r="M328" s="37" t="s">
        <v>19</v>
      </c>
      <c r="N328" s="36" t="s">
        <v>18</v>
      </c>
      <c r="O328" s="37" t="s">
        <v>19</v>
      </c>
      <c r="P328" s="36" t="s">
        <v>18</v>
      </c>
      <c r="Q328" s="37" t="s">
        <v>19</v>
      </c>
      <c r="R328" s="36" t="s">
        <v>18</v>
      </c>
      <c r="S328" s="37" t="s">
        <v>19</v>
      </c>
      <c r="V328" s="292"/>
      <c r="W328" s="293"/>
      <c r="X328" s="293"/>
      <c r="Y328" s="293"/>
      <c r="Z328" s="293"/>
      <c r="AA328" s="294"/>
      <c r="AC328" s="292"/>
      <c r="AD328" s="293"/>
      <c r="AE328" s="293"/>
      <c r="AF328" s="293"/>
      <c r="AG328" s="293"/>
      <c r="AH328" s="294"/>
    </row>
    <row r="329" spans="1:34" x14ac:dyDescent="0.25">
      <c r="A329" s="44" t="s">
        <v>4</v>
      </c>
      <c r="B329" s="45"/>
      <c r="C329" s="46"/>
      <c r="D329" s="45"/>
      <c r="E329" s="46"/>
      <c r="F329" s="45"/>
      <c r="G329" s="46"/>
      <c r="H329" s="45"/>
      <c r="I329" s="46"/>
      <c r="J329" s="45"/>
      <c r="K329" s="46"/>
      <c r="L329" s="45"/>
      <c r="M329" s="46"/>
      <c r="N329" s="45"/>
      <c r="O329" s="46"/>
      <c r="P329" s="45"/>
      <c r="Q329" s="46"/>
      <c r="R329" s="45"/>
      <c r="S329" s="46"/>
      <c r="V329" s="292"/>
      <c r="W329" s="293"/>
      <c r="X329" s="293"/>
      <c r="Y329" s="293"/>
      <c r="Z329" s="293"/>
      <c r="AA329" s="294"/>
      <c r="AC329" s="292"/>
      <c r="AD329" s="293"/>
      <c r="AE329" s="293"/>
      <c r="AF329" s="293"/>
      <c r="AG329" s="293"/>
      <c r="AH329" s="294"/>
    </row>
    <row r="330" spans="1:34" ht="15.75" thickBot="1" x14ac:dyDescent="0.3">
      <c r="A330" s="47" t="s">
        <v>5</v>
      </c>
      <c r="B330" s="48"/>
      <c r="C330" s="49"/>
      <c r="D330" s="48"/>
      <c r="E330" s="49"/>
      <c r="F330" s="48"/>
      <c r="G330" s="49"/>
      <c r="H330" s="48"/>
      <c r="I330" s="49"/>
      <c r="J330" s="48"/>
      <c r="K330" s="49"/>
      <c r="L330" s="48"/>
      <c r="M330" s="49"/>
      <c r="N330" s="48"/>
      <c r="O330" s="49"/>
      <c r="P330" s="48"/>
      <c r="Q330" s="49"/>
      <c r="R330" s="48"/>
      <c r="S330" s="49"/>
      <c r="V330" s="295"/>
      <c r="W330" s="296"/>
      <c r="X330" s="296"/>
      <c r="Y330" s="296"/>
      <c r="Z330" s="296"/>
      <c r="AA330" s="297"/>
      <c r="AC330" s="295"/>
      <c r="AD330" s="296"/>
      <c r="AE330" s="296"/>
      <c r="AF330" s="296"/>
      <c r="AG330" s="296"/>
      <c r="AH330" s="297"/>
    </row>
    <row r="331" spans="1:34" x14ac:dyDescent="0.25">
      <c r="A331" s="47" t="s">
        <v>6</v>
      </c>
      <c r="B331" s="48"/>
      <c r="C331" s="49"/>
      <c r="D331" s="48"/>
      <c r="E331" s="49"/>
      <c r="F331" s="48"/>
      <c r="G331" s="49"/>
      <c r="H331" s="48"/>
      <c r="I331" s="49"/>
      <c r="J331" s="48"/>
      <c r="K331" s="49"/>
      <c r="L331" s="48"/>
      <c r="M331" s="49"/>
      <c r="N331" s="48"/>
      <c r="O331" s="49"/>
      <c r="P331" s="48"/>
      <c r="Q331" s="49"/>
      <c r="R331" s="48"/>
      <c r="S331" s="49"/>
      <c r="V331" s="298" t="s">
        <v>0</v>
      </c>
      <c r="W331" s="299"/>
      <c r="X331" s="299"/>
      <c r="Y331" s="299"/>
      <c r="Z331" s="299"/>
      <c r="AA331" s="300"/>
      <c r="AC331" s="298" t="s">
        <v>0</v>
      </c>
      <c r="AD331" s="299"/>
      <c r="AE331" s="299"/>
      <c r="AF331" s="299"/>
      <c r="AG331" s="299"/>
      <c r="AH331" s="300"/>
    </row>
    <row r="332" spans="1:34" ht="16.5" x14ac:dyDescent="0.3">
      <c r="A332" s="47" t="s">
        <v>7</v>
      </c>
      <c r="B332" s="48"/>
      <c r="C332" s="49"/>
      <c r="D332" s="48"/>
      <c r="E332" s="49"/>
      <c r="F332" s="48"/>
      <c r="G332" s="49"/>
      <c r="H332" s="48"/>
      <c r="I332" s="49"/>
      <c r="J332" s="48"/>
      <c r="K332" s="49"/>
      <c r="L332" s="48"/>
      <c r="M332" s="49"/>
      <c r="N332" s="48"/>
      <c r="O332" s="49"/>
      <c r="P332" s="48"/>
      <c r="Q332" s="49"/>
      <c r="R332" s="48"/>
      <c r="S332" s="49"/>
      <c r="V332" s="301" t="s">
        <v>2</v>
      </c>
      <c r="W332" s="302"/>
      <c r="X332" s="302"/>
      <c r="Y332" s="302"/>
      <c r="Z332" s="302"/>
      <c r="AA332" s="303"/>
      <c r="AC332" s="301" t="s">
        <v>2</v>
      </c>
      <c r="AD332" s="302"/>
      <c r="AE332" s="302"/>
      <c r="AF332" s="302"/>
      <c r="AG332" s="302"/>
      <c r="AH332" s="303"/>
    </row>
    <row r="333" spans="1:34" ht="16.5" x14ac:dyDescent="0.3">
      <c r="A333" s="50" t="s">
        <v>8</v>
      </c>
      <c r="B333" s="51"/>
      <c r="C333" s="52"/>
      <c r="D333" s="51"/>
      <c r="E333" s="52"/>
      <c r="F333" s="51"/>
      <c r="G333" s="52"/>
      <c r="H333" s="51"/>
      <c r="I333" s="52"/>
      <c r="J333" s="51"/>
      <c r="K333" s="52"/>
      <c r="L333" s="51"/>
      <c r="M333" s="52"/>
      <c r="N333" s="51"/>
      <c r="O333" s="52"/>
      <c r="P333" s="51"/>
      <c r="Q333" s="52"/>
      <c r="R333" s="51"/>
      <c r="S333" s="52"/>
      <c r="V333" s="301" t="s">
        <v>1</v>
      </c>
      <c r="W333" s="302"/>
      <c r="X333" s="302"/>
      <c r="Y333" s="302"/>
      <c r="Z333" s="302"/>
      <c r="AA333" s="303"/>
      <c r="AC333" s="301" t="s">
        <v>1</v>
      </c>
      <c r="AD333" s="302"/>
      <c r="AE333" s="302"/>
      <c r="AF333" s="302"/>
      <c r="AG333" s="302"/>
      <c r="AH333" s="303"/>
    </row>
    <row r="334" spans="1:34" ht="17.25" thickBot="1" x14ac:dyDescent="0.35">
      <c r="A334" s="53" t="s">
        <v>81</v>
      </c>
      <c r="B334" s="54"/>
      <c r="C334" s="55"/>
      <c r="D334" s="54"/>
      <c r="E334" s="55"/>
      <c r="F334" s="54"/>
      <c r="G334" s="55"/>
      <c r="H334" s="54"/>
      <c r="I334" s="55"/>
      <c r="J334" s="54"/>
      <c r="K334" s="55"/>
      <c r="L334" s="54"/>
      <c r="M334" s="55"/>
      <c r="N334" s="54"/>
      <c r="O334" s="55"/>
      <c r="P334" s="54"/>
      <c r="Q334" s="55"/>
      <c r="R334" s="54"/>
      <c r="S334" s="55"/>
      <c r="V334" s="304" t="s">
        <v>55</v>
      </c>
      <c r="W334" s="305"/>
      <c r="X334" s="305"/>
      <c r="Y334" s="305"/>
      <c r="Z334" s="305"/>
      <c r="AA334" s="306"/>
      <c r="AC334" s="304" t="s">
        <v>55</v>
      </c>
      <c r="AD334" s="305"/>
      <c r="AE334" s="305"/>
      <c r="AF334" s="305"/>
      <c r="AG334" s="305"/>
      <c r="AH334" s="306"/>
    </row>
    <row r="335" spans="1:34" ht="17.25" thickBot="1" x14ac:dyDescent="0.35">
      <c r="A335" s="47" t="s">
        <v>11</v>
      </c>
      <c r="B335" s="48"/>
      <c r="C335" s="49"/>
      <c r="D335" s="48"/>
      <c r="E335" s="49"/>
      <c r="F335" s="48"/>
      <c r="G335" s="49"/>
      <c r="H335" s="48"/>
      <c r="I335" s="49"/>
      <c r="J335" s="48"/>
      <c r="K335" s="49"/>
      <c r="L335" s="48"/>
      <c r="M335" s="49"/>
      <c r="N335" s="48"/>
      <c r="O335" s="49"/>
      <c r="P335" s="48"/>
      <c r="Q335" s="49"/>
      <c r="R335" s="48"/>
      <c r="S335" s="49"/>
      <c r="T335" s="18"/>
      <c r="V335" s="276" t="s">
        <v>3</v>
      </c>
      <c r="W335" s="277"/>
      <c r="X335" s="280" t="s">
        <v>39</v>
      </c>
      <c r="Y335" s="281"/>
      <c r="Z335" s="281"/>
      <c r="AA335" s="282"/>
      <c r="AC335" s="276" t="s">
        <v>3</v>
      </c>
      <c r="AD335" s="277"/>
      <c r="AE335" s="280" t="s">
        <v>52</v>
      </c>
      <c r="AF335" s="281"/>
      <c r="AG335" s="281"/>
      <c r="AH335" s="282"/>
    </row>
    <row r="336" spans="1:34" ht="17.25" thickBot="1" x14ac:dyDescent="0.35">
      <c r="A336" s="47" t="s">
        <v>82</v>
      </c>
      <c r="B336" s="48"/>
      <c r="C336" s="49"/>
      <c r="D336" s="48"/>
      <c r="E336" s="49"/>
      <c r="F336" s="57">
        <v>316</v>
      </c>
      <c r="G336" s="56">
        <v>0.47299999999999998</v>
      </c>
      <c r="H336" s="48"/>
      <c r="I336" s="49"/>
      <c r="J336" s="48"/>
      <c r="K336" s="49"/>
      <c r="L336" s="48"/>
      <c r="M336" s="56"/>
      <c r="N336" s="48"/>
      <c r="O336" s="49"/>
      <c r="P336" s="48"/>
      <c r="Q336" s="49"/>
      <c r="R336" s="57">
        <v>1152</v>
      </c>
      <c r="S336" s="49">
        <v>0.75600000000000001</v>
      </c>
      <c r="T336" s="17"/>
      <c r="V336" s="278"/>
      <c r="W336" s="279"/>
      <c r="X336" s="283" t="s">
        <v>18</v>
      </c>
      <c r="Y336" s="283"/>
      <c r="Z336" s="283" t="s">
        <v>19</v>
      </c>
      <c r="AA336" s="283"/>
      <c r="AC336" s="278"/>
      <c r="AD336" s="279"/>
      <c r="AE336" s="283" t="s">
        <v>18</v>
      </c>
      <c r="AF336" s="283"/>
      <c r="AG336" s="283" t="s">
        <v>19</v>
      </c>
      <c r="AH336" s="283"/>
    </row>
    <row r="337" spans="1:34" ht="16.5" x14ac:dyDescent="0.3">
      <c r="A337" s="47" t="s">
        <v>83</v>
      </c>
      <c r="B337" s="48"/>
      <c r="C337" s="49"/>
      <c r="D337" s="48"/>
      <c r="E337" s="49"/>
      <c r="F337" s="57">
        <v>342</v>
      </c>
      <c r="G337" s="56">
        <v>0.44600000000000001</v>
      </c>
      <c r="H337" s="48"/>
      <c r="I337" s="49"/>
      <c r="J337" s="48"/>
      <c r="K337" s="49"/>
      <c r="L337" s="48"/>
      <c r="M337" s="56"/>
      <c r="N337" s="48"/>
      <c r="O337" s="49"/>
      <c r="P337" s="48"/>
      <c r="Q337" s="49"/>
      <c r="R337" s="57">
        <v>1477</v>
      </c>
      <c r="S337" s="49">
        <v>0.76400000000000001</v>
      </c>
      <c r="T337" s="17"/>
      <c r="V337" s="284" t="s">
        <v>10</v>
      </c>
      <c r="W337" s="285"/>
      <c r="X337" s="324">
        <v>1152</v>
      </c>
      <c r="Y337" s="325"/>
      <c r="Z337" s="321">
        <v>0.75600000000000001</v>
      </c>
      <c r="AA337" s="321"/>
      <c r="AC337" s="284" t="s">
        <v>10</v>
      </c>
      <c r="AD337" s="285"/>
      <c r="AE337" s="286">
        <v>316</v>
      </c>
      <c r="AF337" s="287"/>
      <c r="AG337" s="321">
        <v>0.47299999999999998</v>
      </c>
      <c r="AH337" s="321"/>
    </row>
    <row r="338" spans="1:34" ht="16.5" x14ac:dyDescent="0.3">
      <c r="A338" s="47" t="s">
        <v>84</v>
      </c>
      <c r="B338" s="48"/>
      <c r="C338" s="49"/>
      <c r="D338" s="48"/>
      <c r="E338" s="49"/>
      <c r="F338" s="57">
        <v>359</v>
      </c>
      <c r="G338" s="56">
        <v>0.41799999999999998</v>
      </c>
      <c r="H338" s="48"/>
      <c r="I338" s="49"/>
      <c r="J338" s="48"/>
      <c r="K338" s="49"/>
      <c r="L338" s="48"/>
      <c r="M338" s="56"/>
      <c r="N338" s="48"/>
      <c r="O338" s="49"/>
      <c r="P338" s="48"/>
      <c r="Q338" s="49"/>
      <c r="R338" s="57">
        <v>1844</v>
      </c>
      <c r="S338" s="49">
        <v>0.77</v>
      </c>
      <c r="T338" s="17"/>
      <c r="V338" s="266" t="s">
        <v>12</v>
      </c>
      <c r="W338" s="267"/>
      <c r="X338" s="323">
        <v>1477</v>
      </c>
      <c r="Y338" s="330"/>
      <c r="Z338" s="273">
        <v>0.76400000000000001</v>
      </c>
      <c r="AA338" s="273"/>
      <c r="AC338" s="266" t="s">
        <v>12</v>
      </c>
      <c r="AD338" s="267"/>
      <c r="AE338" s="268">
        <v>342</v>
      </c>
      <c r="AF338" s="275"/>
      <c r="AG338" s="273">
        <v>0.44600000000000001</v>
      </c>
      <c r="AH338" s="273"/>
    </row>
    <row r="339" spans="1:34" ht="16.5" x14ac:dyDescent="0.3">
      <c r="A339" s="47" t="s">
        <v>14</v>
      </c>
      <c r="B339" s="48"/>
      <c r="C339" s="49"/>
      <c r="D339" s="48"/>
      <c r="E339" s="49"/>
      <c r="F339" s="57">
        <v>366</v>
      </c>
      <c r="G339" s="56">
        <v>0.40100000000000002</v>
      </c>
      <c r="H339" s="48"/>
      <c r="I339" s="49"/>
      <c r="J339" s="48"/>
      <c r="K339" s="49"/>
      <c r="L339" s="48"/>
      <c r="M339" s="56"/>
      <c r="N339" s="48"/>
      <c r="O339" s="49"/>
      <c r="P339" s="48"/>
      <c r="Q339" s="49"/>
      <c r="R339" s="57">
        <v>2079</v>
      </c>
      <c r="S339" s="49">
        <v>0.77300000000000002</v>
      </c>
      <c r="T339" s="17"/>
      <c r="V339" s="266" t="s">
        <v>13</v>
      </c>
      <c r="W339" s="267"/>
      <c r="X339" s="323">
        <v>1844</v>
      </c>
      <c r="Y339" s="323"/>
      <c r="Z339" s="308">
        <v>0.77</v>
      </c>
      <c r="AA339" s="273"/>
      <c r="AC339" s="266" t="s">
        <v>13</v>
      </c>
      <c r="AD339" s="267"/>
      <c r="AE339" s="268">
        <v>359</v>
      </c>
      <c r="AF339" s="268"/>
      <c r="AG339" s="308">
        <v>0.41799999999999998</v>
      </c>
      <c r="AH339" s="273"/>
    </row>
    <row r="340" spans="1:34" ht="16.5" x14ac:dyDescent="0.3">
      <c r="A340" s="47" t="s">
        <v>15</v>
      </c>
      <c r="B340" s="48"/>
      <c r="C340" s="49"/>
      <c r="D340" s="48"/>
      <c r="E340" s="49"/>
      <c r="F340" s="57">
        <v>371</v>
      </c>
      <c r="G340" s="56">
        <v>0.38</v>
      </c>
      <c r="H340" s="48"/>
      <c r="I340" s="49"/>
      <c r="J340" s="48"/>
      <c r="K340" s="49"/>
      <c r="L340" s="48"/>
      <c r="M340" s="49"/>
      <c r="N340" s="58"/>
      <c r="O340" s="49"/>
      <c r="P340" s="48"/>
      <c r="Q340" s="49"/>
      <c r="R340" s="57">
        <v>2402</v>
      </c>
      <c r="S340" s="49">
        <v>0.77700000000000002</v>
      </c>
      <c r="T340" s="17"/>
      <c r="V340" s="266" t="s">
        <v>14</v>
      </c>
      <c r="W340" s="267"/>
      <c r="X340" s="323">
        <v>2079</v>
      </c>
      <c r="Y340" s="323"/>
      <c r="Z340" s="316">
        <v>0.77300000000000002</v>
      </c>
      <c r="AA340" s="314"/>
      <c r="AC340" s="266" t="s">
        <v>14</v>
      </c>
      <c r="AD340" s="267"/>
      <c r="AE340" s="268">
        <v>366</v>
      </c>
      <c r="AF340" s="268"/>
      <c r="AG340" s="316">
        <v>0.40100000000000002</v>
      </c>
      <c r="AH340" s="314"/>
    </row>
    <row r="341" spans="1:34" ht="16.5" x14ac:dyDescent="0.3">
      <c r="A341" s="50" t="s">
        <v>16</v>
      </c>
      <c r="B341" s="51"/>
      <c r="C341" s="52"/>
      <c r="D341" s="51"/>
      <c r="E341" s="52"/>
      <c r="F341" s="59">
        <v>371</v>
      </c>
      <c r="G341" s="60">
        <v>0.34799999999999998</v>
      </c>
      <c r="H341" s="51"/>
      <c r="I341" s="52"/>
      <c r="J341" s="51"/>
      <c r="K341" s="52"/>
      <c r="L341" s="51"/>
      <c r="M341" s="52"/>
      <c r="N341" s="61"/>
      <c r="O341" s="52"/>
      <c r="P341" s="61"/>
      <c r="Q341" s="60"/>
      <c r="R341" s="59">
        <v>2892</v>
      </c>
      <c r="S341" s="52">
        <v>0.78100000000000003</v>
      </c>
      <c r="T341" s="17"/>
      <c r="V341" s="266" t="s">
        <v>15</v>
      </c>
      <c r="W341" s="271"/>
      <c r="X341" s="323">
        <v>2402</v>
      </c>
      <c r="Y341" s="323"/>
      <c r="Z341" s="273">
        <v>0.77700000000000002</v>
      </c>
      <c r="AA341" s="273"/>
      <c r="AC341" s="266" t="s">
        <v>15</v>
      </c>
      <c r="AD341" s="271"/>
      <c r="AE341" s="268">
        <v>371</v>
      </c>
      <c r="AF341" s="268"/>
      <c r="AG341" s="273">
        <v>0.38</v>
      </c>
      <c r="AH341" s="273"/>
    </row>
    <row r="342" spans="1:34" ht="17.25" thickBot="1" x14ac:dyDescent="0.35">
      <c r="A342" s="62" t="s">
        <v>41</v>
      </c>
      <c r="B342" s="63"/>
      <c r="C342" s="64"/>
      <c r="D342" s="63"/>
      <c r="E342" s="64"/>
      <c r="F342" s="63"/>
      <c r="G342" s="64"/>
      <c r="H342" s="63"/>
      <c r="I342" s="64"/>
      <c r="J342" s="63"/>
      <c r="K342" s="64"/>
      <c r="L342" s="63"/>
      <c r="M342" s="65"/>
      <c r="N342" s="64"/>
      <c r="O342" s="65"/>
      <c r="P342" s="64"/>
      <c r="Q342" s="64"/>
      <c r="R342" s="63"/>
      <c r="S342" s="65"/>
      <c r="T342" s="18"/>
      <c r="V342" s="262" t="s">
        <v>16</v>
      </c>
      <c r="W342" s="263"/>
      <c r="X342" s="326">
        <v>2892</v>
      </c>
      <c r="Y342" s="326"/>
      <c r="Z342" s="311">
        <v>0.78100000000000003</v>
      </c>
      <c r="AA342" s="311"/>
      <c r="AC342" s="262" t="s">
        <v>16</v>
      </c>
      <c r="AD342" s="263"/>
      <c r="AE342" s="264">
        <v>371</v>
      </c>
      <c r="AF342" s="264"/>
      <c r="AG342" s="311">
        <v>0.34799999999999998</v>
      </c>
      <c r="AH342" s="311"/>
    </row>
    <row r="343" spans="1:34" x14ac:dyDescent="0.25">
      <c r="A343" s="47" t="s">
        <v>24</v>
      </c>
      <c r="B343" s="66"/>
      <c r="C343" s="67"/>
      <c r="D343" s="66"/>
      <c r="E343" s="67"/>
      <c r="F343" s="66"/>
      <c r="G343" s="67"/>
      <c r="H343" s="66"/>
      <c r="I343" s="67"/>
      <c r="J343" s="66"/>
      <c r="K343" s="67"/>
      <c r="L343" s="66"/>
      <c r="M343" s="68"/>
      <c r="N343" s="67"/>
      <c r="O343" s="68"/>
      <c r="P343" s="67"/>
      <c r="Q343" s="67"/>
      <c r="R343" s="66"/>
      <c r="S343" s="68"/>
    </row>
    <row r="344" spans="1:34" x14ac:dyDescent="0.25">
      <c r="A344" s="47" t="s">
        <v>25</v>
      </c>
      <c r="B344" s="66"/>
      <c r="C344" s="67"/>
      <c r="D344" s="66"/>
      <c r="E344" s="67"/>
      <c r="F344" s="66"/>
      <c r="G344" s="67"/>
      <c r="H344" s="66"/>
      <c r="I344" s="67"/>
      <c r="J344" s="66"/>
      <c r="K344" s="67"/>
      <c r="L344" s="66"/>
      <c r="M344" s="68"/>
      <c r="N344" s="67"/>
      <c r="O344" s="68"/>
      <c r="P344" s="67"/>
      <c r="Q344" s="67"/>
      <c r="R344" s="66"/>
      <c r="S344" s="68"/>
    </row>
    <row r="345" spans="1:34" x14ac:dyDescent="0.25">
      <c r="A345" s="47" t="s">
        <v>26</v>
      </c>
      <c r="B345" s="66"/>
      <c r="C345" s="67"/>
      <c r="D345" s="66"/>
      <c r="E345" s="67"/>
      <c r="F345" s="66"/>
      <c r="G345" s="67"/>
      <c r="H345" s="66"/>
      <c r="I345" s="67"/>
      <c r="J345" s="66"/>
      <c r="K345" s="67"/>
      <c r="L345" s="66"/>
      <c r="M345" s="68"/>
      <c r="N345" s="67"/>
      <c r="O345" s="68"/>
      <c r="P345" s="67"/>
      <c r="Q345" s="67"/>
      <c r="R345" s="66"/>
      <c r="S345" s="68"/>
    </row>
    <row r="346" spans="1:34" x14ac:dyDescent="0.25">
      <c r="A346" s="47" t="s">
        <v>27</v>
      </c>
      <c r="B346" s="66"/>
      <c r="C346" s="67"/>
      <c r="D346" s="66"/>
      <c r="E346" s="67"/>
      <c r="F346" s="66"/>
      <c r="G346" s="67"/>
      <c r="H346" s="66"/>
      <c r="I346" s="67"/>
      <c r="J346" s="66"/>
      <c r="K346" s="67"/>
      <c r="L346" s="66"/>
      <c r="M346" s="68"/>
      <c r="N346" s="67"/>
      <c r="O346" s="68"/>
      <c r="P346" s="67"/>
      <c r="Q346" s="67"/>
      <c r="R346" s="66"/>
      <c r="S346" s="68"/>
    </row>
    <row r="347" spans="1:34" x14ac:dyDescent="0.25">
      <c r="A347" s="47" t="s">
        <v>28</v>
      </c>
      <c r="B347" s="66"/>
      <c r="C347" s="67"/>
      <c r="D347" s="66"/>
      <c r="E347" s="67"/>
      <c r="F347" s="66"/>
      <c r="G347" s="67"/>
      <c r="H347" s="66"/>
      <c r="I347" s="67"/>
      <c r="J347" s="66"/>
      <c r="K347" s="67"/>
      <c r="L347" s="66"/>
      <c r="M347" s="68"/>
      <c r="N347" s="67"/>
      <c r="O347" s="68"/>
      <c r="P347" s="67"/>
      <c r="Q347" s="67"/>
      <c r="R347" s="66"/>
      <c r="S347" s="68"/>
    </row>
    <row r="348" spans="1:34" x14ac:dyDescent="0.25">
      <c r="A348" s="47" t="s">
        <v>29</v>
      </c>
      <c r="B348" s="66"/>
      <c r="C348" s="67"/>
      <c r="D348" s="66"/>
      <c r="E348" s="67"/>
      <c r="F348" s="66"/>
      <c r="G348" s="67"/>
      <c r="H348" s="66"/>
      <c r="I348" s="67"/>
      <c r="J348" s="66"/>
      <c r="K348" s="67"/>
      <c r="L348" s="66"/>
      <c r="M348" s="68"/>
      <c r="N348" s="67"/>
      <c r="O348" s="68"/>
      <c r="P348" s="67"/>
      <c r="Q348" s="67"/>
      <c r="R348" s="66"/>
      <c r="S348" s="68"/>
    </row>
    <row r="349" spans="1:34" x14ac:dyDescent="0.25">
      <c r="A349" s="50" t="s">
        <v>30</v>
      </c>
      <c r="B349" s="69"/>
      <c r="C349" s="70"/>
      <c r="D349" s="69"/>
      <c r="E349" s="70"/>
      <c r="F349" s="69"/>
      <c r="G349" s="70"/>
      <c r="H349" s="69"/>
      <c r="I349" s="70"/>
      <c r="J349" s="69"/>
      <c r="K349" s="70"/>
      <c r="L349" s="69"/>
      <c r="M349" s="71"/>
      <c r="N349" s="70"/>
      <c r="O349" s="70"/>
      <c r="P349" s="69"/>
      <c r="Q349" s="70"/>
      <c r="R349" s="69"/>
      <c r="S349" s="71"/>
    </row>
    <row r="352" spans="1:34" x14ac:dyDescent="0.25">
      <c r="A352" s="105"/>
      <c r="B352" s="105"/>
      <c r="C352" s="105"/>
      <c r="D352" s="12"/>
    </row>
    <row r="353" spans="1:4" x14ac:dyDescent="0.25">
      <c r="A353" s="119"/>
      <c r="B353" s="119"/>
      <c r="C353" s="119"/>
      <c r="D353" s="12"/>
    </row>
    <row r="354" spans="1:4" x14ac:dyDescent="0.25">
      <c r="A354" s="119"/>
      <c r="B354" s="119"/>
      <c r="C354" s="119"/>
      <c r="D354" s="12"/>
    </row>
    <row r="355" spans="1:4" x14ac:dyDescent="0.25">
      <c r="A355" s="119"/>
      <c r="B355" s="119"/>
      <c r="C355" s="119"/>
      <c r="D355" s="12"/>
    </row>
    <row r="356" spans="1:4" x14ac:dyDescent="0.25">
      <c r="A356" s="119"/>
      <c r="B356" s="119"/>
      <c r="C356" s="119"/>
      <c r="D356" s="12"/>
    </row>
    <row r="357" spans="1:4" x14ac:dyDescent="0.25">
      <c r="A357" s="12"/>
      <c r="B357" s="12"/>
      <c r="C357" s="12"/>
      <c r="D357" s="12"/>
    </row>
  </sheetData>
  <mergeCells count="1304">
    <mergeCell ref="X149:Y149"/>
    <mergeCell ref="Z149:AA149"/>
    <mergeCell ref="AJ149:AK149"/>
    <mergeCell ref="AL149:AM149"/>
    <mergeCell ref="AN149:AO149"/>
    <mergeCell ref="V145:W145"/>
    <mergeCell ref="X145:Y145"/>
    <mergeCell ref="Z145:AA145"/>
    <mergeCell ref="AJ145:AK145"/>
    <mergeCell ref="AL145:AM145"/>
    <mergeCell ref="AN145:AO145"/>
    <mergeCell ref="V146:W146"/>
    <mergeCell ref="X146:Y146"/>
    <mergeCell ref="Z146:AA146"/>
    <mergeCell ref="AJ146:AK146"/>
    <mergeCell ref="AL146:AM146"/>
    <mergeCell ref="AN146:AO146"/>
    <mergeCell ref="V147:W147"/>
    <mergeCell ref="X147:Y147"/>
    <mergeCell ref="Z147:AA147"/>
    <mergeCell ref="AJ147:AK147"/>
    <mergeCell ref="AL147:AM147"/>
    <mergeCell ref="AN147:AO147"/>
    <mergeCell ref="AC340:AD340"/>
    <mergeCell ref="AE340:AF340"/>
    <mergeCell ref="AG340:AH340"/>
    <mergeCell ref="AC341:AD341"/>
    <mergeCell ref="AE341:AF341"/>
    <mergeCell ref="AG341:AH341"/>
    <mergeCell ref="AC342:AD342"/>
    <mergeCell ref="AE342:AF342"/>
    <mergeCell ref="AG342:AH342"/>
    <mergeCell ref="AC337:AD337"/>
    <mergeCell ref="AE337:AF337"/>
    <mergeCell ref="AG337:AH337"/>
    <mergeCell ref="AC338:AD338"/>
    <mergeCell ref="AE338:AF338"/>
    <mergeCell ref="AG338:AH338"/>
    <mergeCell ref="AC339:AD339"/>
    <mergeCell ref="AE339:AF339"/>
    <mergeCell ref="AG339:AH339"/>
    <mergeCell ref="AC326:AH330"/>
    <mergeCell ref="AC331:AH331"/>
    <mergeCell ref="AC332:AH332"/>
    <mergeCell ref="AC333:AH333"/>
    <mergeCell ref="AC334:AH334"/>
    <mergeCell ref="AC335:AD336"/>
    <mergeCell ref="AE335:AH335"/>
    <mergeCell ref="AE336:AF336"/>
    <mergeCell ref="V340:W340"/>
    <mergeCell ref="X340:Y340"/>
    <mergeCell ref="Z340:AA340"/>
    <mergeCell ref="V341:W341"/>
    <mergeCell ref="X341:Y341"/>
    <mergeCell ref="Z341:AA341"/>
    <mergeCell ref="V342:W342"/>
    <mergeCell ref="X342:Y342"/>
    <mergeCell ref="Z342:AA342"/>
    <mergeCell ref="V337:W337"/>
    <mergeCell ref="X337:Y337"/>
    <mergeCell ref="Z337:AA337"/>
    <mergeCell ref="V338:W338"/>
    <mergeCell ref="X338:Y338"/>
    <mergeCell ref="Z338:AA338"/>
    <mergeCell ref="V339:W339"/>
    <mergeCell ref="X339:Y339"/>
    <mergeCell ref="Z339:AA339"/>
    <mergeCell ref="V326:AA330"/>
    <mergeCell ref="V331:AA331"/>
    <mergeCell ref="V332:AA332"/>
    <mergeCell ref="V333:AA333"/>
    <mergeCell ref="V334:AA334"/>
    <mergeCell ref="V335:W336"/>
    <mergeCell ref="X335:AA335"/>
    <mergeCell ref="X336:Y336"/>
    <mergeCell ref="Z336:AA336"/>
    <mergeCell ref="AC316:AD316"/>
    <mergeCell ref="AE316:AF316"/>
    <mergeCell ref="AG316:AH316"/>
    <mergeCell ref="AC317:AD317"/>
    <mergeCell ref="AE317:AF317"/>
    <mergeCell ref="AG317:AH317"/>
    <mergeCell ref="V316:W316"/>
    <mergeCell ref="X316:Y316"/>
    <mergeCell ref="Z316:AA316"/>
    <mergeCell ref="V317:W317"/>
    <mergeCell ref="X317:Y317"/>
    <mergeCell ref="Z317:AA317"/>
    <mergeCell ref="AG336:AH336"/>
    <mergeCell ref="AC301:AH305"/>
    <mergeCell ref="AC306:AH306"/>
    <mergeCell ref="AC307:AH307"/>
    <mergeCell ref="AC308:AH308"/>
    <mergeCell ref="AC309:AH309"/>
    <mergeCell ref="AC310:AD311"/>
    <mergeCell ref="AE310:AH310"/>
    <mergeCell ref="AE311:AF311"/>
    <mergeCell ref="AG311:AH311"/>
    <mergeCell ref="AC312:AD312"/>
    <mergeCell ref="AE312:AF312"/>
    <mergeCell ref="AG312:AH312"/>
    <mergeCell ref="AC313:AD313"/>
    <mergeCell ref="AE313:AF313"/>
    <mergeCell ref="AG313:AH313"/>
    <mergeCell ref="AC314:AD314"/>
    <mergeCell ref="AE314:AF314"/>
    <mergeCell ref="AG314:AH314"/>
    <mergeCell ref="V313:W313"/>
    <mergeCell ref="X313:Y313"/>
    <mergeCell ref="Z313:AA313"/>
    <mergeCell ref="V314:W314"/>
    <mergeCell ref="X314:Y314"/>
    <mergeCell ref="Z314:AA314"/>
    <mergeCell ref="V315:W315"/>
    <mergeCell ref="X315:Y315"/>
    <mergeCell ref="Z315:AA315"/>
    <mergeCell ref="V308:AA308"/>
    <mergeCell ref="V309:AA309"/>
    <mergeCell ref="V310:W311"/>
    <mergeCell ref="X310:AA310"/>
    <mergeCell ref="X311:Y311"/>
    <mergeCell ref="Z311:AA311"/>
    <mergeCell ref="V312:W312"/>
    <mergeCell ref="X312:Y312"/>
    <mergeCell ref="Z312:AA312"/>
    <mergeCell ref="AC315:AD315"/>
    <mergeCell ref="AE315:AF315"/>
    <mergeCell ref="AG315:AH315"/>
    <mergeCell ref="AQ293:AR293"/>
    <mergeCell ref="AS293:AT293"/>
    <mergeCell ref="AU293:AV293"/>
    <mergeCell ref="AQ294:AR294"/>
    <mergeCell ref="AS294:AT294"/>
    <mergeCell ref="AU294:AV294"/>
    <mergeCell ref="V301:AA305"/>
    <mergeCell ref="V306:AA306"/>
    <mergeCell ref="V307:AA307"/>
    <mergeCell ref="AQ290:AR290"/>
    <mergeCell ref="AS290:AT290"/>
    <mergeCell ref="AU290:AV290"/>
    <mergeCell ref="AQ291:AR291"/>
    <mergeCell ref="AS291:AT291"/>
    <mergeCell ref="AU291:AV291"/>
    <mergeCell ref="AQ292:AR292"/>
    <mergeCell ref="AS292:AT292"/>
    <mergeCell ref="AU292:AV292"/>
    <mergeCell ref="AJ290:AK290"/>
    <mergeCell ref="AL290:AM290"/>
    <mergeCell ref="AN290:AO290"/>
    <mergeCell ref="AJ291:AK291"/>
    <mergeCell ref="AL291:AM291"/>
    <mergeCell ref="AN291:AO291"/>
    <mergeCell ref="AJ292:AK292"/>
    <mergeCell ref="AL292:AM292"/>
    <mergeCell ref="AN292:AO292"/>
    <mergeCell ref="AC293:AD293"/>
    <mergeCell ref="AE293:AF293"/>
    <mergeCell ref="AG293:AH293"/>
    <mergeCell ref="AC294:AD294"/>
    <mergeCell ref="AE294:AF294"/>
    <mergeCell ref="AQ287:AR287"/>
    <mergeCell ref="AS287:AT287"/>
    <mergeCell ref="AU287:AV287"/>
    <mergeCell ref="AQ288:AR288"/>
    <mergeCell ref="AS288:AT288"/>
    <mergeCell ref="AU288:AV288"/>
    <mergeCell ref="AQ289:AR289"/>
    <mergeCell ref="AS289:AT289"/>
    <mergeCell ref="AU289:AV289"/>
    <mergeCell ref="AQ276:AV280"/>
    <mergeCell ref="AQ281:AV281"/>
    <mergeCell ref="AQ282:AV282"/>
    <mergeCell ref="AQ283:AV283"/>
    <mergeCell ref="AQ284:AV284"/>
    <mergeCell ref="AQ285:AR286"/>
    <mergeCell ref="AS285:AV285"/>
    <mergeCell ref="AS286:AT286"/>
    <mergeCell ref="AU286:AV286"/>
    <mergeCell ref="AG294:AH294"/>
    <mergeCell ref="AJ276:AO280"/>
    <mergeCell ref="AJ281:AO281"/>
    <mergeCell ref="AJ282:AO282"/>
    <mergeCell ref="AJ283:AO283"/>
    <mergeCell ref="AJ284:AO284"/>
    <mergeCell ref="AJ285:AK286"/>
    <mergeCell ref="AL285:AO285"/>
    <mergeCell ref="AL286:AM286"/>
    <mergeCell ref="AN286:AO286"/>
    <mergeCell ref="AJ287:AK287"/>
    <mergeCell ref="AL287:AM287"/>
    <mergeCell ref="AN287:AO287"/>
    <mergeCell ref="AJ288:AK288"/>
    <mergeCell ref="AL288:AM288"/>
    <mergeCell ref="AN288:AO288"/>
    <mergeCell ref="AJ289:AK289"/>
    <mergeCell ref="AL289:AM289"/>
    <mergeCell ref="AN289:AO289"/>
    <mergeCell ref="AC276:AH280"/>
    <mergeCell ref="AC281:AH281"/>
    <mergeCell ref="AC282:AH282"/>
    <mergeCell ref="AC283:AH283"/>
    <mergeCell ref="AC284:AH284"/>
    <mergeCell ref="AC285:AD286"/>
    <mergeCell ref="AE285:AH285"/>
    <mergeCell ref="AE286:AF286"/>
    <mergeCell ref="AG286:AH286"/>
    <mergeCell ref="AC290:AD290"/>
    <mergeCell ref="AE290:AF290"/>
    <mergeCell ref="AG290:AH290"/>
    <mergeCell ref="AC291:AD291"/>
    <mergeCell ref="AE291:AF291"/>
    <mergeCell ref="AG291:AH291"/>
    <mergeCell ref="AC292:AD292"/>
    <mergeCell ref="AE292:AF292"/>
    <mergeCell ref="AG292:AH292"/>
    <mergeCell ref="AC287:AD287"/>
    <mergeCell ref="AE287:AF287"/>
    <mergeCell ref="AG287:AH287"/>
    <mergeCell ref="AC288:AD288"/>
    <mergeCell ref="AE288:AF288"/>
    <mergeCell ref="AG288:AH288"/>
    <mergeCell ref="AC289:AD289"/>
    <mergeCell ref="AE289:AF289"/>
    <mergeCell ref="AG289:AH289"/>
    <mergeCell ref="V290:W290"/>
    <mergeCell ref="X290:Y290"/>
    <mergeCell ref="Z290:AA290"/>
    <mergeCell ref="V291:W291"/>
    <mergeCell ref="X291:Y291"/>
    <mergeCell ref="Z291:AA291"/>
    <mergeCell ref="V292:W292"/>
    <mergeCell ref="X292:Y292"/>
    <mergeCell ref="Z292:AA292"/>
    <mergeCell ref="V287:W287"/>
    <mergeCell ref="X287:Y287"/>
    <mergeCell ref="Z287:AA287"/>
    <mergeCell ref="V288:W288"/>
    <mergeCell ref="X288:Y288"/>
    <mergeCell ref="Z288:AA288"/>
    <mergeCell ref="V289:W289"/>
    <mergeCell ref="X289:Y289"/>
    <mergeCell ref="Z289:AA289"/>
    <mergeCell ref="V276:AA280"/>
    <mergeCell ref="V281:AA281"/>
    <mergeCell ref="V282:AA282"/>
    <mergeCell ref="V283:AA283"/>
    <mergeCell ref="V284:AA284"/>
    <mergeCell ref="V285:W286"/>
    <mergeCell ref="X285:AA285"/>
    <mergeCell ref="X286:Y286"/>
    <mergeCell ref="Z286:AA286"/>
    <mergeCell ref="AC265:AD265"/>
    <mergeCell ref="AE265:AF265"/>
    <mergeCell ref="AG265:AH265"/>
    <mergeCell ref="AC266:AD266"/>
    <mergeCell ref="AE266:AF266"/>
    <mergeCell ref="AG266:AH266"/>
    <mergeCell ref="AC267:AD267"/>
    <mergeCell ref="AE267:AF267"/>
    <mergeCell ref="AG267:AH267"/>
    <mergeCell ref="V265:W265"/>
    <mergeCell ref="X265:Y265"/>
    <mergeCell ref="Z265:AA265"/>
    <mergeCell ref="V266:W266"/>
    <mergeCell ref="X266:Y266"/>
    <mergeCell ref="Z266:AA266"/>
    <mergeCell ref="V267:W267"/>
    <mergeCell ref="X267:Y267"/>
    <mergeCell ref="Z267:AA267"/>
    <mergeCell ref="AC262:AD262"/>
    <mergeCell ref="AE262:AF262"/>
    <mergeCell ref="AG262:AH262"/>
    <mergeCell ref="AC263:AD263"/>
    <mergeCell ref="AE263:AF263"/>
    <mergeCell ref="AG263:AH263"/>
    <mergeCell ref="AC264:AD264"/>
    <mergeCell ref="AE264:AF264"/>
    <mergeCell ref="AG264:AH264"/>
    <mergeCell ref="AC251:AH255"/>
    <mergeCell ref="AC256:AH256"/>
    <mergeCell ref="AC257:AH257"/>
    <mergeCell ref="AC258:AH258"/>
    <mergeCell ref="AC259:AH259"/>
    <mergeCell ref="AC260:AD261"/>
    <mergeCell ref="AE260:AH260"/>
    <mergeCell ref="AE261:AF261"/>
    <mergeCell ref="AG261:AH261"/>
    <mergeCell ref="V246:W246"/>
    <mergeCell ref="V226:AA230"/>
    <mergeCell ref="V231:AA231"/>
    <mergeCell ref="V232:AA232"/>
    <mergeCell ref="V233:AA233"/>
    <mergeCell ref="V234:AA234"/>
    <mergeCell ref="V235:W236"/>
    <mergeCell ref="X235:Y235"/>
    <mergeCell ref="Z235:AA235"/>
    <mergeCell ref="V237:W237"/>
    <mergeCell ref="V262:W262"/>
    <mergeCell ref="X262:Y262"/>
    <mergeCell ref="Z262:AA262"/>
    <mergeCell ref="V263:W263"/>
    <mergeCell ref="X263:Y263"/>
    <mergeCell ref="Z263:AA263"/>
    <mergeCell ref="V264:W264"/>
    <mergeCell ref="X264:Y264"/>
    <mergeCell ref="Z264:AA264"/>
    <mergeCell ref="V247:W247"/>
    <mergeCell ref="V248:W248"/>
    <mergeCell ref="V249:W249"/>
    <mergeCell ref="V251:AA255"/>
    <mergeCell ref="V256:AA256"/>
    <mergeCell ref="V257:AA257"/>
    <mergeCell ref="V258:AA258"/>
    <mergeCell ref="V259:AA259"/>
    <mergeCell ref="V260:W261"/>
    <mergeCell ref="X260:AA260"/>
    <mergeCell ref="X261:Y261"/>
    <mergeCell ref="Z261:AA261"/>
    <mergeCell ref="AZ216:BA216"/>
    <mergeCell ref="BB216:BC216"/>
    <mergeCell ref="AX217:AY217"/>
    <mergeCell ref="AZ217:BA217"/>
    <mergeCell ref="V238:W238"/>
    <mergeCell ref="V239:W239"/>
    <mergeCell ref="V240:W240"/>
    <mergeCell ref="V241:W241"/>
    <mergeCell ref="V242:W242"/>
    <mergeCell ref="V243:W243"/>
    <mergeCell ref="V244:W244"/>
    <mergeCell ref="V245:W245"/>
    <mergeCell ref="BE215:BF215"/>
    <mergeCell ref="BG215:BH215"/>
    <mergeCell ref="BI215:BJ215"/>
    <mergeCell ref="BE216:BF216"/>
    <mergeCell ref="BG216:BH216"/>
    <mergeCell ref="BI216:BJ216"/>
    <mergeCell ref="BE217:BF217"/>
    <mergeCell ref="BG217:BH217"/>
    <mergeCell ref="BI217:BJ217"/>
    <mergeCell ref="AX218:AY218"/>
    <mergeCell ref="AZ218:BA218"/>
    <mergeCell ref="BB218:BC218"/>
    <mergeCell ref="AX219:AY219"/>
    <mergeCell ref="AZ219:BA219"/>
    <mergeCell ref="BB219:BC219"/>
    <mergeCell ref="AJ218:AK218"/>
    <mergeCell ref="AL218:AM218"/>
    <mergeCell ref="AN218:AO218"/>
    <mergeCell ref="AJ219:AK219"/>
    <mergeCell ref="AL219:AM219"/>
    <mergeCell ref="BE201:BJ205"/>
    <mergeCell ref="BE206:BJ206"/>
    <mergeCell ref="BE207:BJ207"/>
    <mergeCell ref="BE208:BJ208"/>
    <mergeCell ref="BE209:BJ209"/>
    <mergeCell ref="BE210:BF211"/>
    <mergeCell ref="BG210:BJ210"/>
    <mergeCell ref="BG211:BH211"/>
    <mergeCell ref="BI211:BJ211"/>
    <mergeCell ref="BE212:BF212"/>
    <mergeCell ref="BG212:BH212"/>
    <mergeCell ref="BI212:BJ212"/>
    <mergeCell ref="BE213:BF213"/>
    <mergeCell ref="BG213:BH213"/>
    <mergeCell ref="BI213:BJ213"/>
    <mergeCell ref="BE214:BF214"/>
    <mergeCell ref="BG214:BH214"/>
    <mergeCell ref="BI214:BJ214"/>
    <mergeCell ref="AX201:BC205"/>
    <mergeCell ref="AX206:BC206"/>
    <mergeCell ref="AX207:BC207"/>
    <mergeCell ref="AX208:BC208"/>
    <mergeCell ref="AX209:BC209"/>
    <mergeCell ref="AX210:AY211"/>
    <mergeCell ref="AZ210:BC210"/>
    <mergeCell ref="AZ211:BA211"/>
    <mergeCell ref="BB211:BC211"/>
    <mergeCell ref="AQ215:AR215"/>
    <mergeCell ref="AS215:AT215"/>
    <mergeCell ref="AU215:AV215"/>
    <mergeCell ref="AQ216:AR216"/>
    <mergeCell ref="AS216:AT216"/>
    <mergeCell ref="AU216:AV216"/>
    <mergeCell ref="AQ217:AR217"/>
    <mergeCell ref="AS217:AT217"/>
    <mergeCell ref="AU217:AV217"/>
    <mergeCell ref="BB217:BC217"/>
    <mergeCell ref="AX212:AY212"/>
    <mergeCell ref="AZ212:BA212"/>
    <mergeCell ref="BB212:BC212"/>
    <mergeCell ref="AX213:AY213"/>
    <mergeCell ref="AZ213:BA213"/>
    <mergeCell ref="BB213:BC213"/>
    <mergeCell ref="AX214:AY214"/>
    <mergeCell ref="AZ214:BA214"/>
    <mergeCell ref="BB214:BC214"/>
    <mergeCell ref="AX215:AY215"/>
    <mergeCell ref="AZ215:BA215"/>
    <mergeCell ref="BB215:BC215"/>
    <mergeCell ref="AX216:AY216"/>
    <mergeCell ref="AN219:AO219"/>
    <mergeCell ref="AQ201:AV205"/>
    <mergeCell ref="AQ206:AV206"/>
    <mergeCell ref="AQ207:AV207"/>
    <mergeCell ref="AQ208:AV208"/>
    <mergeCell ref="AQ209:AV209"/>
    <mergeCell ref="AQ210:AR211"/>
    <mergeCell ref="AS210:AV210"/>
    <mergeCell ref="AS211:AT211"/>
    <mergeCell ref="AU211:AV211"/>
    <mergeCell ref="AQ212:AR212"/>
    <mergeCell ref="AS212:AT212"/>
    <mergeCell ref="AU212:AV212"/>
    <mergeCell ref="AQ213:AR213"/>
    <mergeCell ref="AS213:AT213"/>
    <mergeCell ref="AU213:AV213"/>
    <mergeCell ref="AQ214:AR214"/>
    <mergeCell ref="AS214:AT214"/>
    <mergeCell ref="AU214:AV214"/>
    <mergeCell ref="AN214:AO214"/>
    <mergeCell ref="AJ215:AK215"/>
    <mergeCell ref="AL215:AM215"/>
    <mergeCell ref="AN215:AO215"/>
    <mergeCell ref="AJ216:AK216"/>
    <mergeCell ref="AL216:AM216"/>
    <mergeCell ref="AN216:AO216"/>
    <mergeCell ref="AJ217:AK217"/>
    <mergeCell ref="AL217:AM217"/>
    <mergeCell ref="AN217:AO217"/>
    <mergeCell ref="AC216:AD216"/>
    <mergeCell ref="AE216:AF216"/>
    <mergeCell ref="AG216:AH216"/>
    <mergeCell ref="AC217:AD217"/>
    <mergeCell ref="AE217:AF217"/>
    <mergeCell ref="AG217:AH217"/>
    <mergeCell ref="AJ201:AO205"/>
    <mergeCell ref="AJ206:AO206"/>
    <mergeCell ref="AJ207:AO207"/>
    <mergeCell ref="AJ208:AO208"/>
    <mergeCell ref="AJ209:AO209"/>
    <mergeCell ref="AJ210:AK211"/>
    <mergeCell ref="AL210:AO210"/>
    <mergeCell ref="AL211:AM211"/>
    <mergeCell ref="AN211:AO211"/>
    <mergeCell ref="AJ212:AK212"/>
    <mergeCell ref="AL212:AM212"/>
    <mergeCell ref="AN212:AO212"/>
    <mergeCell ref="AJ213:AK213"/>
    <mergeCell ref="AL213:AM213"/>
    <mergeCell ref="AN213:AO213"/>
    <mergeCell ref="AJ214:AK214"/>
    <mergeCell ref="AL214:AM214"/>
    <mergeCell ref="V219:W219"/>
    <mergeCell ref="X219:Y219"/>
    <mergeCell ref="Z219:AA219"/>
    <mergeCell ref="AC201:AH205"/>
    <mergeCell ref="AC206:AH206"/>
    <mergeCell ref="AC207:AH207"/>
    <mergeCell ref="AC208:AH208"/>
    <mergeCell ref="AC209:AH209"/>
    <mergeCell ref="AC210:AD211"/>
    <mergeCell ref="AE210:AH210"/>
    <mergeCell ref="AE211:AF211"/>
    <mergeCell ref="AG211:AH211"/>
    <mergeCell ref="AC212:AD212"/>
    <mergeCell ref="AE212:AF212"/>
    <mergeCell ref="AG212:AH212"/>
    <mergeCell ref="AC213:AD213"/>
    <mergeCell ref="AE213:AF213"/>
    <mergeCell ref="AG213:AH213"/>
    <mergeCell ref="AC214:AD214"/>
    <mergeCell ref="AE214:AF214"/>
    <mergeCell ref="AG214:AH214"/>
    <mergeCell ref="AC215:AD215"/>
    <mergeCell ref="AE215:AF215"/>
    <mergeCell ref="AG215:AH215"/>
    <mergeCell ref="V216:W216"/>
    <mergeCell ref="X216:Y216"/>
    <mergeCell ref="Z216:AA216"/>
    <mergeCell ref="V217:W217"/>
    <mergeCell ref="X217:Y217"/>
    <mergeCell ref="Z217:AA217"/>
    <mergeCell ref="V218:W218"/>
    <mergeCell ref="X218:Y218"/>
    <mergeCell ref="Z218:AA218"/>
    <mergeCell ref="V213:W213"/>
    <mergeCell ref="X213:Y213"/>
    <mergeCell ref="Z213:AA213"/>
    <mergeCell ref="V214:W214"/>
    <mergeCell ref="X214:Y214"/>
    <mergeCell ref="Z214:AA214"/>
    <mergeCell ref="V215:W215"/>
    <mergeCell ref="X215:Y215"/>
    <mergeCell ref="Z215:AA215"/>
    <mergeCell ref="V208:AA208"/>
    <mergeCell ref="V209:AA209"/>
    <mergeCell ref="V210:W211"/>
    <mergeCell ref="X210:AA210"/>
    <mergeCell ref="X211:Y211"/>
    <mergeCell ref="Z211:AA211"/>
    <mergeCell ref="V212:W212"/>
    <mergeCell ref="X212:Y212"/>
    <mergeCell ref="Z212:AA212"/>
    <mergeCell ref="AC192:AD192"/>
    <mergeCell ref="AE192:AF192"/>
    <mergeCell ref="AG192:AH192"/>
    <mergeCell ref="V201:AA205"/>
    <mergeCell ref="V206:AA206"/>
    <mergeCell ref="V207:AA207"/>
    <mergeCell ref="V192:W192"/>
    <mergeCell ref="X192:Y192"/>
    <mergeCell ref="Z192:AA192"/>
    <mergeCell ref="AC176:AH180"/>
    <mergeCell ref="AC181:AH181"/>
    <mergeCell ref="AC182:AH182"/>
    <mergeCell ref="AC183:AH183"/>
    <mergeCell ref="AC184:AH184"/>
    <mergeCell ref="AC185:AD186"/>
    <mergeCell ref="AE185:AH185"/>
    <mergeCell ref="AE186:AF186"/>
    <mergeCell ref="AG186:AH186"/>
    <mergeCell ref="AC187:AD187"/>
    <mergeCell ref="AE187:AF187"/>
    <mergeCell ref="AG187:AH187"/>
    <mergeCell ref="AC188:AD188"/>
    <mergeCell ref="AE188:AF188"/>
    <mergeCell ref="AG188:AH188"/>
    <mergeCell ref="AC189:AD189"/>
    <mergeCell ref="AE189:AF189"/>
    <mergeCell ref="AG189:AH189"/>
    <mergeCell ref="AC190:AD190"/>
    <mergeCell ref="AE190:AF190"/>
    <mergeCell ref="AG190:AH190"/>
    <mergeCell ref="V189:W189"/>
    <mergeCell ref="X189:Y189"/>
    <mergeCell ref="Z189:AA189"/>
    <mergeCell ref="V190:W190"/>
    <mergeCell ref="X190:Y190"/>
    <mergeCell ref="Z190:AA190"/>
    <mergeCell ref="V191:W191"/>
    <mergeCell ref="X191:Y191"/>
    <mergeCell ref="Z191:AA191"/>
    <mergeCell ref="V185:W186"/>
    <mergeCell ref="X185:AA185"/>
    <mergeCell ref="X186:Y186"/>
    <mergeCell ref="Z186:AA186"/>
    <mergeCell ref="V187:W187"/>
    <mergeCell ref="X187:Y187"/>
    <mergeCell ref="Z187:AA187"/>
    <mergeCell ref="V188:W188"/>
    <mergeCell ref="X188:Y188"/>
    <mergeCell ref="Z188:AA188"/>
    <mergeCell ref="AC191:AD191"/>
    <mergeCell ref="AE191:AF191"/>
    <mergeCell ref="AG191:AH191"/>
    <mergeCell ref="V1:AA5"/>
    <mergeCell ref="V6:AA6"/>
    <mergeCell ref="V7:AA7"/>
    <mergeCell ref="V8:AA8"/>
    <mergeCell ref="V9:AA9"/>
    <mergeCell ref="B326:S326"/>
    <mergeCell ref="B176:S176"/>
    <mergeCell ref="B201:S201"/>
    <mergeCell ref="B226:S226"/>
    <mergeCell ref="B251:S251"/>
    <mergeCell ref="B276:S276"/>
    <mergeCell ref="B301:S301"/>
    <mergeCell ref="B151:S151"/>
    <mergeCell ref="B1:S1"/>
    <mergeCell ref="B26:S26"/>
    <mergeCell ref="B51:S51"/>
    <mergeCell ref="B76:S76"/>
    <mergeCell ref="B101:S101"/>
    <mergeCell ref="B126:S126"/>
    <mergeCell ref="V176:AA180"/>
    <mergeCell ref="V181:AA181"/>
    <mergeCell ref="V182:AA182"/>
    <mergeCell ref="V183:AA183"/>
    <mergeCell ref="V184:AA184"/>
    <mergeCell ref="V13:W13"/>
    <mergeCell ref="X13:Y13"/>
    <mergeCell ref="Z13:AA13"/>
    <mergeCell ref="V14:W14"/>
    <mergeCell ref="X14:Y14"/>
    <mergeCell ref="Z14:AA14"/>
    <mergeCell ref="V10:W11"/>
    <mergeCell ref="X10:AA10"/>
    <mergeCell ref="X11:Y11"/>
    <mergeCell ref="Z11:AA11"/>
    <mergeCell ref="V12:W12"/>
    <mergeCell ref="X12:Y12"/>
    <mergeCell ref="Z12:AA12"/>
    <mergeCell ref="AE13:AF13"/>
    <mergeCell ref="AG13:AH13"/>
    <mergeCell ref="AC14:AD14"/>
    <mergeCell ref="AE14:AF14"/>
    <mergeCell ref="AG14:AH14"/>
    <mergeCell ref="V17:W17"/>
    <mergeCell ref="X17:Y17"/>
    <mergeCell ref="Z17:AA17"/>
    <mergeCell ref="AC1:AH5"/>
    <mergeCell ref="AC6:AH6"/>
    <mergeCell ref="AC7:AH7"/>
    <mergeCell ref="AC8:AH8"/>
    <mergeCell ref="AC9:AH9"/>
    <mergeCell ref="AC10:AD11"/>
    <mergeCell ref="AE10:AH10"/>
    <mergeCell ref="AE11:AF11"/>
    <mergeCell ref="AG11:AH11"/>
    <mergeCell ref="AC12:AD12"/>
    <mergeCell ref="AE12:AF12"/>
    <mergeCell ref="AG12:AH12"/>
    <mergeCell ref="AC13:AD13"/>
    <mergeCell ref="V15:W15"/>
    <mergeCell ref="X15:Y15"/>
    <mergeCell ref="Z15:AA15"/>
    <mergeCell ref="AC17:AD17"/>
    <mergeCell ref="AE17:AF17"/>
    <mergeCell ref="AG17:AH17"/>
    <mergeCell ref="V26:AA30"/>
    <mergeCell ref="V31:AA31"/>
    <mergeCell ref="AC26:AH30"/>
    <mergeCell ref="AC31:AH31"/>
    <mergeCell ref="AC15:AD15"/>
    <mergeCell ref="AE15:AF15"/>
    <mergeCell ref="AG15:AH15"/>
    <mergeCell ref="AC16:AD16"/>
    <mergeCell ref="AE16:AF16"/>
    <mergeCell ref="AG16:AH16"/>
    <mergeCell ref="V16:W16"/>
    <mergeCell ref="X16:Y16"/>
    <mergeCell ref="Z16:AA16"/>
    <mergeCell ref="V37:W37"/>
    <mergeCell ref="X37:Y37"/>
    <mergeCell ref="Z37:AA37"/>
    <mergeCell ref="V38:W38"/>
    <mergeCell ref="X38:Y38"/>
    <mergeCell ref="Z38:AA38"/>
    <mergeCell ref="V32:AA32"/>
    <mergeCell ref="V33:AA33"/>
    <mergeCell ref="V34:AA34"/>
    <mergeCell ref="V35:W36"/>
    <mergeCell ref="X35:AA35"/>
    <mergeCell ref="X36:Y36"/>
    <mergeCell ref="Z36:AA36"/>
    <mergeCell ref="AC32:AH32"/>
    <mergeCell ref="AC33:AH33"/>
    <mergeCell ref="AC34:AH34"/>
    <mergeCell ref="AC35:AD36"/>
    <mergeCell ref="AE35:AH35"/>
    <mergeCell ref="AE36:AF36"/>
    <mergeCell ref="V41:W41"/>
    <mergeCell ref="X41:Y41"/>
    <mergeCell ref="Z41:AA41"/>
    <mergeCell ref="V42:W42"/>
    <mergeCell ref="X42:Y42"/>
    <mergeCell ref="Z42:AA42"/>
    <mergeCell ref="V39:W39"/>
    <mergeCell ref="X39:Y39"/>
    <mergeCell ref="Z39:AA39"/>
    <mergeCell ref="V40:W40"/>
    <mergeCell ref="X40:Y40"/>
    <mergeCell ref="Z40:AA40"/>
    <mergeCell ref="AE37:AF37"/>
    <mergeCell ref="AG37:AH37"/>
    <mergeCell ref="AC38:AD38"/>
    <mergeCell ref="AE38:AF38"/>
    <mergeCell ref="AG38:AH38"/>
    <mergeCell ref="AG36:AH36"/>
    <mergeCell ref="AJ26:AO30"/>
    <mergeCell ref="AJ31:AO31"/>
    <mergeCell ref="AJ32:AO32"/>
    <mergeCell ref="AJ33:AO33"/>
    <mergeCell ref="AJ34:AO34"/>
    <mergeCell ref="AC37:AD37"/>
    <mergeCell ref="AN38:AO38"/>
    <mergeCell ref="AJ39:AK39"/>
    <mergeCell ref="AL39:AM39"/>
    <mergeCell ref="AN39:AO39"/>
    <mergeCell ref="AJ35:AK36"/>
    <mergeCell ref="AL35:AO35"/>
    <mergeCell ref="AL36:AM36"/>
    <mergeCell ref="AN36:AO36"/>
    <mergeCell ref="AJ37:AK37"/>
    <mergeCell ref="AL37:AM37"/>
    <mergeCell ref="AN37:AO37"/>
    <mergeCell ref="AC43:AD43"/>
    <mergeCell ref="AE43:AF43"/>
    <mergeCell ref="AG43:AH43"/>
    <mergeCell ref="AC44:AD44"/>
    <mergeCell ref="AE44:AF44"/>
    <mergeCell ref="AG44:AH44"/>
    <mergeCell ref="AC41:AD41"/>
    <mergeCell ref="AE41:AF41"/>
    <mergeCell ref="AG41:AH41"/>
    <mergeCell ref="AC42:AD42"/>
    <mergeCell ref="AE42:AF42"/>
    <mergeCell ref="AG42:AH42"/>
    <mergeCell ref="AC39:AD39"/>
    <mergeCell ref="AE39:AF39"/>
    <mergeCell ref="AG39:AH39"/>
    <mergeCell ref="AC40:AD40"/>
    <mergeCell ref="AE40:AF40"/>
    <mergeCell ref="AG40:AH40"/>
    <mergeCell ref="AJ42:AK42"/>
    <mergeCell ref="AL42:AM42"/>
    <mergeCell ref="AN42:AO42"/>
    <mergeCell ref="AQ26:AV30"/>
    <mergeCell ref="AQ31:AV31"/>
    <mergeCell ref="AQ32:AV32"/>
    <mergeCell ref="AQ33:AV33"/>
    <mergeCell ref="AQ34:AV34"/>
    <mergeCell ref="AQ35:AR36"/>
    <mergeCell ref="AS35:AV35"/>
    <mergeCell ref="AS36:AT36"/>
    <mergeCell ref="AU36:AV36"/>
    <mergeCell ref="AQ37:AR37"/>
    <mergeCell ref="AS37:AT37"/>
    <mergeCell ref="AU37:AV37"/>
    <mergeCell ref="AQ38:AR38"/>
    <mergeCell ref="AJ40:AK40"/>
    <mergeCell ref="AL40:AM40"/>
    <mergeCell ref="AN40:AO40"/>
    <mergeCell ref="AJ41:AK41"/>
    <mergeCell ref="AL41:AM41"/>
    <mergeCell ref="AN41:AO41"/>
    <mergeCell ref="AJ38:AK38"/>
    <mergeCell ref="AL38:AM38"/>
    <mergeCell ref="AQ42:AR42"/>
    <mergeCell ref="AS42:AT42"/>
    <mergeCell ref="AU42:AV42"/>
    <mergeCell ref="AQ43:AR43"/>
    <mergeCell ref="AS43:AT43"/>
    <mergeCell ref="AU43:AV43"/>
    <mergeCell ref="AQ40:AR40"/>
    <mergeCell ref="AS40:AT40"/>
    <mergeCell ref="AU40:AV40"/>
    <mergeCell ref="AQ41:AR41"/>
    <mergeCell ref="AS41:AT41"/>
    <mergeCell ref="AU41:AV41"/>
    <mergeCell ref="AS38:AT38"/>
    <mergeCell ref="AU38:AV38"/>
    <mergeCell ref="AQ39:AR39"/>
    <mergeCell ref="AS39:AT39"/>
    <mergeCell ref="AU39:AV39"/>
    <mergeCell ref="BG43:BH43"/>
    <mergeCell ref="AX26:BC30"/>
    <mergeCell ref="AX31:BC31"/>
    <mergeCell ref="AX32:BC32"/>
    <mergeCell ref="AX33:BC33"/>
    <mergeCell ref="AX34:BC34"/>
    <mergeCell ref="AX35:AY36"/>
    <mergeCell ref="AZ35:BC35"/>
    <mergeCell ref="AZ36:BA36"/>
    <mergeCell ref="BB36:BC36"/>
    <mergeCell ref="AX41:AY41"/>
    <mergeCell ref="AZ41:BA41"/>
    <mergeCell ref="BB41:BC41"/>
    <mergeCell ref="AZ38:BA38"/>
    <mergeCell ref="BB38:BC38"/>
    <mergeCell ref="AX39:AY39"/>
    <mergeCell ref="AZ39:BA39"/>
    <mergeCell ref="BB39:BC39"/>
    <mergeCell ref="AX37:AY37"/>
    <mergeCell ref="AZ37:BA37"/>
    <mergeCell ref="BB37:BC37"/>
    <mergeCell ref="AX38:AY38"/>
    <mergeCell ref="BG38:BH38"/>
    <mergeCell ref="BI38:BJ38"/>
    <mergeCell ref="BE39:BF39"/>
    <mergeCell ref="BG39:BH39"/>
    <mergeCell ref="BI39:BJ39"/>
    <mergeCell ref="AX42:AY42"/>
    <mergeCell ref="AZ42:BA42"/>
    <mergeCell ref="BB42:BC42"/>
    <mergeCell ref="BE26:BJ30"/>
    <mergeCell ref="BE31:BJ31"/>
    <mergeCell ref="BE32:BJ32"/>
    <mergeCell ref="BE33:BJ33"/>
    <mergeCell ref="BE34:BJ34"/>
    <mergeCell ref="BE35:BF36"/>
    <mergeCell ref="BG35:BJ35"/>
    <mergeCell ref="BG36:BH36"/>
    <mergeCell ref="BI36:BJ36"/>
    <mergeCell ref="BE37:BF37"/>
    <mergeCell ref="BG37:BH37"/>
    <mergeCell ref="BI37:BJ37"/>
    <mergeCell ref="BE38:BF38"/>
    <mergeCell ref="AX40:AY40"/>
    <mergeCell ref="AZ40:BA40"/>
    <mergeCell ref="BB40:BC40"/>
    <mergeCell ref="BE42:BF42"/>
    <mergeCell ref="BG42:BH42"/>
    <mergeCell ref="BI42:BJ42"/>
    <mergeCell ref="X60:AA60"/>
    <mergeCell ref="X61:Y61"/>
    <mergeCell ref="Z61:AA61"/>
    <mergeCell ref="AC57:AH57"/>
    <mergeCell ref="AC58:AH58"/>
    <mergeCell ref="AC59:AH59"/>
    <mergeCell ref="AC60:AD61"/>
    <mergeCell ref="AE60:AH60"/>
    <mergeCell ref="AE61:AF61"/>
    <mergeCell ref="AG61:AH61"/>
    <mergeCell ref="BI43:BJ43"/>
    <mergeCell ref="BE40:BF40"/>
    <mergeCell ref="BG40:BH40"/>
    <mergeCell ref="BI40:BJ40"/>
    <mergeCell ref="BE41:BF41"/>
    <mergeCell ref="BG41:BH41"/>
    <mergeCell ref="BI41:BJ41"/>
    <mergeCell ref="BE44:BF44"/>
    <mergeCell ref="BG44:BH44"/>
    <mergeCell ref="BI44:BJ44"/>
    <mergeCell ref="V51:AA55"/>
    <mergeCell ref="V56:AA56"/>
    <mergeCell ref="AC51:AH55"/>
    <mergeCell ref="AC56:AH56"/>
    <mergeCell ref="AJ51:AO55"/>
    <mergeCell ref="AJ56:AO56"/>
    <mergeCell ref="AQ51:AV55"/>
    <mergeCell ref="AQ56:AV56"/>
    <mergeCell ref="AQ44:AR44"/>
    <mergeCell ref="AS44:AT44"/>
    <mergeCell ref="AU44:AV44"/>
    <mergeCell ref="BE43:BF43"/>
    <mergeCell ref="AJ57:AO57"/>
    <mergeCell ref="AJ58:AO58"/>
    <mergeCell ref="AJ59:AO59"/>
    <mergeCell ref="AJ60:AK61"/>
    <mergeCell ref="AL60:AO60"/>
    <mergeCell ref="AL61:AM61"/>
    <mergeCell ref="AN61:AO61"/>
    <mergeCell ref="V68:W68"/>
    <mergeCell ref="X68:Y68"/>
    <mergeCell ref="Z68:AA68"/>
    <mergeCell ref="V66:W66"/>
    <mergeCell ref="X66:Y66"/>
    <mergeCell ref="Z66:AA66"/>
    <mergeCell ref="V67:W67"/>
    <mergeCell ref="X67:Y67"/>
    <mergeCell ref="Z67:AA67"/>
    <mergeCell ref="V64:W64"/>
    <mergeCell ref="X64:Y64"/>
    <mergeCell ref="Z64:AA64"/>
    <mergeCell ref="V65:W65"/>
    <mergeCell ref="X65:Y65"/>
    <mergeCell ref="Z65:AA65"/>
    <mergeCell ref="V62:W62"/>
    <mergeCell ref="X62:Y62"/>
    <mergeCell ref="Z62:AA62"/>
    <mergeCell ref="V63:W63"/>
    <mergeCell ref="X63:Y63"/>
    <mergeCell ref="Z63:AA63"/>
    <mergeCell ref="V57:AA57"/>
    <mergeCell ref="V58:AA58"/>
    <mergeCell ref="V59:AA59"/>
    <mergeCell ref="V60:W61"/>
    <mergeCell ref="AQ64:AR64"/>
    <mergeCell ref="AS64:AT64"/>
    <mergeCell ref="AU64:AV64"/>
    <mergeCell ref="AQ65:AR65"/>
    <mergeCell ref="AS65:AT65"/>
    <mergeCell ref="AU65:AV65"/>
    <mergeCell ref="AQ62:AR62"/>
    <mergeCell ref="AS62:AT62"/>
    <mergeCell ref="AG65:AH65"/>
    <mergeCell ref="AC62:AD62"/>
    <mergeCell ref="AE62:AF62"/>
    <mergeCell ref="AG62:AH62"/>
    <mergeCell ref="AC63:AD63"/>
    <mergeCell ref="AE63:AF63"/>
    <mergeCell ref="AG63:AH63"/>
    <mergeCell ref="AN62:AO62"/>
    <mergeCell ref="AJ63:AK63"/>
    <mergeCell ref="AL63:AM63"/>
    <mergeCell ref="AN63:AO63"/>
    <mergeCell ref="V69:W69"/>
    <mergeCell ref="X69:Y69"/>
    <mergeCell ref="Z69:AA69"/>
    <mergeCell ref="AC64:AD64"/>
    <mergeCell ref="AE64:AF64"/>
    <mergeCell ref="AG64:AH64"/>
    <mergeCell ref="AC65:AD65"/>
    <mergeCell ref="AE65:AF65"/>
    <mergeCell ref="AQ57:AV57"/>
    <mergeCell ref="AQ58:AV58"/>
    <mergeCell ref="AQ59:AV59"/>
    <mergeCell ref="AQ60:AR61"/>
    <mergeCell ref="AS60:AV60"/>
    <mergeCell ref="AS61:AT61"/>
    <mergeCell ref="AU61:AV61"/>
    <mergeCell ref="AJ68:AK68"/>
    <mergeCell ref="AL68:AM68"/>
    <mergeCell ref="AN68:AO68"/>
    <mergeCell ref="AJ66:AK66"/>
    <mergeCell ref="AL66:AM66"/>
    <mergeCell ref="AN66:AO66"/>
    <mergeCell ref="AJ67:AK67"/>
    <mergeCell ref="AL67:AM67"/>
    <mergeCell ref="AN67:AO67"/>
    <mergeCell ref="AJ64:AK64"/>
    <mergeCell ref="AL64:AM64"/>
    <mergeCell ref="AN64:AO64"/>
    <mergeCell ref="AJ65:AK65"/>
    <mergeCell ref="AL65:AM65"/>
    <mergeCell ref="AN65:AO65"/>
    <mergeCell ref="AJ62:AK62"/>
    <mergeCell ref="AL62:AM62"/>
    <mergeCell ref="V87:W87"/>
    <mergeCell ref="X87:Y87"/>
    <mergeCell ref="Z87:AA87"/>
    <mergeCell ref="AE88:AF88"/>
    <mergeCell ref="AG88:AH88"/>
    <mergeCell ref="AC89:AD89"/>
    <mergeCell ref="AE89:AF89"/>
    <mergeCell ref="AG89:AH89"/>
    <mergeCell ref="AU62:AV62"/>
    <mergeCell ref="AQ63:AR63"/>
    <mergeCell ref="AS63:AT63"/>
    <mergeCell ref="AU63:AV63"/>
    <mergeCell ref="V76:AA80"/>
    <mergeCell ref="V81:AA81"/>
    <mergeCell ref="V82:AA82"/>
    <mergeCell ref="V83:AA83"/>
    <mergeCell ref="V84:AA84"/>
    <mergeCell ref="AQ66:AR66"/>
    <mergeCell ref="AS66:AT66"/>
    <mergeCell ref="AU66:AV66"/>
    <mergeCell ref="AQ67:AR67"/>
    <mergeCell ref="AS67:AT67"/>
    <mergeCell ref="AU67:AV67"/>
    <mergeCell ref="AJ69:AK69"/>
    <mergeCell ref="AL69:AM69"/>
    <mergeCell ref="AN69:AO69"/>
    <mergeCell ref="AC66:AD66"/>
    <mergeCell ref="AE66:AF66"/>
    <mergeCell ref="AG66:AH66"/>
    <mergeCell ref="AC67:AD67"/>
    <mergeCell ref="AE67:AF67"/>
    <mergeCell ref="AG67:AH67"/>
    <mergeCell ref="V92:W92"/>
    <mergeCell ref="X92:Y92"/>
    <mergeCell ref="Z92:AA92"/>
    <mergeCell ref="AC76:AH80"/>
    <mergeCell ref="AC81:AH81"/>
    <mergeCell ref="AC82:AH82"/>
    <mergeCell ref="AC83:AH83"/>
    <mergeCell ref="AC84:AH84"/>
    <mergeCell ref="AC85:AD86"/>
    <mergeCell ref="AE85:AH85"/>
    <mergeCell ref="AE86:AF86"/>
    <mergeCell ref="AG86:AH86"/>
    <mergeCell ref="AC87:AD87"/>
    <mergeCell ref="AE87:AF87"/>
    <mergeCell ref="AG87:AH87"/>
    <mergeCell ref="AC88:AD88"/>
    <mergeCell ref="V90:W90"/>
    <mergeCell ref="X90:Y90"/>
    <mergeCell ref="Z90:AA90"/>
    <mergeCell ref="AC92:AD92"/>
    <mergeCell ref="AE92:AF92"/>
    <mergeCell ref="AG92:AH92"/>
    <mergeCell ref="V88:W88"/>
    <mergeCell ref="X88:Y88"/>
    <mergeCell ref="Z88:AA88"/>
    <mergeCell ref="V89:W89"/>
    <mergeCell ref="X89:Y89"/>
    <mergeCell ref="Z89:AA89"/>
    <mergeCell ref="V85:W86"/>
    <mergeCell ref="X85:AA85"/>
    <mergeCell ref="X86:Y86"/>
    <mergeCell ref="Z86:AA86"/>
    <mergeCell ref="V101:AA105"/>
    <mergeCell ref="V106:AA106"/>
    <mergeCell ref="AC101:AH105"/>
    <mergeCell ref="AC106:AH106"/>
    <mergeCell ref="AC90:AD90"/>
    <mergeCell ref="AE90:AF90"/>
    <mergeCell ref="AG90:AH90"/>
    <mergeCell ref="AC91:AD91"/>
    <mergeCell ref="AE91:AF91"/>
    <mergeCell ref="AG91:AH91"/>
    <mergeCell ref="V91:W91"/>
    <mergeCell ref="X91:Y91"/>
    <mergeCell ref="Z91:AA91"/>
    <mergeCell ref="V112:W112"/>
    <mergeCell ref="X112:Y112"/>
    <mergeCell ref="Z112:AA112"/>
    <mergeCell ref="V113:W113"/>
    <mergeCell ref="X113:Y113"/>
    <mergeCell ref="Z113:AA113"/>
    <mergeCell ref="V107:AA107"/>
    <mergeCell ref="V108:AA108"/>
    <mergeCell ref="V109:AA109"/>
    <mergeCell ref="V110:W111"/>
    <mergeCell ref="X110:AA110"/>
    <mergeCell ref="X111:Y111"/>
    <mergeCell ref="Z111:AA111"/>
    <mergeCell ref="AC107:AH107"/>
    <mergeCell ref="AC108:AH108"/>
    <mergeCell ref="AC109:AH109"/>
    <mergeCell ref="AC110:AD111"/>
    <mergeCell ref="AE110:AH110"/>
    <mergeCell ref="AE111:AF111"/>
    <mergeCell ref="AN113:AO113"/>
    <mergeCell ref="AJ114:AK114"/>
    <mergeCell ref="AL114:AM114"/>
    <mergeCell ref="AN114:AO114"/>
    <mergeCell ref="AJ110:AK111"/>
    <mergeCell ref="AL110:AO110"/>
    <mergeCell ref="AL111:AM111"/>
    <mergeCell ref="V114:W114"/>
    <mergeCell ref="X114:Y114"/>
    <mergeCell ref="Z114:AA114"/>
    <mergeCell ref="V115:W115"/>
    <mergeCell ref="X115:Y115"/>
    <mergeCell ref="Z115:AA115"/>
    <mergeCell ref="AE112:AF112"/>
    <mergeCell ref="AG112:AH112"/>
    <mergeCell ref="AC113:AD113"/>
    <mergeCell ref="AE113:AF113"/>
    <mergeCell ref="AG113:AH113"/>
    <mergeCell ref="AN116:AO116"/>
    <mergeCell ref="AJ113:AK113"/>
    <mergeCell ref="AL113:AM113"/>
    <mergeCell ref="AQ117:AR117"/>
    <mergeCell ref="AS117:AT117"/>
    <mergeCell ref="AU117:AV117"/>
    <mergeCell ref="AS113:AT113"/>
    <mergeCell ref="AG111:AH111"/>
    <mergeCell ref="AJ101:AO105"/>
    <mergeCell ref="AJ106:AO106"/>
    <mergeCell ref="AJ107:AO107"/>
    <mergeCell ref="AJ108:AO108"/>
    <mergeCell ref="AJ109:AO109"/>
    <mergeCell ref="AC118:AD118"/>
    <mergeCell ref="AE118:AF118"/>
    <mergeCell ref="AG118:AH118"/>
    <mergeCell ref="AC119:AD119"/>
    <mergeCell ref="AE119:AF119"/>
    <mergeCell ref="AG119:AH119"/>
    <mergeCell ref="AC116:AD116"/>
    <mergeCell ref="AE116:AF116"/>
    <mergeCell ref="AG116:AH116"/>
    <mergeCell ref="AC117:AD117"/>
    <mergeCell ref="AE117:AF117"/>
    <mergeCell ref="AG117:AH117"/>
    <mergeCell ref="AC114:AD114"/>
    <mergeCell ref="AE114:AF114"/>
    <mergeCell ref="AG114:AH114"/>
    <mergeCell ref="AC115:AD115"/>
    <mergeCell ref="AE115:AF115"/>
    <mergeCell ref="AG115:AH115"/>
    <mergeCell ref="AC112:AD112"/>
    <mergeCell ref="AX112:AY112"/>
    <mergeCell ref="AZ112:BA112"/>
    <mergeCell ref="BB112:BC112"/>
    <mergeCell ref="AX113:AY113"/>
    <mergeCell ref="AQ115:AR115"/>
    <mergeCell ref="AS115:AT115"/>
    <mergeCell ref="AU115:AV115"/>
    <mergeCell ref="AN111:AO111"/>
    <mergeCell ref="AJ112:AK112"/>
    <mergeCell ref="AL112:AM112"/>
    <mergeCell ref="AN112:AO112"/>
    <mergeCell ref="AJ117:AK117"/>
    <mergeCell ref="AL117:AM117"/>
    <mergeCell ref="AN117:AO117"/>
    <mergeCell ref="AQ101:AV105"/>
    <mergeCell ref="AQ106:AV106"/>
    <mergeCell ref="AQ107:AV107"/>
    <mergeCell ref="AQ108:AV108"/>
    <mergeCell ref="AQ109:AV109"/>
    <mergeCell ref="AQ110:AR111"/>
    <mergeCell ref="AS110:AV110"/>
    <mergeCell ref="AS111:AT111"/>
    <mergeCell ref="AU111:AV111"/>
    <mergeCell ref="AQ112:AR112"/>
    <mergeCell ref="AS112:AT112"/>
    <mergeCell ref="AU112:AV112"/>
    <mergeCell ref="AQ113:AR113"/>
    <mergeCell ref="AJ115:AK115"/>
    <mergeCell ref="AL115:AM115"/>
    <mergeCell ref="AN115:AO115"/>
    <mergeCell ref="AJ116:AK116"/>
    <mergeCell ref="AL116:AM116"/>
    <mergeCell ref="BE101:BJ105"/>
    <mergeCell ref="BE106:BJ106"/>
    <mergeCell ref="BE107:BJ107"/>
    <mergeCell ref="BE108:BJ108"/>
    <mergeCell ref="BE109:BJ109"/>
    <mergeCell ref="BE110:BF111"/>
    <mergeCell ref="BG110:BJ110"/>
    <mergeCell ref="BG111:BH111"/>
    <mergeCell ref="BI111:BJ111"/>
    <mergeCell ref="BE112:BF112"/>
    <mergeCell ref="BG112:BH112"/>
    <mergeCell ref="BI112:BJ112"/>
    <mergeCell ref="BE113:BF113"/>
    <mergeCell ref="AX115:AY115"/>
    <mergeCell ref="AZ115:BA115"/>
    <mergeCell ref="BB115:BC115"/>
    <mergeCell ref="BE117:BF117"/>
    <mergeCell ref="BG117:BH117"/>
    <mergeCell ref="BE115:BF115"/>
    <mergeCell ref="BG115:BH115"/>
    <mergeCell ref="BI115:BJ115"/>
    <mergeCell ref="AX101:BC105"/>
    <mergeCell ref="AX106:BC106"/>
    <mergeCell ref="AX107:BC107"/>
    <mergeCell ref="AX108:BC108"/>
    <mergeCell ref="AX109:BC109"/>
    <mergeCell ref="AX110:AY111"/>
    <mergeCell ref="AZ110:BC110"/>
    <mergeCell ref="AZ111:BA111"/>
    <mergeCell ref="BB111:BC111"/>
    <mergeCell ref="AX116:AY116"/>
    <mergeCell ref="AZ116:BA116"/>
    <mergeCell ref="BI118:BJ118"/>
    <mergeCell ref="AQ132:AV132"/>
    <mergeCell ref="AQ133:AV133"/>
    <mergeCell ref="AQ134:AV134"/>
    <mergeCell ref="AQ135:AR136"/>
    <mergeCell ref="AS135:AV135"/>
    <mergeCell ref="AS136:AT136"/>
    <mergeCell ref="AU136:AV136"/>
    <mergeCell ref="AQ118:AR118"/>
    <mergeCell ref="AS118:AT118"/>
    <mergeCell ref="AU118:AV118"/>
    <mergeCell ref="AQ119:AR119"/>
    <mergeCell ref="AS119:AT119"/>
    <mergeCell ref="AU119:AV119"/>
    <mergeCell ref="BG113:BH113"/>
    <mergeCell ref="BI113:BJ113"/>
    <mergeCell ref="BE114:BF114"/>
    <mergeCell ref="BG114:BH114"/>
    <mergeCell ref="BI114:BJ114"/>
    <mergeCell ref="AX117:AY117"/>
    <mergeCell ref="AZ117:BA117"/>
    <mergeCell ref="BB117:BC117"/>
    <mergeCell ref="AU113:AV113"/>
    <mergeCell ref="AQ114:AR114"/>
    <mergeCell ref="AS114:AT114"/>
    <mergeCell ref="AU114:AV114"/>
    <mergeCell ref="BB116:BC116"/>
    <mergeCell ref="AZ113:BA113"/>
    <mergeCell ref="BB113:BC113"/>
    <mergeCell ref="AX114:AY114"/>
    <mergeCell ref="AZ114:BA114"/>
    <mergeCell ref="BB114:BC114"/>
    <mergeCell ref="V116:W116"/>
    <mergeCell ref="X116:Y116"/>
    <mergeCell ref="Z116:AA116"/>
    <mergeCell ref="V117:W117"/>
    <mergeCell ref="X117:Y117"/>
    <mergeCell ref="Z117:AA117"/>
    <mergeCell ref="V132:AA132"/>
    <mergeCell ref="V133:AA133"/>
    <mergeCell ref="V134:AA134"/>
    <mergeCell ref="V135:W136"/>
    <mergeCell ref="X135:AA135"/>
    <mergeCell ref="X136:Y136"/>
    <mergeCell ref="Z136:AA136"/>
    <mergeCell ref="AC132:AH132"/>
    <mergeCell ref="AC133:AH133"/>
    <mergeCell ref="AC134:AH134"/>
    <mergeCell ref="AC135:AD136"/>
    <mergeCell ref="AE135:AH135"/>
    <mergeCell ref="AE136:AF136"/>
    <mergeCell ref="AG136:AH136"/>
    <mergeCell ref="V139:W139"/>
    <mergeCell ref="X139:Y139"/>
    <mergeCell ref="Z139:AA139"/>
    <mergeCell ref="V140:W140"/>
    <mergeCell ref="X140:Y140"/>
    <mergeCell ref="Z140:AA140"/>
    <mergeCell ref="V137:W137"/>
    <mergeCell ref="X137:Y137"/>
    <mergeCell ref="Z137:AA137"/>
    <mergeCell ref="V138:W138"/>
    <mergeCell ref="X138:Y138"/>
    <mergeCell ref="Z138:AA138"/>
    <mergeCell ref="BE116:BF116"/>
    <mergeCell ref="BG116:BH116"/>
    <mergeCell ref="BI116:BJ116"/>
    <mergeCell ref="BE119:BF119"/>
    <mergeCell ref="BG119:BH119"/>
    <mergeCell ref="BI119:BJ119"/>
    <mergeCell ref="V126:AA130"/>
    <mergeCell ref="V131:AA131"/>
    <mergeCell ref="AC126:AH130"/>
    <mergeCell ref="AC131:AH131"/>
    <mergeCell ref="AJ126:AO130"/>
    <mergeCell ref="AJ131:AO131"/>
    <mergeCell ref="AQ126:AV130"/>
    <mergeCell ref="AQ131:AV131"/>
    <mergeCell ref="BI117:BJ117"/>
    <mergeCell ref="BE118:BF118"/>
    <mergeCell ref="BG118:BH118"/>
    <mergeCell ref="AQ116:AR116"/>
    <mergeCell ref="AS116:AT116"/>
    <mergeCell ref="AU116:AV116"/>
    <mergeCell ref="AC137:AD137"/>
    <mergeCell ref="AE137:AF137"/>
    <mergeCell ref="AG137:AH137"/>
    <mergeCell ref="AC138:AD138"/>
    <mergeCell ref="AE138:AF138"/>
    <mergeCell ref="AG138:AH138"/>
    <mergeCell ref="AN137:AO137"/>
    <mergeCell ref="AJ138:AK138"/>
    <mergeCell ref="AL138:AM138"/>
    <mergeCell ref="AN138:AO138"/>
    <mergeCell ref="AJ132:AO132"/>
    <mergeCell ref="AJ133:AO133"/>
    <mergeCell ref="AJ134:AO134"/>
    <mergeCell ref="AJ135:AK136"/>
    <mergeCell ref="AL135:AO135"/>
    <mergeCell ref="AL136:AM136"/>
    <mergeCell ref="AN136:AO136"/>
    <mergeCell ref="AJ139:AK139"/>
    <mergeCell ref="AL139:AM139"/>
    <mergeCell ref="AN139:AO139"/>
    <mergeCell ref="AJ140:AK140"/>
    <mergeCell ref="AL140:AM140"/>
    <mergeCell ref="AN140:AO140"/>
    <mergeCell ref="AJ137:AK137"/>
    <mergeCell ref="AL137:AM137"/>
    <mergeCell ref="AQ139:AR139"/>
    <mergeCell ref="AS139:AT139"/>
    <mergeCell ref="AU139:AV139"/>
    <mergeCell ref="AQ140:AR140"/>
    <mergeCell ref="AS140:AT140"/>
    <mergeCell ref="AU140:AV140"/>
    <mergeCell ref="AQ137:AR137"/>
    <mergeCell ref="AS137:AT137"/>
    <mergeCell ref="AU137:AV137"/>
    <mergeCell ref="AQ138:AR138"/>
    <mergeCell ref="AS138:AT138"/>
    <mergeCell ref="AU138:AV138"/>
    <mergeCell ref="V159:AA159"/>
    <mergeCell ref="AQ141:AR141"/>
    <mergeCell ref="AS141:AT141"/>
    <mergeCell ref="AU141:AV141"/>
    <mergeCell ref="AQ142:AR142"/>
    <mergeCell ref="AS142:AT142"/>
    <mergeCell ref="AU142:AV142"/>
    <mergeCell ref="AC141:AD141"/>
    <mergeCell ref="AE141:AF141"/>
    <mergeCell ref="AG141:AH141"/>
    <mergeCell ref="AC142:AD142"/>
    <mergeCell ref="AE142:AF142"/>
    <mergeCell ref="AG142:AH142"/>
    <mergeCell ref="AJ141:AK141"/>
    <mergeCell ref="AL141:AM141"/>
    <mergeCell ref="AN141:AO141"/>
    <mergeCell ref="AJ142:AK142"/>
    <mergeCell ref="AL142:AM142"/>
    <mergeCell ref="AN142:AO142"/>
    <mergeCell ref="V141:W141"/>
    <mergeCell ref="X141:Y141"/>
    <mergeCell ref="Z141:AA141"/>
    <mergeCell ref="V142:W142"/>
    <mergeCell ref="X142:Y142"/>
    <mergeCell ref="Z142:AA142"/>
    <mergeCell ref="V148:W148"/>
    <mergeCell ref="X148:Y148"/>
    <mergeCell ref="Z148:AA148"/>
    <mergeCell ref="AJ148:AK148"/>
    <mergeCell ref="AL148:AM148"/>
    <mergeCell ref="AN148:AO148"/>
    <mergeCell ref="V149:W149"/>
    <mergeCell ref="V167:W167"/>
    <mergeCell ref="X167:Y167"/>
    <mergeCell ref="Z167:AA167"/>
    <mergeCell ref="V165:W165"/>
    <mergeCell ref="X165:Y165"/>
    <mergeCell ref="Z165:AA165"/>
    <mergeCell ref="V166:W166"/>
    <mergeCell ref="X166:Y166"/>
    <mergeCell ref="Z166:AA166"/>
    <mergeCell ref="AC139:AD139"/>
    <mergeCell ref="AE139:AF139"/>
    <mergeCell ref="AG139:AH139"/>
    <mergeCell ref="AC140:AD140"/>
    <mergeCell ref="AE140:AF140"/>
    <mergeCell ref="V163:W163"/>
    <mergeCell ref="X163:Y163"/>
    <mergeCell ref="Z163:AA163"/>
    <mergeCell ref="V164:W164"/>
    <mergeCell ref="X164:Y164"/>
    <mergeCell ref="Z164:AA164"/>
    <mergeCell ref="V160:W161"/>
    <mergeCell ref="X160:AA160"/>
    <mergeCell ref="X161:Y161"/>
    <mergeCell ref="Z161:AA161"/>
    <mergeCell ref="V162:W162"/>
    <mergeCell ref="X162:Y162"/>
    <mergeCell ref="Z162:AA162"/>
    <mergeCell ref="AG140:AH140"/>
    <mergeCell ref="V151:AA155"/>
    <mergeCell ref="V156:AA156"/>
    <mergeCell ref="V157:AA157"/>
    <mergeCell ref="V158:AA158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E3DF6-C64F-4715-B915-A7B7B7166DEC}">
  <sheetPr codeName="Feuil3"/>
  <dimension ref="A1:H22"/>
  <sheetViews>
    <sheetView workbookViewId="0">
      <selection activeCell="A2" sqref="A2:A15"/>
    </sheetView>
  </sheetViews>
  <sheetFormatPr baseColWidth="10" defaultRowHeight="15" x14ac:dyDescent="0.25"/>
  <cols>
    <col min="1" max="1" width="20.28515625" customWidth="1"/>
  </cols>
  <sheetData>
    <row r="1" spans="1:8" x14ac:dyDescent="0.25">
      <c r="A1" t="s">
        <v>75</v>
      </c>
      <c r="C1" t="s">
        <v>156</v>
      </c>
      <c r="H1" t="s">
        <v>157</v>
      </c>
    </row>
    <row r="2" spans="1:8" x14ac:dyDescent="0.25">
      <c r="A2" t="s">
        <v>66</v>
      </c>
      <c r="H2" t="s">
        <v>4</v>
      </c>
    </row>
    <row r="3" spans="1:8" x14ac:dyDescent="0.25">
      <c r="A3" t="s">
        <v>67</v>
      </c>
      <c r="H3" t="s">
        <v>5</v>
      </c>
    </row>
    <row r="4" spans="1:8" x14ac:dyDescent="0.25">
      <c r="A4" t="s">
        <v>158</v>
      </c>
      <c r="H4" t="s">
        <v>6</v>
      </c>
    </row>
    <row r="5" spans="1:8" x14ac:dyDescent="0.25">
      <c r="A5" t="s">
        <v>79</v>
      </c>
      <c r="H5" t="s">
        <v>7</v>
      </c>
    </row>
    <row r="6" spans="1:8" x14ac:dyDescent="0.25">
      <c r="A6" t="s">
        <v>78</v>
      </c>
      <c r="H6" t="s">
        <v>8</v>
      </c>
    </row>
    <row r="7" spans="1:8" x14ac:dyDescent="0.25">
      <c r="A7" t="s">
        <v>85</v>
      </c>
      <c r="H7" t="s">
        <v>81</v>
      </c>
    </row>
    <row r="8" spans="1:8" x14ac:dyDescent="0.25">
      <c r="A8" t="s">
        <v>77</v>
      </c>
      <c r="H8" t="s">
        <v>11</v>
      </c>
    </row>
    <row r="9" spans="1:8" x14ac:dyDescent="0.25">
      <c r="A9" t="s">
        <v>68</v>
      </c>
      <c r="H9" t="s">
        <v>82</v>
      </c>
    </row>
    <row r="10" spans="1:8" x14ac:dyDescent="0.25">
      <c r="A10" t="s">
        <v>76</v>
      </c>
      <c r="H10" t="s">
        <v>83</v>
      </c>
    </row>
    <row r="11" spans="1:8" x14ac:dyDescent="0.25">
      <c r="A11" t="s">
        <v>70</v>
      </c>
      <c r="H11" t="s">
        <v>84</v>
      </c>
    </row>
    <row r="12" spans="1:8" x14ac:dyDescent="0.25">
      <c r="A12" t="s">
        <v>71</v>
      </c>
      <c r="H12" t="s">
        <v>14</v>
      </c>
    </row>
    <row r="13" spans="1:8" x14ac:dyDescent="0.25">
      <c r="A13" t="s">
        <v>72</v>
      </c>
      <c r="H13" t="s">
        <v>15</v>
      </c>
    </row>
    <row r="14" spans="1:8" x14ac:dyDescent="0.25">
      <c r="A14" t="s">
        <v>73</v>
      </c>
      <c r="H14" t="s">
        <v>16</v>
      </c>
    </row>
    <row r="15" spans="1:8" x14ac:dyDescent="0.25">
      <c r="A15" t="s">
        <v>74</v>
      </c>
      <c r="H15" t="s">
        <v>41</v>
      </c>
    </row>
    <row r="16" spans="1:8" x14ac:dyDescent="0.25">
      <c r="H16" t="s">
        <v>24</v>
      </c>
    </row>
    <row r="17" spans="8:8" x14ac:dyDescent="0.25">
      <c r="H17" t="s">
        <v>25</v>
      </c>
    </row>
    <row r="18" spans="8:8" x14ac:dyDescent="0.25">
      <c r="H18" t="s">
        <v>26</v>
      </c>
    </row>
    <row r="19" spans="8:8" x14ac:dyDescent="0.25">
      <c r="H19" t="s">
        <v>27</v>
      </c>
    </row>
    <row r="20" spans="8:8" x14ac:dyDescent="0.25">
      <c r="H20" t="s">
        <v>28</v>
      </c>
    </row>
    <row r="21" spans="8:8" x14ac:dyDescent="0.25">
      <c r="H21" t="s">
        <v>29</v>
      </c>
    </row>
    <row r="22" spans="8:8" x14ac:dyDescent="0.25">
      <c r="H22" t="s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Choix de l'ouvrage</vt:lpstr>
      <vt:lpstr>Dimensionnement</vt:lpstr>
      <vt:lpstr>Coefficients de Montana</vt:lpstr>
      <vt:lpstr>Prm</vt:lpstr>
      <vt:lpstr>Dimensionnement!Zone_d_impression</vt:lpstr>
    </vt:vector>
  </TitlesOfParts>
  <Company>ARTELIA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DARBON Ilona</dc:creator>
  <cp:lastModifiedBy>Roger</cp:lastModifiedBy>
  <cp:lastPrinted>2022-04-26T13:15:38Z</cp:lastPrinted>
  <dcterms:created xsi:type="dcterms:W3CDTF">2022-04-11T07:18:22Z</dcterms:created>
  <dcterms:modified xsi:type="dcterms:W3CDTF">2022-04-29T13:58:19Z</dcterms:modified>
</cp:coreProperties>
</file>