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1E28EB20-DCD3-4292-B426-E8A871223BE8}" xr6:coauthVersionLast="47" xr6:coauthVersionMax="47" xr10:uidLastSave="{00000000-0000-0000-0000-000000000000}"/>
  <bookViews>
    <workbookView xWindow="0" yWindow="165" windowWidth="24000" windowHeight="12885" xr2:uid="{434E3CBD-1FBE-4604-B870-12DF706C3453}"/>
  </bookViews>
  <sheets>
    <sheet name="Planning" sheetId="1" r:id="rId1"/>
    <sheet name="Personnel" sheetId="3" r:id="rId2"/>
    <sheet name="Base" sheetId="2" state="hidden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8" i="1" l="1"/>
  <c r="W8" i="1"/>
  <c r="X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C2" i="2"/>
  <c r="C16" i="2" s="1"/>
  <c r="W7" i="1" l="1"/>
  <c r="X7" i="1" s="1"/>
  <c r="D1" i="1" s="1"/>
  <c r="C8" i="1"/>
  <c r="D8" i="1"/>
  <c r="C15" i="2"/>
  <c r="C8" i="2"/>
  <c r="C17" i="2"/>
  <c r="C9" i="2"/>
  <c r="C13" i="2"/>
  <c r="C14" i="2"/>
  <c r="C5" i="2"/>
  <c r="C6" i="2"/>
  <c r="C7" i="2" s="1"/>
  <c r="E8" i="1" l="1"/>
  <c r="C12" i="2"/>
  <c r="C11" i="2"/>
  <c r="C10" i="2"/>
  <c r="F8" i="1" l="1"/>
  <c r="G8" i="1" l="1"/>
  <c r="H8" i="1" l="1"/>
  <c r="I8" i="1" l="1"/>
  <c r="J8" i="1" l="1"/>
  <c r="K8" i="1" l="1"/>
  <c r="L8" i="1" l="1"/>
  <c r="M8" i="1" l="1"/>
  <c r="N8" i="1" l="1"/>
  <c r="O8" i="1" l="1"/>
  <c r="P8" i="1" l="1"/>
  <c r="Q8" i="1" l="1"/>
  <c r="R8" i="1" l="1"/>
  <c r="S8" i="1" l="1"/>
  <c r="T8" i="1" l="1"/>
  <c r="U8" i="1" l="1"/>
</calcChain>
</file>

<file path=xl/sharedStrings.xml><?xml version="1.0" encoding="utf-8"?>
<sst xmlns="http://schemas.openxmlformats.org/spreadsheetml/2006/main" count="46" uniqueCount="45">
  <si>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</si>
  <si>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</si>
  <si>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</si>
  <si>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</si>
  <si>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</si>
  <si>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</si>
  <si>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</si>
  <si>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</si>
  <si>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</si>
  <si>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</si>
  <si>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</si>
  <si>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</si>
  <si>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</si>
  <si>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</si>
  <si>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</si>
  <si>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</si>
  <si>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</si>
  <si>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</si>
  <si>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</si>
  <si>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</si>
  <si>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</si>
  <si>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</si>
  <si>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</si>
  <si>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</si>
  <si>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</si>
  <si>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</si>
  <si>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</si>
  <si>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</si>
  <si>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</si>
  <si>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</si>
  <si>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</si>
  <si>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</si>
  <si>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</si>
  <si>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</si>
  <si>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</si>
  <si>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>N° Semaine</t>
  </si>
  <si>
    <t>Maladie</t>
  </si>
  <si>
    <t>CP</t>
  </si>
  <si>
    <t>Nuit</t>
  </si>
  <si>
    <t>Légende</t>
  </si>
  <si>
    <t>Personnel disponible</t>
  </si>
  <si>
    <t>Bontons de sélection</t>
  </si>
  <si>
    <t xml:space="preserve"> </t>
  </si>
  <si>
    <t>Fériés</t>
  </si>
  <si>
    <t>ZE / ZC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</si>
</sst>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4" fontId="9" fillId="0" borderId="2" xfId="0" applyNumberFormat="1" applyFont="1" applyBorder="1" applyAlignment="1">
      <alignment horizontal="center" vertical="center" textRotation="90"/>
    </xf>
    <xf numFmtId="0" fontId="12" fillId="0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  <xf numFmtId="0" fontId="13" fillId="0" borderId="3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2" applyFill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4" fontId="8" fillId="0" borderId="10" xfId="3" applyNumberFormat="1" applyFont="1" applyBorder="1" applyAlignment="1">
      <alignment horizontal="center" vertical="center"/>
    </xf>
    <xf numFmtId="14" fontId="8" fillId="0" borderId="11" xfId="3" applyNumberFormat="1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87954A79-A58E-49DB-B95B-BAC71DBDAF76}"/>
    <cellStyle name="Normal_Listes" xfId="1" xr:uid="{F399967B-55A8-4148-AE1F-7A6C2F8299E6}"/>
    <cellStyle name="Normal_planning 2001 semestre 2" xfId="3" xr:uid="{04F46660-EA34-4653-8063-730F46EDD7BA}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55116</xdr:colOff>
      <xdr:row>3</xdr:row>
      <xdr:rowOff>134312</xdr:rowOff>
    </xdr:from>
    <xdr:to>
      <xdr:col>0</xdr:col>
      <xdr:colOff>1037133</xdr:colOff>
      <xdr:row>5</xdr:row>
      <xdr:rowOff>247649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5166" y="1448762"/>
          <a:ext cx="982017" cy="7419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0</xdr:col>
      <xdr:colOff>1353897</xdr:colOff>
      <xdr:row>3</xdr:row>
      <xdr:rowOff>17860</xdr:rowOff>
    </xdr:from>
    <xdr:to>
      <xdr:col>0</xdr:col>
      <xdr:colOff>2686707</xdr:colOff>
      <xdr:row>3</xdr:row>
      <xdr:rowOff>310909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752756" y="1172766"/>
          <a:ext cx="1332810" cy="2930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1352550</xdr:colOff>
      <xdr:row>2</xdr:row>
      <xdr:rowOff>21669</xdr:rowOff>
    </xdr:from>
    <xdr:to>
      <xdr:col>1</xdr:col>
      <xdr:colOff>1682</xdr:colOff>
      <xdr:row>2</xdr:row>
      <xdr:rowOff>308018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752600" y="1021794"/>
          <a:ext cx="1068482" cy="2863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1353736</xdr:colOff>
      <xdr:row>1</xdr:row>
      <xdr:rowOff>11907</xdr:rowOff>
    </xdr:from>
    <xdr:to>
      <xdr:col>0</xdr:col>
      <xdr:colOff>2665107</xdr:colOff>
      <xdr:row>1</xdr:row>
      <xdr:rowOff>308553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752595" y="535782"/>
          <a:ext cx="1311371" cy="29664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1353331</xdr:colOff>
      <xdr:row>4</xdr:row>
      <xdr:rowOff>57150</xdr:rowOff>
    </xdr:from>
    <xdr:to>
      <xdr:col>1</xdr:col>
      <xdr:colOff>1709</xdr:colOff>
      <xdr:row>5</xdr:row>
      <xdr:rowOff>243840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753381" y="1685925"/>
          <a:ext cx="1067728" cy="5010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 sélection</a:t>
          </a:r>
        </a:p>
      </xdr:txBody>
    </xdr:sp>
    <xdr:clientData/>
  </xdr:twoCellAnchor>
  <xdr:twoCellAnchor>
    <xdr:from>
      <xdr:col>158</xdr:col>
      <xdr:colOff>546100</xdr:colOff>
      <xdr:row>3</xdr:row>
      <xdr:rowOff>136525</xdr:rowOff>
    </xdr:from>
    <xdr:to>
      <xdr:col>161</xdr:col>
      <xdr:colOff>503918</xdr:colOff>
      <xdr:row>8</xdr:row>
      <xdr:rowOff>39914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3" name="CalMob" title="Mini Calendar and Date Picker">
              <a:extLst>
                <a:ext uri="{FF2B5EF4-FFF2-40B4-BE49-F238E27FC236}">
                  <a16:creationId xmlns:a16="http://schemas.microsoft.com/office/drawing/2014/main" id="{F10BEAC4-BF69-4D35-B336-021ED34037A3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3" name="CalMob" title="Mini Calendar and Date Picker">
              <a:extLst>
                <a:ext uri="{FF2B5EF4-FFF2-40B4-BE49-F238E27FC236}">
                  <a16:creationId xmlns:a16="http://schemas.microsoft.com/office/drawing/2014/main" id="{F10BEAC4-BF69-4D35-B336-021ED34037A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27212</xdr:colOff>
      <xdr:row>1</xdr:row>
      <xdr:rowOff>95249</xdr:rowOff>
    </xdr:from>
    <xdr:to>
      <xdr:col>0</xdr:col>
      <xdr:colOff>1292677</xdr:colOff>
      <xdr:row>3</xdr:row>
      <xdr:rowOff>95249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F188446-5FA3-4193-8A60-E7CFDDEF062C}"/>
            </a:ext>
          </a:extLst>
        </xdr:cNvPr>
        <xdr:cNvSpPr/>
      </xdr:nvSpPr>
      <xdr:spPr>
        <a:xfrm>
          <a:off x="27212" y="598713"/>
          <a:ext cx="1265465" cy="625929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Afficher Calendrier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B4:D30" totalsRowShown="0" headerRowDxfId="12">
  <autoFilter ref="B4:D30" xr:uid="{91488913-F4E9-46C1-9DD3-DDFDA42A0269}"/>
  <sortState xmlns:xlrd2="http://schemas.microsoft.com/office/spreadsheetml/2017/richdata2" ref="B5:C30">
    <sortCondition ref="B4:B30"/>
  </sortState>
  <tableColumns count="3">
    <tableColumn id="1" xr3:uid="{DB092AF2-0477-4789-9F31-97DF1504971A}" name="Nom Prénom" dataDxfId="11" dataCellStyle="Normal_Listes"/>
    <tableColumn id="2" xr3:uid="{2F5D3822-7100-4A0A-B8C4-8A19081F3BDB}" name="Société" dataDxfId="10" dataCellStyle="Normal 2"/>
    <tableColumn id="3" xr3:uid="{37EC7195-F10C-47C3-B797-C8D3D9F4AEF0}" name="ZE / ZC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E4:F16" totalsRowShown="0" headerRowDxfId="8">
  <autoFilter ref="E4:F16" xr:uid="{BB478D4C-8737-43C3-897E-A3D16AE79E2B}"/>
  <tableColumns count="2">
    <tableColumn id="1" xr3:uid="{F0D97D43-2147-484D-8465-CAF033D1892B}" name="Mois" dataDxfId="7"/>
    <tableColumn id="2" xr3:uid="{E5710C82-2DFF-41C0-8888-57E60CF20FA6}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B4:C17" totalsRowShown="0" headerRowDxfId="5">
  <autoFilter ref="B4:C17" xr:uid="{36DC0CF7-B74B-431D-9456-FF6E57A20CBA}"/>
  <tableColumns count="2">
    <tableColumn id="1" xr3:uid="{F724200C-BB08-4C6C-99D1-DEE7FDFC9A76}" name="Jour férié" dataDxfId="4"/>
    <tableColumn id="2" xr3:uid="{392AFBBC-9E5F-4255-9360-E2998C95D2A5}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H4:H56" totalsRowShown="0" headerRowDxfId="2" dataDxfId="1">
  <autoFilter ref="H4:H56" xr:uid="{A9140E9C-0859-46BA-9999-B3779546EEB0}"/>
  <tableColumns count="1">
    <tableColumn id="1" xr3:uid="{6DC28F58-7E6E-4685-B501-97CF2A6A77C3}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F10BEAC4-BF69-4D35-B336-021ED34037A3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A1:AX79"/>
  <sheetViews>
    <sheetView tabSelected="1" zoomScale="70" zoomScaleNormal="70" workbookViewId="0">
      <pane xSplit="2" ySplit="8" topLeftCell="C9" activePane="bottomRight" state="frozen"/>
      <selection pane="topRight" activeCell="D1" sqref="D1"/>
      <selection pane="bottomLeft" activeCell="A11" sqref="A11"/>
      <selection pane="bottomRight" activeCell="D3" sqref="D3"/>
    </sheetView>
  </sheetViews>
  <sheetFormatPr baseColWidth="10" defaultColWidth="11.5703125" defaultRowHeight="15" x14ac:dyDescent="0.25"/>
  <cols>
    <col min="1" max="1" width="35.28515625" style="19" bestFit="1" customWidth="1"/>
    <col min="2" max="2" width="25" style="19" bestFit="1" customWidth="1"/>
    <col min="3" max="3" width="15.7109375" style="19" customWidth="1"/>
    <col min="4" max="5" width="5.7109375" style="19" customWidth="1"/>
    <col min="6" max="10" width="15.7109375" style="1" customWidth="1"/>
    <col min="11" max="12" width="5.7109375" style="19" customWidth="1"/>
    <col min="13" max="17" width="15.7109375" style="19" customWidth="1"/>
    <col min="18" max="19" width="5.7109375" style="19" customWidth="1"/>
    <col min="20" max="24" width="15.7109375" style="19" customWidth="1"/>
    <col min="25" max="16384" width="11.5703125" style="19"/>
  </cols>
  <sheetData>
    <row r="1" spans="1:50" s="1" customFormat="1" ht="40.15" customHeight="1" x14ac:dyDescent="0.25">
      <c r="A1" s="25" t="s">
        <v>41</v>
      </c>
      <c r="B1" s="32" t="s">
        <v>39</v>
      </c>
      <c r="D1" s="33" t="str">
        <f>"Période du "&amp;TEXT(C7,"jj mmmm aaaa")&amp;" au "&amp;TEXT(X7,"jj mmmm aaaa")</f>
        <v>Période du 01 avril 2022 au 22 avril 2022</v>
      </c>
      <c r="E1" s="34"/>
      <c r="F1" s="34"/>
      <c r="G1" s="34"/>
      <c r="H1" s="34"/>
      <c r="I1" s="34"/>
      <c r="J1" s="34"/>
      <c r="K1" s="34"/>
      <c r="L1" s="34"/>
      <c r="M1" s="34"/>
    </row>
    <row r="2" spans="1:50" ht="25.15" customHeight="1" x14ac:dyDescent="0.4">
      <c r="B2" s="12" t="s">
        <v>36</v>
      </c>
      <c r="E2" s="24"/>
      <c r="F2" s="19"/>
      <c r="I2" s="11"/>
      <c r="K2" s="1"/>
      <c r="N2" s="1"/>
      <c r="O2" s="1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1"/>
      <c r="AX2" s="21"/>
    </row>
    <row r="3" spans="1:50" ht="25.15" customHeight="1" x14ac:dyDescent="0.4">
      <c r="B3" s="12" t="s">
        <v>37</v>
      </c>
      <c r="D3" s="1"/>
      <c r="E3" s="11"/>
      <c r="F3" s="19"/>
      <c r="I3" s="11"/>
      <c r="K3" s="1"/>
      <c r="P3" s="19" t="s">
        <v>42</v>
      </c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1"/>
      <c r="AX3" s="21"/>
    </row>
    <row r="4" spans="1:50" ht="25.15" customHeight="1" x14ac:dyDescent="0.25">
      <c r="B4" s="13" t="s">
        <v>38</v>
      </c>
      <c r="D4" s="1"/>
      <c r="E4" s="1"/>
      <c r="F4" s="19"/>
      <c r="G4" s="19"/>
      <c r="H4" s="11"/>
    </row>
    <row r="5" spans="1:50" ht="25.15" customHeight="1" x14ac:dyDescent="0.25">
      <c r="B5" s="15" t="s">
        <v>43</v>
      </c>
      <c r="D5" s="1"/>
      <c r="E5" s="1"/>
      <c r="F5" s="19"/>
      <c r="G5" s="19"/>
    </row>
    <row r="6" spans="1:50" ht="25.15" customHeight="1" thickBot="1" x14ac:dyDescent="0.3">
      <c r="B6" s="14" t="s">
        <v>40</v>
      </c>
      <c r="F6" s="19"/>
      <c r="G6" s="19"/>
      <c r="H6" s="19"/>
      <c r="I6" s="19"/>
      <c r="J6" s="19"/>
      <c r="L6" s="1"/>
    </row>
    <row r="7" spans="1:50" s="1" customFormat="1" ht="75.599999999999994" customHeight="1" x14ac:dyDescent="0.25">
      <c r="A7" s="39" t="s">
        <v>28</v>
      </c>
      <c r="B7" s="40"/>
      <c r="C7" s="10">
        <v>44652</v>
      </c>
      <c r="D7" s="10">
        <f>C7+1</f>
        <v>44653</v>
      </c>
      <c r="E7" s="10">
        <f t="shared" ref="E7:X7" si="0">D7+1</f>
        <v>44654</v>
      </c>
      <c r="F7" s="10">
        <f t="shared" si="0"/>
        <v>44655</v>
      </c>
      <c r="G7" s="10">
        <f t="shared" si="0"/>
        <v>44656</v>
      </c>
      <c r="H7" s="10">
        <f t="shared" si="0"/>
        <v>44657</v>
      </c>
      <c r="I7" s="10">
        <f t="shared" si="0"/>
        <v>44658</v>
      </c>
      <c r="J7" s="10">
        <f t="shared" si="0"/>
        <v>44659</v>
      </c>
      <c r="K7" s="10">
        <f t="shared" si="0"/>
        <v>44660</v>
      </c>
      <c r="L7" s="10">
        <f t="shared" si="0"/>
        <v>44661</v>
      </c>
      <c r="M7" s="10">
        <f t="shared" si="0"/>
        <v>44662</v>
      </c>
      <c r="N7" s="10">
        <f t="shared" si="0"/>
        <v>44663</v>
      </c>
      <c r="O7" s="10">
        <f t="shared" si="0"/>
        <v>44664</v>
      </c>
      <c r="P7" s="10">
        <f t="shared" si="0"/>
        <v>44665</v>
      </c>
      <c r="Q7" s="10">
        <f t="shared" si="0"/>
        <v>44666</v>
      </c>
      <c r="R7" s="10">
        <f t="shared" si="0"/>
        <v>44667</v>
      </c>
      <c r="S7" s="10">
        <f t="shared" si="0"/>
        <v>44668</v>
      </c>
      <c r="T7" s="10">
        <f t="shared" si="0"/>
        <v>44669</v>
      </c>
      <c r="U7" s="10">
        <f t="shared" si="0"/>
        <v>44670</v>
      </c>
      <c r="V7" s="10">
        <f t="shared" si="0"/>
        <v>44671</v>
      </c>
      <c r="W7" s="10">
        <f t="shared" si="0"/>
        <v>44672</v>
      </c>
      <c r="X7" s="10">
        <f t="shared" si="0"/>
        <v>44673</v>
      </c>
    </row>
    <row r="8" spans="1:50" s="1" customFormat="1" ht="23.25" thickBot="1" x14ac:dyDescent="0.3">
      <c r="A8" s="41" t="s">
        <v>35</v>
      </c>
      <c r="B8" s="42"/>
      <c r="C8" s="16">
        <f>_xlfn.ISOWEEKNUM(C7)</f>
        <v>13</v>
      </c>
      <c r="D8" s="17">
        <f t="shared" ref="D8:X8" si="1">_xlfn.ISOWEEKNUM(D7)</f>
        <v>13</v>
      </c>
      <c r="E8" s="17">
        <f t="shared" si="1"/>
        <v>13</v>
      </c>
      <c r="F8" s="17">
        <f t="shared" si="1"/>
        <v>14</v>
      </c>
      <c r="G8" s="17">
        <f t="shared" si="1"/>
        <v>14</v>
      </c>
      <c r="H8" s="17">
        <f t="shared" si="1"/>
        <v>14</v>
      </c>
      <c r="I8" s="17">
        <f t="shared" si="1"/>
        <v>14</v>
      </c>
      <c r="J8" s="17">
        <f t="shared" si="1"/>
        <v>14</v>
      </c>
      <c r="K8" s="17">
        <f t="shared" si="1"/>
        <v>14</v>
      </c>
      <c r="L8" s="17">
        <f t="shared" si="1"/>
        <v>14</v>
      </c>
      <c r="M8" s="17">
        <f t="shared" si="1"/>
        <v>15</v>
      </c>
      <c r="N8" s="17">
        <f t="shared" si="1"/>
        <v>15</v>
      </c>
      <c r="O8" s="17">
        <f t="shared" si="1"/>
        <v>15</v>
      </c>
      <c r="P8" s="17">
        <f t="shared" si="1"/>
        <v>15</v>
      </c>
      <c r="Q8" s="17">
        <f t="shared" si="1"/>
        <v>15</v>
      </c>
      <c r="R8" s="17">
        <f t="shared" si="1"/>
        <v>15</v>
      </c>
      <c r="S8" s="17">
        <f t="shared" si="1"/>
        <v>15</v>
      </c>
      <c r="T8" s="17">
        <f t="shared" si="1"/>
        <v>16</v>
      </c>
      <c r="U8" s="17">
        <f t="shared" si="1"/>
        <v>16</v>
      </c>
      <c r="V8" s="17">
        <f t="shared" si="1"/>
        <v>16</v>
      </c>
      <c r="W8" s="17">
        <f t="shared" si="1"/>
        <v>16</v>
      </c>
      <c r="X8" s="17">
        <f t="shared" si="1"/>
        <v>16</v>
      </c>
    </row>
    <row r="9" spans="1:50" ht="70.150000000000006" customHeight="1" x14ac:dyDescent="0.25">
      <c r="A9" s="35" t="str">
        <f>Personnel!B5&amp;" "&amp;"("&amp;Personnel!D5&amp;")"</f>
        <v>1 ()</v>
      </c>
      <c r="B9" s="36"/>
      <c r="C9" s="22"/>
      <c r="D9" s="18"/>
      <c r="E9" s="18"/>
      <c r="F9" s="18"/>
      <c r="G9" s="18"/>
      <c r="H9" s="18"/>
      <c r="I9" s="18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50" ht="70.150000000000006" customHeight="1" x14ac:dyDescent="0.25">
      <c r="A10" s="37" t="str">
        <f>Personnel!B6&amp;" "&amp;"("&amp;Personnel!D6&amp;")"</f>
        <v>2 ()</v>
      </c>
      <c r="B10" s="38"/>
      <c r="C10" s="28"/>
      <c r="D10" s="29"/>
      <c r="E10" s="29"/>
      <c r="F10" s="23"/>
      <c r="G10" s="23"/>
      <c r="H10" s="23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50" ht="70.150000000000006" customHeight="1" x14ac:dyDescent="0.25">
      <c r="A11" s="37" t="str">
        <f>Personnel!B7&amp;" "&amp;"("&amp;Personnel!D7&amp;")"</f>
        <v>3 ()</v>
      </c>
      <c r="B11" s="38"/>
      <c r="C11" s="28"/>
      <c r="D11" s="29"/>
      <c r="E11" s="29"/>
      <c r="F11" s="29"/>
      <c r="G11" s="23"/>
      <c r="H11" s="23"/>
      <c r="I11" s="23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</row>
    <row r="12" spans="1:50" ht="70.150000000000006" customHeight="1" x14ac:dyDescent="0.25">
      <c r="A12" s="37" t="str">
        <f>Personnel!B8&amp;" "&amp;"("&amp;Personnel!D8&amp;")"</f>
        <v>4 ()</v>
      </c>
      <c r="B12" s="38"/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1:50" ht="70.150000000000006" customHeight="1" x14ac:dyDescent="0.25">
      <c r="A13" s="37" t="str">
        <f>Personnel!B9&amp;" "&amp;"("&amp;Personnel!D9&amp;")"</f>
        <v>5 ()</v>
      </c>
      <c r="B13" s="38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</row>
    <row r="14" spans="1:50" ht="70.150000000000006" customHeight="1" x14ac:dyDescent="0.25">
      <c r="A14" s="37" t="str">
        <f>Personnel!B10&amp;" "&amp;"("&amp;Personnel!D10&amp;")"</f>
        <v>6 ()</v>
      </c>
      <c r="B14" s="38"/>
      <c r="C14" s="28"/>
      <c r="D14" s="23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</row>
    <row r="15" spans="1:50" ht="70.150000000000006" customHeight="1" x14ac:dyDescent="0.25">
      <c r="A15" s="37" t="str">
        <f>Personnel!B11&amp;" "&amp;"("&amp;Personnel!D11&amp;")"</f>
        <v>7 ()</v>
      </c>
      <c r="B15" s="38"/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50" ht="70.150000000000006" customHeight="1" x14ac:dyDescent="0.25">
      <c r="A16" s="37" t="str">
        <f>Personnel!B12&amp;" "&amp;"("&amp;Personnel!D12&amp;")"</f>
        <v>8 ()</v>
      </c>
      <c r="B16" s="38"/>
      <c r="C16" s="28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ht="70.150000000000006" customHeight="1" x14ac:dyDescent="0.25">
      <c r="A17" s="37" t="str">
        <f>Personnel!B13&amp;" "&amp;"("&amp;Personnel!D13&amp;")"</f>
        <v>9 ()</v>
      </c>
      <c r="B17" s="38"/>
      <c r="C17" s="28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ht="70.150000000000006" customHeight="1" x14ac:dyDescent="0.25">
      <c r="A18" s="37" t="str">
        <f>Personnel!B14&amp;" "&amp;"("&amp;Personnel!D14&amp;")"</f>
        <v>10 ()</v>
      </c>
      <c r="B18" s="38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</row>
    <row r="19" spans="1:24" ht="70.150000000000006" customHeight="1" x14ac:dyDescent="0.25">
      <c r="A19" s="37" t="str">
        <f>Personnel!B15&amp;" "&amp;"("&amp;Personnel!D15&amp;")"</f>
        <v>11 ()</v>
      </c>
      <c r="B19" s="38"/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ht="70.150000000000006" customHeight="1" x14ac:dyDescent="0.25">
      <c r="A20" s="37" t="str">
        <f>Personnel!B16&amp;" "&amp;"("&amp;Personnel!D16&amp;")"</f>
        <v>12 ()</v>
      </c>
      <c r="B20" s="38"/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ht="70.150000000000006" customHeight="1" x14ac:dyDescent="0.25">
      <c r="A21" s="37" t="str">
        <f>Personnel!B17&amp;" "&amp;"("&amp;Personnel!D17&amp;")"</f>
        <v>13 ()</v>
      </c>
      <c r="B21" s="38"/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ht="70.150000000000006" customHeight="1" x14ac:dyDescent="0.25">
      <c r="A22" s="43" t="str">
        <f>Personnel!B18&amp;" "&amp;"("&amp;Personnel!D18&amp;")"</f>
        <v>14 ()</v>
      </c>
      <c r="B22" s="44"/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ht="70.150000000000006" customHeight="1" x14ac:dyDescent="0.25">
      <c r="A23" s="37" t="str">
        <f>Personnel!B19&amp;" "&amp;"("&amp;Personnel!D19&amp;")"</f>
        <v>15 ()</v>
      </c>
      <c r="B23" s="38"/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ht="70.150000000000006" customHeight="1" x14ac:dyDescent="0.25">
      <c r="A24" s="43" t="str">
        <f>Personnel!B20&amp;" "&amp;"("&amp;Personnel!D20&amp;")"</f>
        <v>16 ()</v>
      </c>
      <c r="B24" s="44"/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1:24" ht="70.150000000000006" customHeight="1" x14ac:dyDescent="0.25">
      <c r="A25" s="37" t="str">
        <f>Personnel!B21&amp;" "&amp;"("&amp;Personnel!D21&amp;")"</f>
        <v>17 ()</v>
      </c>
      <c r="B25" s="38"/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ht="70.150000000000006" customHeight="1" x14ac:dyDescent="0.25">
      <c r="A26" s="37" t="str">
        <f>Personnel!B22&amp;" "&amp;"("&amp;Personnel!D22&amp;")"</f>
        <v>18 ()</v>
      </c>
      <c r="B26" s="38"/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ht="70.150000000000006" customHeight="1" x14ac:dyDescent="0.25">
      <c r="A27" s="43" t="str">
        <f>Personnel!B23&amp;" "&amp;"("&amp;Personnel!D23&amp;")"</f>
        <v>19 ()</v>
      </c>
      <c r="B27" s="44"/>
      <c r="C27" s="28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spans="1:24" ht="70.150000000000006" customHeight="1" x14ac:dyDescent="0.25">
      <c r="A28" s="37" t="str">
        <f>Personnel!B24&amp;" "&amp;"("&amp;Personnel!D24&amp;")"</f>
        <v>20 ()</v>
      </c>
      <c r="B28" s="38"/>
      <c r="C28" s="28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ht="70.150000000000006" customHeight="1" x14ac:dyDescent="0.25">
      <c r="A29" s="37" t="str">
        <f>Personnel!B25&amp;" "&amp;"("&amp;Personnel!D25&amp;")"</f>
        <v>21 ()</v>
      </c>
      <c r="B29" s="38"/>
      <c r="C29" s="28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</row>
    <row r="30" spans="1:24" ht="70.150000000000006" customHeight="1" x14ac:dyDescent="0.25">
      <c r="A30" s="37" t="str">
        <f>Personnel!B26&amp;" "&amp;"("&amp;Personnel!D26&amp;")"</f>
        <v>22 ()</v>
      </c>
      <c r="B30" s="38"/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</row>
    <row r="31" spans="1:24" ht="70.150000000000006" customHeight="1" x14ac:dyDescent="0.25">
      <c r="A31" s="37" t="str">
        <f>Personnel!B27&amp;" "&amp;"("&amp;Personnel!D27&amp;")"</f>
        <v>23 ()</v>
      </c>
      <c r="B31" s="38"/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24" ht="70.150000000000006" customHeight="1" x14ac:dyDescent="0.25">
      <c r="A32" s="37" t="str">
        <f>Personnel!B28&amp;" "&amp;"("&amp;Personnel!D28&amp;")"</f>
        <v>24 ()</v>
      </c>
      <c r="B32" s="38"/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ht="70.150000000000006" customHeight="1" x14ac:dyDescent="0.25">
      <c r="A33" s="43" t="str">
        <f>Personnel!B29&amp;" "&amp;"("&amp;Personnel!D29&amp;")"</f>
        <v>25 ()</v>
      </c>
      <c r="B33" s="44"/>
      <c r="C33" s="2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4" ht="70.150000000000006" customHeight="1" x14ac:dyDescent="0.25">
      <c r="A34" s="37" t="str">
        <f>Personnel!B30&amp;" "&amp;"("&amp;Personnel!D30&amp;")"</f>
        <v>26 ()</v>
      </c>
      <c r="B34" s="38"/>
      <c r="C34" s="2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4" x14ac:dyDescent="0.25">
      <c r="C35" s="30"/>
      <c r="D35" s="30"/>
      <c r="E35" s="30"/>
      <c r="F35" s="31"/>
      <c r="G35" s="31"/>
      <c r="H35" s="31"/>
      <c r="I35" s="31"/>
      <c r="J35" s="31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x14ac:dyDescent="0.25">
      <c r="C36" s="30"/>
      <c r="D36" s="30"/>
      <c r="E36" s="30"/>
      <c r="F36" s="31"/>
      <c r="G36" s="31"/>
      <c r="H36" s="31"/>
      <c r="I36" s="31"/>
      <c r="J36" s="31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 x14ac:dyDescent="0.25">
      <c r="C37" s="30"/>
      <c r="D37" s="30"/>
      <c r="E37" s="30"/>
      <c r="F37" s="31"/>
      <c r="G37" s="31"/>
      <c r="H37" s="31"/>
      <c r="I37" s="31"/>
      <c r="J37" s="31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</row>
    <row r="38" spans="1:24" x14ac:dyDescent="0.25">
      <c r="C38" s="30"/>
      <c r="D38" s="30"/>
      <c r="E38" s="30"/>
      <c r="F38" s="31"/>
      <c r="G38" s="31"/>
      <c r="H38" s="31"/>
      <c r="I38" s="31"/>
      <c r="J38" s="31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</row>
    <row r="39" spans="1:24" x14ac:dyDescent="0.25">
      <c r="C39" s="30"/>
      <c r="D39" s="30"/>
      <c r="E39" s="30"/>
      <c r="F39" s="31"/>
      <c r="G39" s="31"/>
      <c r="H39" s="31"/>
      <c r="I39" s="31"/>
      <c r="J39" s="31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</row>
    <row r="40" spans="1:24" x14ac:dyDescent="0.25">
      <c r="C40" s="30"/>
      <c r="D40" s="30"/>
      <c r="E40" s="30"/>
      <c r="F40" s="31"/>
      <c r="G40" s="31"/>
      <c r="H40" s="31"/>
      <c r="I40" s="31"/>
      <c r="J40" s="31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</row>
    <row r="41" spans="1:24" x14ac:dyDescent="0.25">
      <c r="C41" s="30"/>
      <c r="D41" s="30"/>
      <c r="E41" s="30"/>
      <c r="F41" s="31"/>
      <c r="G41" s="31"/>
      <c r="H41" s="31"/>
      <c r="I41" s="31"/>
      <c r="J41" s="31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</row>
    <row r="42" spans="1:24" x14ac:dyDescent="0.25">
      <c r="C42" s="30"/>
      <c r="D42" s="30"/>
      <c r="E42" s="30"/>
      <c r="F42" s="31"/>
      <c r="G42" s="31"/>
      <c r="H42" s="31"/>
      <c r="I42" s="31"/>
      <c r="J42" s="31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</row>
    <row r="43" spans="1:24" x14ac:dyDescent="0.25">
      <c r="C43" s="30"/>
      <c r="D43" s="30"/>
      <c r="E43" s="30"/>
      <c r="F43" s="31"/>
      <c r="G43" s="31"/>
      <c r="H43" s="31"/>
      <c r="I43" s="31"/>
      <c r="J43" s="31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4" x14ac:dyDescent="0.25">
      <c r="C44" s="30"/>
      <c r="D44" s="30"/>
      <c r="E44" s="30"/>
      <c r="F44" s="31"/>
      <c r="G44" s="31"/>
      <c r="H44" s="31"/>
      <c r="I44" s="31"/>
      <c r="J44" s="31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</row>
    <row r="45" spans="1:24" x14ac:dyDescent="0.25">
      <c r="C45" s="30"/>
      <c r="D45" s="30"/>
      <c r="E45" s="30"/>
      <c r="F45" s="31"/>
      <c r="G45" s="31"/>
      <c r="H45" s="31"/>
      <c r="I45" s="31"/>
      <c r="J45" s="31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x14ac:dyDescent="0.25">
      <c r="C46" s="30"/>
      <c r="D46" s="30"/>
      <c r="E46" s="30"/>
      <c r="F46" s="31"/>
      <c r="G46" s="31"/>
      <c r="H46" s="31"/>
      <c r="I46" s="31"/>
      <c r="J46" s="31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</row>
    <row r="47" spans="1:24" x14ac:dyDescent="0.25">
      <c r="C47" s="30"/>
      <c r="D47" s="30"/>
      <c r="E47" s="30"/>
      <c r="F47" s="31"/>
      <c r="G47" s="31"/>
      <c r="H47" s="31"/>
      <c r="I47" s="31"/>
      <c r="J47" s="31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</row>
    <row r="48" spans="1:24" x14ac:dyDescent="0.25">
      <c r="C48" s="30"/>
      <c r="D48" s="30"/>
      <c r="E48" s="30"/>
      <c r="F48" s="31"/>
      <c r="G48" s="31"/>
      <c r="H48" s="31"/>
      <c r="I48" s="31"/>
      <c r="J48" s="31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</row>
    <row r="49" spans="3:24" x14ac:dyDescent="0.25">
      <c r="C49" s="30"/>
      <c r="D49" s="30"/>
      <c r="E49" s="30"/>
      <c r="F49" s="31"/>
      <c r="G49" s="31"/>
      <c r="H49" s="31"/>
      <c r="I49" s="31"/>
      <c r="J49" s="31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</row>
    <row r="50" spans="3:24" x14ac:dyDescent="0.25">
      <c r="C50" s="30"/>
      <c r="D50" s="30"/>
      <c r="E50" s="30"/>
      <c r="F50" s="31"/>
      <c r="G50" s="31"/>
      <c r="H50" s="31"/>
      <c r="I50" s="31"/>
      <c r="J50" s="31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3:24" x14ac:dyDescent="0.25">
      <c r="C51" s="30"/>
      <c r="D51" s="30"/>
      <c r="E51" s="30"/>
      <c r="F51" s="31"/>
      <c r="G51" s="31"/>
      <c r="H51" s="31"/>
      <c r="I51" s="31"/>
      <c r="J51" s="31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</row>
    <row r="52" spans="3:24" x14ac:dyDescent="0.25">
      <c r="C52" s="30"/>
      <c r="D52" s="30"/>
      <c r="E52" s="30"/>
      <c r="F52" s="31"/>
      <c r="G52" s="31"/>
      <c r="H52" s="31"/>
      <c r="I52" s="31"/>
      <c r="J52" s="31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</row>
    <row r="53" spans="3:24" x14ac:dyDescent="0.25">
      <c r="C53" s="30"/>
      <c r="D53" s="30"/>
      <c r="E53" s="30"/>
      <c r="F53" s="31"/>
      <c r="G53" s="31"/>
      <c r="H53" s="31"/>
      <c r="I53" s="31"/>
      <c r="J53" s="31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3:24" x14ac:dyDescent="0.25">
      <c r="C54" s="30"/>
      <c r="D54" s="30"/>
      <c r="E54" s="30"/>
      <c r="F54" s="31"/>
      <c r="G54" s="31"/>
      <c r="H54" s="31"/>
      <c r="I54" s="31"/>
      <c r="J54" s="31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</row>
    <row r="55" spans="3:24" x14ac:dyDescent="0.25">
      <c r="C55" s="30"/>
      <c r="D55" s="30"/>
      <c r="E55" s="30"/>
      <c r="F55" s="31"/>
      <c r="G55" s="31"/>
      <c r="H55" s="31"/>
      <c r="I55" s="31"/>
      <c r="J55" s="31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</row>
    <row r="56" spans="3:24" x14ac:dyDescent="0.25">
      <c r="C56" s="30"/>
      <c r="D56" s="30"/>
      <c r="E56" s="30"/>
      <c r="F56" s="31"/>
      <c r="G56" s="31"/>
      <c r="H56" s="31"/>
      <c r="I56" s="31"/>
      <c r="J56" s="31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</row>
    <row r="57" spans="3:24" x14ac:dyDescent="0.25">
      <c r="C57" s="30"/>
      <c r="D57" s="30"/>
      <c r="E57" s="30"/>
      <c r="F57" s="31"/>
      <c r="G57" s="31"/>
      <c r="H57" s="31"/>
      <c r="I57" s="31"/>
      <c r="J57" s="31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</row>
    <row r="58" spans="3:24" x14ac:dyDescent="0.25">
      <c r="C58" s="30"/>
      <c r="D58" s="30"/>
      <c r="E58" s="30"/>
      <c r="F58" s="31"/>
      <c r="G58" s="31"/>
      <c r="H58" s="31"/>
      <c r="I58" s="31"/>
      <c r="J58" s="31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</row>
    <row r="59" spans="3:24" x14ac:dyDescent="0.25">
      <c r="C59" s="30"/>
      <c r="D59" s="30"/>
      <c r="E59" s="30"/>
      <c r="F59" s="31"/>
      <c r="G59" s="31"/>
      <c r="H59" s="31"/>
      <c r="I59" s="31"/>
      <c r="J59" s="31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</row>
    <row r="60" spans="3:24" x14ac:dyDescent="0.25">
      <c r="C60" s="30"/>
      <c r="D60" s="30"/>
      <c r="E60" s="30"/>
      <c r="F60" s="31"/>
      <c r="G60" s="31"/>
      <c r="H60" s="31"/>
      <c r="I60" s="31"/>
      <c r="J60" s="31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3:24" x14ac:dyDescent="0.25">
      <c r="C61" s="30"/>
      <c r="D61" s="30"/>
      <c r="E61" s="30"/>
      <c r="F61" s="31"/>
      <c r="G61" s="31"/>
      <c r="H61" s="31"/>
      <c r="I61" s="31"/>
      <c r="J61" s="31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</row>
    <row r="62" spans="3:24" x14ac:dyDescent="0.25">
      <c r="C62" s="30"/>
      <c r="D62" s="30"/>
      <c r="E62" s="30"/>
      <c r="F62" s="31"/>
      <c r="G62" s="31"/>
      <c r="H62" s="31"/>
      <c r="I62" s="31"/>
      <c r="J62" s="31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3:24" x14ac:dyDescent="0.25">
      <c r="C63" s="30"/>
      <c r="D63" s="30"/>
      <c r="E63" s="30"/>
      <c r="F63" s="31"/>
      <c r="G63" s="31"/>
      <c r="H63" s="31"/>
      <c r="I63" s="31"/>
      <c r="J63" s="31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3:24" x14ac:dyDescent="0.25">
      <c r="C64" s="30"/>
      <c r="D64" s="30"/>
      <c r="E64" s="30"/>
      <c r="F64" s="31"/>
      <c r="G64" s="31"/>
      <c r="H64" s="31"/>
      <c r="I64" s="31"/>
      <c r="J64" s="31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3:24" x14ac:dyDescent="0.25">
      <c r="C65" s="30"/>
      <c r="D65" s="30"/>
      <c r="E65" s="30"/>
      <c r="F65" s="31"/>
      <c r="G65" s="31"/>
      <c r="H65" s="31"/>
      <c r="I65" s="31"/>
      <c r="J65" s="31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3:24" x14ac:dyDescent="0.25">
      <c r="C66" s="30"/>
      <c r="D66" s="30"/>
      <c r="E66" s="30"/>
      <c r="F66" s="31"/>
      <c r="G66" s="31"/>
      <c r="H66" s="31"/>
      <c r="I66" s="31"/>
      <c r="J66" s="31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spans="3:24" x14ac:dyDescent="0.25">
      <c r="C67" s="30"/>
      <c r="D67" s="30"/>
      <c r="E67" s="30"/>
      <c r="F67" s="31"/>
      <c r="G67" s="31"/>
      <c r="H67" s="31"/>
      <c r="I67" s="31"/>
      <c r="J67" s="31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</row>
    <row r="68" spans="3:24" x14ac:dyDescent="0.25">
      <c r="C68" s="30"/>
      <c r="D68" s="30"/>
      <c r="E68" s="30"/>
      <c r="F68" s="31"/>
      <c r="G68" s="31"/>
      <c r="H68" s="31"/>
      <c r="I68" s="31"/>
      <c r="J68" s="31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</row>
    <row r="69" spans="3:24" x14ac:dyDescent="0.25">
      <c r="C69" s="30"/>
      <c r="D69" s="30"/>
      <c r="E69" s="30"/>
      <c r="F69" s="31"/>
      <c r="G69" s="31"/>
      <c r="H69" s="31"/>
      <c r="I69" s="31"/>
      <c r="J69" s="31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3:24" x14ac:dyDescent="0.25">
      <c r="C70" s="30"/>
      <c r="D70" s="30"/>
      <c r="E70" s="30"/>
      <c r="F70" s="31"/>
      <c r="G70" s="31"/>
      <c r="H70" s="31"/>
      <c r="I70" s="31"/>
      <c r="J70" s="31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3:24" x14ac:dyDescent="0.25">
      <c r="C71" s="30"/>
      <c r="D71" s="30"/>
      <c r="E71" s="30"/>
      <c r="F71" s="31"/>
      <c r="G71" s="31"/>
      <c r="H71" s="31"/>
      <c r="I71" s="31"/>
      <c r="J71" s="31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3:24" x14ac:dyDescent="0.25">
      <c r="C72" s="30"/>
      <c r="D72" s="30"/>
      <c r="E72" s="30"/>
      <c r="F72" s="31"/>
      <c r="G72" s="31"/>
      <c r="H72" s="31"/>
      <c r="I72" s="31"/>
      <c r="J72" s="31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</row>
    <row r="73" spans="3:24" x14ac:dyDescent="0.25">
      <c r="C73" s="30"/>
      <c r="D73" s="30"/>
      <c r="E73" s="30"/>
      <c r="F73" s="31"/>
      <c r="G73" s="31"/>
      <c r="H73" s="31"/>
      <c r="I73" s="31"/>
      <c r="J73" s="31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3:24" x14ac:dyDescent="0.25">
      <c r="C74" s="30"/>
      <c r="D74" s="30"/>
      <c r="E74" s="30"/>
      <c r="F74" s="31"/>
      <c r="G74" s="31"/>
      <c r="H74" s="31"/>
      <c r="I74" s="31"/>
      <c r="J74" s="31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3:24" x14ac:dyDescent="0.25">
      <c r="C75" s="30"/>
      <c r="D75" s="30"/>
      <c r="E75" s="30"/>
      <c r="F75" s="31"/>
      <c r="G75" s="31"/>
      <c r="H75" s="31"/>
      <c r="I75" s="31"/>
      <c r="J75" s="31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</row>
    <row r="76" spans="3:24" x14ac:dyDescent="0.25">
      <c r="C76" s="30"/>
      <c r="D76" s="30"/>
      <c r="E76" s="30"/>
      <c r="F76" s="31"/>
      <c r="G76" s="31"/>
      <c r="H76" s="31"/>
      <c r="I76" s="31"/>
      <c r="J76" s="31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</row>
    <row r="77" spans="3:24" x14ac:dyDescent="0.25">
      <c r="C77" s="30"/>
      <c r="D77" s="30"/>
      <c r="E77" s="30"/>
      <c r="F77" s="31"/>
      <c r="G77" s="31"/>
      <c r="H77" s="31"/>
      <c r="I77" s="31"/>
      <c r="J77" s="31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3:24" x14ac:dyDescent="0.25">
      <c r="C78" s="30"/>
      <c r="D78" s="30"/>
      <c r="E78" s="30"/>
      <c r="F78" s="31"/>
      <c r="G78" s="31"/>
      <c r="H78" s="31"/>
      <c r="I78" s="31"/>
      <c r="J78" s="31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3:24" x14ac:dyDescent="0.25">
      <c r="C79" s="30"/>
      <c r="D79" s="30"/>
      <c r="E79" s="30"/>
      <c r="F79" s="31"/>
      <c r="G79" s="31"/>
      <c r="H79" s="31"/>
      <c r="I79" s="31"/>
      <c r="J79" s="31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</row>
  </sheetData>
  <mergeCells count="29">
    <mergeCell ref="A33:B33"/>
    <mergeCell ref="A34:B34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D1:M1"/>
    <mergeCell ref="A9:B9"/>
    <mergeCell ref="A10:B10"/>
    <mergeCell ref="A11:B11"/>
    <mergeCell ref="A12:B12"/>
    <mergeCell ref="A7:B7"/>
    <mergeCell ref="A8:B8"/>
  </mergeCells>
  <phoneticPr fontId="1" type="noConversion"/>
  <conditionalFormatting sqref="C9:X34">
    <cfRule type="containsBlanks" dxfId="20" priority="78">
      <formula>LEN(TRIM(C9))=0</formula>
    </cfRule>
  </conditionalFormatting>
  <conditionalFormatting sqref="C8:U34 W9:X34 D7:X7 V8:X8">
    <cfRule type="expression" dxfId="19" priority="4">
      <formula>WEEKDAY(C$7,2)&gt;5</formula>
    </cfRule>
  </conditionalFormatting>
  <conditionalFormatting sqref="V9:V34">
    <cfRule type="expression" dxfId="18" priority="80">
      <formula>WEEKDAY(#REF!,2)&gt;5</formula>
    </cfRule>
  </conditionalFormatting>
  <conditionalFormatting sqref="C7">
    <cfRule type="expression" dxfId="17" priority="2">
      <formula>WEEKDAY(C$7,2)&gt;5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C8:U34 W9:X34 D7:X7 V8:X8</xm:sqref>
        </x14:conditionalFormatting>
        <x14:conditionalFormatting xmlns:xm="http://schemas.microsoft.com/office/excel/2006/main">
          <x14:cfRule type="expression" priority="82" id="{4A1A488C-5731-4AD0-8EB2-03535CB85E69}">
            <xm:f>NOT(ISNA(VLOOKUP(#REF!,Base!$C$5:$C$17,1,0)))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V9:V34</xm:sqref>
        </x14:conditionalFormatting>
        <x14:conditionalFormatting xmlns:xm="http://schemas.microsoft.com/office/excel/2006/main">
          <x14:cfRule type="expression" priority="1" id="{CE6F7CA9-49A7-430F-83C3-AE2418A82429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B2:D273"/>
  <sheetViews>
    <sheetView topLeftCell="A4" workbookViewId="0">
      <selection activeCell="D10" sqref="D10"/>
    </sheetView>
  </sheetViews>
  <sheetFormatPr baseColWidth="10" defaultRowHeight="15" x14ac:dyDescent="0.25"/>
  <cols>
    <col min="1" max="1" width="5.7109375" customWidth="1"/>
    <col min="2" max="2" width="25.42578125" bestFit="1" customWidth="1"/>
    <col min="3" max="3" width="20.7109375" customWidth="1"/>
    <col min="4" max="4" width="11.28515625" bestFit="1" customWidth="1"/>
  </cols>
  <sheetData>
    <row r="2" spans="2:4" ht="26.25" x14ac:dyDescent="0.25">
      <c r="B2" s="45" t="s">
        <v>32</v>
      </c>
      <c r="C2" s="45"/>
      <c r="D2" s="45"/>
    </row>
    <row r="4" spans="2:4" ht="15" customHeight="1" x14ac:dyDescent="0.25">
      <c r="B4" s="5" t="s">
        <v>26</v>
      </c>
      <c r="C4" s="5" t="s">
        <v>27</v>
      </c>
      <c r="D4" s="5" t="s">
        <v>44</v>
      </c>
    </row>
    <row r="5" spans="2:4" ht="15" customHeight="1" x14ac:dyDescent="0.25">
      <c r="B5" s="3">
        <v>1</v>
      </c>
      <c r="C5" s="4"/>
      <c r="D5" s="26"/>
    </row>
    <row r="6" spans="2:4" ht="15" customHeight="1" x14ac:dyDescent="0.25">
      <c r="B6" s="3">
        <v>2</v>
      </c>
      <c r="C6" s="4"/>
      <c r="D6" s="26"/>
    </row>
    <row r="7" spans="2:4" ht="15" customHeight="1" x14ac:dyDescent="0.25">
      <c r="B7" s="3">
        <v>3</v>
      </c>
      <c r="C7" s="4"/>
      <c r="D7" s="26"/>
    </row>
    <row r="8" spans="2:4" ht="15" customHeight="1" x14ac:dyDescent="0.25">
      <c r="B8" s="3">
        <v>4</v>
      </c>
      <c r="C8" s="4"/>
      <c r="D8" s="26"/>
    </row>
    <row r="9" spans="2:4" ht="15" customHeight="1" x14ac:dyDescent="0.25">
      <c r="B9" s="3">
        <v>5</v>
      </c>
      <c r="C9" s="4"/>
      <c r="D9" s="26"/>
    </row>
    <row r="10" spans="2:4" ht="15" customHeight="1" x14ac:dyDescent="0.25">
      <c r="B10" s="3">
        <v>6</v>
      </c>
      <c r="C10" s="4"/>
      <c r="D10" s="26"/>
    </row>
    <row r="11" spans="2:4" ht="15" customHeight="1" x14ac:dyDescent="0.25">
      <c r="B11" s="3">
        <v>7</v>
      </c>
      <c r="C11" s="4"/>
      <c r="D11" s="26"/>
    </row>
    <row r="12" spans="2:4" ht="15" customHeight="1" x14ac:dyDescent="0.25">
      <c r="B12" s="3">
        <v>8</v>
      </c>
      <c r="C12" s="4"/>
      <c r="D12" s="26"/>
    </row>
    <row r="13" spans="2:4" ht="15" customHeight="1" x14ac:dyDescent="0.25">
      <c r="B13" s="3">
        <v>9</v>
      </c>
      <c r="C13" s="4"/>
      <c r="D13" s="26"/>
    </row>
    <row r="14" spans="2:4" ht="15" customHeight="1" x14ac:dyDescent="0.25">
      <c r="B14" s="3">
        <v>10</v>
      </c>
      <c r="C14" s="4"/>
      <c r="D14" s="26"/>
    </row>
    <row r="15" spans="2:4" ht="15" customHeight="1" x14ac:dyDescent="0.25">
      <c r="B15" s="3">
        <v>11</v>
      </c>
      <c r="C15" s="4"/>
      <c r="D15" s="26"/>
    </row>
    <row r="16" spans="2:4" ht="15" customHeight="1" x14ac:dyDescent="0.25">
      <c r="B16" s="3">
        <v>12</v>
      </c>
      <c r="C16" s="4"/>
      <c r="D16" s="26"/>
    </row>
    <row r="17" spans="2:4" ht="15" customHeight="1" x14ac:dyDescent="0.25">
      <c r="B17" s="3">
        <v>13</v>
      </c>
      <c r="C17" s="4"/>
      <c r="D17" s="26"/>
    </row>
    <row r="18" spans="2:4" ht="15" customHeight="1" x14ac:dyDescent="0.25">
      <c r="B18" s="3">
        <v>14</v>
      </c>
      <c r="C18" s="4"/>
      <c r="D18" s="26"/>
    </row>
    <row r="19" spans="2:4" ht="15" customHeight="1" x14ac:dyDescent="0.25">
      <c r="B19" s="3">
        <v>15</v>
      </c>
      <c r="C19" s="4"/>
      <c r="D19" s="26"/>
    </row>
    <row r="20" spans="2:4" ht="15" customHeight="1" x14ac:dyDescent="0.25">
      <c r="B20" s="3">
        <v>16</v>
      </c>
      <c r="C20" s="4"/>
      <c r="D20" s="26"/>
    </row>
    <row r="21" spans="2:4" ht="15" customHeight="1" x14ac:dyDescent="0.25">
      <c r="B21" s="3">
        <v>17</v>
      </c>
      <c r="C21" s="4"/>
      <c r="D21" s="26"/>
    </row>
    <row r="22" spans="2:4" ht="15" customHeight="1" x14ac:dyDescent="0.25">
      <c r="B22" s="3">
        <v>18</v>
      </c>
      <c r="C22" s="4"/>
      <c r="D22" s="26"/>
    </row>
    <row r="23" spans="2:4" ht="15" customHeight="1" x14ac:dyDescent="0.25">
      <c r="B23" s="3">
        <v>19</v>
      </c>
      <c r="C23" s="4"/>
      <c r="D23" s="26"/>
    </row>
    <row r="24" spans="2:4" ht="15" customHeight="1" x14ac:dyDescent="0.25">
      <c r="B24" s="3">
        <v>20</v>
      </c>
      <c r="C24" s="4"/>
      <c r="D24" s="26"/>
    </row>
    <row r="25" spans="2:4" ht="15" customHeight="1" x14ac:dyDescent="0.25">
      <c r="B25" s="3">
        <v>21</v>
      </c>
      <c r="C25" s="4"/>
      <c r="D25" s="26"/>
    </row>
    <row r="26" spans="2:4" ht="15" customHeight="1" x14ac:dyDescent="0.25">
      <c r="B26" s="3">
        <v>22</v>
      </c>
      <c r="C26" s="4"/>
      <c r="D26" s="26"/>
    </row>
    <row r="27" spans="2:4" ht="15" customHeight="1" x14ac:dyDescent="0.25">
      <c r="B27" s="3">
        <v>23</v>
      </c>
      <c r="C27" s="4"/>
      <c r="D27" s="26"/>
    </row>
    <row r="28" spans="2:4" ht="15" customHeight="1" x14ac:dyDescent="0.25">
      <c r="B28" s="3">
        <v>24</v>
      </c>
      <c r="C28" s="4"/>
      <c r="D28" s="26"/>
    </row>
    <row r="29" spans="2:4" ht="15" customHeight="1" x14ac:dyDescent="0.25">
      <c r="B29" s="3">
        <v>25</v>
      </c>
      <c r="C29" s="4"/>
      <c r="D29" s="26"/>
    </row>
    <row r="30" spans="2:4" ht="15" customHeight="1" x14ac:dyDescent="0.25">
      <c r="B30" s="3">
        <v>26</v>
      </c>
      <c r="C30" s="4"/>
      <c r="D30" s="26"/>
    </row>
    <row r="31" spans="2:4" ht="15" customHeight="1" x14ac:dyDescent="0.25"/>
    <row r="32" spans="2:4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</sheetData>
  <mergeCells count="1">
    <mergeCell ref="B2:D2"/>
  </mergeCells>
  <phoneticPr fontId="1" type="noConversion"/>
  <conditionalFormatting sqref="B5:B30">
    <cfRule type="expression" dxfId="13" priority="1">
      <formula>C5&lt;&gt;"Sequor"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B2:H56"/>
  <sheetViews>
    <sheetView workbookViewId="0">
      <selection activeCell="F20" sqref="F20"/>
    </sheetView>
  </sheetViews>
  <sheetFormatPr baseColWidth="10" defaultRowHeight="15" x14ac:dyDescent="0.25"/>
  <cols>
    <col min="1" max="1" width="5.7109375" customWidth="1"/>
    <col min="2" max="2" width="31.28515625" bestFit="1" customWidth="1"/>
    <col min="3" max="3" width="10.7109375" bestFit="1" customWidth="1"/>
    <col min="5" max="6" width="15.7109375" style="1" customWidth="1"/>
    <col min="8" max="8" width="12.85546875" bestFit="1" customWidth="1"/>
  </cols>
  <sheetData>
    <row r="2" spans="2:8" ht="26.25" x14ac:dyDescent="0.25">
      <c r="B2" s="2" t="s">
        <v>29</v>
      </c>
      <c r="C2" s="2" t="e">
        <f>Planning!#REF!+2021</f>
        <v>#REF!</v>
      </c>
      <c r="E2" s="45" t="s">
        <v>31</v>
      </c>
      <c r="F2" s="45"/>
      <c r="G2" s="45"/>
      <c r="H2" s="45"/>
    </row>
    <row r="3" spans="2:8" x14ac:dyDescent="0.25">
      <c r="B3" s="1"/>
      <c r="C3" s="1"/>
    </row>
    <row r="4" spans="2:8" x14ac:dyDescent="0.25">
      <c r="B4" s="5" t="s">
        <v>30</v>
      </c>
      <c r="C4" s="5" t="s">
        <v>28</v>
      </c>
      <c r="E4" s="5" t="s">
        <v>0</v>
      </c>
      <c r="F4" s="5" t="s">
        <v>1</v>
      </c>
      <c r="H4" s="1" t="s">
        <v>33</v>
      </c>
    </row>
    <row r="5" spans="2:8" x14ac:dyDescent="0.25">
      <c r="B5" s="6" t="s">
        <v>24</v>
      </c>
      <c r="C5" s="7" t="e">
        <f>DATE($C$2,1,1)</f>
        <v>#REF!</v>
      </c>
      <c r="E5" s="5" t="s">
        <v>2</v>
      </c>
      <c r="F5" s="5">
        <v>2022</v>
      </c>
      <c r="H5" s="1">
        <v>1</v>
      </c>
    </row>
    <row r="6" spans="2:8" x14ac:dyDescent="0.25">
      <c r="B6" s="6" t="s">
        <v>13</v>
      </c>
      <c r="C6" s="7" t="e">
        <f>ROUND(DATE($C$2,4,MOD(234-11*MOD($C$2,19),30))/7,)*7-6</f>
        <v>#REF!</v>
      </c>
      <c r="E6" s="5" t="s">
        <v>3</v>
      </c>
      <c r="F6" s="5">
        <v>2023</v>
      </c>
      <c r="H6" s="1">
        <v>2</v>
      </c>
    </row>
    <row r="7" spans="2:8" x14ac:dyDescent="0.25">
      <c r="B7" s="6" t="s">
        <v>14</v>
      </c>
      <c r="C7" s="7" t="e">
        <f>C6+1</f>
        <v>#REF!</v>
      </c>
      <c r="E7" s="5" t="s">
        <v>4</v>
      </c>
      <c r="F7" s="5">
        <v>2024</v>
      </c>
      <c r="H7" s="1">
        <v>3</v>
      </c>
    </row>
    <row r="8" spans="2:8" x14ac:dyDescent="0.25">
      <c r="B8" s="6" t="s">
        <v>25</v>
      </c>
      <c r="C8" s="7" t="e">
        <f>DATE($C$2,5,1)</f>
        <v>#REF!</v>
      </c>
      <c r="E8" s="5" t="s">
        <v>5</v>
      </c>
      <c r="F8" s="5">
        <v>2025</v>
      </c>
      <c r="H8" s="1">
        <v>4</v>
      </c>
    </row>
    <row r="9" spans="2:8" x14ac:dyDescent="0.25">
      <c r="B9" s="6" t="s">
        <v>19</v>
      </c>
      <c r="C9" s="7" t="e">
        <f>DATE($C$2,5,8)</f>
        <v>#REF!</v>
      </c>
      <c r="E9" s="5" t="s">
        <v>6</v>
      </c>
      <c r="F9" s="5">
        <v>2026</v>
      </c>
      <c r="H9" s="1">
        <v>5</v>
      </c>
    </row>
    <row r="10" spans="2:8" x14ac:dyDescent="0.25">
      <c r="B10" s="6" t="s">
        <v>16</v>
      </c>
      <c r="C10" s="7" t="e">
        <f>C6+39</f>
        <v>#REF!</v>
      </c>
      <c r="E10" s="5" t="s">
        <v>7</v>
      </c>
      <c r="F10" s="5">
        <v>2027</v>
      </c>
      <c r="H10" s="1">
        <v>6</v>
      </c>
    </row>
    <row r="11" spans="2:8" x14ac:dyDescent="0.25">
      <c r="B11" s="6" t="s">
        <v>15</v>
      </c>
      <c r="C11" s="7" t="e">
        <f>C6+49</f>
        <v>#REF!</v>
      </c>
      <c r="E11" s="5" t="s">
        <v>34</v>
      </c>
      <c r="F11" s="5">
        <v>2028</v>
      </c>
      <c r="H11" s="1">
        <v>7</v>
      </c>
    </row>
    <row r="12" spans="2:8" x14ac:dyDescent="0.25">
      <c r="B12" s="6" t="s">
        <v>17</v>
      </c>
      <c r="C12" s="7" t="e">
        <f>C6+50</f>
        <v>#REF!</v>
      </c>
      <c r="E12" s="5" t="s">
        <v>8</v>
      </c>
      <c r="F12" s="5">
        <v>2029</v>
      </c>
      <c r="H12" s="1">
        <v>8</v>
      </c>
    </row>
    <row r="13" spans="2:8" x14ac:dyDescent="0.25">
      <c r="B13" s="6" t="s">
        <v>20</v>
      </c>
      <c r="C13" s="7" t="e">
        <f>DATE($C$2,7,14)</f>
        <v>#REF!</v>
      </c>
      <c r="E13" s="5" t="s">
        <v>9</v>
      </c>
      <c r="F13" s="5">
        <v>2030</v>
      </c>
      <c r="H13" s="1">
        <v>9</v>
      </c>
    </row>
    <row r="14" spans="2:8" x14ac:dyDescent="0.25">
      <c r="B14" s="6" t="s">
        <v>21</v>
      </c>
      <c r="C14" s="7" t="e">
        <f>DATE($C$2,8,15)</f>
        <v>#REF!</v>
      </c>
      <c r="E14" s="5" t="s">
        <v>10</v>
      </c>
      <c r="F14" s="5">
        <v>2031</v>
      </c>
      <c r="H14" s="1">
        <v>10</v>
      </c>
    </row>
    <row r="15" spans="2:8" x14ac:dyDescent="0.25">
      <c r="B15" s="6" t="s">
        <v>18</v>
      </c>
      <c r="C15" s="7" t="e">
        <f>DATE($C$2,11,1)</f>
        <v>#REF!</v>
      </c>
      <c r="E15" s="5" t="s">
        <v>11</v>
      </c>
      <c r="F15" s="5">
        <v>2032</v>
      </c>
      <c r="H15" s="1">
        <v>11</v>
      </c>
    </row>
    <row r="16" spans="2:8" x14ac:dyDescent="0.25">
      <c r="B16" s="6" t="s">
        <v>22</v>
      </c>
      <c r="C16" s="7" t="e">
        <f>DATE($C$2,11,11)</f>
        <v>#REF!</v>
      </c>
      <c r="E16" s="5" t="s">
        <v>12</v>
      </c>
      <c r="F16" s="5">
        <v>2033</v>
      </c>
      <c r="H16" s="1">
        <v>12</v>
      </c>
    </row>
    <row r="17" spans="2:8" x14ac:dyDescent="0.25">
      <c r="B17" s="8" t="s">
        <v>23</v>
      </c>
      <c r="C17" s="9" t="e">
        <f>DATE($C$2,12,25)</f>
        <v>#REF!</v>
      </c>
      <c r="H17" s="1">
        <v>13</v>
      </c>
    </row>
    <row r="18" spans="2:8" x14ac:dyDescent="0.25">
      <c r="H18" s="1">
        <v>14</v>
      </c>
    </row>
    <row r="19" spans="2:8" x14ac:dyDescent="0.25">
      <c r="H19" s="1">
        <v>15</v>
      </c>
    </row>
    <row r="20" spans="2:8" x14ac:dyDescent="0.25">
      <c r="H20" s="1">
        <v>16</v>
      </c>
    </row>
    <row r="21" spans="2:8" x14ac:dyDescent="0.25">
      <c r="H21" s="1">
        <v>17</v>
      </c>
    </row>
    <row r="22" spans="2:8" x14ac:dyDescent="0.25">
      <c r="H22" s="1">
        <v>18</v>
      </c>
    </row>
    <row r="23" spans="2:8" x14ac:dyDescent="0.25">
      <c r="H23" s="1">
        <v>19</v>
      </c>
    </row>
    <row r="24" spans="2:8" x14ac:dyDescent="0.25">
      <c r="H24" s="1">
        <v>20</v>
      </c>
    </row>
    <row r="25" spans="2:8" x14ac:dyDescent="0.25">
      <c r="H25" s="1">
        <v>21</v>
      </c>
    </row>
    <row r="26" spans="2:8" x14ac:dyDescent="0.25">
      <c r="H26" s="1">
        <v>22</v>
      </c>
    </row>
    <row r="27" spans="2:8" x14ac:dyDescent="0.25">
      <c r="H27" s="1">
        <v>23</v>
      </c>
    </row>
    <row r="28" spans="2:8" x14ac:dyDescent="0.25">
      <c r="H28" s="1">
        <v>24</v>
      </c>
    </row>
    <row r="29" spans="2:8" x14ac:dyDescent="0.25">
      <c r="H29" s="1">
        <v>25</v>
      </c>
    </row>
    <row r="30" spans="2:8" x14ac:dyDescent="0.25">
      <c r="H30" s="1">
        <v>26</v>
      </c>
    </row>
    <row r="31" spans="2:8" x14ac:dyDescent="0.25">
      <c r="H31" s="1">
        <v>27</v>
      </c>
    </row>
    <row r="32" spans="2:8" x14ac:dyDescent="0.25">
      <c r="H32" s="1">
        <v>28</v>
      </c>
    </row>
    <row r="33" spans="8:8" x14ac:dyDescent="0.25">
      <c r="H33" s="1">
        <v>29</v>
      </c>
    </row>
    <row r="34" spans="8:8" x14ac:dyDescent="0.25">
      <c r="H34" s="1">
        <v>30</v>
      </c>
    </row>
    <row r="35" spans="8:8" x14ac:dyDescent="0.25">
      <c r="H35" s="1">
        <v>31</v>
      </c>
    </row>
    <row r="36" spans="8:8" x14ac:dyDescent="0.25">
      <c r="H36" s="1">
        <v>32</v>
      </c>
    </row>
    <row r="37" spans="8:8" x14ac:dyDescent="0.25">
      <c r="H37" s="1">
        <v>33</v>
      </c>
    </row>
    <row r="38" spans="8:8" x14ac:dyDescent="0.25">
      <c r="H38" s="1">
        <v>34</v>
      </c>
    </row>
    <row r="39" spans="8:8" x14ac:dyDescent="0.25">
      <c r="H39" s="1">
        <v>35</v>
      </c>
    </row>
    <row r="40" spans="8:8" x14ac:dyDescent="0.25">
      <c r="H40" s="1">
        <v>36</v>
      </c>
    </row>
    <row r="41" spans="8:8" x14ac:dyDescent="0.25">
      <c r="H41" s="1">
        <v>37</v>
      </c>
    </row>
    <row r="42" spans="8:8" x14ac:dyDescent="0.25">
      <c r="H42" s="1">
        <v>38</v>
      </c>
    </row>
    <row r="43" spans="8:8" x14ac:dyDescent="0.25">
      <c r="H43" s="1">
        <v>39</v>
      </c>
    </row>
    <row r="44" spans="8:8" x14ac:dyDescent="0.25">
      <c r="H44" s="1">
        <v>40</v>
      </c>
    </row>
    <row r="45" spans="8:8" x14ac:dyDescent="0.25">
      <c r="H45" s="1">
        <v>41</v>
      </c>
    </row>
    <row r="46" spans="8:8" x14ac:dyDescent="0.25">
      <c r="H46" s="1">
        <v>42</v>
      </c>
    </row>
    <row r="47" spans="8:8" x14ac:dyDescent="0.25">
      <c r="H47" s="1">
        <v>43</v>
      </c>
    </row>
    <row r="48" spans="8:8" x14ac:dyDescent="0.25">
      <c r="H48" s="1">
        <v>44</v>
      </c>
    </row>
    <row r="49" spans="8:8" x14ac:dyDescent="0.25">
      <c r="H49" s="1">
        <v>45</v>
      </c>
    </row>
    <row r="50" spans="8:8" x14ac:dyDescent="0.25">
      <c r="H50" s="1">
        <v>46</v>
      </c>
    </row>
    <row r="51" spans="8:8" x14ac:dyDescent="0.25">
      <c r="H51" s="1">
        <v>47</v>
      </c>
    </row>
    <row r="52" spans="8:8" x14ac:dyDescent="0.25">
      <c r="H52" s="1">
        <v>48</v>
      </c>
    </row>
    <row r="53" spans="8:8" x14ac:dyDescent="0.25">
      <c r="H53" s="1">
        <v>49</v>
      </c>
    </row>
    <row r="54" spans="8:8" x14ac:dyDescent="0.25">
      <c r="H54" s="1">
        <v>50</v>
      </c>
    </row>
    <row r="55" spans="8:8" x14ac:dyDescent="0.25">
      <c r="H55" s="1">
        <v>51</v>
      </c>
    </row>
    <row r="56" spans="8:8" x14ac:dyDescent="0.25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Roger</cp:lastModifiedBy>
  <dcterms:created xsi:type="dcterms:W3CDTF">2022-04-06T14:20:35Z</dcterms:created>
  <dcterms:modified xsi:type="dcterms:W3CDTF">2022-04-19T11:52:57Z</dcterms:modified>
</cp:coreProperties>
</file>