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5B74D04D-5E80-4917-B912-67D665126B94}" xr6:coauthVersionLast="47" xr6:coauthVersionMax="47" xr10:uidLastSave="{00000000-0000-0000-0000-000000000000}"/>
  <bookViews>
    <workbookView xWindow="0" yWindow="915" windowWidth="24000" windowHeight="12135" xr2:uid="{00000000-000D-0000-FFFF-FFFF00000000}"/>
  </bookViews>
  <sheets>
    <sheet name="Relevé Site1" sheetId="5" r:id="rId1"/>
    <sheet name="Archive Site1" sheetId="4" r:id="rId2"/>
    <sheet name="Feuil1" sheetId="1" r:id="rId3"/>
  </sheets>
  <externalReferences>
    <externalReference r:id="rId4"/>
    <externalReference r:id="rId5"/>
  </externalReferences>
  <definedNames>
    <definedName name="années">[1]!année[années]</definedName>
    <definedName name="CONSO">IF('Archive Site1'!XET1&gt;0,'Archive Site1'!XET1-'Archive Site1'!XET2,"")</definedName>
    <definedName name="listeannées">[1]!année[années]</definedName>
    <definedName name="listemois">[1]!mois[Mois]</definedName>
    <definedName name="listepiscines">[1]!piscines[Piscines]</definedName>
    <definedName name="listetechniciens">[1]!techniciens[Techniciens]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" i="4" l="1"/>
  <c r="N4" i="5"/>
  <c r="O4" i="5"/>
  <c r="P4" i="5"/>
  <c r="Q4" i="5"/>
  <c r="R4" i="5"/>
  <c r="S4" i="5"/>
  <c r="T4" i="5"/>
  <c r="U4" i="5"/>
  <c r="V4" i="5"/>
  <c r="W4" i="5"/>
  <c r="M4" i="5"/>
  <c r="N4" i="4"/>
  <c r="O4" i="4"/>
  <c r="P4" i="4"/>
  <c r="Q4" i="4"/>
  <c r="R4" i="4"/>
  <c r="S4" i="4"/>
  <c r="T4" i="4"/>
  <c r="U4" i="4"/>
  <c r="V4" i="4"/>
  <c r="W4" i="4"/>
  <c r="W6" i="4" l="1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5" i="4"/>
  <c r="M6" i="4"/>
  <c r="N6" i="4"/>
  <c r="O6" i="4"/>
  <c r="P6" i="4"/>
  <c r="Q6" i="4"/>
  <c r="R6" i="4"/>
  <c r="S6" i="4"/>
  <c r="T6" i="4"/>
  <c r="U6" i="4"/>
  <c r="V6" i="4"/>
  <c r="M7" i="4"/>
  <c r="N7" i="4"/>
  <c r="O7" i="4"/>
  <c r="P7" i="4"/>
  <c r="Q7" i="4"/>
  <c r="R7" i="4"/>
  <c r="S7" i="4"/>
  <c r="T7" i="4"/>
  <c r="U7" i="4"/>
  <c r="V7" i="4"/>
  <c r="M8" i="4"/>
  <c r="N8" i="4"/>
  <c r="O8" i="4"/>
  <c r="P8" i="4"/>
  <c r="Q8" i="4"/>
  <c r="R8" i="4"/>
  <c r="S8" i="4"/>
  <c r="T8" i="4"/>
  <c r="U8" i="4"/>
  <c r="V8" i="4"/>
  <c r="M9" i="4"/>
  <c r="N9" i="4"/>
  <c r="O9" i="4"/>
  <c r="P9" i="4"/>
  <c r="Q9" i="4"/>
  <c r="R9" i="4"/>
  <c r="S9" i="4"/>
  <c r="T9" i="4"/>
  <c r="U9" i="4"/>
  <c r="V9" i="4"/>
  <c r="M10" i="4"/>
  <c r="N10" i="4"/>
  <c r="O10" i="4"/>
  <c r="P10" i="4"/>
  <c r="Q10" i="4"/>
  <c r="R10" i="4"/>
  <c r="S10" i="4"/>
  <c r="T10" i="4"/>
  <c r="U10" i="4"/>
  <c r="V10" i="4"/>
  <c r="M11" i="4"/>
  <c r="N11" i="4"/>
  <c r="O11" i="4"/>
  <c r="P11" i="4"/>
  <c r="Q11" i="4"/>
  <c r="R11" i="4"/>
  <c r="S11" i="4"/>
  <c r="T11" i="4"/>
  <c r="U11" i="4"/>
  <c r="V11" i="4"/>
  <c r="M12" i="4"/>
  <c r="N12" i="4"/>
  <c r="O12" i="4"/>
  <c r="P12" i="4"/>
  <c r="Q12" i="4"/>
  <c r="R12" i="4"/>
  <c r="S12" i="4"/>
  <c r="T12" i="4"/>
  <c r="U12" i="4"/>
  <c r="V12" i="4"/>
  <c r="M13" i="4"/>
  <c r="N13" i="4"/>
  <c r="O13" i="4"/>
  <c r="P13" i="4"/>
  <c r="Q13" i="4"/>
  <c r="R13" i="4"/>
  <c r="S13" i="4"/>
  <c r="T13" i="4"/>
  <c r="U13" i="4"/>
  <c r="V13" i="4"/>
  <c r="M14" i="4"/>
  <c r="N14" i="4"/>
  <c r="O14" i="4"/>
  <c r="P14" i="4"/>
  <c r="Q14" i="4"/>
  <c r="R14" i="4"/>
  <c r="S14" i="4"/>
  <c r="T14" i="4"/>
  <c r="U14" i="4"/>
  <c r="V14" i="4"/>
  <c r="M15" i="4"/>
  <c r="N15" i="4"/>
  <c r="O15" i="4"/>
  <c r="P15" i="4"/>
  <c r="Q15" i="4"/>
  <c r="R15" i="4"/>
  <c r="S15" i="4"/>
  <c r="T15" i="4"/>
  <c r="U15" i="4"/>
  <c r="V15" i="4"/>
  <c r="M16" i="4"/>
  <c r="N16" i="4"/>
  <c r="O16" i="4"/>
  <c r="P16" i="4"/>
  <c r="Q16" i="4"/>
  <c r="R16" i="4"/>
  <c r="S16" i="4"/>
  <c r="T16" i="4"/>
  <c r="U16" i="4"/>
  <c r="V16" i="4"/>
  <c r="M17" i="4"/>
  <c r="N17" i="4"/>
  <c r="O17" i="4"/>
  <c r="P17" i="4"/>
  <c r="Q17" i="4"/>
  <c r="R17" i="4"/>
  <c r="S17" i="4"/>
  <c r="T17" i="4"/>
  <c r="U17" i="4"/>
  <c r="V17" i="4"/>
  <c r="M18" i="4"/>
  <c r="N18" i="4"/>
  <c r="O18" i="4"/>
  <c r="P18" i="4"/>
  <c r="Q18" i="4"/>
  <c r="R18" i="4"/>
  <c r="S18" i="4"/>
  <c r="T18" i="4"/>
  <c r="U18" i="4"/>
  <c r="V18" i="4"/>
  <c r="M19" i="4"/>
  <c r="N19" i="4"/>
  <c r="O19" i="4"/>
  <c r="P19" i="4"/>
  <c r="Q19" i="4"/>
  <c r="R19" i="4"/>
  <c r="S19" i="4"/>
  <c r="T19" i="4"/>
  <c r="U19" i="4"/>
  <c r="V19" i="4"/>
  <c r="M20" i="4"/>
  <c r="N20" i="4"/>
  <c r="O20" i="4"/>
  <c r="P20" i="4"/>
  <c r="Q20" i="4"/>
  <c r="R20" i="4"/>
  <c r="S20" i="4"/>
  <c r="T20" i="4"/>
  <c r="U20" i="4"/>
  <c r="V20" i="4"/>
  <c r="M21" i="4"/>
  <c r="N21" i="4"/>
  <c r="O21" i="4"/>
  <c r="P21" i="4"/>
  <c r="Q21" i="4"/>
  <c r="R21" i="4"/>
  <c r="S21" i="4"/>
  <c r="T21" i="4"/>
  <c r="U21" i="4"/>
  <c r="V21" i="4"/>
  <c r="M22" i="4"/>
  <c r="N22" i="4"/>
  <c r="O22" i="4"/>
  <c r="P22" i="4"/>
  <c r="Q22" i="4"/>
  <c r="R22" i="4"/>
  <c r="S22" i="4"/>
  <c r="T22" i="4"/>
  <c r="U22" i="4"/>
  <c r="V22" i="4"/>
  <c r="M23" i="4"/>
  <c r="N23" i="4"/>
  <c r="O23" i="4"/>
  <c r="P23" i="4"/>
  <c r="Q23" i="4"/>
  <c r="R23" i="4"/>
  <c r="S23" i="4"/>
  <c r="T23" i="4"/>
  <c r="U23" i="4"/>
  <c r="V23" i="4"/>
  <c r="M24" i="4"/>
  <c r="N24" i="4"/>
  <c r="O24" i="4"/>
  <c r="P24" i="4"/>
  <c r="Q24" i="4"/>
  <c r="R24" i="4"/>
  <c r="S24" i="4"/>
  <c r="T24" i="4"/>
  <c r="U24" i="4"/>
  <c r="V24" i="4"/>
  <c r="M25" i="4"/>
  <c r="N25" i="4"/>
  <c r="O25" i="4"/>
  <c r="P25" i="4"/>
  <c r="Q25" i="4"/>
  <c r="R25" i="4"/>
  <c r="S25" i="4"/>
  <c r="T25" i="4"/>
  <c r="U25" i="4"/>
  <c r="V25" i="4"/>
  <c r="M26" i="4"/>
  <c r="N26" i="4"/>
  <c r="O26" i="4"/>
  <c r="P26" i="4"/>
  <c r="Q26" i="4"/>
  <c r="R26" i="4"/>
  <c r="S26" i="4"/>
  <c r="T26" i="4"/>
  <c r="U26" i="4"/>
  <c r="V26" i="4"/>
  <c r="M27" i="4"/>
  <c r="N27" i="4"/>
  <c r="O27" i="4"/>
  <c r="P27" i="4"/>
  <c r="Q27" i="4"/>
  <c r="R27" i="4"/>
  <c r="S27" i="4"/>
  <c r="T27" i="4"/>
  <c r="U27" i="4"/>
  <c r="V27" i="4"/>
  <c r="N5" i="4"/>
  <c r="O5" i="4"/>
  <c r="P5" i="4"/>
  <c r="Q5" i="4"/>
  <c r="R5" i="4"/>
  <c r="S5" i="4"/>
  <c r="T5" i="4"/>
  <c r="U5" i="4"/>
  <c r="V5" i="4"/>
  <c r="M5" i="4"/>
  <c r="A28" i="4" l="1"/>
  <c r="A27" i="4" s="1"/>
  <c r="A26" i="4" s="1"/>
  <c r="A25" i="4" s="1"/>
  <c r="A24" i="4" s="1"/>
  <c r="A23" i="4" s="1"/>
  <c r="A22" i="4" s="1"/>
  <c r="A21" i="4" s="1"/>
  <c r="A20" i="4" s="1"/>
  <c r="A19" i="4" s="1"/>
  <c r="A18" i="4" s="1"/>
  <c r="A17" i="4" s="1"/>
  <c r="A16" i="4" s="1"/>
  <c r="A15" i="4" s="1"/>
  <c r="A14" i="4" s="1"/>
  <c r="A13" i="4" s="1"/>
  <c r="A12" i="4" s="1"/>
  <c r="A11" i="4" s="1"/>
  <c r="A10" i="4" s="1"/>
  <c r="A9" i="4" s="1"/>
  <c r="A8" i="4" s="1"/>
  <c r="A7" i="4" s="1"/>
  <c r="A6" i="4" s="1"/>
  <c r="A5" i="4" s="1"/>
  <c r="A4" i="4" s="1"/>
</calcChain>
</file>

<file path=xl/sharedStrings.xml><?xml version="1.0" encoding="utf-8"?>
<sst xmlns="http://schemas.openxmlformats.org/spreadsheetml/2006/main" count="58" uniqueCount="16">
  <si>
    <t>Recyclage</t>
  </si>
  <si>
    <t>EAU</t>
  </si>
  <si>
    <t>ÉLECTRICITÉ</t>
  </si>
  <si>
    <t>Réseau chaleur</t>
  </si>
  <si>
    <t>GAZ</t>
  </si>
  <si>
    <t>DATE</t>
  </si>
  <si>
    <t>CONSO</t>
  </si>
  <si>
    <t>121 HPH</t>
  </si>
  <si>
    <t>122 HCH</t>
  </si>
  <si>
    <t>123 HPE</t>
  </si>
  <si>
    <t>124 HCE</t>
  </si>
  <si>
    <t xml:space="preserve">G </t>
  </si>
  <si>
    <t>B</t>
  </si>
  <si>
    <t>P</t>
  </si>
  <si>
    <t>Appoint</t>
  </si>
  <si>
    <t>COMPTEURS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</si>
</sst>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125">
        <fgColor indexed="9"/>
        <bgColor indexed="9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double">
        <color theme="4" tint="0.39994506668294322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3">
    <xf numFmtId="0" fontId="0" fillId="0" borderId="0"/>
    <xf numFmtId="0" fontId="4" fillId="0" borderId="0"/>
    <xf numFmtId="43" fontId="5" fillId="0" borderId="0" applyFont="0" applyFill="0" applyBorder="0" applyAlignment="0" applyProtection="0"/>
  </cellStyleXfs>
  <cellXfs count="2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7" fontId="0" fillId="0" borderId="0" xfId="0" applyNumberFormat="1"/>
    <xf numFmtId="0" fontId="0" fillId="0" borderId="0" xfId="0" applyAlignment="1">
      <alignment horizontal="center"/>
    </xf>
    <xf numFmtId="0" fontId="3" fillId="4" borderId="4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4" fontId="8" fillId="0" borderId="0" xfId="0" applyNumberFormat="1" applyFont="1"/>
    <xf numFmtId="0" fontId="2" fillId="3" borderId="8" xfId="0" applyFont="1" applyFill="1" applyBorder="1" applyAlignment="1">
      <alignment horizontal="center" vertical="center"/>
    </xf>
    <xf numFmtId="1" fontId="7" fillId="0" borderId="0" xfId="2" applyNumberFormat="1" applyFont="1" applyBorder="1" applyAlignment="1">
      <alignment horizontal="center" vertical="center"/>
    </xf>
    <xf numFmtId="1" fontId="8" fillId="0" borderId="0" xfId="2" applyNumberFormat="1" applyFont="1" applyBorder="1" applyAlignment="1">
      <alignment horizontal="center"/>
    </xf>
    <xf numFmtId="1" fontId="8" fillId="0" borderId="0" xfId="2" applyNumberFormat="1" applyFont="1" applyAlignment="1">
      <alignment horizontal="center"/>
    </xf>
    <xf numFmtId="1" fontId="0" fillId="0" borderId="0" xfId="2" applyNumberFormat="1" applyFont="1" applyBorder="1" applyAlignment="1">
      <alignment horizontal="center"/>
    </xf>
    <xf numFmtId="1" fontId="1" fillId="0" borderId="0" xfId="2" applyNumberFormat="1" applyFont="1" applyBorder="1" applyAlignment="1">
      <alignment horizontal="center" vertical="center"/>
    </xf>
    <xf numFmtId="1" fontId="8" fillId="0" borderId="0" xfId="0" applyNumberFormat="1" applyFont="1"/>
    <xf numFmtId="0" fontId="10" fillId="4" borderId="4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" fontId="8" fillId="0" borderId="10" xfId="0" applyNumberFormat="1" applyFont="1" applyBorder="1"/>
    <xf numFmtId="1" fontId="8" fillId="0" borderId="11" xfId="0" applyNumberFormat="1" applyFont="1" applyBorder="1"/>
    <xf numFmtId="1" fontId="8" fillId="0" borderId="12" xfId="0" applyNumberFormat="1" applyFont="1" applyBorder="1"/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</cellXfs>
  <cellStyles count="3">
    <cellStyle name="Milliers" xfId="2" builtinId="3"/>
    <cellStyle name="Normal" xfId="0" builtinId="0"/>
    <cellStyle name="Normal 2" xfId="1" xr:uid="{00000000-0005-0000-0000-000002000000}"/>
  </cellStyles>
  <dxfs count="1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0</xdr:row>
          <xdr:rowOff>0</xdr:rowOff>
        </xdr:from>
        <xdr:to>
          <xdr:col>4</xdr:col>
          <xdr:colOff>123825</xdr:colOff>
          <xdr:row>0</xdr:row>
          <xdr:rowOff>352425</xdr:rowOff>
        </xdr:to>
        <xdr:sp macro="" textlink="">
          <xdr:nvSpPr>
            <xdr:cNvPr id="6146" name="Archivage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47626</xdr:colOff>
      <xdr:row>0</xdr:row>
      <xdr:rowOff>0</xdr:rowOff>
    </xdr:from>
    <xdr:to>
      <xdr:col>12</xdr:col>
      <xdr:colOff>590550</xdr:colOff>
      <xdr:row>3</xdr:row>
      <xdr:rowOff>19051</xdr:rowOff>
    </xdr:to>
    <xdr:sp macro="" textlink="">
      <xdr:nvSpPr>
        <xdr:cNvPr id="4" name="Légende : flèche vers le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534026" y="0"/>
          <a:ext cx="2314574" cy="800101"/>
        </a:xfrm>
        <a:prstGeom prst="downArrowCallout">
          <a:avLst>
            <a:gd name="adj1" fmla="val 25000"/>
            <a:gd name="adj2" fmla="val 17473"/>
            <a:gd name="adj3" fmla="val 25000"/>
            <a:gd name="adj4" fmla="val 3024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Zone de Capture de la main courante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jet\projet%20conso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gers.fr\ville\SL\Service\espace%20partag&#233;\Piscines\Technique\Consommations%20&#233;nerg&#233;tiques\Consommations%20Piscines%20Ang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ean Bouin"/>
      <sheetName val="Monplaisir"/>
      <sheetName val="Roseraie"/>
      <sheetName val="Belle-Beille"/>
      <sheetName val="Total 2016-2018"/>
      <sheetName val="Jean Bouin R"/>
      <sheetName val="Monplaisir R"/>
      <sheetName val="Roseraie R"/>
      <sheetName val="Belle Beille R"/>
      <sheetName val="liste"/>
      <sheetName val="Relevés"/>
      <sheetName val="tableau de bord"/>
      <sheetName val="projet conso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Monplaisir R"/>
      <sheetName val="Roseraie R"/>
      <sheetName val="Jean Bouin R"/>
      <sheetName val="Archivage 2021"/>
      <sheetName val="TOTAL 2021"/>
      <sheetName val="Archivage 2020"/>
      <sheetName val="TOTAL 2020"/>
      <sheetName val="Archivage 2019"/>
      <sheetName val=" TOTAL 2019"/>
      <sheetName val="Archivage 2018"/>
      <sheetName val="TOTAL 2018"/>
      <sheetName val="BB"/>
      <sheetName val="ROS"/>
      <sheetName val="JB"/>
      <sheetName val="MP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4D31CC-8A44-49D9-A431-192962E24F98}">
  <sheetPr codeName="Feuil2"/>
  <dimension ref="A1:W5"/>
  <sheetViews>
    <sheetView tabSelected="1" workbookViewId="0">
      <selection activeCell="O9" sqref="O9"/>
    </sheetView>
  </sheetViews>
  <sheetFormatPr baseColWidth="10" defaultRowHeight="15" x14ac:dyDescent="0.25"/>
  <cols>
    <col min="2" max="12" width="8.85546875" style="4" customWidth="1"/>
    <col min="14" max="14" width="6.140625" customWidth="1"/>
    <col min="15" max="15" width="9" customWidth="1"/>
    <col min="16" max="16" width="8.5703125" customWidth="1"/>
    <col min="17" max="17" width="9.140625" customWidth="1"/>
    <col min="18" max="19" width="8.7109375" customWidth="1"/>
    <col min="20" max="20" width="9" customWidth="1"/>
    <col min="21" max="21" width="8.7109375" customWidth="1"/>
    <col min="22" max="23" width="9" customWidth="1"/>
  </cols>
  <sheetData>
    <row r="1" spans="1:23" ht="29.25" customHeight="1" x14ac:dyDescent="0.35">
      <c r="B1" s="20" t="s">
        <v>15</v>
      </c>
      <c r="C1" s="21"/>
      <c r="D1" s="21"/>
      <c r="E1" s="21"/>
      <c r="F1" s="21"/>
      <c r="G1" s="21"/>
      <c r="H1" s="21"/>
      <c r="I1" s="21"/>
      <c r="J1" s="21"/>
      <c r="K1" s="21"/>
      <c r="L1" s="22"/>
      <c r="M1" s="20" t="s">
        <v>6</v>
      </c>
      <c r="N1" s="21"/>
      <c r="O1" s="21"/>
      <c r="P1" s="21"/>
      <c r="Q1" s="21"/>
      <c r="R1" s="21"/>
      <c r="S1" s="21"/>
      <c r="T1" s="21"/>
      <c r="U1" s="21"/>
      <c r="V1" s="21"/>
      <c r="W1" s="22"/>
    </row>
    <row r="2" spans="1:23" ht="15.75" x14ac:dyDescent="0.25">
      <c r="B2" s="8" t="s">
        <v>4</v>
      </c>
      <c r="C2" s="23" t="s">
        <v>2</v>
      </c>
      <c r="D2" s="23"/>
      <c r="E2" s="23"/>
      <c r="F2" s="23"/>
      <c r="G2" s="23"/>
      <c r="H2" s="24" t="s">
        <v>1</v>
      </c>
      <c r="I2" s="24"/>
      <c r="J2" s="24"/>
      <c r="K2" s="24"/>
      <c r="L2" s="25"/>
      <c r="M2" s="8" t="s">
        <v>4</v>
      </c>
      <c r="N2" s="23" t="s">
        <v>2</v>
      </c>
      <c r="O2" s="23"/>
      <c r="P2" s="23"/>
      <c r="Q2" s="23"/>
      <c r="R2" s="23"/>
      <c r="S2" s="24" t="s">
        <v>1</v>
      </c>
      <c r="T2" s="24"/>
      <c r="U2" s="24"/>
      <c r="V2" s="24"/>
      <c r="W2" s="25"/>
    </row>
    <row r="3" spans="1:23" ht="16.5" thickBot="1" x14ac:dyDescent="0.3">
      <c r="A3" s="5" t="s">
        <v>5</v>
      </c>
      <c r="B3" s="6" t="s">
        <v>3</v>
      </c>
      <c r="C3" s="6">
        <v>120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  <c r="K3" s="6" t="s">
        <v>0</v>
      </c>
      <c r="L3" s="6" t="s">
        <v>14</v>
      </c>
      <c r="M3" s="6" t="s">
        <v>3</v>
      </c>
      <c r="N3" s="6">
        <v>120</v>
      </c>
      <c r="O3" s="6" t="s">
        <v>7</v>
      </c>
      <c r="P3" s="6" t="s">
        <v>8</v>
      </c>
      <c r="Q3" s="6" t="s">
        <v>9</v>
      </c>
      <c r="R3" s="6" t="s">
        <v>10</v>
      </c>
      <c r="S3" s="6" t="s">
        <v>11</v>
      </c>
      <c r="T3" s="6" t="s">
        <v>12</v>
      </c>
      <c r="U3" s="6" t="s">
        <v>13</v>
      </c>
      <c r="V3" s="6" t="s">
        <v>0</v>
      </c>
      <c r="W3" s="6" t="s">
        <v>14</v>
      </c>
    </row>
    <row r="4" spans="1:23" ht="20.25" customHeight="1" thickBot="1" x14ac:dyDescent="0.3">
      <c r="A4" s="7">
        <v>44531</v>
      </c>
      <c r="B4" s="17"/>
      <c r="C4" s="18"/>
      <c r="D4" s="18"/>
      <c r="E4" s="18"/>
      <c r="F4" s="18"/>
      <c r="G4" s="18"/>
      <c r="H4" s="18"/>
      <c r="I4" s="18"/>
      <c r="J4" s="18"/>
      <c r="K4" s="18"/>
      <c r="L4" s="19"/>
      <c r="M4" t="str">
        <f>IF(B4&gt;0,B4-B5,"")</f>
        <v/>
      </c>
      <c r="N4" t="str">
        <f t="shared" ref="N4:W4" si="0">IF(C4&gt;0,C4-C5,"")</f>
        <v/>
      </c>
      <c r="O4" t="str">
        <f t="shared" si="0"/>
        <v/>
      </c>
      <c r="P4" t="str">
        <f t="shared" si="0"/>
        <v/>
      </c>
      <c r="Q4" t="str">
        <f t="shared" si="0"/>
        <v/>
      </c>
      <c r="R4" t="str">
        <f t="shared" si="0"/>
        <v/>
      </c>
      <c r="S4" t="str">
        <f t="shared" si="0"/>
        <v/>
      </c>
      <c r="T4" t="str">
        <f t="shared" si="0"/>
        <v/>
      </c>
      <c r="U4" t="str">
        <f t="shared" si="0"/>
        <v/>
      </c>
      <c r="V4" t="str">
        <f t="shared" si="0"/>
        <v/>
      </c>
      <c r="W4" t="str">
        <f t="shared" si="0"/>
        <v/>
      </c>
    </row>
    <row r="5" spans="1:23" x14ac:dyDescent="0.25">
      <c r="A5" s="7">
        <v>44501</v>
      </c>
      <c r="B5" s="14">
        <v>1552</v>
      </c>
      <c r="C5" s="14">
        <v>37517</v>
      </c>
      <c r="D5" s="14">
        <v>247092</v>
      </c>
      <c r="E5" s="14">
        <v>124409</v>
      </c>
      <c r="F5" s="14">
        <v>477508</v>
      </c>
      <c r="G5" s="14">
        <v>226514</v>
      </c>
      <c r="H5" s="14">
        <v>75042</v>
      </c>
      <c r="I5" s="14">
        <v>170356</v>
      </c>
      <c r="J5" s="14">
        <v>4089</v>
      </c>
      <c r="K5" s="14">
        <v>156387</v>
      </c>
      <c r="L5" s="14">
        <v>5</v>
      </c>
      <c r="M5">
        <v>58</v>
      </c>
      <c r="N5">
        <v>0</v>
      </c>
      <c r="O5">
        <v>7868</v>
      </c>
      <c r="P5">
        <v>3312</v>
      </c>
      <c r="Q5">
        <v>0</v>
      </c>
      <c r="R5">
        <v>0</v>
      </c>
      <c r="S5">
        <v>624</v>
      </c>
      <c r="T5">
        <v>520</v>
      </c>
      <c r="U5">
        <v>0</v>
      </c>
      <c r="V5">
        <v>11837</v>
      </c>
      <c r="W5">
        <v>0</v>
      </c>
    </row>
  </sheetData>
  <mergeCells count="6">
    <mergeCell ref="M1:W1"/>
    <mergeCell ref="N2:R2"/>
    <mergeCell ref="S2:W2"/>
    <mergeCell ref="B1:L1"/>
    <mergeCell ref="C2:G2"/>
    <mergeCell ref="H2:L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Archivage">
          <controlPr defaultSize="0" autoLine="0" r:id="rId4">
            <anchor moveWithCells="1">
              <from>
                <xdr:col>0</xdr:col>
                <xdr:colOff>161925</xdr:colOff>
                <xdr:row>0</xdr:row>
                <xdr:rowOff>0</xdr:rowOff>
              </from>
              <to>
                <xdr:col>4</xdr:col>
                <xdr:colOff>123825</xdr:colOff>
                <xdr:row>0</xdr:row>
                <xdr:rowOff>352425</xdr:rowOff>
              </to>
            </anchor>
          </controlPr>
        </control>
      </mc:Choice>
      <mc:Fallback>
        <control shapeId="6146" r:id="rId3" name="Archiv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903DE-1570-4CD7-823F-FE6DA2C89ED1}">
  <sheetPr codeName="Feuil1"/>
  <dimension ref="A1:AJ28"/>
  <sheetViews>
    <sheetView workbookViewId="0">
      <selection activeCell="M10" sqref="M10"/>
    </sheetView>
  </sheetViews>
  <sheetFormatPr baseColWidth="10" defaultRowHeight="15" x14ac:dyDescent="0.25"/>
  <cols>
    <col min="2" max="23" width="8.85546875" style="4" customWidth="1"/>
  </cols>
  <sheetData>
    <row r="1" spans="1:36" ht="29.25" customHeight="1" x14ac:dyDescent="0.35">
      <c r="B1" s="20" t="s">
        <v>15</v>
      </c>
      <c r="C1" s="21"/>
      <c r="D1" s="21"/>
      <c r="E1" s="21"/>
      <c r="F1" s="21"/>
      <c r="G1" s="21"/>
      <c r="H1" s="21"/>
      <c r="I1" s="21"/>
      <c r="J1" s="21"/>
      <c r="K1" s="21"/>
      <c r="L1" s="22"/>
      <c r="M1" s="20" t="s">
        <v>6</v>
      </c>
      <c r="N1" s="21"/>
      <c r="O1" s="21"/>
      <c r="P1" s="21"/>
      <c r="Q1" s="21"/>
      <c r="R1" s="21"/>
      <c r="S1" s="21"/>
      <c r="T1" s="21"/>
      <c r="U1" s="21"/>
      <c r="V1" s="21"/>
      <c r="W1" s="22"/>
    </row>
    <row r="2" spans="1:36" ht="15.75" x14ac:dyDescent="0.25">
      <c r="B2" s="8" t="s">
        <v>4</v>
      </c>
      <c r="C2" s="23" t="s">
        <v>2</v>
      </c>
      <c r="D2" s="23"/>
      <c r="E2" s="23"/>
      <c r="F2" s="23"/>
      <c r="G2" s="23"/>
      <c r="H2" s="24" t="s">
        <v>1</v>
      </c>
      <c r="I2" s="24"/>
      <c r="J2" s="24"/>
      <c r="K2" s="24"/>
      <c r="L2" s="25"/>
      <c r="M2" s="8" t="s">
        <v>4</v>
      </c>
      <c r="N2" s="23" t="s">
        <v>2</v>
      </c>
      <c r="O2" s="23"/>
      <c r="P2" s="23"/>
      <c r="Q2" s="23"/>
      <c r="R2" s="23"/>
      <c r="S2" s="24" t="s">
        <v>1</v>
      </c>
      <c r="T2" s="24"/>
      <c r="U2" s="24"/>
      <c r="V2" s="24"/>
      <c r="W2" s="25"/>
    </row>
    <row r="3" spans="1:36" x14ac:dyDescent="0.25">
      <c r="A3" s="15" t="s">
        <v>5</v>
      </c>
      <c r="B3" s="16" t="s">
        <v>3</v>
      </c>
      <c r="C3" s="16">
        <v>120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6" t="s">
        <v>13</v>
      </c>
      <c r="K3" s="16" t="s">
        <v>0</v>
      </c>
      <c r="L3" s="16" t="s">
        <v>14</v>
      </c>
      <c r="M3" s="16" t="s">
        <v>3</v>
      </c>
      <c r="N3" s="16">
        <v>120</v>
      </c>
      <c r="O3" s="16" t="s">
        <v>7</v>
      </c>
      <c r="P3" s="16" t="s">
        <v>8</v>
      </c>
      <c r="Q3" s="16" t="s">
        <v>9</v>
      </c>
      <c r="R3" s="16" t="s">
        <v>10</v>
      </c>
      <c r="S3" s="16" t="s">
        <v>11</v>
      </c>
      <c r="T3" s="16" t="s">
        <v>12</v>
      </c>
      <c r="U3" s="16" t="s">
        <v>13</v>
      </c>
      <c r="V3" s="16" t="s">
        <v>0</v>
      </c>
      <c r="W3" s="16" t="s">
        <v>14</v>
      </c>
      <c r="Z3">
        <v>24</v>
      </c>
      <c r="AA3" s="2">
        <v>1552</v>
      </c>
      <c r="AB3" s="2">
        <v>37517</v>
      </c>
      <c r="AC3" s="2">
        <v>247092</v>
      </c>
      <c r="AD3" s="2">
        <v>124409</v>
      </c>
      <c r="AE3" s="2">
        <v>477508</v>
      </c>
      <c r="AF3" s="2">
        <v>226514</v>
      </c>
      <c r="AG3" s="2">
        <v>75042</v>
      </c>
      <c r="AH3" s="2">
        <v>170356</v>
      </c>
      <c r="AI3" s="1">
        <v>4089</v>
      </c>
      <c r="AJ3" s="1">
        <v>156387</v>
      </c>
    </row>
    <row r="4" spans="1:36" x14ac:dyDescent="0.25">
      <c r="A4" s="7">
        <f t="shared" ref="A4:A8" si="0">DATE(YEAR(A5),MONTH(A5)+1,1)</f>
        <v>44531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 t="str">
        <f>CONSO</f>
        <v/>
      </c>
      <c r="N4" s="16" t="str">
        <f>CONSO</f>
        <v/>
      </c>
      <c r="O4" s="16" t="str">
        <f>CONSO</f>
        <v/>
      </c>
      <c r="P4" s="16" t="str">
        <f>CONSO</f>
        <v/>
      </c>
      <c r="Q4" s="16" t="str">
        <f>CONSO</f>
        <v/>
      </c>
      <c r="R4" s="16" t="str">
        <f>CONSO</f>
        <v/>
      </c>
      <c r="S4" s="16" t="str">
        <f>CONSO</f>
        <v/>
      </c>
      <c r="T4" s="16" t="str">
        <f>CONSO</f>
        <v/>
      </c>
      <c r="U4" s="16" t="str">
        <f>CONSO</f>
        <v/>
      </c>
      <c r="V4" s="16" t="str">
        <f>CONSO</f>
        <v/>
      </c>
      <c r="W4" s="16" t="str">
        <f>CONSO</f>
        <v/>
      </c>
      <c r="AA4" s="2"/>
      <c r="AB4" s="2"/>
      <c r="AC4" s="2"/>
      <c r="AD4" s="2"/>
      <c r="AE4" s="2"/>
      <c r="AF4" s="2"/>
      <c r="AG4" s="2"/>
      <c r="AH4" s="2"/>
      <c r="AI4" s="1"/>
      <c r="AJ4" s="1"/>
    </row>
    <row r="5" spans="1:36" x14ac:dyDescent="0.25">
      <c r="A5" s="7">
        <f t="shared" si="0"/>
        <v>44501</v>
      </c>
      <c r="B5" s="9">
        <v>1552</v>
      </c>
      <c r="C5" s="9">
        <v>37517</v>
      </c>
      <c r="D5" s="9">
        <v>247092</v>
      </c>
      <c r="E5" s="9">
        <v>124409</v>
      </c>
      <c r="F5" s="9">
        <v>477508</v>
      </c>
      <c r="G5" s="9">
        <v>226514</v>
      </c>
      <c r="H5" s="9">
        <v>75042</v>
      </c>
      <c r="I5" s="9">
        <v>170356</v>
      </c>
      <c r="J5" s="9">
        <v>4089</v>
      </c>
      <c r="K5" s="9">
        <v>156387</v>
      </c>
      <c r="L5" s="9">
        <v>5</v>
      </c>
      <c r="M5" s="10">
        <f t="shared" ref="M5:W14" si="1">CONSO</f>
        <v>58</v>
      </c>
      <c r="N5" s="10">
        <f t="shared" si="1"/>
        <v>0</v>
      </c>
      <c r="O5" s="10">
        <f t="shared" si="1"/>
        <v>7868</v>
      </c>
      <c r="P5" s="10">
        <f t="shared" si="1"/>
        <v>3312</v>
      </c>
      <c r="Q5" s="10">
        <f t="shared" si="1"/>
        <v>0</v>
      </c>
      <c r="R5" s="10">
        <f t="shared" si="1"/>
        <v>0</v>
      </c>
      <c r="S5" s="10">
        <f t="shared" si="1"/>
        <v>624</v>
      </c>
      <c r="T5" s="10">
        <f t="shared" si="1"/>
        <v>520</v>
      </c>
      <c r="U5" s="10">
        <f t="shared" si="1"/>
        <v>0</v>
      </c>
      <c r="V5" s="10">
        <f t="shared" si="1"/>
        <v>11837</v>
      </c>
      <c r="W5" s="10">
        <f t="shared" si="1"/>
        <v>0</v>
      </c>
      <c r="Z5">
        <v>22</v>
      </c>
      <c r="AA5" s="2">
        <v>1448</v>
      </c>
      <c r="AB5" s="2">
        <v>37517</v>
      </c>
      <c r="AC5" s="2">
        <v>239147</v>
      </c>
      <c r="AD5" s="2">
        <v>121051</v>
      </c>
      <c r="AE5" s="2">
        <v>470482</v>
      </c>
      <c r="AF5" s="2">
        <v>223440</v>
      </c>
      <c r="AG5" s="2">
        <v>73716</v>
      </c>
      <c r="AH5" s="2">
        <v>169215</v>
      </c>
      <c r="AI5" s="1">
        <v>4089</v>
      </c>
      <c r="AJ5" s="1">
        <v>144452</v>
      </c>
    </row>
    <row r="6" spans="1:36" x14ac:dyDescent="0.25">
      <c r="A6" s="7">
        <f t="shared" si="0"/>
        <v>44470</v>
      </c>
      <c r="B6" s="9">
        <v>1494</v>
      </c>
      <c r="C6" s="9">
        <v>37517</v>
      </c>
      <c r="D6" s="9">
        <v>239224</v>
      </c>
      <c r="E6" s="9">
        <v>121097</v>
      </c>
      <c r="F6" s="9">
        <v>477508</v>
      </c>
      <c r="G6" s="9">
        <v>226514</v>
      </c>
      <c r="H6" s="9">
        <v>74418</v>
      </c>
      <c r="I6" s="9">
        <v>169836</v>
      </c>
      <c r="J6" s="9">
        <v>4089</v>
      </c>
      <c r="K6" s="9">
        <v>144550</v>
      </c>
      <c r="L6" s="9">
        <v>5</v>
      </c>
      <c r="M6" s="10">
        <f t="shared" si="1"/>
        <v>46</v>
      </c>
      <c r="N6" s="10">
        <f t="shared" si="1"/>
        <v>0</v>
      </c>
      <c r="O6" s="10">
        <f t="shared" si="1"/>
        <v>77</v>
      </c>
      <c r="P6" s="10">
        <f t="shared" si="1"/>
        <v>46</v>
      </c>
      <c r="Q6" s="10">
        <f t="shared" si="1"/>
        <v>7026</v>
      </c>
      <c r="R6" s="10">
        <f t="shared" si="1"/>
        <v>3074</v>
      </c>
      <c r="S6" s="10">
        <f t="shared" si="1"/>
        <v>702</v>
      </c>
      <c r="T6" s="10">
        <f t="shared" si="1"/>
        <v>621</v>
      </c>
      <c r="U6" s="10">
        <f t="shared" si="1"/>
        <v>0</v>
      </c>
      <c r="V6" s="10">
        <f t="shared" si="1"/>
        <v>98</v>
      </c>
      <c r="W6" s="10">
        <f t="shared" si="1"/>
        <v>0</v>
      </c>
      <c r="Z6">
        <v>21</v>
      </c>
      <c r="AA6" s="2">
        <v>1421</v>
      </c>
      <c r="AB6" s="2">
        <v>37517</v>
      </c>
      <c r="AC6" s="2">
        <v>239147</v>
      </c>
      <c r="AD6" s="2">
        <v>121051</v>
      </c>
      <c r="AE6" s="2">
        <v>464160</v>
      </c>
      <c r="AF6" s="2">
        <v>220671</v>
      </c>
      <c r="AG6" s="2">
        <v>73163</v>
      </c>
      <c r="AH6" s="2">
        <v>168787</v>
      </c>
      <c r="AI6" s="1">
        <v>4087</v>
      </c>
      <c r="AJ6" s="1">
        <v>138538</v>
      </c>
    </row>
    <row r="7" spans="1:36" x14ac:dyDescent="0.25">
      <c r="A7" s="7">
        <f t="shared" si="0"/>
        <v>44440</v>
      </c>
      <c r="B7" s="9">
        <v>1448</v>
      </c>
      <c r="C7" s="9">
        <v>37517</v>
      </c>
      <c r="D7" s="9">
        <v>239147</v>
      </c>
      <c r="E7" s="9">
        <v>121051</v>
      </c>
      <c r="F7" s="9">
        <v>470482</v>
      </c>
      <c r="G7" s="9">
        <v>223440</v>
      </c>
      <c r="H7" s="9">
        <v>73716</v>
      </c>
      <c r="I7" s="9">
        <v>169215</v>
      </c>
      <c r="J7" s="9">
        <v>4089</v>
      </c>
      <c r="K7" s="9">
        <v>144452</v>
      </c>
      <c r="L7" s="9">
        <v>5</v>
      </c>
      <c r="M7" s="10">
        <f t="shared" si="1"/>
        <v>27</v>
      </c>
      <c r="N7" s="10">
        <f t="shared" si="1"/>
        <v>0</v>
      </c>
      <c r="O7" s="10">
        <f t="shared" si="1"/>
        <v>0</v>
      </c>
      <c r="P7" s="10">
        <f t="shared" si="1"/>
        <v>0</v>
      </c>
      <c r="Q7" s="10">
        <f t="shared" si="1"/>
        <v>6322</v>
      </c>
      <c r="R7" s="10">
        <f t="shared" si="1"/>
        <v>2769</v>
      </c>
      <c r="S7" s="10">
        <f t="shared" si="1"/>
        <v>553</v>
      </c>
      <c r="T7" s="10">
        <f t="shared" si="1"/>
        <v>428</v>
      </c>
      <c r="U7" s="10">
        <f t="shared" si="1"/>
        <v>2</v>
      </c>
      <c r="V7" s="10">
        <f t="shared" si="1"/>
        <v>5914</v>
      </c>
      <c r="W7" s="10">
        <f t="shared" si="1"/>
        <v>0</v>
      </c>
      <c r="Z7">
        <v>20</v>
      </c>
      <c r="AA7" s="2">
        <v>1394</v>
      </c>
      <c r="AB7" s="2">
        <v>37517</v>
      </c>
      <c r="AC7" s="2">
        <v>239147</v>
      </c>
      <c r="AD7" s="2">
        <v>121051</v>
      </c>
      <c r="AE7" s="2">
        <v>453336</v>
      </c>
      <c r="AF7" s="2">
        <v>215525</v>
      </c>
      <c r="AG7" s="2">
        <v>72172</v>
      </c>
      <c r="AH7" s="2">
        <v>1680</v>
      </c>
      <c r="AI7" s="1">
        <v>4000</v>
      </c>
      <c r="AJ7" s="1">
        <v>132944</v>
      </c>
    </row>
    <row r="8" spans="1:36" x14ac:dyDescent="0.25">
      <c r="A8" s="7">
        <f t="shared" si="0"/>
        <v>44409</v>
      </c>
      <c r="B8" s="9">
        <v>1421</v>
      </c>
      <c r="C8" s="9">
        <v>37517</v>
      </c>
      <c r="D8" s="9">
        <v>239147</v>
      </c>
      <c r="E8" s="9">
        <v>121051</v>
      </c>
      <c r="F8" s="9">
        <v>464160</v>
      </c>
      <c r="G8" s="9">
        <v>220671</v>
      </c>
      <c r="H8" s="9">
        <v>73163</v>
      </c>
      <c r="I8" s="9">
        <v>168787</v>
      </c>
      <c r="J8" s="9">
        <v>4087</v>
      </c>
      <c r="K8" s="9">
        <v>138538</v>
      </c>
      <c r="L8" s="9">
        <v>5</v>
      </c>
      <c r="M8" s="10">
        <f t="shared" si="1"/>
        <v>27</v>
      </c>
      <c r="N8" s="10">
        <f t="shared" si="1"/>
        <v>0</v>
      </c>
      <c r="O8" s="10">
        <f t="shared" si="1"/>
        <v>0</v>
      </c>
      <c r="P8" s="10">
        <f t="shared" si="1"/>
        <v>0</v>
      </c>
      <c r="Q8" s="10">
        <f t="shared" si="1"/>
        <v>10824</v>
      </c>
      <c r="R8" s="10">
        <f t="shared" si="1"/>
        <v>5146</v>
      </c>
      <c r="S8" s="10">
        <f t="shared" si="1"/>
        <v>991</v>
      </c>
      <c r="T8" s="10">
        <f t="shared" si="1"/>
        <v>167107</v>
      </c>
      <c r="U8" s="10">
        <f t="shared" si="1"/>
        <v>87</v>
      </c>
      <c r="V8" s="10">
        <f t="shared" si="1"/>
        <v>5594</v>
      </c>
      <c r="W8" s="10">
        <f t="shared" si="1"/>
        <v>0</v>
      </c>
      <c r="Z8">
        <v>19</v>
      </c>
      <c r="AA8" s="2">
        <v>1367</v>
      </c>
      <c r="AB8" s="2">
        <v>37517</v>
      </c>
      <c r="AC8" s="2">
        <v>239147</v>
      </c>
      <c r="AD8" s="2">
        <v>121051</v>
      </c>
      <c r="AE8" s="2">
        <v>441929</v>
      </c>
      <c r="AF8" s="2">
        <v>210060</v>
      </c>
      <c r="AG8" s="2">
        <v>71153</v>
      </c>
      <c r="AH8" s="2">
        <v>167617</v>
      </c>
      <c r="AI8" s="1">
        <v>3957</v>
      </c>
      <c r="AJ8" s="1">
        <v>126855</v>
      </c>
    </row>
    <row r="9" spans="1:36" x14ac:dyDescent="0.25">
      <c r="A9" s="7">
        <f t="shared" ref="A9:A26" si="2">DATE(YEAR(A10),MONTH(A10)+1,1)</f>
        <v>44378</v>
      </c>
      <c r="B9" s="10">
        <v>1394</v>
      </c>
      <c r="C9" s="10">
        <v>37517</v>
      </c>
      <c r="D9" s="10">
        <v>239147</v>
      </c>
      <c r="E9" s="10">
        <v>121051</v>
      </c>
      <c r="F9" s="10">
        <v>453336</v>
      </c>
      <c r="G9" s="10">
        <v>215525</v>
      </c>
      <c r="H9" s="10">
        <v>72172</v>
      </c>
      <c r="I9" s="10">
        <v>1680</v>
      </c>
      <c r="J9" s="10">
        <v>4000</v>
      </c>
      <c r="K9" s="10">
        <v>132944</v>
      </c>
      <c r="L9" s="9">
        <v>5</v>
      </c>
      <c r="M9" s="10">
        <f t="shared" si="1"/>
        <v>27</v>
      </c>
      <c r="N9" s="10">
        <f t="shared" si="1"/>
        <v>0</v>
      </c>
      <c r="O9" s="10">
        <f t="shared" si="1"/>
        <v>0</v>
      </c>
      <c r="P9" s="10">
        <f t="shared" si="1"/>
        <v>0</v>
      </c>
      <c r="Q9" s="10">
        <f t="shared" si="1"/>
        <v>11407</v>
      </c>
      <c r="R9" s="10">
        <f t="shared" si="1"/>
        <v>5465</v>
      </c>
      <c r="S9" s="10">
        <f t="shared" si="1"/>
        <v>1019</v>
      </c>
      <c r="T9" s="10">
        <f t="shared" si="1"/>
        <v>-165937</v>
      </c>
      <c r="U9" s="10">
        <f t="shared" si="1"/>
        <v>43</v>
      </c>
      <c r="V9" s="10">
        <f t="shared" si="1"/>
        <v>6089</v>
      </c>
      <c r="W9" s="10">
        <f t="shared" si="1"/>
        <v>0</v>
      </c>
      <c r="Z9">
        <v>18</v>
      </c>
      <c r="AA9" s="2">
        <v>1340</v>
      </c>
      <c r="AB9" s="2">
        <v>37517</v>
      </c>
      <c r="AC9" s="2">
        <v>239147</v>
      </c>
      <c r="AD9" s="2">
        <v>121051</v>
      </c>
      <c r="AE9" s="2">
        <v>430927</v>
      </c>
      <c r="AF9" s="2">
        <v>204817</v>
      </c>
      <c r="AG9" s="2">
        <v>70515</v>
      </c>
      <c r="AH9" s="2">
        <v>167179</v>
      </c>
      <c r="AI9" s="1">
        <v>3910</v>
      </c>
      <c r="AJ9" s="1">
        <v>120950</v>
      </c>
    </row>
    <row r="10" spans="1:36" x14ac:dyDescent="0.25">
      <c r="A10" s="7">
        <f t="shared" si="2"/>
        <v>44348</v>
      </c>
      <c r="B10" s="10">
        <v>1367</v>
      </c>
      <c r="C10" s="10">
        <v>37517</v>
      </c>
      <c r="D10" s="10">
        <v>239147</v>
      </c>
      <c r="E10" s="10">
        <v>121051</v>
      </c>
      <c r="F10" s="10">
        <v>441929</v>
      </c>
      <c r="G10" s="10">
        <v>210060</v>
      </c>
      <c r="H10" s="10">
        <v>71153</v>
      </c>
      <c r="I10" s="10">
        <v>167617</v>
      </c>
      <c r="J10" s="10">
        <v>3957</v>
      </c>
      <c r="K10" s="10">
        <v>126855</v>
      </c>
      <c r="L10" s="9">
        <v>5</v>
      </c>
      <c r="M10" s="10">
        <f t="shared" si="1"/>
        <v>27</v>
      </c>
      <c r="N10" s="10">
        <f t="shared" si="1"/>
        <v>0</v>
      </c>
      <c r="O10" s="10">
        <f t="shared" si="1"/>
        <v>0</v>
      </c>
      <c r="P10" s="10">
        <f t="shared" si="1"/>
        <v>0</v>
      </c>
      <c r="Q10" s="10">
        <f t="shared" si="1"/>
        <v>11002</v>
      </c>
      <c r="R10" s="10">
        <f t="shared" si="1"/>
        <v>5243</v>
      </c>
      <c r="S10" s="10">
        <f t="shared" si="1"/>
        <v>638</v>
      </c>
      <c r="T10" s="10">
        <f t="shared" si="1"/>
        <v>438</v>
      </c>
      <c r="U10" s="10">
        <f t="shared" si="1"/>
        <v>47</v>
      </c>
      <c r="V10" s="10">
        <f t="shared" si="1"/>
        <v>5905</v>
      </c>
      <c r="W10" s="10">
        <f t="shared" si="1"/>
        <v>0</v>
      </c>
      <c r="Z10">
        <v>17</v>
      </c>
      <c r="AA10" s="2">
        <v>1305</v>
      </c>
      <c r="AB10" s="2">
        <v>37517</v>
      </c>
      <c r="AC10" s="2">
        <v>239147</v>
      </c>
      <c r="AD10" s="2">
        <v>121051</v>
      </c>
      <c r="AE10" s="2">
        <v>425080</v>
      </c>
      <c r="AF10" s="2">
        <v>202074</v>
      </c>
      <c r="AG10" s="2">
        <v>70131</v>
      </c>
      <c r="AH10" s="2">
        <v>166889</v>
      </c>
      <c r="AI10" s="1">
        <v>3910</v>
      </c>
      <c r="AJ10" s="1">
        <v>114556</v>
      </c>
    </row>
    <row r="11" spans="1:36" x14ac:dyDescent="0.25">
      <c r="A11" s="7">
        <f t="shared" si="2"/>
        <v>44317</v>
      </c>
      <c r="B11" s="10">
        <v>1340</v>
      </c>
      <c r="C11" s="10">
        <v>37517</v>
      </c>
      <c r="D11" s="10">
        <v>239147</v>
      </c>
      <c r="E11" s="10">
        <v>121051</v>
      </c>
      <c r="F11" s="10">
        <v>430927</v>
      </c>
      <c r="G11" s="10">
        <v>204817</v>
      </c>
      <c r="H11" s="10">
        <v>70515</v>
      </c>
      <c r="I11" s="10">
        <v>167179</v>
      </c>
      <c r="J11" s="10">
        <v>3910</v>
      </c>
      <c r="K11" s="10">
        <v>120950</v>
      </c>
      <c r="L11" s="9">
        <v>5</v>
      </c>
      <c r="M11" s="10">
        <f t="shared" si="1"/>
        <v>35</v>
      </c>
      <c r="N11" s="10">
        <f t="shared" si="1"/>
        <v>0</v>
      </c>
      <c r="O11" s="10">
        <f t="shared" si="1"/>
        <v>0</v>
      </c>
      <c r="P11" s="10">
        <f t="shared" si="1"/>
        <v>0</v>
      </c>
      <c r="Q11" s="10">
        <f t="shared" si="1"/>
        <v>5847</v>
      </c>
      <c r="R11" s="10">
        <f t="shared" si="1"/>
        <v>2743</v>
      </c>
      <c r="S11" s="10">
        <f t="shared" si="1"/>
        <v>384</v>
      </c>
      <c r="T11" s="10">
        <f t="shared" si="1"/>
        <v>290</v>
      </c>
      <c r="U11" s="10">
        <f t="shared" si="1"/>
        <v>0</v>
      </c>
      <c r="V11" s="10">
        <f t="shared" si="1"/>
        <v>6394</v>
      </c>
      <c r="W11" s="10">
        <f t="shared" si="1"/>
        <v>0</v>
      </c>
      <c r="Z11">
        <v>16</v>
      </c>
      <c r="AA11" s="2">
        <v>1221</v>
      </c>
      <c r="AB11" s="2">
        <v>37517</v>
      </c>
      <c r="AC11" s="2">
        <v>239147</v>
      </c>
      <c r="AD11" s="2">
        <v>121051</v>
      </c>
      <c r="AE11" s="2">
        <v>419643</v>
      </c>
      <c r="AF11" s="2">
        <v>199400</v>
      </c>
      <c r="AG11" s="2">
        <v>69975</v>
      </c>
      <c r="AH11" s="2">
        <v>166765</v>
      </c>
      <c r="AI11" s="1">
        <v>3910</v>
      </c>
      <c r="AJ11" s="1">
        <v>108746</v>
      </c>
    </row>
    <row r="12" spans="1:36" x14ac:dyDescent="0.25">
      <c r="A12" s="7">
        <f t="shared" si="2"/>
        <v>44287</v>
      </c>
      <c r="B12" s="10">
        <v>1305</v>
      </c>
      <c r="C12" s="10">
        <v>37517</v>
      </c>
      <c r="D12" s="10">
        <v>239147</v>
      </c>
      <c r="E12" s="10">
        <v>121051</v>
      </c>
      <c r="F12" s="10">
        <v>425080</v>
      </c>
      <c r="G12" s="10">
        <v>202074</v>
      </c>
      <c r="H12" s="10">
        <v>70131</v>
      </c>
      <c r="I12" s="10">
        <v>166889</v>
      </c>
      <c r="J12" s="10">
        <v>3910</v>
      </c>
      <c r="K12" s="10">
        <v>114556</v>
      </c>
      <c r="L12" s="9">
        <v>5</v>
      </c>
      <c r="M12" s="10">
        <f t="shared" si="1"/>
        <v>84</v>
      </c>
      <c r="N12" s="10">
        <f t="shared" si="1"/>
        <v>0</v>
      </c>
      <c r="O12" s="10">
        <f t="shared" si="1"/>
        <v>0</v>
      </c>
      <c r="P12" s="10">
        <f t="shared" si="1"/>
        <v>0</v>
      </c>
      <c r="Q12" s="10">
        <f t="shared" si="1"/>
        <v>5437</v>
      </c>
      <c r="R12" s="10">
        <f t="shared" si="1"/>
        <v>2674</v>
      </c>
      <c r="S12" s="10">
        <f t="shared" si="1"/>
        <v>156</v>
      </c>
      <c r="T12" s="10">
        <f t="shared" si="1"/>
        <v>124</v>
      </c>
      <c r="U12" s="10">
        <f t="shared" si="1"/>
        <v>0</v>
      </c>
      <c r="V12" s="10">
        <f t="shared" si="1"/>
        <v>5810</v>
      </c>
      <c r="W12" s="10">
        <f t="shared" si="1"/>
        <v>0</v>
      </c>
      <c r="Z12">
        <v>15</v>
      </c>
      <c r="AA12" s="2">
        <v>1216</v>
      </c>
      <c r="AB12" s="2">
        <v>37428</v>
      </c>
      <c r="AC12" s="2">
        <v>232879</v>
      </c>
      <c r="AD12" s="2">
        <v>118092</v>
      </c>
      <c r="AE12" s="2">
        <v>419622</v>
      </c>
      <c r="AF12" s="2">
        <v>199355</v>
      </c>
      <c r="AG12" s="2">
        <v>69407</v>
      </c>
      <c r="AH12" s="2">
        <v>166225</v>
      </c>
      <c r="AI12" s="1">
        <v>3910</v>
      </c>
      <c r="AJ12" s="1">
        <v>102551</v>
      </c>
    </row>
    <row r="13" spans="1:36" x14ac:dyDescent="0.25">
      <c r="A13" s="7">
        <f t="shared" si="2"/>
        <v>44256</v>
      </c>
      <c r="B13" s="10">
        <v>1221</v>
      </c>
      <c r="C13" s="10">
        <v>37517</v>
      </c>
      <c r="D13" s="10">
        <v>239147</v>
      </c>
      <c r="E13" s="10">
        <v>121051</v>
      </c>
      <c r="F13" s="10">
        <v>419643</v>
      </c>
      <c r="G13" s="10">
        <v>199400</v>
      </c>
      <c r="H13" s="10">
        <v>69975</v>
      </c>
      <c r="I13" s="10">
        <v>166765</v>
      </c>
      <c r="J13" s="10">
        <v>3910</v>
      </c>
      <c r="K13" s="10">
        <v>108746</v>
      </c>
      <c r="L13" s="9">
        <v>5</v>
      </c>
      <c r="M13" s="10">
        <f t="shared" si="1"/>
        <v>5</v>
      </c>
      <c r="N13" s="10">
        <f t="shared" si="1"/>
        <v>89</v>
      </c>
      <c r="O13" s="10">
        <f t="shared" si="1"/>
        <v>6268</v>
      </c>
      <c r="P13" s="10">
        <f t="shared" si="1"/>
        <v>2959</v>
      </c>
      <c r="Q13" s="10">
        <f t="shared" si="1"/>
        <v>21</v>
      </c>
      <c r="R13" s="10">
        <f t="shared" si="1"/>
        <v>45</v>
      </c>
      <c r="S13" s="10">
        <f t="shared" si="1"/>
        <v>568</v>
      </c>
      <c r="T13" s="10">
        <f t="shared" si="1"/>
        <v>540</v>
      </c>
      <c r="U13" s="10">
        <f t="shared" si="1"/>
        <v>0</v>
      </c>
      <c r="V13" s="10">
        <f t="shared" si="1"/>
        <v>6195</v>
      </c>
      <c r="W13" s="10">
        <f t="shared" si="1"/>
        <v>0</v>
      </c>
      <c r="Z13">
        <v>14</v>
      </c>
      <c r="AA13" s="2">
        <v>1177</v>
      </c>
      <c r="AB13" s="2">
        <v>36282</v>
      </c>
      <c r="AC13" s="2">
        <v>228880</v>
      </c>
      <c r="AD13" s="2">
        <v>115639</v>
      </c>
      <c r="AE13" s="2">
        <v>419622</v>
      </c>
      <c r="AF13" s="2">
        <v>199355</v>
      </c>
      <c r="AG13" s="2">
        <v>69346</v>
      </c>
      <c r="AH13" s="2">
        <v>166172</v>
      </c>
      <c r="AI13" s="1">
        <v>3910</v>
      </c>
      <c r="AJ13" s="1">
        <v>97650</v>
      </c>
    </row>
    <row r="14" spans="1:36" x14ac:dyDescent="0.25">
      <c r="A14" s="7">
        <f t="shared" si="2"/>
        <v>44228</v>
      </c>
      <c r="B14" s="10">
        <v>1216</v>
      </c>
      <c r="C14" s="10">
        <v>37428</v>
      </c>
      <c r="D14" s="10">
        <v>232879</v>
      </c>
      <c r="E14" s="10">
        <v>118092</v>
      </c>
      <c r="F14" s="10">
        <v>419622</v>
      </c>
      <c r="G14" s="10">
        <v>199355</v>
      </c>
      <c r="H14" s="10">
        <v>69407</v>
      </c>
      <c r="I14" s="10">
        <v>166225</v>
      </c>
      <c r="J14" s="10">
        <v>3910</v>
      </c>
      <c r="K14" s="10">
        <v>102551</v>
      </c>
      <c r="L14" s="9">
        <v>5</v>
      </c>
      <c r="M14" s="10">
        <f t="shared" si="1"/>
        <v>39</v>
      </c>
      <c r="N14" s="10">
        <f t="shared" si="1"/>
        <v>1146</v>
      </c>
      <c r="O14" s="10">
        <f t="shared" si="1"/>
        <v>3999</v>
      </c>
      <c r="P14" s="10">
        <f t="shared" si="1"/>
        <v>2453</v>
      </c>
      <c r="Q14" s="10">
        <f t="shared" si="1"/>
        <v>0</v>
      </c>
      <c r="R14" s="10">
        <f t="shared" si="1"/>
        <v>0</v>
      </c>
      <c r="S14" s="10">
        <f t="shared" si="1"/>
        <v>61</v>
      </c>
      <c r="T14" s="10">
        <f t="shared" si="1"/>
        <v>53</v>
      </c>
      <c r="U14" s="10">
        <f t="shared" si="1"/>
        <v>0</v>
      </c>
      <c r="V14" s="10">
        <f t="shared" si="1"/>
        <v>4901</v>
      </c>
      <c r="W14" s="10">
        <f t="shared" si="1"/>
        <v>0</v>
      </c>
      <c r="Z14">
        <v>13</v>
      </c>
      <c r="AA14" s="2">
        <v>1109</v>
      </c>
      <c r="AB14" s="2">
        <v>34848</v>
      </c>
      <c r="AC14" s="2">
        <v>223870</v>
      </c>
      <c r="AD14" s="2">
        <v>112671</v>
      </c>
      <c r="AE14" s="2">
        <v>419622</v>
      </c>
      <c r="AF14" s="2">
        <v>199355</v>
      </c>
      <c r="AG14" s="2">
        <v>68969</v>
      </c>
      <c r="AH14" s="2">
        <v>165848</v>
      </c>
      <c r="AI14" s="1">
        <v>3910</v>
      </c>
      <c r="AJ14" s="1">
        <v>91431</v>
      </c>
    </row>
    <row r="15" spans="1:36" x14ac:dyDescent="0.25">
      <c r="A15" s="7">
        <f t="shared" si="2"/>
        <v>44197</v>
      </c>
      <c r="B15" s="10">
        <v>1177</v>
      </c>
      <c r="C15" s="10">
        <v>36282</v>
      </c>
      <c r="D15" s="10">
        <v>228880</v>
      </c>
      <c r="E15" s="10">
        <v>115639</v>
      </c>
      <c r="F15" s="10">
        <v>419622</v>
      </c>
      <c r="G15" s="10">
        <v>199355</v>
      </c>
      <c r="H15" s="10">
        <v>69346</v>
      </c>
      <c r="I15" s="10">
        <v>166172</v>
      </c>
      <c r="J15" s="10">
        <v>3910</v>
      </c>
      <c r="K15" s="10">
        <v>97650</v>
      </c>
      <c r="L15" s="9">
        <v>5</v>
      </c>
      <c r="M15" s="10">
        <f t="shared" ref="M15:W27" si="3">CONSO</f>
        <v>68</v>
      </c>
      <c r="N15" s="10">
        <f t="shared" si="3"/>
        <v>1434</v>
      </c>
      <c r="O15" s="10">
        <f t="shared" si="3"/>
        <v>5010</v>
      </c>
      <c r="P15" s="10">
        <f t="shared" si="3"/>
        <v>2968</v>
      </c>
      <c r="Q15" s="10">
        <f t="shared" si="3"/>
        <v>0</v>
      </c>
      <c r="R15" s="10">
        <f t="shared" si="3"/>
        <v>0</v>
      </c>
      <c r="S15" s="10">
        <f t="shared" si="3"/>
        <v>377</v>
      </c>
      <c r="T15" s="10">
        <f t="shared" si="3"/>
        <v>324</v>
      </c>
      <c r="U15" s="10">
        <f t="shared" si="3"/>
        <v>0</v>
      </c>
      <c r="V15" s="10">
        <f t="shared" si="3"/>
        <v>6219</v>
      </c>
      <c r="W15" s="10">
        <f t="shared" si="3"/>
        <v>0</v>
      </c>
      <c r="Z15">
        <v>12</v>
      </c>
      <c r="AA15" s="2">
        <v>1050</v>
      </c>
      <c r="AB15" s="2">
        <v>33508</v>
      </c>
      <c r="AC15" s="2">
        <v>219092</v>
      </c>
      <c r="AD15" s="2">
        <v>109779</v>
      </c>
      <c r="AE15" s="2">
        <v>419622</v>
      </c>
      <c r="AF15" s="2">
        <v>199355</v>
      </c>
      <c r="AG15" s="2">
        <v>68631</v>
      </c>
      <c r="AH15" s="2">
        <v>165618</v>
      </c>
      <c r="AI15" s="1">
        <v>3910</v>
      </c>
      <c r="AJ15" s="1">
        <v>85902</v>
      </c>
    </row>
    <row r="16" spans="1:36" x14ac:dyDescent="0.25">
      <c r="A16" s="7">
        <f t="shared" si="2"/>
        <v>44166</v>
      </c>
      <c r="B16" s="10">
        <v>1109</v>
      </c>
      <c r="C16" s="10">
        <v>34848</v>
      </c>
      <c r="D16" s="10">
        <v>223870</v>
      </c>
      <c r="E16" s="10">
        <v>112671</v>
      </c>
      <c r="F16" s="10">
        <v>419622</v>
      </c>
      <c r="G16" s="10">
        <v>199355</v>
      </c>
      <c r="H16" s="10">
        <v>68969</v>
      </c>
      <c r="I16" s="10">
        <v>165848</v>
      </c>
      <c r="J16" s="10">
        <v>3910</v>
      </c>
      <c r="K16" s="10">
        <v>91431</v>
      </c>
      <c r="L16" s="9">
        <v>5</v>
      </c>
      <c r="M16" s="10">
        <f t="shared" si="3"/>
        <v>59</v>
      </c>
      <c r="N16" s="10">
        <f t="shared" si="3"/>
        <v>1340</v>
      </c>
      <c r="O16" s="10">
        <f t="shared" si="3"/>
        <v>4778</v>
      </c>
      <c r="P16" s="10">
        <f t="shared" si="3"/>
        <v>2892</v>
      </c>
      <c r="Q16" s="10">
        <f t="shared" si="3"/>
        <v>0</v>
      </c>
      <c r="R16" s="10">
        <f t="shared" si="3"/>
        <v>0</v>
      </c>
      <c r="S16" s="10">
        <f t="shared" si="3"/>
        <v>338</v>
      </c>
      <c r="T16" s="10">
        <f t="shared" si="3"/>
        <v>230</v>
      </c>
      <c r="U16" s="10">
        <f t="shared" si="3"/>
        <v>0</v>
      </c>
      <c r="V16" s="10">
        <f t="shared" si="3"/>
        <v>5529</v>
      </c>
      <c r="W16" s="10">
        <f t="shared" si="3"/>
        <v>0</v>
      </c>
      <c r="Z16">
        <v>11</v>
      </c>
      <c r="AA16" s="2">
        <v>1002</v>
      </c>
      <c r="AB16" s="2">
        <v>33508</v>
      </c>
      <c r="AC16" s="2">
        <v>213374</v>
      </c>
      <c r="AD16" s="2">
        <v>107106</v>
      </c>
      <c r="AE16" s="2">
        <v>419622</v>
      </c>
      <c r="AF16" s="2">
        <v>199355</v>
      </c>
      <c r="AG16" s="2">
        <v>68350</v>
      </c>
      <c r="AH16" s="2">
        <v>165499</v>
      </c>
      <c r="AI16" s="1">
        <v>3910</v>
      </c>
      <c r="AJ16" s="1">
        <v>80630</v>
      </c>
    </row>
    <row r="17" spans="1:36" x14ac:dyDescent="0.25">
      <c r="A17" s="7">
        <f t="shared" si="2"/>
        <v>44136</v>
      </c>
      <c r="B17" s="10">
        <v>1050</v>
      </c>
      <c r="C17" s="10">
        <v>33508</v>
      </c>
      <c r="D17" s="10">
        <v>219092</v>
      </c>
      <c r="E17" s="10">
        <v>109779</v>
      </c>
      <c r="F17" s="10">
        <v>419622</v>
      </c>
      <c r="G17" s="10">
        <v>199355</v>
      </c>
      <c r="H17" s="10">
        <v>68631</v>
      </c>
      <c r="I17" s="10">
        <v>165618</v>
      </c>
      <c r="J17" s="10">
        <v>3910</v>
      </c>
      <c r="K17" s="10">
        <v>85902</v>
      </c>
      <c r="L17" s="9">
        <v>5</v>
      </c>
      <c r="M17" s="10">
        <f t="shared" si="3"/>
        <v>48</v>
      </c>
      <c r="N17" s="10">
        <f t="shared" si="3"/>
        <v>0</v>
      </c>
      <c r="O17" s="10">
        <f t="shared" si="3"/>
        <v>5718</v>
      </c>
      <c r="P17" s="10">
        <f t="shared" si="3"/>
        <v>2673</v>
      </c>
      <c r="Q17" s="10">
        <f t="shared" si="3"/>
        <v>0</v>
      </c>
      <c r="R17" s="10">
        <f t="shared" si="3"/>
        <v>0</v>
      </c>
      <c r="S17" s="10">
        <f t="shared" si="3"/>
        <v>281</v>
      </c>
      <c r="T17" s="10">
        <f t="shared" si="3"/>
        <v>119</v>
      </c>
      <c r="U17" s="10">
        <f t="shared" si="3"/>
        <v>0</v>
      </c>
      <c r="V17" s="10">
        <f t="shared" si="3"/>
        <v>5272</v>
      </c>
      <c r="W17" s="10">
        <f t="shared" si="3"/>
        <v>0</v>
      </c>
      <c r="Z17">
        <v>10</v>
      </c>
      <c r="AA17" s="2">
        <v>955</v>
      </c>
      <c r="AB17" s="2">
        <v>33508</v>
      </c>
      <c r="AC17" s="2">
        <v>213331</v>
      </c>
      <c r="AD17" s="2">
        <v>107056</v>
      </c>
      <c r="AE17" s="2">
        <v>411654</v>
      </c>
      <c r="AF17" s="2">
        <v>195803</v>
      </c>
      <c r="AG17" s="2">
        <v>67841</v>
      </c>
      <c r="AH17" s="2">
        <v>165171</v>
      </c>
      <c r="AI17" s="1">
        <v>3910</v>
      </c>
      <c r="AJ17" s="1">
        <v>73833</v>
      </c>
    </row>
    <row r="18" spans="1:36" x14ac:dyDescent="0.25">
      <c r="A18" s="7">
        <f t="shared" si="2"/>
        <v>44105</v>
      </c>
      <c r="B18" s="10">
        <v>1002</v>
      </c>
      <c r="C18" s="10">
        <v>33508</v>
      </c>
      <c r="D18" s="10">
        <v>213374</v>
      </c>
      <c r="E18" s="10">
        <v>107106</v>
      </c>
      <c r="F18" s="10">
        <v>419622</v>
      </c>
      <c r="G18" s="10">
        <v>199355</v>
      </c>
      <c r="H18" s="10">
        <v>68350</v>
      </c>
      <c r="I18" s="10">
        <v>165499</v>
      </c>
      <c r="J18" s="10">
        <v>3910</v>
      </c>
      <c r="K18" s="10">
        <v>80630</v>
      </c>
      <c r="L18" s="9">
        <v>5</v>
      </c>
      <c r="M18" s="10">
        <f t="shared" si="3"/>
        <v>47</v>
      </c>
      <c r="N18" s="10">
        <f t="shared" si="3"/>
        <v>0</v>
      </c>
      <c r="O18" s="10">
        <f t="shared" si="3"/>
        <v>43</v>
      </c>
      <c r="P18" s="10">
        <f t="shared" si="3"/>
        <v>50</v>
      </c>
      <c r="Q18" s="10">
        <f t="shared" si="3"/>
        <v>7968</v>
      </c>
      <c r="R18" s="10">
        <f t="shared" si="3"/>
        <v>3552</v>
      </c>
      <c r="S18" s="10">
        <f t="shared" si="3"/>
        <v>509</v>
      </c>
      <c r="T18" s="10">
        <f t="shared" si="3"/>
        <v>328</v>
      </c>
      <c r="U18" s="10">
        <f t="shared" si="3"/>
        <v>0</v>
      </c>
      <c r="V18" s="10">
        <f t="shared" si="3"/>
        <v>6797</v>
      </c>
      <c r="W18" s="10">
        <f t="shared" si="3"/>
        <v>0</v>
      </c>
      <c r="Z18">
        <v>9</v>
      </c>
      <c r="AA18" s="2">
        <v>934</v>
      </c>
      <c r="AB18" s="2">
        <v>33508</v>
      </c>
      <c r="AC18" s="2">
        <v>213331</v>
      </c>
      <c r="AD18" s="2">
        <v>107056</v>
      </c>
      <c r="AE18" s="2">
        <v>403929</v>
      </c>
      <c r="AF18" s="2">
        <v>192269</v>
      </c>
      <c r="AG18" s="2">
        <v>67355</v>
      </c>
      <c r="AH18" s="2">
        <v>164876</v>
      </c>
      <c r="AI18" s="1">
        <v>3910</v>
      </c>
      <c r="AJ18" s="1">
        <v>66984</v>
      </c>
    </row>
    <row r="19" spans="1:36" x14ac:dyDescent="0.25">
      <c r="A19" s="7">
        <f t="shared" si="2"/>
        <v>44075</v>
      </c>
      <c r="B19" s="10">
        <v>955</v>
      </c>
      <c r="C19" s="10">
        <v>33508</v>
      </c>
      <c r="D19" s="10">
        <v>213331</v>
      </c>
      <c r="E19" s="10">
        <v>107056</v>
      </c>
      <c r="F19" s="10">
        <v>411654</v>
      </c>
      <c r="G19" s="10">
        <v>195803</v>
      </c>
      <c r="H19" s="10">
        <v>67841</v>
      </c>
      <c r="I19" s="10">
        <v>165171</v>
      </c>
      <c r="J19" s="10">
        <v>3910</v>
      </c>
      <c r="K19" s="10">
        <v>73833</v>
      </c>
      <c r="L19" s="9">
        <v>5</v>
      </c>
      <c r="M19" s="10">
        <f t="shared" si="3"/>
        <v>21</v>
      </c>
      <c r="N19" s="10">
        <f t="shared" si="3"/>
        <v>0</v>
      </c>
      <c r="O19" s="10">
        <f t="shared" si="3"/>
        <v>0</v>
      </c>
      <c r="P19" s="10">
        <f t="shared" si="3"/>
        <v>0</v>
      </c>
      <c r="Q19" s="10">
        <f t="shared" si="3"/>
        <v>7725</v>
      </c>
      <c r="R19" s="10">
        <f t="shared" si="3"/>
        <v>3534</v>
      </c>
      <c r="S19" s="10">
        <f t="shared" si="3"/>
        <v>486</v>
      </c>
      <c r="T19" s="10">
        <f t="shared" si="3"/>
        <v>295</v>
      </c>
      <c r="U19" s="10">
        <f t="shared" si="3"/>
        <v>0</v>
      </c>
      <c r="V19" s="10">
        <f t="shared" si="3"/>
        <v>6849</v>
      </c>
      <c r="W19" s="10">
        <f t="shared" si="3"/>
        <v>0</v>
      </c>
      <c r="Z19">
        <v>8</v>
      </c>
      <c r="AA19" s="2">
        <v>919</v>
      </c>
      <c r="AB19" s="2">
        <v>33508</v>
      </c>
      <c r="AC19" s="2">
        <v>213331</v>
      </c>
      <c r="AD19" s="2">
        <v>107056</v>
      </c>
      <c r="AE19" s="2">
        <v>392476</v>
      </c>
      <c r="AF19" s="2">
        <v>186369</v>
      </c>
      <c r="AG19" s="2">
        <v>66719</v>
      </c>
      <c r="AH19" s="2">
        <v>164581</v>
      </c>
      <c r="AI19" s="1">
        <v>3861</v>
      </c>
      <c r="AJ19" s="1">
        <v>60450</v>
      </c>
    </row>
    <row r="20" spans="1:36" x14ac:dyDescent="0.25">
      <c r="A20" s="7">
        <f t="shared" si="2"/>
        <v>44044</v>
      </c>
      <c r="B20" s="11">
        <v>934</v>
      </c>
      <c r="C20" s="10">
        <v>33508</v>
      </c>
      <c r="D20" s="10">
        <v>213331</v>
      </c>
      <c r="E20" s="10">
        <v>107056</v>
      </c>
      <c r="F20" s="10">
        <v>403929</v>
      </c>
      <c r="G20" s="10">
        <v>192269</v>
      </c>
      <c r="H20" s="10">
        <v>67355</v>
      </c>
      <c r="I20" s="10">
        <v>164876</v>
      </c>
      <c r="J20" s="10">
        <v>3910</v>
      </c>
      <c r="K20" s="10">
        <v>66984</v>
      </c>
      <c r="L20" s="9">
        <v>5</v>
      </c>
      <c r="M20" s="10">
        <f t="shared" si="3"/>
        <v>15</v>
      </c>
      <c r="N20" s="10">
        <f t="shared" si="3"/>
        <v>0</v>
      </c>
      <c r="O20" s="10">
        <f t="shared" si="3"/>
        <v>0</v>
      </c>
      <c r="P20" s="10">
        <f t="shared" si="3"/>
        <v>0</v>
      </c>
      <c r="Q20" s="10">
        <f t="shared" si="3"/>
        <v>11453</v>
      </c>
      <c r="R20" s="10">
        <f t="shared" si="3"/>
        <v>5900</v>
      </c>
      <c r="S20" s="10">
        <f t="shared" si="3"/>
        <v>636</v>
      </c>
      <c r="T20" s="10">
        <f t="shared" si="3"/>
        <v>295</v>
      </c>
      <c r="U20" s="10">
        <f t="shared" si="3"/>
        <v>49</v>
      </c>
      <c r="V20" s="10">
        <f t="shared" si="3"/>
        <v>6534</v>
      </c>
      <c r="W20" s="10">
        <f t="shared" si="3"/>
        <v>0</v>
      </c>
      <c r="Z20">
        <v>7</v>
      </c>
      <c r="AA20" s="2">
        <v>902</v>
      </c>
      <c r="AB20" s="2">
        <v>33508</v>
      </c>
      <c r="AC20" s="2">
        <v>213331</v>
      </c>
      <c r="AD20" s="2">
        <v>107056</v>
      </c>
      <c r="AE20" s="2">
        <v>382710</v>
      </c>
      <c r="AF20" s="2">
        <v>181479</v>
      </c>
      <c r="AG20" s="2">
        <v>66088</v>
      </c>
      <c r="AH20" s="2">
        <v>164270</v>
      </c>
      <c r="AI20" s="1">
        <v>3801</v>
      </c>
      <c r="AJ20" s="1">
        <v>54780</v>
      </c>
    </row>
    <row r="21" spans="1:36" x14ac:dyDescent="0.25">
      <c r="A21" s="7">
        <f t="shared" si="2"/>
        <v>44013</v>
      </c>
      <c r="B21" s="10">
        <v>919</v>
      </c>
      <c r="C21" s="10">
        <v>33508</v>
      </c>
      <c r="D21" s="10">
        <v>213331</v>
      </c>
      <c r="E21" s="10">
        <v>107056</v>
      </c>
      <c r="F21" s="10">
        <v>392476</v>
      </c>
      <c r="G21" s="10">
        <v>186369</v>
      </c>
      <c r="H21" s="10">
        <v>66719</v>
      </c>
      <c r="I21" s="10">
        <v>164581</v>
      </c>
      <c r="J21" s="10">
        <v>3861</v>
      </c>
      <c r="K21" s="10">
        <v>60450</v>
      </c>
      <c r="L21" s="9">
        <v>5</v>
      </c>
      <c r="M21" s="10">
        <f t="shared" si="3"/>
        <v>17</v>
      </c>
      <c r="N21" s="10">
        <f t="shared" si="3"/>
        <v>0</v>
      </c>
      <c r="O21" s="10">
        <f t="shared" si="3"/>
        <v>0</v>
      </c>
      <c r="P21" s="10">
        <f t="shared" si="3"/>
        <v>0</v>
      </c>
      <c r="Q21" s="10">
        <f t="shared" si="3"/>
        <v>9766</v>
      </c>
      <c r="R21" s="10">
        <f t="shared" si="3"/>
        <v>4890</v>
      </c>
      <c r="S21" s="10">
        <f t="shared" si="3"/>
        <v>631</v>
      </c>
      <c r="T21" s="10">
        <f t="shared" si="3"/>
        <v>311</v>
      </c>
      <c r="U21" s="10">
        <f t="shared" si="3"/>
        <v>60</v>
      </c>
      <c r="V21" s="10">
        <f t="shared" si="3"/>
        <v>5670</v>
      </c>
      <c r="W21" s="10">
        <f t="shared" si="3"/>
        <v>0</v>
      </c>
      <c r="Z21">
        <v>6</v>
      </c>
      <c r="AA21" s="2">
        <v>881</v>
      </c>
      <c r="AB21" s="2">
        <v>33508</v>
      </c>
      <c r="AC21" s="2">
        <v>213331</v>
      </c>
      <c r="AD21" s="2">
        <v>107056</v>
      </c>
      <c r="AE21" s="2">
        <v>375239</v>
      </c>
      <c r="AF21" s="2">
        <v>177855</v>
      </c>
      <c r="AG21" s="2">
        <v>65563</v>
      </c>
      <c r="AH21" s="2">
        <v>163763</v>
      </c>
      <c r="AI21" s="1">
        <v>3788</v>
      </c>
      <c r="AJ21" s="1">
        <v>46134</v>
      </c>
    </row>
    <row r="22" spans="1:36" x14ac:dyDescent="0.25">
      <c r="A22" s="7">
        <f t="shared" si="2"/>
        <v>43983</v>
      </c>
      <c r="B22" s="10">
        <v>902</v>
      </c>
      <c r="C22" s="10">
        <v>33508</v>
      </c>
      <c r="D22" s="10">
        <v>213331</v>
      </c>
      <c r="E22" s="10">
        <v>107056</v>
      </c>
      <c r="F22" s="10">
        <v>382710</v>
      </c>
      <c r="G22" s="10">
        <v>181479</v>
      </c>
      <c r="H22" s="10">
        <v>66088</v>
      </c>
      <c r="I22" s="10">
        <v>164270</v>
      </c>
      <c r="J22" s="10">
        <v>3801</v>
      </c>
      <c r="K22" s="10">
        <v>54780</v>
      </c>
      <c r="L22" s="9">
        <v>5</v>
      </c>
      <c r="M22" s="10">
        <f t="shared" si="3"/>
        <v>21</v>
      </c>
      <c r="N22" s="10">
        <f t="shared" si="3"/>
        <v>0</v>
      </c>
      <c r="O22" s="10">
        <f t="shared" si="3"/>
        <v>0</v>
      </c>
      <c r="P22" s="10">
        <f t="shared" si="3"/>
        <v>0</v>
      </c>
      <c r="Q22" s="10">
        <f t="shared" si="3"/>
        <v>7471</v>
      </c>
      <c r="R22" s="10">
        <f t="shared" si="3"/>
        <v>3624</v>
      </c>
      <c r="S22" s="10">
        <f t="shared" si="3"/>
        <v>525</v>
      </c>
      <c r="T22" s="10">
        <f t="shared" si="3"/>
        <v>507</v>
      </c>
      <c r="U22" s="10">
        <f t="shared" si="3"/>
        <v>13</v>
      </c>
      <c r="V22" s="10">
        <f t="shared" si="3"/>
        <v>8646</v>
      </c>
      <c r="W22" s="10">
        <f t="shared" si="3"/>
        <v>0</v>
      </c>
      <c r="Z22">
        <v>5</v>
      </c>
      <c r="AA22" s="2">
        <v>880</v>
      </c>
      <c r="AB22" s="2">
        <v>33508</v>
      </c>
      <c r="AC22" s="2">
        <v>213331</v>
      </c>
      <c r="AD22" s="2">
        <v>107056</v>
      </c>
      <c r="AE22" s="2">
        <v>374745</v>
      </c>
      <c r="AF22" s="2">
        <v>177598</v>
      </c>
      <c r="AG22" s="2">
        <v>65543</v>
      </c>
      <c r="AH22" s="2">
        <v>163763</v>
      </c>
      <c r="AI22" s="1">
        <v>3788</v>
      </c>
      <c r="AJ22" s="1">
        <v>45503</v>
      </c>
    </row>
    <row r="23" spans="1:36" x14ac:dyDescent="0.25">
      <c r="A23" s="7">
        <f t="shared" si="2"/>
        <v>43952</v>
      </c>
      <c r="B23" s="10">
        <v>881</v>
      </c>
      <c r="C23" s="10">
        <v>33508</v>
      </c>
      <c r="D23" s="10">
        <v>213331</v>
      </c>
      <c r="E23" s="10">
        <v>107056</v>
      </c>
      <c r="F23" s="10">
        <v>375239</v>
      </c>
      <c r="G23" s="10">
        <v>177855</v>
      </c>
      <c r="H23" s="10">
        <v>65563</v>
      </c>
      <c r="I23" s="10">
        <v>163763</v>
      </c>
      <c r="J23" s="10">
        <v>3788</v>
      </c>
      <c r="K23" s="10">
        <v>46134</v>
      </c>
      <c r="L23" s="9">
        <v>5</v>
      </c>
      <c r="M23" s="10">
        <f t="shared" si="3"/>
        <v>1</v>
      </c>
      <c r="N23" s="10">
        <f t="shared" si="3"/>
        <v>0</v>
      </c>
      <c r="O23" s="10">
        <f t="shared" si="3"/>
        <v>0</v>
      </c>
      <c r="P23" s="10">
        <f t="shared" si="3"/>
        <v>0</v>
      </c>
      <c r="Q23" s="10">
        <f t="shared" si="3"/>
        <v>494</v>
      </c>
      <c r="R23" s="10">
        <f t="shared" si="3"/>
        <v>257</v>
      </c>
      <c r="S23" s="10">
        <f t="shared" si="3"/>
        <v>20</v>
      </c>
      <c r="T23" s="10">
        <f t="shared" si="3"/>
        <v>0</v>
      </c>
      <c r="U23" s="10">
        <f t="shared" si="3"/>
        <v>0</v>
      </c>
      <c r="V23" s="10">
        <f t="shared" si="3"/>
        <v>631</v>
      </c>
      <c r="W23" s="10">
        <f t="shared" si="3"/>
        <v>0</v>
      </c>
      <c r="Z23">
        <v>4</v>
      </c>
      <c r="AA23" s="2">
        <v>860</v>
      </c>
      <c r="AB23" s="2">
        <v>33508</v>
      </c>
      <c r="AC23" s="2">
        <v>212975</v>
      </c>
      <c r="AD23" s="2">
        <v>106911</v>
      </c>
      <c r="AE23" s="2">
        <v>369546</v>
      </c>
      <c r="AF23" s="2">
        <v>174963</v>
      </c>
      <c r="AG23" s="2">
        <v>65475</v>
      </c>
      <c r="AH23" s="2">
        <v>163710</v>
      </c>
      <c r="AI23" s="1">
        <v>3788</v>
      </c>
      <c r="AJ23" s="1">
        <v>39363</v>
      </c>
    </row>
    <row r="24" spans="1:36" x14ac:dyDescent="0.25">
      <c r="A24" s="7">
        <f t="shared" si="2"/>
        <v>43922</v>
      </c>
      <c r="B24" s="10">
        <v>880</v>
      </c>
      <c r="C24" s="10">
        <v>33508</v>
      </c>
      <c r="D24" s="10">
        <v>213331</v>
      </c>
      <c r="E24" s="10">
        <v>107056</v>
      </c>
      <c r="F24" s="10">
        <v>374745</v>
      </c>
      <c r="G24" s="10">
        <v>177598</v>
      </c>
      <c r="H24" s="10">
        <v>65543</v>
      </c>
      <c r="I24" s="10">
        <v>163763</v>
      </c>
      <c r="J24" s="10">
        <v>3788</v>
      </c>
      <c r="K24" s="10">
        <v>45503</v>
      </c>
      <c r="L24" s="9">
        <v>5</v>
      </c>
      <c r="M24" s="10">
        <f t="shared" si="3"/>
        <v>20</v>
      </c>
      <c r="N24" s="10">
        <f t="shared" si="3"/>
        <v>0</v>
      </c>
      <c r="O24" s="10">
        <f t="shared" si="3"/>
        <v>356</v>
      </c>
      <c r="P24" s="10">
        <f t="shared" si="3"/>
        <v>145</v>
      </c>
      <c r="Q24" s="10">
        <f t="shared" si="3"/>
        <v>5199</v>
      </c>
      <c r="R24" s="10">
        <f t="shared" si="3"/>
        <v>2635</v>
      </c>
      <c r="S24" s="10">
        <f t="shared" si="3"/>
        <v>68</v>
      </c>
      <c r="T24" s="10">
        <f t="shared" si="3"/>
        <v>53</v>
      </c>
      <c r="U24" s="10">
        <f t="shared" si="3"/>
        <v>0</v>
      </c>
      <c r="V24" s="10">
        <f t="shared" si="3"/>
        <v>6140</v>
      </c>
      <c r="W24" s="10">
        <f t="shared" si="3"/>
        <v>0</v>
      </c>
      <c r="Z24">
        <v>3</v>
      </c>
      <c r="AA24" s="2">
        <v>830</v>
      </c>
      <c r="AB24" s="2">
        <v>33508</v>
      </c>
      <c r="AC24" s="2">
        <v>207321</v>
      </c>
      <c r="AD24" s="2">
        <v>104293</v>
      </c>
      <c r="AE24" s="2">
        <v>369546</v>
      </c>
      <c r="AF24" s="2">
        <v>174963</v>
      </c>
      <c r="AG24" s="2">
        <v>65178</v>
      </c>
      <c r="AH24" s="2">
        <v>163507</v>
      </c>
      <c r="AI24" s="1">
        <v>3788</v>
      </c>
      <c r="AJ24" s="1">
        <v>34359</v>
      </c>
    </row>
    <row r="25" spans="1:36" x14ac:dyDescent="0.25">
      <c r="A25" s="7">
        <f t="shared" si="2"/>
        <v>43891</v>
      </c>
      <c r="B25" s="10">
        <v>860</v>
      </c>
      <c r="C25" s="10">
        <v>33508</v>
      </c>
      <c r="D25" s="10">
        <v>212975</v>
      </c>
      <c r="E25" s="10">
        <v>106911</v>
      </c>
      <c r="F25" s="10">
        <v>369546</v>
      </c>
      <c r="G25" s="10">
        <v>174963</v>
      </c>
      <c r="H25" s="10">
        <v>65475</v>
      </c>
      <c r="I25" s="10">
        <v>163710</v>
      </c>
      <c r="J25" s="10">
        <v>3788</v>
      </c>
      <c r="K25" s="10">
        <v>39363</v>
      </c>
      <c r="L25" s="9">
        <v>5</v>
      </c>
      <c r="M25" s="10">
        <f t="shared" si="3"/>
        <v>30</v>
      </c>
      <c r="N25" s="10">
        <f t="shared" si="3"/>
        <v>0</v>
      </c>
      <c r="O25" s="10">
        <f t="shared" si="3"/>
        <v>5654</v>
      </c>
      <c r="P25" s="10">
        <f t="shared" si="3"/>
        <v>2618</v>
      </c>
      <c r="Q25" s="10">
        <f t="shared" si="3"/>
        <v>0</v>
      </c>
      <c r="R25" s="10">
        <f t="shared" si="3"/>
        <v>0</v>
      </c>
      <c r="S25" s="10">
        <f t="shared" si="3"/>
        <v>297</v>
      </c>
      <c r="T25" s="10">
        <f t="shared" si="3"/>
        <v>203</v>
      </c>
      <c r="U25" s="10">
        <f t="shared" si="3"/>
        <v>0</v>
      </c>
      <c r="V25" s="10">
        <f t="shared" si="3"/>
        <v>5004</v>
      </c>
      <c r="W25" s="10">
        <f t="shared" si="3"/>
        <v>0</v>
      </c>
      <c r="Z25">
        <v>2</v>
      </c>
      <c r="AA25" s="2">
        <v>773</v>
      </c>
      <c r="AB25" s="2">
        <v>31954</v>
      </c>
      <c r="AC25" s="2">
        <v>201825</v>
      </c>
      <c r="AD25" s="2">
        <v>101198</v>
      </c>
      <c r="AE25" s="2">
        <v>369546</v>
      </c>
      <c r="AF25" s="2">
        <v>174963</v>
      </c>
      <c r="AG25" s="2">
        <v>64262</v>
      </c>
      <c r="AH25" s="2">
        <v>162696</v>
      </c>
      <c r="AI25" s="1">
        <v>3788</v>
      </c>
      <c r="AJ25" s="1">
        <v>29018</v>
      </c>
    </row>
    <row r="26" spans="1:36" x14ac:dyDescent="0.25">
      <c r="A26" s="7">
        <f t="shared" si="2"/>
        <v>43862</v>
      </c>
      <c r="B26" s="10">
        <v>830</v>
      </c>
      <c r="C26" s="10">
        <v>33508</v>
      </c>
      <c r="D26" s="10">
        <v>207321</v>
      </c>
      <c r="E26" s="10">
        <v>104293</v>
      </c>
      <c r="F26" s="10">
        <v>369546</v>
      </c>
      <c r="G26" s="10">
        <v>174963</v>
      </c>
      <c r="H26" s="10">
        <v>65178</v>
      </c>
      <c r="I26" s="10">
        <v>163507</v>
      </c>
      <c r="J26" s="10">
        <v>3788</v>
      </c>
      <c r="K26" s="10">
        <v>34359</v>
      </c>
      <c r="L26" s="9">
        <v>5</v>
      </c>
      <c r="M26" s="10">
        <f t="shared" si="3"/>
        <v>57</v>
      </c>
      <c r="N26" s="10">
        <f t="shared" si="3"/>
        <v>1554</v>
      </c>
      <c r="O26" s="10">
        <f t="shared" si="3"/>
        <v>5496</v>
      </c>
      <c r="P26" s="10">
        <f t="shared" si="3"/>
        <v>3095</v>
      </c>
      <c r="Q26" s="10">
        <f t="shared" si="3"/>
        <v>0</v>
      </c>
      <c r="R26" s="10">
        <f t="shared" si="3"/>
        <v>0</v>
      </c>
      <c r="S26" s="10">
        <f t="shared" si="3"/>
        <v>916</v>
      </c>
      <c r="T26" s="10">
        <f t="shared" si="3"/>
        <v>811</v>
      </c>
      <c r="U26" s="10">
        <f t="shared" si="3"/>
        <v>0</v>
      </c>
      <c r="V26" s="10">
        <f t="shared" si="3"/>
        <v>5341</v>
      </c>
      <c r="W26" s="10">
        <f t="shared" si="3"/>
        <v>0</v>
      </c>
      <c r="Z26">
        <v>1</v>
      </c>
      <c r="AA26" s="2">
        <v>710</v>
      </c>
      <c r="AB26" s="2">
        <v>30184</v>
      </c>
      <c r="AC26" s="2">
        <v>195845</v>
      </c>
      <c r="AD26" s="2">
        <v>97811</v>
      </c>
      <c r="AE26" s="2">
        <v>369546</v>
      </c>
      <c r="AF26" s="2">
        <v>174963</v>
      </c>
      <c r="AG26" s="2">
        <v>63549</v>
      </c>
      <c r="AH26" s="2">
        <v>162128</v>
      </c>
      <c r="AI26" s="1">
        <v>3788</v>
      </c>
      <c r="AJ26" s="1">
        <v>23603</v>
      </c>
    </row>
    <row r="27" spans="1:36" x14ac:dyDescent="0.25">
      <c r="A27" s="7">
        <f>DATE(YEAR(A28),MONTH(A28)+1,1)</f>
        <v>43831</v>
      </c>
      <c r="B27" s="9">
        <v>773</v>
      </c>
      <c r="C27" s="9">
        <v>31954</v>
      </c>
      <c r="D27" s="9">
        <v>201825</v>
      </c>
      <c r="E27" s="9">
        <v>101198</v>
      </c>
      <c r="F27" s="9">
        <v>369546</v>
      </c>
      <c r="G27" s="9">
        <v>174963</v>
      </c>
      <c r="H27" s="9">
        <v>64262</v>
      </c>
      <c r="I27" s="9">
        <v>162696</v>
      </c>
      <c r="J27" s="9">
        <v>3788</v>
      </c>
      <c r="K27" s="9">
        <v>29018</v>
      </c>
      <c r="L27" s="9">
        <v>5</v>
      </c>
      <c r="M27" s="10">
        <f t="shared" si="3"/>
        <v>63</v>
      </c>
      <c r="N27" s="10">
        <f t="shared" si="3"/>
        <v>1770</v>
      </c>
      <c r="O27" s="10">
        <f t="shared" si="3"/>
        <v>5980</v>
      </c>
      <c r="P27" s="10">
        <f t="shared" si="3"/>
        <v>3387</v>
      </c>
      <c r="Q27" s="10">
        <f t="shared" si="3"/>
        <v>0</v>
      </c>
      <c r="R27" s="10">
        <f t="shared" si="3"/>
        <v>0</v>
      </c>
      <c r="S27" s="10">
        <f t="shared" si="3"/>
        <v>713</v>
      </c>
      <c r="T27" s="10">
        <f t="shared" si="3"/>
        <v>568</v>
      </c>
      <c r="U27" s="10">
        <f t="shared" si="3"/>
        <v>0</v>
      </c>
      <c r="V27" s="10">
        <f t="shared" si="3"/>
        <v>5415</v>
      </c>
      <c r="W27" s="10">
        <f t="shared" si="3"/>
        <v>0</v>
      </c>
    </row>
    <row r="28" spans="1:36" x14ac:dyDescent="0.25">
      <c r="A28" s="7">
        <f>DATE(2019,12,1)</f>
        <v>43800</v>
      </c>
      <c r="B28" s="12">
        <v>710</v>
      </c>
      <c r="C28" s="13">
        <v>30184</v>
      </c>
      <c r="D28" s="13">
        <v>195845</v>
      </c>
      <c r="E28" s="13">
        <v>97811</v>
      </c>
      <c r="F28" s="13">
        <v>369546</v>
      </c>
      <c r="G28" s="13">
        <v>174963</v>
      </c>
      <c r="H28" s="13">
        <v>63549</v>
      </c>
      <c r="I28" s="13">
        <v>162128</v>
      </c>
      <c r="J28" s="13">
        <v>3788</v>
      </c>
      <c r="K28" s="13">
        <v>23603</v>
      </c>
      <c r="L28" s="13">
        <v>5</v>
      </c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</row>
  </sheetData>
  <sortState xmlns:xlrd2="http://schemas.microsoft.com/office/spreadsheetml/2017/richdata2" ref="Z3:AJ26">
    <sortCondition descending="1" ref="Z3:Z26"/>
  </sortState>
  <mergeCells count="6">
    <mergeCell ref="C2:G2"/>
    <mergeCell ref="H2:L2"/>
    <mergeCell ref="N2:R2"/>
    <mergeCell ref="S2:W2"/>
    <mergeCell ref="M1:W1"/>
    <mergeCell ref="B1:L1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53" operator="lessThan" id="{2D7D4C89-EDED-4C35-B760-A84AC87DC94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C28:G28 AA3:AJ15</xm:sqref>
        </x14:conditionalFormatting>
        <x14:conditionalFormatting xmlns:xm="http://schemas.microsoft.com/office/excel/2006/main">
          <x14:cfRule type="cellIs" priority="52" operator="lessThan" id="{8C8AC04B-464E-4582-8DC3-F128472A798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H28:L28</xm:sqref>
        </x14:conditionalFormatting>
        <x14:conditionalFormatting xmlns:xm="http://schemas.microsoft.com/office/excel/2006/main">
          <x14:cfRule type="cellIs" priority="51" operator="lessThan" id="{FCDF63AA-26AA-4125-8A4E-5907AD22CA20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B27</xm:sqref>
        </x14:conditionalFormatting>
        <x14:conditionalFormatting xmlns:xm="http://schemas.microsoft.com/office/excel/2006/main">
          <x14:cfRule type="cellIs" priority="50" operator="lessThan" id="{49194E82-204D-44E3-BAC0-13766056073D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C27:G27</xm:sqref>
        </x14:conditionalFormatting>
        <x14:conditionalFormatting xmlns:xm="http://schemas.microsoft.com/office/excel/2006/main">
          <x14:cfRule type="cellIs" priority="49" operator="lessThan" id="{77E172FC-0E8C-4723-AAE2-38FAFBC8D5C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H27:L27 L5:L26</xm:sqref>
        </x14:conditionalFormatting>
        <x14:conditionalFormatting xmlns:xm="http://schemas.microsoft.com/office/excel/2006/main">
          <x14:cfRule type="cellIs" priority="14" operator="lessThan" id="{E982DB74-F387-4581-B9F9-CF0ACC30BA0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AA16:AB16 AF16:AJ16</xm:sqref>
        </x14:conditionalFormatting>
        <x14:conditionalFormatting xmlns:xm="http://schemas.microsoft.com/office/excel/2006/main">
          <x14:cfRule type="cellIs" priority="13" operator="lessThan" id="{4BBCB7A7-02B5-4553-9456-57ED3B099127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AC16:AE16</xm:sqref>
        </x14:conditionalFormatting>
        <x14:conditionalFormatting xmlns:xm="http://schemas.microsoft.com/office/excel/2006/main">
          <x14:cfRule type="cellIs" priority="12" operator="lessThan" id="{0FC1321D-DAF8-4C0F-A5E2-A85549BFD90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AF17:AJ17</xm:sqref>
        </x14:conditionalFormatting>
        <x14:conditionalFormatting xmlns:xm="http://schemas.microsoft.com/office/excel/2006/main">
          <x14:cfRule type="cellIs" priority="11" operator="lessThan" id="{E5DC38E4-4943-4F19-A3FA-F3A10BC3107C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AA17:AB17</xm:sqref>
        </x14:conditionalFormatting>
        <x14:conditionalFormatting xmlns:xm="http://schemas.microsoft.com/office/excel/2006/main">
          <x14:cfRule type="cellIs" priority="10" operator="lessThan" id="{6440E239-F820-489F-A639-F7BE2D078572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AC17:AE17 AA18:AB26 AF18:AJ26</xm:sqref>
        </x14:conditionalFormatting>
        <x14:conditionalFormatting xmlns:xm="http://schemas.microsoft.com/office/excel/2006/main">
          <x14:cfRule type="cellIs" priority="9" operator="lessThan" id="{EE3A936A-EA69-4EF3-AF83-8C9836465B4F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AC18:AE18</xm:sqref>
        </x14:conditionalFormatting>
        <x14:conditionalFormatting xmlns:xm="http://schemas.microsoft.com/office/excel/2006/main">
          <x14:cfRule type="cellIs" priority="8" operator="lessThan" id="{C39E63DC-86A3-4299-B747-9B267CE81E3A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AC19:AE19</xm:sqref>
        </x14:conditionalFormatting>
        <x14:conditionalFormatting xmlns:xm="http://schemas.microsoft.com/office/excel/2006/main">
          <x14:cfRule type="cellIs" priority="7" operator="lessThan" id="{35E8D566-743B-4D36-B876-9EB98551E6A6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AC20:AE20</xm:sqref>
        </x14:conditionalFormatting>
        <x14:conditionalFormatting xmlns:xm="http://schemas.microsoft.com/office/excel/2006/main">
          <x14:cfRule type="cellIs" priority="6" operator="lessThan" id="{8F555278-6962-40D2-8837-9809FBDD5372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AC21:AE21</xm:sqref>
        </x14:conditionalFormatting>
        <x14:conditionalFormatting xmlns:xm="http://schemas.microsoft.com/office/excel/2006/main">
          <x14:cfRule type="cellIs" priority="5" operator="lessThan" id="{E3BC371E-4442-4E44-B4D8-56411F2EB699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AC22:AE22</xm:sqref>
        </x14:conditionalFormatting>
        <x14:conditionalFormatting xmlns:xm="http://schemas.microsoft.com/office/excel/2006/main">
          <x14:cfRule type="cellIs" priority="4" operator="lessThan" id="{193B6C2F-E0D6-4615-8932-000AFF4C1334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AC23:AE23</xm:sqref>
        </x14:conditionalFormatting>
        <x14:conditionalFormatting xmlns:xm="http://schemas.microsoft.com/office/excel/2006/main">
          <x14:cfRule type="cellIs" priority="3" operator="lessThan" id="{74A260DD-0ABB-4FE1-9268-430E0DDB0C63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AC24:AE24</xm:sqref>
        </x14:conditionalFormatting>
        <x14:conditionalFormatting xmlns:xm="http://schemas.microsoft.com/office/excel/2006/main">
          <x14:cfRule type="cellIs" priority="2" operator="lessThan" id="{EBEE5E9D-1C8D-4542-B56B-857422EBA848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AC25:AE25</xm:sqref>
        </x14:conditionalFormatting>
        <x14:conditionalFormatting xmlns:xm="http://schemas.microsoft.com/office/excel/2006/main">
          <x14:cfRule type="cellIs" priority="1" operator="lessThan" id="{C325F8B8-1E68-4764-8740-B05058857971}">
            <xm:f>'\\angers.fr\ville\SL\Service\espace partagé\Piscines\Technique\Consommations énergétiques\[Consommations Piscines Angers.xlsm]BB'!#REF!</xm:f>
            <x14:dxf>
              <font>
                <color rgb="FFFF0000"/>
              </font>
            </x14:dxf>
          </x14:cfRule>
          <xm:sqref>AC26:AE26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12"/>
  <sheetViews>
    <sheetView workbookViewId="0">
      <selection activeCell="D17" sqref="D17"/>
    </sheetView>
  </sheetViews>
  <sheetFormatPr baseColWidth="10" defaultRowHeight="15" x14ac:dyDescent="0.25"/>
  <sheetData>
    <row r="1" spans="1:1" x14ac:dyDescent="0.25">
      <c r="A1" s="3">
        <v>44197</v>
      </c>
    </row>
    <row r="2" spans="1:1" x14ac:dyDescent="0.25">
      <c r="A2" s="3">
        <v>44228</v>
      </c>
    </row>
    <row r="3" spans="1:1" x14ac:dyDescent="0.25">
      <c r="A3" s="3">
        <v>44256</v>
      </c>
    </row>
    <row r="4" spans="1:1" x14ac:dyDescent="0.25">
      <c r="A4" s="3">
        <v>44287</v>
      </c>
    </row>
    <row r="5" spans="1:1" x14ac:dyDescent="0.25">
      <c r="A5" s="3">
        <v>44317</v>
      </c>
    </row>
    <row r="6" spans="1:1" x14ac:dyDescent="0.25">
      <c r="A6" s="3">
        <v>44348</v>
      </c>
    </row>
    <row r="7" spans="1:1" x14ac:dyDescent="0.25">
      <c r="A7" s="3">
        <v>44378</v>
      </c>
    </row>
    <row r="8" spans="1:1" x14ac:dyDescent="0.25">
      <c r="A8" s="3">
        <v>44409</v>
      </c>
    </row>
    <row r="9" spans="1:1" x14ac:dyDescent="0.25">
      <c r="A9" s="3">
        <v>44440</v>
      </c>
    </row>
    <row r="10" spans="1:1" x14ac:dyDescent="0.25">
      <c r="A10" s="3">
        <v>44470</v>
      </c>
    </row>
    <row r="11" spans="1:1" x14ac:dyDescent="0.25">
      <c r="A11" s="3">
        <v>44501</v>
      </c>
    </row>
    <row r="12" spans="1:1" x14ac:dyDescent="0.25">
      <c r="A12" s="3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Relevé Site1</vt:lpstr>
      <vt:lpstr>Archive Site1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KERLOGOT Timothée</dc:creator>
  <cp:lastModifiedBy>Roger</cp:lastModifiedBy>
  <dcterms:created xsi:type="dcterms:W3CDTF">2021-12-08T11:24:47Z</dcterms:created>
  <dcterms:modified xsi:type="dcterms:W3CDTF">2021-12-12T18:29:32Z</dcterms:modified>
</cp:coreProperties>
</file>