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EE6CC5FD-16EE-4F02-8F6C-FFB8DAEE0076}" xr6:coauthVersionLast="47" xr6:coauthVersionMax="47" xr10:uidLastSave="{00000000-0000-0000-0000-000000000000}"/>
  <bookViews>
    <workbookView xWindow="-30" yWindow="15" windowWidth="24030" windowHeight="12135" activeTab="1" xr2:uid="{00000000-000D-0000-FFFF-FFFF00000000}"/>
  </bookViews>
  <sheets>
    <sheet name="Relevé Site 1" sheetId="3" r:id="rId1"/>
    <sheet name="ARCHVE BIS" sheetId="4" r:id="rId2"/>
    <sheet name="Archives site 1" sheetId="2" r:id="rId3"/>
    <sheet name="Feuil1" sheetId="1" r:id="rId4"/>
  </sheets>
  <externalReferences>
    <externalReference r:id="rId5"/>
    <externalReference r:id="rId6"/>
  </externalReferences>
  <definedNames>
    <definedName name="années">[1]!année[années]</definedName>
    <definedName name="CONSO">'ARCHVE BIS'!XET1-'ARCHVE BIS'!XET2</definedName>
    <definedName name="listeannées">[1]!année[années]</definedName>
    <definedName name="listemois">[1]!mois[Mois]</definedName>
    <definedName name="listepiscines">[1]!piscines[Piscines]</definedName>
    <definedName name="listetechniciens">[1]!techniciens[Techniciens]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5" i="4" l="1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4" i="4"/>
  <c r="M5" i="4"/>
  <c r="N5" i="4"/>
  <c r="O5" i="4"/>
  <c r="P5" i="4"/>
  <c r="Q5" i="4"/>
  <c r="R5" i="4"/>
  <c r="S5" i="4"/>
  <c r="T5" i="4"/>
  <c r="U5" i="4"/>
  <c r="V5" i="4"/>
  <c r="M6" i="4"/>
  <c r="N6" i="4"/>
  <c r="O6" i="4"/>
  <c r="P6" i="4"/>
  <c r="Q6" i="4"/>
  <c r="R6" i="4"/>
  <c r="S6" i="4"/>
  <c r="T6" i="4"/>
  <c r="U6" i="4"/>
  <c r="V6" i="4"/>
  <c r="M7" i="4"/>
  <c r="N7" i="4"/>
  <c r="O7" i="4"/>
  <c r="P7" i="4"/>
  <c r="Q7" i="4"/>
  <c r="R7" i="4"/>
  <c r="S7" i="4"/>
  <c r="T7" i="4"/>
  <c r="U7" i="4"/>
  <c r="V7" i="4"/>
  <c r="M8" i="4"/>
  <c r="N8" i="4"/>
  <c r="O8" i="4"/>
  <c r="P8" i="4"/>
  <c r="Q8" i="4"/>
  <c r="R8" i="4"/>
  <c r="S8" i="4"/>
  <c r="T8" i="4"/>
  <c r="U8" i="4"/>
  <c r="V8" i="4"/>
  <c r="M9" i="4"/>
  <c r="N9" i="4"/>
  <c r="O9" i="4"/>
  <c r="P9" i="4"/>
  <c r="Q9" i="4"/>
  <c r="R9" i="4"/>
  <c r="S9" i="4"/>
  <c r="T9" i="4"/>
  <c r="U9" i="4"/>
  <c r="V9" i="4"/>
  <c r="M10" i="4"/>
  <c r="N10" i="4"/>
  <c r="O10" i="4"/>
  <c r="P10" i="4"/>
  <c r="Q10" i="4"/>
  <c r="R10" i="4"/>
  <c r="S10" i="4"/>
  <c r="T10" i="4"/>
  <c r="U10" i="4"/>
  <c r="V10" i="4"/>
  <c r="M11" i="4"/>
  <c r="N11" i="4"/>
  <c r="O11" i="4"/>
  <c r="P11" i="4"/>
  <c r="Q11" i="4"/>
  <c r="R11" i="4"/>
  <c r="S11" i="4"/>
  <c r="T11" i="4"/>
  <c r="U11" i="4"/>
  <c r="V11" i="4"/>
  <c r="M12" i="4"/>
  <c r="N12" i="4"/>
  <c r="O12" i="4"/>
  <c r="P12" i="4"/>
  <c r="Q12" i="4"/>
  <c r="R12" i="4"/>
  <c r="S12" i="4"/>
  <c r="T12" i="4"/>
  <c r="U12" i="4"/>
  <c r="V12" i="4"/>
  <c r="M13" i="4"/>
  <c r="N13" i="4"/>
  <c r="O13" i="4"/>
  <c r="P13" i="4"/>
  <c r="Q13" i="4"/>
  <c r="R13" i="4"/>
  <c r="S13" i="4"/>
  <c r="T13" i="4"/>
  <c r="U13" i="4"/>
  <c r="V13" i="4"/>
  <c r="M14" i="4"/>
  <c r="N14" i="4"/>
  <c r="O14" i="4"/>
  <c r="P14" i="4"/>
  <c r="Q14" i="4"/>
  <c r="R14" i="4"/>
  <c r="S14" i="4"/>
  <c r="T14" i="4"/>
  <c r="U14" i="4"/>
  <c r="V14" i="4"/>
  <c r="M15" i="4"/>
  <c r="N15" i="4"/>
  <c r="O15" i="4"/>
  <c r="P15" i="4"/>
  <c r="Q15" i="4"/>
  <c r="R15" i="4"/>
  <c r="S15" i="4"/>
  <c r="T15" i="4"/>
  <c r="U15" i="4"/>
  <c r="V15" i="4"/>
  <c r="M16" i="4"/>
  <c r="N16" i="4"/>
  <c r="O16" i="4"/>
  <c r="P16" i="4"/>
  <c r="Q16" i="4"/>
  <c r="R16" i="4"/>
  <c r="S16" i="4"/>
  <c r="T16" i="4"/>
  <c r="U16" i="4"/>
  <c r="V16" i="4"/>
  <c r="M17" i="4"/>
  <c r="N17" i="4"/>
  <c r="O17" i="4"/>
  <c r="P17" i="4"/>
  <c r="Q17" i="4"/>
  <c r="R17" i="4"/>
  <c r="S17" i="4"/>
  <c r="T17" i="4"/>
  <c r="U17" i="4"/>
  <c r="V17" i="4"/>
  <c r="M18" i="4"/>
  <c r="N18" i="4"/>
  <c r="O18" i="4"/>
  <c r="P18" i="4"/>
  <c r="Q18" i="4"/>
  <c r="R18" i="4"/>
  <c r="S18" i="4"/>
  <c r="T18" i="4"/>
  <c r="U18" i="4"/>
  <c r="V18" i="4"/>
  <c r="M19" i="4"/>
  <c r="N19" i="4"/>
  <c r="O19" i="4"/>
  <c r="P19" i="4"/>
  <c r="Q19" i="4"/>
  <c r="R19" i="4"/>
  <c r="S19" i="4"/>
  <c r="T19" i="4"/>
  <c r="U19" i="4"/>
  <c r="V19" i="4"/>
  <c r="M20" i="4"/>
  <c r="N20" i="4"/>
  <c r="O20" i="4"/>
  <c r="P20" i="4"/>
  <c r="Q20" i="4"/>
  <c r="R20" i="4"/>
  <c r="S20" i="4"/>
  <c r="T20" i="4"/>
  <c r="U20" i="4"/>
  <c r="V20" i="4"/>
  <c r="M21" i="4"/>
  <c r="N21" i="4"/>
  <c r="O21" i="4"/>
  <c r="P21" i="4"/>
  <c r="Q21" i="4"/>
  <c r="R21" i="4"/>
  <c r="S21" i="4"/>
  <c r="T21" i="4"/>
  <c r="U21" i="4"/>
  <c r="V21" i="4"/>
  <c r="M22" i="4"/>
  <c r="N22" i="4"/>
  <c r="O22" i="4"/>
  <c r="P22" i="4"/>
  <c r="Q22" i="4"/>
  <c r="R22" i="4"/>
  <c r="S22" i="4"/>
  <c r="T22" i="4"/>
  <c r="U22" i="4"/>
  <c r="V22" i="4"/>
  <c r="M23" i="4"/>
  <c r="N23" i="4"/>
  <c r="O23" i="4"/>
  <c r="P23" i="4"/>
  <c r="Q23" i="4"/>
  <c r="R23" i="4"/>
  <c r="S23" i="4"/>
  <c r="T23" i="4"/>
  <c r="U23" i="4"/>
  <c r="V23" i="4"/>
  <c r="M24" i="4"/>
  <c r="N24" i="4"/>
  <c r="O24" i="4"/>
  <c r="P24" i="4"/>
  <c r="Q24" i="4"/>
  <c r="R24" i="4"/>
  <c r="S24" i="4"/>
  <c r="T24" i="4"/>
  <c r="U24" i="4"/>
  <c r="V24" i="4"/>
  <c r="M25" i="4"/>
  <c r="N25" i="4"/>
  <c r="O25" i="4"/>
  <c r="P25" i="4"/>
  <c r="Q25" i="4"/>
  <c r="R25" i="4"/>
  <c r="S25" i="4"/>
  <c r="T25" i="4"/>
  <c r="U25" i="4"/>
  <c r="V25" i="4"/>
  <c r="M26" i="4"/>
  <c r="N26" i="4"/>
  <c r="O26" i="4"/>
  <c r="P26" i="4"/>
  <c r="Q26" i="4"/>
  <c r="R26" i="4"/>
  <c r="S26" i="4"/>
  <c r="T26" i="4"/>
  <c r="U26" i="4"/>
  <c r="V26" i="4"/>
  <c r="N4" i="4"/>
  <c r="O4" i="4"/>
  <c r="P4" i="4"/>
  <c r="Q4" i="4"/>
  <c r="R4" i="4"/>
  <c r="S4" i="4"/>
  <c r="T4" i="4"/>
  <c r="U4" i="4"/>
  <c r="V4" i="4"/>
  <c r="M4" i="4"/>
  <c r="A27" i="4" l="1"/>
  <c r="A26" i="4" s="1"/>
  <c r="A25" i="4" s="1"/>
  <c r="A24" i="4" s="1"/>
  <c r="A23" i="4" s="1"/>
  <c r="A22" i="4" s="1"/>
  <c r="A21" i="4" s="1"/>
  <c r="A20" i="4" s="1"/>
  <c r="A19" i="4" s="1"/>
  <c r="A18" i="4" s="1"/>
  <c r="A17" i="4" s="1"/>
  <c r="A16" i="4" s="1"/>
  <c r="A15" i="4" s="1"/>
  <c r="A14" i="4" s="1"/>
  <c r="A13" i="4" s="1"/>
  <c r="A12" i="4" s="1"/>
  <c r="A11" i="4" s="1"/>
  <c r="A10" i="4" s="1"/>
  <c r="A9" i="4" s="1"/>
  <c r="A8" i="4" s="1"/>
  <c r="A7" i="4" s="1"/>
  <c r="A6" i="4" s="1"/>
  <c r="A5" i="4" s="1"/>
  <c r="A4" i="4" s="1"/>
  <c r="E10" i="3"/>
  <c r="E12" i="3"/>
  <c r="E13" i="3"/>
  <c r="E14" i="3"/>
  <c r="E15" i="3"/>
  <c r="E16" i="3"/>
  <c r="E19" i="3"/>
  <c r="E20" i="3"/>
  <c r="E21" i="3"/>
  <c r="E22" i="3"/>
  <c r="E23" i="3"/>
  <c r="E17" i="3" l="1"/>
</calcChain>
</file>

<file path=xl/sharedStrings.xml><?xml version="1.0" encoding="utf-8"?>
<sst xmlns="http://schemas.openxmlformats.org/spreadsheetml/2006/main" count="131" uniqueCount="46">
  <si>
    <t>Appoint chaudières</t>
  </si>
  <si>
    <t>Recyclage</t>
  </si>
  <si>
    <t>EAU</t>
  </si>
  <si>
    <t>TOTAL ELEC</t>
  </si>
  <si>
    <t>Compteur 124 HCE</t>
  </si>
  <si>
    <t>Compteur 123 HPE</t>
  </si>
  <si>
    <t>Compteur 122 HCH</t>
  </si>
  <si>
    <t>Compteur 121 HPH</t>
  </si>
  <si>
    <t>Pointes 120</t>
  </si>
  <si>
    <t>ÉLECTRICITÉ</t>
  </si>
  <si>
    <t>Réseau chaleur</t>
  </si>
  <si>
    <t>GAZ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</si>
  <si>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</si>
  <si>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</si>
  <si>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</si>
  <si>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</si>
  <si>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</si>
  <si>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</si>
  <si>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</si>
  <si>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</si>
  <si>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</si>
  <si>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</si>
  <si>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</si>
  <si>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</si>
  <si>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DATE</t>
  </si>
  <si>
    <t>INDEX</t>
  </si>
  <si>
    <t>Mois</t>
  </si>
  <si>
    <t>Précédent</t>
  </si>
  <si>
    <t>Compteur B</t>
  </si>
  <si>
    <t>Compteur P</t>
  </si>
  <si>
    <t xml:space="preserve">Compteur G </t>
  </si>
  <si>
    <t>MAIN COURANTE</t>
  </si>
  <si>
    <t>ENERGIE</t>
  </si>
  <si>
    <t>Conso M-1</t>
  </si>
  <si>
    <t>Piscine Belle-Beille</t>
  </si>
  <si>
    <t>Conso</t>
  </si>
  <si>
    <t>CONSO</t>
  </si>
  <si>
    <t>121 HPH</t>
  </si>
  <si>
    <t>122 HCH</t>
  </si>
  <si>
    <t>123 HPE</t>
  </si>
  <si>
    <t>124 HCE</t>
  </si>
  <si>
    <t xml:space="preserve">G </t>
  </si>
  <si>
    <t>B</t>
  </si>
  <si>
    <t>P</t>
  </si>
  <si>
    <t>Appoint</t>
  </si>
  <si>
    <t>COMPTEURS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</si>
</sst>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mmm\-yy;@"/>
    <numFmt numFmtId="165" formatCode="[$-40C]mmmm\-yy;@"/>
  </numFmts>
  <fonts count="17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2"/>
      <color rgb="FFFF0000"/>
      <name val="Arial"/>
      <family val="2"/>
    </font>
    <font>
      <sz val="16"/>
      <color theme="1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gray125">
        <bgColor theme="4" tint="0.59999389629810485"/>
      </patternFill>
    </fill>
    <fill>
      <patternFill patternType="solid">
        <fgColor rgb="FFFFFF99"/>
        <bgColor indexed="64"/>
      </patternFill>
    </fill>
    <fill>
      <patternFill patternType="gray125"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gray125">
        <bgColor theme="9" tint="0.59999389629810485"/>
      </patternFill>
    </fill>
    <fill>
      <patternFill patternType="gray125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84DA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theme="4" tint="0.39994506668294322"/>
      </bottom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 style="double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/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theme="4" tint="0.39994506668294322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theme="4" tint="0.39994506668294322"/>
      </top>
      <bottom style="double">
        <color theme="4" tint="0.39991454817346722"/>
      </bottom>
      <diagonal/>
    </border>
    <border>
      <left style="double">
        <color theme="4" tint="0.39994506668294322"/>
      </left>
      <right style="thin">
        <color indexed="64"/>
      </right>
      <top style="double">
        <color theme="4" tint="0.39994506668294322"/>
      </top>
      <bottom style="double">
        <color theme="4" tint="0.39991454817346722"/>
      </bottom>
      <diagonal/>
    </border>
    <border>
      <left style="thin">
        <color indexed="64"/>
      </left>
      <right style="double">
        <color theme="4" tint="0.59996337778862885"/>
      </right>
      <top style="thin">
        <color indexed="64"/>
      </top>
      <bottom style="double">
        <color theme="4" tint="0.39994506668294322"/>
      </bottom>
      <diagonal/>
    </border>
    <border>
      <left style="thin">
        <color indexed="64"/>
      </left>
      <right style="double">
        <color theme="4" tint="0.59996337778862885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4" tint="0.59996337778862885"/>
      </right>
      <top/>
      <bottom/>
      <diagonal/>
    </border>
    <border>
      <left style="thin">
        <color indexed="64"/>
      </left>
      <right style="double">
        <color theme="4" tint="0.59996337778862885"/>
      </right>
      <top style="double">
        <color theme="4" tint="0.39994506668294322"/>
      </top>
      <bottom style="double">
        <color theme="4" tint="0.39991454817346722"/>
      </bottom>
      <diagonal/>
    </border>
    <border>
      <left/>
      <right/>
      <top/>
      <bottom style="thin">
        <color indexed="64"/>
      </bottom>
      <diagonal/>
    </border>
    <border>
      <left style="double">
        <color theme="4" tint="0.3999450666829432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72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1" borderId="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1" borderId="7" xfId="0" applyFont="1" applyFill="1" applyBorder="1"/>
    <xf numFmtId="0" fontId="2" fillId="8" borderId="6" xfId="0" applyFont="1" applyFill="1" applyBorder="1" applyAlignment="1">
      <alignment horizontal="center" vertical="center"/>
    </xf>
    <xf numFmtId="164" fontId="2" fillId="9" borderId="8" xfId="0" applyNumberFormat="1" applyFont="1" applyFill="1" applyBorder="1" applyAlignment="1">
      <alignment horizontal="center" vertical="center" wrapText="1"/>
    </xf>
    <xf numFmtId="164" fontId="2" fillId="9" borderId="9" xfId="0" applyNumberFormat="1" applyFont="1" applyFill="1" applyBorder="1" applyAlignment="1">
      <alignment horizontal="center" vertical="center"/>
    </xf>
    <xf numFmtId="165" fontId="2" fillId="9" borderId="9" xfId="0" applyNumberFormat="1" applyFont="1" applyFill="1" applyBorder="1" applyAlignment="1">
      <alignment horizontal="center" vertical="center"/>
    </xf>
    <xf numFmtId="14" fontId="2" fillId="9" borderId="9" xfId="0" applyNumberFormat="1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center" vertical="center" wrapText="1"/>
    </xf>
    <xf numFmtId="0" fontId="5" fillId="10" borderId="9" xfId="0" applyFont="1" applyFill="1" applyBorder="1" applyAlignment="1">
      <alignment horizontal="center" vertical="center"/>
    </xf>
    <xf numFmtId="0" fontId="1" fillId="10" borderId="10" xfId="0" applyFont="1" applyFill="1" applyBorder="1"/>
    <xf numFmtId="0" fontId="5" fillId="10" borderId="11" xfId="0" applyFont="1" applyFill="1" applyBorder="1" applyAlignment="1">
      <alignment horizontal="center" vertical="center" wrapText="1"/>
    </xf>
    <xf numFmtId="0" fontId="5" fillId="10" borderId="11" xfId="0" applyFont="1" applyFill="1" applyBorder="1" applyAlignment="1">
      <alignment horizontal="center" vertical="center"/>
    </xf>
    <xf numFmtId="0" fontId="1" fillId="10" borderId="12" xfId="0" applyFont="1" applyFill="1" applyBorder="1"/>
    <xf numFmtId="0" fontId="6" fillId="0" borderId="0" xfId="1"/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6" fillId="0" borderId="0" xfId="1" applyProtection="1">
      <protection hidden="1"/>
    </xf>
    <xf numFmtId="0" fontId="6" fillId="0" borderId="0" xfId="1" applyBorder="1"/>
    <xf numFmtId="0" fontId="1" fillId="3" borderId="14" xfId="0" applyFont="1" applyFill="1" applyBorder="1" applyAlignment="1">
      <alignment horizontal="center"/>
    </xf>
    <xf numFmtId="0" fontId="1" fillId="1" borderId="14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1" borderId="14" xfId="0" applyFont="1" applyFill="1" applyBorder="1"/>
    <xf numFmtId="14" fontId="1" fillId="9" borderId="15" xfId="0" applyNumberFormat="1" applyFont="1" applyFill="1" applyBorder="1" applyAlignment="1">
      <alignment horizontal="center" vertical="center" wrapText="1"/>
    </xf>
    <xf numFmtId="0" fontId="5" fillId="10" borderId="15" xfId="0" applyFont="1" applyFill="1" applyBorder="1" applyAlignment="1">
      <alignment horizontal="center" vertical="center" wrapText="1"/>
    </xf>
    <xf numFmtId="0" fontId="5" fillId="10" borderId="16" xfId="0" applyFont="1" applyFill="1" applyBorder="1" applyAlignment="1">
      <alignment horizontal="center" vertical="center" wrapText="1"/>
    </xf>
    <xf numFmtId="17" fontId="0" fillId="0" borderId="0" xfId="0" applyNumberFormat="1"/>
    <xf numFmtId="0" fontId="5" fillId="0" borderId="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64" fontId="2" fillId="0" borderId="8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/>
    <xf numFmtId="0" fontId="1" fillId="0" borderId="0" xfId="0" applyFont="1" applyFill="1" applyBorder="1"/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0" fillId="12" borderId="0" xfId="1" applyFont="1" applyFill="1" applyBorder="1" applyAlignment="1">
      <alignment horizontal="center" vertical="center"/>
    </xf>
    <xf numFmtId="0" fontId="8" fillId="11" borderId="0" xfId="2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4" fillId="9" borderId="18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4" fontId="15" fillId="0" borderId="0" xfId="0" applyNumberFormat="1" applyFont="1"/>
    <xf numFmtId="0" fontId="2" fillId="7" borderId="22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2" fillId="13" borderId="23" xfId="0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1" fontId="14" fillId="0" borderId="0" xfId="3" applyNumberFormat="1" applyFont="1" applyBorder="1" applyAlignment="1">
      <alignment horizontal="center" vertical="center"/>
    </xf>
    <xf numFmtId="1" fontId="15" fillId="0" borderId="0" xfId="3" applyNumberFormat="1" applyFont="1" applyBorder="1" applyAlignment="1">
      <alignment horizontal="center"/>
    </xf>
    <xf numFmtId="1" fontId="15" fillId="0" borderId="0" xfId="3" applyNumberFormat="1" applyFont="1" applyAlignment="1">
      <alignment horizontal="center"/>
    </xf>
    <xf numFmtId="1" fontId="0" fillId="0" borderId="0" xfId="3" applyNumberFormat="1" applyFont="1" applyBorder="1" applyAlignment="1">
      <alignment horizontal="center"/>
    </xf>
    <xf numFmtId="1" fontId="1" fillId="0" borderId="0" xfId="3" applyNumberFormat="1" applyFont="1" applyBorder="1" applyAlignment="1">
      <alignment horizontal="center" vertical="center"/>
    </xf>
  </cellXfs>
  <cellStyles count="4">
    <cellStyle name="Lien hypertexte" xfId="2" builtinId="8"/>
    <cellStyle name="Milliers" xfId="3" builtinId="3"/>
    <cellStyle name="Normal" xfId="0" builtinId="0"/>
    <cellStyle name="Normal 2" xfId="1" xr:uid="{00000000-0005-0000-0000-000002000000}"/>
  </cellStyles>
  <dxfs count="6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1209675</xdr:colOff>
      <xdr:row>17</xdr:row>
      <xdr:rowOff>4762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572000" y="324326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26</xdr:row>
          <xdr:rowOff>0</xdr:rowOff>
        </xdr:from>
        <xdr:to>
          <xdr:col>2</xdr:col>
          <xdr:colOff>0</xdr:colOff>
          <xdr:row>29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conso site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0</xdr:row>
          <xdr:rowOff>9525</xdr:rowOff>
        </xdr:from>
        <xdr:to>
          <xdr:col>14</xdr:col>
          <xdr:colOff>247650</xdr:colOff>
          <xdr:row>1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jet\projet%20conso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gers.fr\ville\SL\Service\espace%20partag&#233;\Piscines\Technique\Consommations%20&#233;nerg&#233;tiques\Consommations%20Piscines%20Ang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an Bouin"/>
      <sheetName val="Monplaisir"/>
      <sheetName val="Roseraie"/>
      <sheetName val="Belle-Beille"/>
      <sheetName val="Total 2016-2018"/>
      <sheetName val="Jean Bouin R"/>
      <sheetName val="Monplaisir R"/>
      <sheetName val="Roseraie R"/>
      <sheetName val="Belle Beille R"/>
      <sheetName val="liste"/>
      <sheetName val="Relevés"/>
      <sheetName val="tableau de bord"/>
      <sheetName val="projet conso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Monplaisir R"/>
      <sheetName val="Roseraie R"/>
      <sheetName val="Jean Bouin R"/>
      <sheetName val="Archivage 2021"/>
      <sheetName val="TOTAL 2021"/>
      <sheetName val="Archivage 2020"/>
      <sheetName val="TOTAL 2020"/>
      <sheetName val="Archivage 2019"/>
      <sheetName val=" TOTAL 2019"/>
      <sheetName val="Archivage 2018"/>
      <sheetName val="TOTAL 2018"/>
      <sheetName val="BB"/>
      <sheetName val="ROS"/>
      <sheetName val="JB"/>
      <sheetName val="MP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N%20COURANTE%20RELEVES%20COMPTEURS.docx.doc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pageSetUpPr fitToPage="1"/>
  </sheetPr>
  <dimension ref="A1:K25"/>
  <sheetViews>
    <sheetView showGridLines="0" topLeftCell="A4" workbookViewId="0">
      <selection activeCell="G22" sqref="G22"/>
    </sheetView>
  </sheetViews>
  <sheetFormatPr baseColWidth="10" defaultRowHeight="12.75" x14ac:dyDescent="0.2"/>
  <cols>
    <col min="1" max="1" width="11.42578125" style="29"/>
    <col min="2" max="2" width="24.42578125" style="29" customWidth="1"/>
    <col min="3" max="3" width="19.140625" style="29" customWidth="1"/>
    <col min="4" max="4" width="20.85546875" style="29" customWidth="1"/>
    <col min="5" max="5" width="17.5703125" style="29" customWidth="1"/>
    <col min="6" max="6" width="19.7109375" style="29" customWidth="1"/>
    <col min="7" max="7" width="21.42578125" style="29" customWidth="1"/>
    <col min="8" max="8" width="22.85546875" style="29" customWidth="1"/>
    <col min="9" max="16384" width="11.42578125" style="29"/>
  </cols>
  <sheetData>
    <row r="1" spans="1:11" ht="15" x14ac:dyDescent="0.25">
      <c r="A1"/>
    </row>
    <row r="2" spans="1:11" ht="12.75" customHeight="1" x14ac:dyDescent="0.2">
      <c r="B2" s="53" t="s">
        <v>34</v>
      </c>
      <c r="C2" s="53"/>
      <c r="D2" s="53"/>
      <c r="E2" s="53"/>
      <c r="F2" s="53"/>
    </row>
    <row r="3" spans="1:11" ht="13.5" customHeight="1" x14ac:dyDescent="0.2">
      <c r="B3" s="53"/>
      <c r="C3" s="53"/>
      <c r="D3" s="53"/>
      <c r="E3" s="53"/>
      <c r="F3" s="53"/>
    </row>
    <row r="5" spans="1:11" ht="13.5" thickBot="1" x14ac:dyDescent="0.25"/>
    <row r="6" spans="1:11" ht="16.5" thickTop="1" thickBot="1" x14ac:dyDescent="0.25">
      <c r="B6" s="28"/>
      <c r="C6" s="27" t="s">
        <v>27</v>
      </c>
      <c r="D6" s="27" t="s">
        <v>26</v>
      </c>
      <c r="E6" s="26"/>
      <c r="F6" s="42" t="s">
        <v>33</v>
      </c>
    </row>
    <row r="7" spans="1:11" ht="15.75" thickTop="1" x14ac:dyDescent="0.2">
      <c r="B7" s="25"/>
      <c r="C7" s="24"/>
      <c r="D7" s="24" t="s">
        <v>25</v>
      </c>
      <c r="E7" s="23" t="s">
        <v>35</v>
      </c>
      <c r="F7" s="41"/>
    </row>
    <row r="8" spans="1:11" ht="15.75" x14ac:dyDescent="0.2">
      <c r="B8" s="22" t="s">
        <v>24</v>
      </c>
      <c r="C8" s="21" t="s">
        <v>21</v>
      </c>
      <c r="D8" s="19">
        <v>44287</v>
      </c>
      <c r="E8" s="18">
        <v>44287</v>
      </c>
      <c r="F8" s="40"/>
      <c r="G8" s="33"/>
    </row>
    <row r="9" spans="1:11" ht="15.75" x14ac:dyDescent="0.2">
      <c r="B9" s="17" t="s">
        <v>32</v>
      </c>
      <c r="C9" s="16"/>
      <c r="D9" s="16"/>
      <c r="E9" s="16"/>
      <c r="F9" s="39"/>
      <c r="K9" s="32"/>
    </row>
    <row r="10" spans="1:11" ht="15" x14ac:dyDescent="0.2">
      <c r="B10" s="7" t="s">
        <v>10</v>
      </c>
      <c r="C10" s="9">
        <v>1552</v>
      </c>
      <c r="D10" s="9">
        <v>1700</v>
      </c>
      <c r="E10" s="15">
        <f>D10-C10</f>
        <v>148</v>
      </c>
      <c r="F10" s="38">
        <v>58</v>
      </c>
      <c r="K10" s="32"/>
    </row>
    <row r="11" spans="1:11" ht="15.75" x14ac:dyDescent="0.2">
      <c r="B11" s="14" t="s">
        <v>9</v>
      </c>
      <c r="C11" s="10"/>
      <c r="D11" s="10"/>
      <c r="E11" s="10"/>
      <c r="F11" s="35"/>
      <c r="K11" s="32"/>
    </row>
    <row r="12" spans="1:11" ht="15" x14ac:dyDescent="0.2">
      <c r="B12" s="7" t="s">
        <v>8</v>
      </c>
      <c r="C12" s="9">
        <v>37517</v>
      </c>
      <c r="D12" s="9"/>
      <c r="E12" s="9">
        <f>D12-C12</f>
        <v>-37517</v>
      </c>
      <c r="F12" s="37">
        <v>0</v>
      </c>
      <c r="K12" s="32"/>
    </row>
    <row r="13" spans="1:11" ht="15" x14ac:dyDescent="0.2">
      <c r="B13" s="7" t="s">
        <v>7</v>
      </c>
      <c r="C13" s="9">
        <v>247092</v>
      </c>
      <c r="D13" s="9"/>
      <c r="E13" s="9">
        <f>D13-C13</f>
        <v>-247092</v>
      </c>
      <c r="F13" s="37">
        <v>7868</v>
      </c>
      <c r="K13" s="32"/>
    </row>
    <row r="14" spans="1:11" ht="15" x14ac:dyDescent="0.2">
      <c r="B14" s="7" t="s">
        <v>6</v>
      </c>
      <c r="C14" s="9">
        <v>124409</v>
      </c>
      <c r="D14" s="9"/>
      <c r="E14" s="9">
        <f>D14-C14</f>
        <v>-124409</v>
      </c>
      <c r="F14" s="37">
        <v>3312</v>
      </c>
      <c r="K14" s="32"/>
    </row>
    <row r="15" spans="1:11" ht="15" x14ac:dyDescent="0.2">
      <c r="B15" s="7" t="s">
        <v>5</v>
      </c>
      <c r="C15" s="9">
        <v>477508</v>
      </c>
      <c r="D15" s="9"/>
      <c r="E15" s="9">
        <f>D15-C15</f>
        <v>-477508</v>
      </c>
      <c r="F15" s="37">
        <v>0</v>
      </c>
      <c r="K15" s="32"/>
    </row>
    <row r="16" spans="1:11" ht="15" x14ac:dyDescent="0.2">
      <c r="B16" s="7" t="s">
        <v>4</v>
      </c>
      <c r="C16" s="9">
        <v>226514</v>
      </c>
      <c r="D16" s="9"/>
      <c r="E16" s="9">
        <f>D16-C16</f>
        <v>-226514</v>
      </c>
      <c r="F16" s="37">
        <v>0</v>
      </c>
      <c r="K16" s="32"/>
    </row>
    <row r="17" spans="2:11" ht="15.75" x14ac:dyDescent="0.2">
      <c r="B17" s="13" t="s">
        <v>3</v>
      </c>
      <c r="C17" s="9"/>
      <c r="D17" s="9"/>
      <c r="E17" s="12">
        <f>SUM(E12:E16)</f>
        <v>-1113040</v>
      </c>
      <c r="F17" s="36">
        <v>11180</v>
      </c>
      <c r="G17" s="33"/>
      <c r="K17" s="32"/>
    </row>
    <row r="18" spans="2:11" ht="15.75" x14ac:dyDescent="0.2">
      <c r="B18" s="11" t="s">
        <v>2</v>
      </c>
      <c r="C18" s="10"/>
      <c r="D18" s="10"/>
      <c r="E18" s="10"/>
      <c r="F18" s="35"/>
      <c r="K18" s="32"/>
    </row>
    <row r="19" spans="2:11" ht="15" x14ac:dyDescent="0.2">
      <c r="B19" s="7" t="s">
        <v>30</v>
      </c>
      <c r="C19" s="9">
        <v>75042</v>
      </c>
      <c r="D19" s="9">
        <v>76250</v>
      </c>
      <c r="E19" s="8">
        <f>D19-C19</f>
        <v>1208</v>
      </c>
      <c r="F19" s="34">
        <v>624</v>
      </c>
      <c r="G19" s="33"/>
      <c r="K19" s="32"/>
    </row>
    <row r="20" spans="2:11" ht="15" x14ac:dyDescent="0.2">
      <c r="B20" s="7" t="s">
        <v>28</v>
      </c>
      <c r="C20" s="9">
        <v>170356</v>
      </c>
      <c r="D20" s="9"/>
      <c r="E20" s="8">
        <f>D20-C20</f>
        <v>-170356</v>
      </c>
      <c r="F20" s="31">
        <v>520</v>
      </c>
    </row>
    <row r="21" spans="2:11" ht="15" x14ac:dyDescent="0.2">
      <c r="B21" s="7" t="s">
        <v>29</v>
      </c>
      <c r="C21" s="5">
        <v>4089</v>
      </c>
      <c r="D21" s="5"/>
      <c r="E21" s="4">
        <f>D21-C21</f>
        <v>-4089</v>
      </c>
      <c r="F21" s="31">
        <v>0</v>
      </c>
    </row>
    <row r="22" spans="2:11" ht="15" x14ac:dyDescent="0.2">
      <c r="B22" s="6" t="s">
        <v>1</v>
      </c>
      <c r="C22" s="5">
        <v>156387</v>
      </c>
      <c r="D22" s="5"/>
      <c r="E22" s="4">
        <f>D22-C22</f>
        <v>-156387</v>
      </c>
      <c r="F22" s="31">
        <v>11837</v>
      </c>
    </row>
    <row r="23" spans="2:11" ht="15.75" thickBot="1" x14ac:dyDescent="0.25">
      <c r="B23" s="3" t="s">
        <v>0</v>
      </c>
      <c r="C23" s="2"/>
      <c r="D23" s="2"/>
      <c r="E23" s="1">
        <f>D23-C23</f>
        <v>0</v>
      </c>
      <c r="F23" s="30">
        <v>0</v>
      </c>
    </row>
    <row r="24" spans="2:11" ht="13.5" thickTop="1" x14ac:dyDescent="0.2"/>
    <row r="25" spans="2:11" ht="18.75" x14ac:dyDescent="0.3">
      <c r="C25" s="54" t="s">
        <v>31</v>
      </c>
      <c r="D25" s="54"/>
      <c r="E25" s="54"/>
      <c r="F25" s="54"/>
      <c r="H25"/>
    </row>
  </sheetData>
  <mergeCells count="2">
    <mergeCell ref="B2:F3"/>
    <mergeCell ref="C25:F25"/>
  </mergeCells>
  <conditionalFormatting sqref="E10">
    <cfRule type="cellIs" dxfId="67" priority="8" operator="lessThan">
      <formula>0</formula>
    </cfRule>
  </conditionalFormatting>
  <conditionalFormatting sqref="E23 E12:E16">
    <cfRule type="cellIs" dxfId="66" priority="7" operator="lessThan">
      <formula>0</formula>
    </cfRule>
  </conditionalFormatting>
  <conditionalFormatting sqref="E17">
    <cfRule type="cellIs" dxfId="65" priority="6" operator="lessThan">
      <formula>0</formula>
    </cfRule>
  </conditionalFormatting>
  <conditionalFormatting sqref="E19:E22">
    <cfRule type="cellIs" dxfId="64" priority="5" operator="lessThan">
      <formula>0</formula>
    </cfRule>
  </conditionalFormatting>
  <conditionalFormatting sqref="D11:D12 C16:D23">
    <cfRule type="cellIs" dxfId="63" priority="4" operator="lessThan">
      <formula>$C$10</formula>
    </cfRule>
  </conditionalFormatting>
  <conditionalFormatting sqref="D13:D15">
    <cfRule type="cellIs" dxfId="62" priority="3" operator="lessThan">
      <formula>$C$10</formula>
    </cfRule>
  </conditionalFormatting>
  <conditionalFormatting sqref="C10:C12">
    <cfRule type="cellIs" dxfId="61" priority="2" operator="lessThan">
      <formula>$C$10</formula>
    </cfRule>
  </conditionalFormatting>
  <conditionalFormatting sqref="C13:C15">
    <cfRule type="cellIs" dxfId="60" priority="1" operator="lessThan">
      <formula>$C$10</formula>
    </cfRule>
  </conditionalFormatting>
  <hyperlinks>
    <hyperlink ref="C25:F25" r:id="rId1" display="MAIN COURANTE RELEVES COMPTEURS.docx.doc" xr:uid="{00000000-0004-0000-0000-000000000000}"/>
  </hyperlinks>
  <printOptions horizontalCentered="1" verticalCentered="1"/>
  <pageMargins left="0.15748031496062992" right="0.15748031496062992" top="0.74803149606299213" bottom="0.15748031496062992" header="0.15748031496062992" footer="0.19685039370078741"/>
  <pageSetup paperSize="9" scale="91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Eaubb">
                <anchor moveWithCells="1" sizeWithCells="1">
                  <from>
                    <xdr:col>1</xdr:col>
                    <xdr:colOff>228600</xdr:colOff>
                    <xdr:row>26</xdr:row>
                    <xdr:rowOff>0</xdr:rowOff>
                  </from>
                  <to>
                    <xdr:col>2</xdr:col>
                    <xdr:colOff>0</xdr:colOff>
                    <xdr:row>29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Feuil1!$A$1:$A$12</xm:f>
          </x14:formula1>
          <xm:sqref>D8:E8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903DE-1570-4CD7-823F-FE6DA2C89ED1}">
  <sheetPr codeName="Feuil1"/>
  <dimension ref="A1:AJ27"/>
  <sheetViews>
    <sheetView tabSelected="1" workbookViewId="0">
      <selection activeCell="X9" sqref="X9"/>
    </sheetView>
  </sheetViews>
  <sheetFormatPr baseColWidth="10" defaultRowHeight="15" x14ac:dyDescent="0.25"/>
  <cols>
    <col min="2" max="23" width="8.85546875" style="56" customWidth="1"/>
  </cols>
  <sheetData>
    <row r="1" spans="1:36" ht="29.25" customHeight="1" x14ac:dyDescent="0.35">
      <c r="B1" s="64" t="s">
        <v>45</v>
      </c>
      <c r="C1" s="65"/>
      <c r="D1" s="65"/>
      <c r="E1" s="65"/>
      <c r="F1" s="65"/>
      <c r="G1" s="65"/>
      <c r="H1" s="65"/>
      <c r="I1" s="65"/>
      <c r="J1" s="65"/>
      <c r="K1" s="65"/>
      <c r="L1" s="66"/>
      <c r="M1" s="64" t="s">
        <v>36</v>
      </c>
      <c r="N1" s="65"/>
      <c r="O1" s="65"/>
      <c r="P1" s="65"/>
      <c r="Q1" s="65"/>
      <c r="R1" s="65"/>
      <c r="S1" s="65"/>
      <c r="T1" s="65"/>
      <c r="U1" s="65"/>
      <c r="V1" s="65"/>
      <c r="W1" s="66"/>
    </row>
    <row r="2" spans="1:36" ht="15.75" x14ac:dyDescent="0.25">
      <c r="B2" s="60" t="s">
        <v>11</v>
      </c>
      <c r="C2" s="61" t="s">
        <v>9</v>
      </c>
      <c r="D2" s="61"/>
      <c r="E2" s="61"/>
      <c r="F2" s="61"/>
      <c r="G2" s="61"/>
      <c r="H2" s="62" t="s">
        <v>2</v>
      </c>
      <c r="I2" s="62"/>
      <c r="J2" s="62"/>
      <c r="K2" s="62"/>
      <c r="L2" s="63"/>
      <c r="M2" s="60" t="s">
        <v>11</v>
      </c>
      <c r="N2" s="61" t="s">
        <v>9</v>
      </c>
      <c r="O2" s="61"/>
      <c r="P2" s="61"/>
      <c r="Q2" s="61"/>
      <c r="R2" s="61"/>
      <c r="S2" s="62" t="s">
        <v>2</v>
      </c>
      <c r="T2" s="62"/>
      <c r="U2" s="62"/>
      <c r="V2" s="62"/>
      <c r="W2" s="63"/>
    </row>
    <row r="3" spans="1:36" ht="15.75" x14ac:dyDescent="0.25">
      <c r="A3" s="57" t="s">
        <v>24</v>
      </c>
      <c r="B3" s="58" t="s">
        <v>10</v>
      </c>
      <c r="C3" s="58">
        <v>120</v>
      </c>
      <c r="D3" s="58" t="s">
        <v>37</v>
      </c>
      <c r="E3" s="58" t="s">
        <v>38</v>
      </c>
      <c r="F3" s="58" t="s">
        <v>39</v>
      </c>
      <c r="G3" s="58" t="s">
        <v>40</v>
      </c>
      <c r="H3" s="58" t="s">
        <v>41</v>
      </c>
      <c r="I3" s="58" t="s">
        <v>42</v>
      </c>
      <c r="J3" s="58" t="s">
        <v>43</v>
      </c>
      <c r="K3" s="58" t="s">
        <v>1</v>
      </c>
      <c r="L3" s="58" t="s">
        <v>44</v>
      </c>
      <c r="M3" s="58" t="s">
        <v>10</v>
      </c>
      <c r="N3" s="58">
        <v>120</v>
      </c>
      <c r="O3" s="58" t="s">
        <v>37</v>
      </c>
      <c r="P3" s="58" t="s">
        <v>38</v>
      </c>
      <c r="Q3" s="58" t="s">
        <v>39</v>
      </c>
      <c r="R3" s="58" t="s">
        <v>40</v>
      </c>
      <c r="S3" s="58" t="s">
        <v>41</v>
      </c>
      <c r="T3" s="58" t="s">
        <v>42</v>
      </c>
      <c r="U3" s="58" t="s">
        <v>43</v>
      </c>
      <c r="V3" s="58" t="s">
        <v>1</v>
      </c>
      <c r="W3" s="58" t="s">
        <v>44</v>
      </c>
      <c r="Z3">
        <v>24</v>
      </c>
      <c r="AA3" s="9">
        <v>1552</v>
      </c>
      <c r="AB3" s="9">
        <v>37517</v>
      </c>
      <c r="AC3" s="9">
        <v>247092</v>
      </c>
      <c r="AD3" s="9">
        <v>124409</v>
      </c>
      <c r="AE3" s="9">
        <v>477508</v>
      </c>
      <c r="AF3" s="9">
        <v>226514</v>
      </c>
      <c r="AG3" s="9">
        <v>75042</v>
      </c>
      <c r="AH3" s="9">
        <v>170356</v>
      </c>
      <c r="AI3" s="5">
        <v>4089</v>
      </c>
      <c r="AJ3" s="5">
        <v>156387</v>
      </c>
    </row>
    <row r="4" spans="1:36" x14ac:dyDescent="0.25">
      <c r="A4" s="59">
        <f t="shared" ref="A4:A7" si="0">DATE(YEAR(A5),MONTH(A5)+1,1)</f>
        <v>44501</v>
      </c>
      <c r="B4" s="67">
        <v>1552</v>
      </c>
      <c r="C4" s="67">
        <v>37517</v>
      </c>
      <c r="D4" s="67">
        <v>247092</v>
      </c>
      <c r="E4" s="67">
        <v>124409</v>
      </c>
      <c r="F4" s="67">
        <v>477508</v>
      </c>
      <c r="G4" s="67">
        <v>226514</v>
      </c>
      <c r="H4" s="67">
        <v>75042</v>
      </c>
      <c r="I4" s="67">
        <v>170356</v>
      </c>
      <c r="J4" s="67">
        <v>4089</v>
      </c>
      <c r="K4" s="67">
        <v>156387</v>
      </c>
      <c r="L4" s="67">
        <v>5</v>
      </c>
      <c r="M4" s="68">
        <f>CONSO</f>
        <v>58</v>
      </c>
      <c r="N4" s="68">
        <f>CONSO</f>
        <v>0</v>
      </c>
      <c r="O4" s="68">
        <f>CONSO</f>
        <v>7868</v>
      </c>
      <c r="P4" s="68">
        <f>CONSO</f>
        <v>3312</v>
      </c>
      <c r="Q4" s="68">
        <f>CONSO</f>
        <v>0</v>
      </c>
      <c r="R4" s="68">
        <f>CONSO</f>
        <v>0</v>
      </c>
      <c r="S4" s="68">
        <f>CONSO</f>
        <v>624</v>
      </c>
      <c r="T4" s="68">
        <f>CONSO</f>
        <v>520</v>
      </c>
      <c r="U4" s="68">
        <f>CONSO</f>
        <v>0</v>
      </c>
      <c r="V4" s="68">
        <f>CONSO</f>
        <v>11837</v>
      </c>
      <c r="W4" s="68">
        <f>CONSO</f>
        <v>0</v>
      </c>
      <c r="Z4">
        <v>22</v>
      </c>
      <c r="AA4" s="9">
        <v>1448</v>
      </c>
      <c r="AB4" s="9">
        <v>37517</v>
      </c>
      <c r="AC4" s="9">
        <v>239147</v>
      </c>
      <c r="AD4" s="9">
        <v>121051</v>
      </c>
      <c r="AE4" s="9">
        <v>470482</v>
      </c>
      <c r="AF4" s="9">
        <v>223440</v>
      </c>
      <c r="AG4" s="9">
        <v>73716</v>
      </c>
      <c r="AH4" s="9">
        <v>169215</v>
      </c>
      <c r="AI4" s="5">
        <v>4089</v>
      </c>
      <c r="AJ4" s="5">
        <v>144452</v>
      </c>
    </row>
    <row r="5" spans="1:36" x14ac:dyDescent="0.25">
      <c r="A5" s="59">
        <f t="shared" si="0"/>
        <v>44470</v>
      </c>
      <c r="B5" s="67">
        <v>1494</v>
      </c>
      <c r="C5" s="67">
        <v>37517</v>
      </c>
      <c r="D5" s="67">
        <v>239224</v>
      </c>
      <c r="E5" s="67">
        <v>121097</v>
      </c>
      <c r="F5" s="67">
        <v>477508</v>
      </c>
      <c r="G5" s="67">
        <v>226514</v>
      </c>
      <c r="H5" s="67">
        <v>74418</v>
      </c>
      <c r="I5" s="67">
        <v>169836</v>
      </c>
      <c r="J5" s="67">
        <v>4089</v>
      </c>
      <c r="K5" s="67">
        <v>144550</v>
      </c>
      <c r="L5" s="67">
        <v>5</v>
      </c>
      <c r="M5" s="68">
        <f>CONSO</f>
        <v>46</v>
      </c>
      <c r="N5" s="68">
        <f>CONSO</f>
        <v>0</v>
      </c>
      <c r="O5" s="68">
        <f>CONSO</f>
        <v>77</v>
      </c>
      <c r="P5" s="68">
        <f>CONSO</f>
        <v>46</v>
      </c>
      <c r="Q5" s="68">
        <f>CONSO</f>
        <v>7026</v>
      </c>
      <c r="R5" s="68">
        <f>CONSO</f>
        <v>3074</v>
      </c>
      <c r="S5" s="68">
        <f>CONSO</f>
        <v>702</v>
      </c>
      <c r="T5" s="68">
        <f>CONSO</f>
        <v>621</v>
      </c>
      <c r="U5" s="68">
        <f>CONSO</f>
        <v>0</v>
      </c>
      <c r="V5" s="68">
        <f>CONSO</f>
        <v>98</v>
      </c>
      <c r="W5" s="68">
        <f>CONSO</f>
        <v>0</v>
      </c>
      <c r="Z5">
        <v>21</v>
      </c>
      <c r="AA5" s="9">
        <v>1421</v>
      </c>
      <c r="AB5" s="9">
        <v>37517</v>
      </c>
      <c r="AC5" s="9">
        <v>239147</v>
      </c>
      <c r="AD5" s="9">
        <v>121051</v>
      </c>
      <c r="AE5" s="9">
        <v>464160</v>
      </c>
      <c r="AF5" s="9">
        <v>220671</v>
      </c>
      <c r="AG5" s="9">
        <v>73163</v>
      </c>
      <c r="AH5" s="9">
        <v>168787</v>
      </c>
      <c r="AI5" s="5">
        <v>4087</v>
      </c>
      <c r="AJ5" s="5">
        <v>138538</v>
      </c>
    </row>
    <row r="6" spans="1:36" x14ac:dyDescent="0.25">
      <c r="A6" s="59">
        <f t="shared" si="0"/>
        <v>44440</v>
      </c>
      <c r="B6" s="67">
        <v>1448</v>
      </c>
      <c r="C6" s="67">
        <v>37517</v>
      </c>
      <c r="D6" s="67">
        <v>239147</v>
      </c>
      <c r="E6" s="67">
        <v>121051</v>
      </c>
      <c r="F6" s="67">
        <v>470482</v>
      </c>
      <c r="G6" s="67">
        <v>223440</v>
      </c>
      <c r="H6" s="67">
        <v>73716</v>
      </c>
      <c r="I6" s="67">
        <v>169215</v>
      </c>
      <c r="J6" s="67">
        <v>4089</v>
      </c>
      <c r="K6" s="67">
        <v>144452</v>
      </c>
      <c r="L6" s="67">
        <v>5</v>
      </c>
      <c r="M6" s="68">
        <f>CONSO</f>
        <v>27</v>
      </c>
      <c r="N6" s="68">
        <f>CONSO</f>
        <v>0</v>
      </c>
      <c r="O6" s="68">
        <f>CONSO</f>
        <v>0</v>
      </c>
      <c r="P6" s="68">
        <f>CONSO</f>
        <v>0</v>
      </c>
      <c r="Q6" s="68">
        <f>CONSO</f>
        <v>6322</v>
      </c>
      <c r="R6" s="68">
        <f>CONSO</f>
        <v>2769</v>
      </c>
      <c r="S6" s="68">
        <f>CONSO</f>
        <v>553</v>
      </c>
      <c r="T6" s="68">
        <f>CONSO</f>
        <v>428</v>
      </c>
      <c r="U6" s="68">
        <f>CONSO</f>
        <v>2</v>
      </c>
      <c r="V6" s="68">
        <f>CONSO</f>
        <v>5914</v>
      </c>
      <c r="W6" s="68">
        <f>CONSO</f>
        <v>0</v>
      </c>
      <c r="Z6">
        <v>20</v>
      </c>
      <c r="AA6" s="9">
        <v>1394</v>
      </c>
      <c r="AB6" s="9">
        <v>37517</v>
      </c>
      <c r="AC6" s="9">
        <v>239147</v>
      </c>
      <c r="AD6" s="9">
        <v>121051</v>
      </c>
      <c r="AE6" s="9">
        <v>453336</v>
      </c>
      <c r="AF6" s="9">
        <v>215525</v>
      </c>
      <c r="AG6" s="9">
        <v>72172</v>
      </c>
      <c r="AH6" s="9">
        <v>1680</v>
      </c>
      <c r="AI6" s="5">
        <v>4000</v>
      </c>
      <c r="AJ6" s="5">
        <v>132944</v>
      </c>
    </row>
    <row r="7" spans="1:36" x14ac:dyDescent="0.25">
      <c r="A7" s="59">
        <f t="shared" si="0"/>
        <v>44409</v>
      </c>
      <c r="B7" s="67">
        <v>1421</v>
      </c>
      <c r="C7" s="67">
        <v>37517</v>
      </c>
      <c r="D7" s="67">
        <v>239147</v>
      </c>
      <c r="E7" s="67">
        <v>121051</v>
      </c>
      <c r="F7" s="67">
        <v>464160</v>
      </c>
      <c r="G7" s="67">
        <v>220671</v>
      </c>
      <c r="H7" s="67">
        <v>73163</v>
      </c>
      <c r="I7" s="67">
        <v>168787</v>
      </c>
      <c r="J7" s="67">
        <v>4087</v>
      </c>
      <c r="K7" s="67">
        <v>138538</v>
      </c>
      <c r="L7" s="67">
        <v>5</v>
      </c>
      <c r="M7" s="68">
        <f>CONSO</f>
        <v>27</v>
      </c>
      <c r="N7" s="68">
        <f>CONSO</f>
        <v>0</v>
      </c>
      <c r="O7" s="68">
        <f>CONSO</f>
        <v>0</v>
      </c>
      <c r="P7" s="68">
        <f>CONSO</f>
        <v>0</v>
      </c>
      <c r="Q7" s="68">
        <f>CONSO</f>
        <v>10824</v>
      </c>
      <c r="R7" s="68">
        <f>CONSO</f>
        <v>5146</v>
      </c>
      <c r="S7" s="68">
        <f>CONSO</f>
        <v>991</v>
      </c>
      <c r="T7" s="68">
        <f>CONSO</f>
        <v>167107</v>
      </c>
      <c r="U7" s="68">
        <f>CONSO</f>
        <v>87</v>
      </c>
      <c r="V7" s="68">
        <f>CONSO</f>
        <v>5594</v>
      </c>
      <c r="W7" s="68">
        <f>CONSO</f>
        <v>0</v>
      </c>
      <c r="Z7">
        <v>19</v>
      </c>
      <c r="AA7" s="9">
        <v>1367</v>
      </c>
      <c r="AB7" s="9">
        <v>37517</v>
      </c>
      <c r="AC7" s="9">
        <v>239147</v>
      </c>
      <c r="AD7" s="9">
        <v>121051</v>
      </c>
      <c r="AE7" s="9">
        <v>441929</v>
      </c>
      <c r="AF7" s="9">
        <v>210060</v>
      </c>
      <c r="AG7" s="9">
        <v>71153</v>
      </c>
      <c r="AH7" s="9">
        <v>167617</v>
      </c>
      <c r="AI7" s="5">
        <v>3957</v>
      </c>
      <c r="AJ7" s="5">
        <v>126855</v>
      </c>
    </row>
    <row r="8" spans="1:36" x14ac:dyDescent="0.25">
      <c r="A8" s="59">
        <f t="shared" ref="A8:A25" si="1">DATE(YEAR(A9),MONTH(A9)+1,1)</f>
        <v>44378</v>
      </c>
      <c r="B8" s="68">
        <v>1394</v>
      </c>
      <c r="C8" s="68">
        <v>37517</v>
      </c>
      <c r="D8" s="68">
        <v>239147</v>
      </c>
      <c r="E8" s="68">
        <v>121051</v>
      </c>
      <c r="F8" s="68">
        <v>453336</v>
      </c>
      <c r="G8" s="68">
        <v>215525</v>
      </c>
      <c r="H8" s="68">
        <v>72172</v>
      </c>
      <c r="I8" s="68">
        <v>1680</v>
      </c>
      <c r="J8" s="68">
        <v>4000</v>
      </c>
      <c r="K8" s="68">
        <v>132944</v>
      </c>
      <c r="L8" s="67">
        <v>5</v>
      </c>
      <c r="M8" s="68">
        <f>CONSO</f>
        <v>27</v>
      </c>
      <c r="N8" s="68">
        <f>CONSO</f>
        <v>0</v>
      </c>
      <c r="O8" s="68">
        <f>CONSO</f>
        <v>0</v>
      </c>
      <c r="P8" s="68">
        <f>CONSO</f>
        <v>0</v>
      </c>
      <c r="Q8" s="68">
        <f>CONSO</f>
        <v>11407</v>
      </c>
      <c r="R8" s="68">
        <f>CONSO</f>
        <v>5465</v>
      </c>
      <c r="S8" s="68">
        <f>CONSO</f>
        <v>1019</v>
      </c>
      <c r="T8" s="68">
        <f>CONSO</f>
        <v>-165937</v>
      </c>
      <c r="U8" s="68">
        <f>CONSO</f>
        <v>43</v>
      </c>
      <c r="V8" s="68">
        <f>CONSO</f>
        <v>6089</v>
      </c>
      <c r="W8" s="68">
        <f>CONSO</f>
        <v>0</v>
      </c>
      <c r="Z8">
        <v>18</v>
      </c>
      <c r="AA8" s="9">
        <v>1340</v>
      </c>
      <c r="AB8" s="9">
        <v>37517</v>
      </c>
      <c r="AC8" s="9">
        <v>239147</v>
      </c>
      <c r="AD8" s="9">
        <v>121051</v>
      </c>
      <c r="AE8" s="9">
        <v>430927</v>
      </c>
      <c r="AF8" s="9">
        <v>204817</v>
      </c>
      <c r="AG8" s="9">
        <v>70515</v>
      </c>
      <c r="AH8" s="9">
        <v>167179</v>
      </c>
      <c r="AI8" s="5">
        <v>3910</v>
      </c>
      <c r="AJ8" s="5">
        <v>120950</v>
      </c>
    </row>
    <row r="9" spans="1:36" x14ac:dyDescent="0.25">
      <c r="A9" s="59">
        <f t="shared" si="1"/>
        <v>44348</v>
      </c>
      <c r="B9" s="68">
        <v>1367</v>
      </c>
      <c r="C9" s="68">
        <v>37517</v>
      </c>
      <c r="D9" s="68">
        <v>239147</v>
      </c>
      <c r="E9" s="68">
        <v>121051</v>
      </c>
      <c r="F9" s="68">
        <v>441929</v>
      </c>
      <c r="G9" s="68">
        <v>210060</v>
      </c>
      <c r="H9" s="68">
        <v>71153</v>
      </c>
      <c r="I9" s="68">
        <v>167617</v>
      </c>
      <c r="J9" s="68">
        <v>3957</v>
      </c>
      <c r="K9" s="68">
        <v>126855</v>
      </c>
      <c r="L9" s="67">
        <v>5</v>
      </c>
      <c r="M9" s="68">
        <f>CONSO</f>
        <v>27</v>
      </c>
      <c r="N9" s="68">
        <f>CONSO</f>
        <v>0</v>
      </c>
      <c r="O9" s="68">
        <f>CONSO</f>
        <v>0</v>
      </c>
      <c r="P9" s="68">
        <f>CONSO</f>
        <v>0</v>
      </c>
      <c r="Q9" s="68">
        <f>CONSO</f>
        <v>11002</v>
      </c>
      <c r="R9" s="68">
        <f>CONSO</f>
        <v>5243</v>
      </c>
      <c r="S9" s="68">
        <f>CONSO</f>
        <v>638</v>
      </c>
      <c r="T9" s="68">
        <f>CONSO</f>
        <v>438</v>
      </c>
      <c r="U9" s="68">
        <f>CONSO</f>
        <v>47</v>
      </c>
      <c r="V9" s="68">
        <f>CONSO</f>
        <v>5905</v>
      </c>
      <c r="W9" s="68">
        <f>CONSO</f>
        <v>0</v>
      </c>
      <c r="Z9">
        <v>17</v>
      </c>
      <c r="AA9" s="9">
        <v>1305</v>
      </c>
      <c r="AB9" s="9">
        <v>37517</v>
      </c>
      <c r="AC9" s="9">
        <v>239147</v>
      </c>
      <c r="AD9" s="9">
        <v>121051</v>
      </c>
      <c r="AE9" s="9">
        <v>425080</v>
      </c>
      <c r="AF9" s="9">
        <v>202074</v>
      </c>
      <c r="AG9" s="9">
        <v>70131</v>
      </c>
      <c r="AH9" s="9">
        <v>166889</v>
      </c>
      <c r="AI9" s="5">
        <v>3910</v>
      </c>
      <c r="AJ9" s="5">
        <v>114556</v>
      </c>
    </row>
    <row r="10" spans="1:36" x14ac:dyDescent="0.25">
      <c r="A10" s="59">
        <f t="shared" si="1"/>
        <v>44317</v>
      </c>
      <c r="B10" s="68">
        <v>1340</v>
      </c>
      <c r="C10" s="68">
        <v>37517</v>
      </c>
      <c r="D10" s="68">
        <v>239147</v>
      </c>
      <c r="E10" s="68">
        <v>121051</v>
      </c>
      <c r="F10" s="68">
        <v>430927</v>
      </c>
      <c r="G10" s="68">
        <v>204817</v>
      </c>
      <c r="H10" s="68">
        <v>70515</v>
      </c>
      <c r="I10" s="68">
        <v>167179</v>
      </c>
      <c r="J10" s="68">
        <v>3910</v>
      </c>
      <c r="K10" s="68">
        <v>120950</v>
      </c>
      <c r="L10" s="67">
        <v>5</v>
      </c>
      <c r="M10" s="68">
        <f>CONSO</f>
        <v>35</v>
      </c>
      <c r="N10" s="68">
        <f>CONSO</f>
        <v>0</v>
      </c>
      <c r="O10" s="68">
        <f>CONSO</f>
        <v>0</v>
      </c>
      <c r="P10" s="68">
        <f>CONSO</f>
        <v>0</v>
      </c>
      <c r="Q10" s="68">
        <f>CONSO</f>
        <v>5847</v>
      </c>
      <c r="R10" s="68">
        <f>CONSO</f>
        <v>2743</v>
      </c>
      <c r="S10" s="68">
        <f>CONSO</f>
        <v>384</v>
      </c>
      <c r="T10" s="68">
        <f>CONSO</f>
        <v>290</v>
      </c>
      <c r="U10" s="68">
        <f>CONSO</f>
        <v>0</v>
      </c>
      <c r="V10" s="68">
        <f>CONSO</f>
        <v>6394</v>
      </c>
      <c r="W10" s="68">
        <f>CONSO</f>
        <v>0</v>
      </c>
      <c r="Z10">
        <v>16</v>
      </c>
      <c r="AA10" s="9">
        <v>1221</v>
      </c>
      <c r="AB10" s="9">
        <v>37517</v>
      </c>
      <c r="AC10" s="9">
        <v>239147</v>
      </c>
      <c r="AD10" s="9">
        <v>121051</v>
      </c>
      <c r="AE10" s="9">
        <v>419643</v>
      </c>
      <c r="AF10" s="9">
        <v>199400</v>
      </c>
      <c r="AG10" s="9">
        <v>69975</v>
      </c>
      <c r="AH10" s="9">
        <v>166765</v>
      </c>
      <c r="AI10" s="5">
        <v>3910</v>
      </c>
      <c r="AJ10" s="5">
        <v>108746</v>
      </c>
    </row>
    <row r="11" spans="1:36" x14ac:dyDescent="0.25">
      <c r="A11" s="59">
        <f t="shared" si="1"/>
        <v>44287</v>
      </c>
      <c r="B11" s="68">
        <v>1305</v>
      </c>
      <c r="C11" s="68">
        <v>37517</v>
      </c>
      <c r="D11" s="68">
        <v>239147</v>
      </c>
      <c r="E11" s="68">
        <v>121051</v>
      </c>
      <c r="F11" s="68">
        <v>425080</v>
      </c>
      <c r="G11" s="68">
        <v>202074</v>
      </c>
      <c r="H11" s="68">
        <v>70131</v>
      </c>
      <c r="I11" s="68">
        <v>166889</v>
      </c>
      <c r="J11" s="68">
        <v>3910</v>
      </c>
      <c r="K11" s="68">
        <v>114556</v>
      </c>
      <c r="L11" s="67">
        <v>5</v>
      </c>
      <c r="M11" s="68">
        <f>CONSO</f>
        <v>84</v>
      </c>
      <c r="N11" s="68">
        <f>CONSO</f>
        <v>0</v>
      </c>
      <c r="O11" s="68">
        <f>CONSO</f>
        <v>0</v>
      </c>
      <c r="P11" s="68">
        <f>CONSO</f>
        <v>0</v>
      </c>
      <c r="Q11" s="68">
        <f>CONSO</f>
        <v>5437</v>
      </c>
      <c r="R11" s="68">
        <f>CONSO</f>
        <v>2674</v>
      </c>
      <c r="S11" s="68">
        <f>CONSO</f>
        <v>156</v>
      </c>
      <c r="T11" s="68">
        <f>CONSO</f>
        <v>124</v>
      </c>
      <c r="U11" s="68">
        <f>CONSO</f>
        <v>0</v>
      </c>
      <c r="V11" s="68">
        <f>CONSO</f>
        <v>5810</v>
      </c>
      <c r="W11" s="68">
        <f>CONSO</f>
        <v>0</v>
      </c>
      <c r="Z11">
        <v>15</v>
      </c>
      <c r="AA11" s="9">
        <v>1216</v>
      </c>
      <c r="AB11" s="9">
        <v>37428</v>
      </c>
      <c r="AC11" s="9">
        <v>232879</v>
      </c>
      <c r="AD11" s="9">
        <v>118092</v>
      </c>
      <c r="AE11" s="9">
        <v>419622</v>
      </c>
      <c r="AF11" s="9">
        <v>199355</v>
      </c>
      <c r="AG11" s="9">
        <v>69407</v>
      </c>
      <c r="AH11" s="9">
        <v>166225</v>
      </c>
      <c r="AI11" s="5">
        <v>3910</v>
      </c>
      <c r="AJ11" s="5">
        <v>102551</v>
      </c>
    </row>
    <row r="12" spans="1:36" x14ac:dyDescent="0.25">
      <c r="A12" s="59">
        <f t="shared" si="1"/>
        <v>44256</v>
      </c>
      <c r="B12" s="68">
        <v>1221</v>
      </c>
      <c r="C12" s="68">
        <v>37517</v>
      </c>
      <c r="D12" s="68">
        <v>239147</v>
      </c>
      <c r="E12" s="68">
        <v>121051</v>
      </c>
      <c r="F12" s="68">
        <v>419643</v>
      </c>
      <c r="G12" s="68">
        <v>199400</v>
      </c>
      <c r="H12" s="68">
        <v>69975</v>
      </c>
      <c r="I12" s="68">
        <v>166765</v>
      </c>
      <c r="J12" s="68">
        <v>3910</v>
      </c>
      <c r="K12" s="68">
        <v>108746</v>
      </c>
      <c r="L12" s="67">
        <v>5</v>
      </c>
      <c r="M12" s="68">
        <f>CONSO</f>
        <v>5</v>
      </c>
      <c r="N12" s="68">
        <f>CONSO</f>
        <v>89</v>
      </c>
      <c r="O12" s="68">
        <f>CONSO</f>
        <v>6268</v>
      </c>
      <c r="P12" s="68">
        <f>CONSO</f>
        <v>2959</v>
      </c>
      <c r="Q12" s="68">
        <f>CONSO</f>
        <v>21</v>
      </c>
      <c r="R12" s="68">
        <f>CONSO</f>
        <v>45</v>
      </c>
      <c r="S12" s="68">
        <f>CONSO</f>
        <v>568</v>
      </c>
      <c r="T12" s="68">
        <f>CONSO</f>
        <v>540</v>
      </c>
      <c r="U12" s="68">
        <f>CONSO</f>
        <v>0</v>
      </c>
      <c r="V12" s="68">
        <f>CONSO</f>
        <v>6195</v>
      </c>
      <c r="W12" s="68">
        <f>CONSO</f>
        <v>0</v>
      </c>
      <c r="Z12">
        <v>14</v>
      </c>
      <c r="AA12" s="9">
        <v>1177</v>
      </c>
      <c r="AB12" s="9">
        <v>36282</v>
      </c>
      <c r="AC12" s="9">
        <v>228880</v>
      </c>
      <c r="AD12" s="9">
        <v>115639</v>
      </c>
      <c r="AE12" s="9">
        <v>419622</v>
      </c>
      <c r="AF12" s="9">
        <v>199355</v>
      </c>
      <c r="AG12" s="9">
        <v>69346</v>
      </c>
      <c r="AH12" s="9">
        <v>166172</v>
      </c>
      <c r="AI12" s="5">
        <v>3910</v>
      </c>
      <c r="AJ12" s="5">
        <v>97650</v>
      </c>
    </row>
    <row r="13" spans="1:36" x14ac:dyDescent="0.25">
      <c r="A13" s="59">
        <f t="shared" si="1"/>
        <v>44228</v>
      </c>
      <c r="B13" s="68">
        <v>1216</v>
      </c>
      <c r="C13" s="68">
        <v>37428</v>
      </c>
      <c r="D13" s="68">
        <v>232879</v>
      </c>
      <c r="E13" s="68">
        <v>118092</v>
      </c>
      <c r="F13" s="68">
        <v>419622</v>
      </c>
      <c r="G13" s="68">
        <v>199355</v>
      </c>
      <c r="H13" s="68">
        <v>69407</v>
      </c>
      <c r="I13" s="68">
        <v>166225</v>
      </c>
      <c r="J13" s="68">
        <v>3910</v>
      </c>
      <c r="K13" s="68">
        <v>102551</v>
      </c>
      <c r="L13" s="67">
        <v>5</v>
      </c>
      <c r="M13" s="68">
        <f>CONSO</f>
        <v>39</v>
      </c>
      <c r="N13" s="68">
        <f>CONSO</f>
        <v>1146</v>
      </c>
      <c r="O13" s="68">
        <f>CONSO</f>
        <v>3999</v>
      </c>
      <c r="P13" s="68">
        <f>CONSO</f>
        <v>2453</v>
      </c>
      <c r="Q13" s="68">
        <f>CONSO</f>
        <v>0</v>
      </c>
      <c r="R13" s="68">
        <f>CONSO</f>
        <v>0</v>
      </c>
      <c r="S13" s="68">
        <f>CONSO</f>
        <v>61</v>
      </c>
      <c r="T13" s="68">
        <f>CONSO</f>
        <v>53</v>
      </c>
      <c r="U13" s="68">
        <f>CONSO</f>
        <v>0</v>
      </c>
      <c r="V13" s="68">
        <f>CONSO</f>
        <v>4901</v>
      </c>
      <c r="W13" s="68">
        <f>CONSO</f>
        <v>0</v>
      </c>
      <c r="Z13">
        <v>13</v>
      </c>
      <c r="AA13" s="9">
        <v>1109</v>
      </c>
      <c r="AB13" s="9">
        <v>34848</v>
      </c>
      <c r="AC13" s="9">
        <v>223870</v>
      </c>
      <c r="AD13" s="9">
        <v>112671</v>
      </c>
      <c r="AE13" s="9">
        <v>419622</v>
      </c>
      <c r="AF13" s="9">
        <v>199355</v>
      </c>
      <c r="AG13" s="9">
        <v>68969</v>
      </c>
      <c r="AH13" s="9">
        <v>165848</v>
      </c>
      <c r="AI13" s="5">
        <v>3910</v>
      </c>
      <c r="AJ13" s="5">
        <v>91431</v>
      </c>
    </row>
    <row r="14" spans="1:36" x14ac:dyDescent="0.25">
      <c r="A14" s="59">
        <f t="shared" si="1"/>
        <v>44197</v>
      </c>
      <c r="B14" s="68">
        <v>1177</v>
      </c>
      <c r="C14" s="68">
        <v>36282</v>
      </c>
      <c r="D14" s="68">
        <v>228880</v>
      </c>
      <c r="E14" s="68">
        <v>115639</v>
      </c>
      <c r="F14" s="68">
        <v>419622</v>
      </c>
      <c r="G14" s="68">
        <v>199355</v>
      </c>
      <c r="H14" s="68">
        <v>69346</v>
      </c>
      <c r="I14" s="68">
        <v>166172</v>
      </c>
      <c r="J14" s="68">
        <v>3910</v>
      </c>
      <c r="K14" s="68">
        <v>97650</v>
      </c>
      <c r="L14" s="67">
        <v>5</v>
      </c>
      <c r="M14" s="68">
        <f>CONSO</f>
        <v>68</v>
      </c>
      <c r="N14" s="68">
        <f>CONSO</f>
        <v>1434</v>
      </c>
      <c r="O14" s="68">
        <f>CONSO</f>
        <v>5010</v>
      </c>
      <c r="P14" s="68">
        <f>CONSO</f>
        <v>2968</v>
      </c>
      <c r="Q14" s="68">
        <f>CONSO</f>
        <v>0</v>
      </c>
      <c r="R14" s="68">
        <f>CONSO</f>
        <v>0</v>
      </c>
      <c r="S14" s="68">
        <f>CONSO</f>
        <v>377</v>
      </c>
      <c r="T14" s="68">
        <f>CONSO</f>
        <v>324</v>
      </c>
      <c r="U14" s="68">
        <f>CONSO</f>
        <v>0</v>
      </c>
      <c r="V14" s="68">
        <f>CONSO</f>
        <v>6219</v>
      </c>
      <c r="W14" s="68">
        <f>CONSO</f>
        <v>0</v>
      </c>
      <c r="Z14">
        <v>12</v>
      </c>
      <c r="AA14" s="9">
        <v>1050</v>
      </c>
      <c r="AB14" s="9">
        <v>33508</v>
      </c>
      <c r="AC14" s="9">
        <v>219092</v>
      </c>
      <c r="AD14" s="9">
        <v>109779</v>
      </c>
      <c r="AE14" s="9">
        <v>419622</v>
      </c>
      <c r="AF14" s="9">
        <v>199355</v>
      </c>
      <c r="AG14" s="9">
        <v>68631</v>
      </c>
      <c r="AH14" s="9">
        <v>165618</v>
      </c>
      <c r="AI14" s="5">
        <v>3910</v>
      </c>
      <c r="AJ14" s="5">
        <v>85902</v>
      </c>
    </row>
    <row r="15" spans="1:36" x14ac:dyDescent="0.25">
      <c r="A15" s="59">
        <f t="shared" si="1"/>
        <v>44166</v>
      </c>
      <c r="B15" s="68">
        <v>1109</v>
      </c>
      <c r="C15" s="68">
        <v>34848</v>
      </c>
      <c r="D15" s="68">
        <v>223870</v>
      </c>
      <c r="E15" s="68">
        <v>112671</v>
      </c>
      <c r="F15" s="68">
        <v>419622</v>
      </c>
      <c r="G15" s="68">
        <v>199355</v>
      </c>
      <c r="H15" s="68">
        <v>68969</v>
      </c>
      <c r="I15" s="68">
        <v>165848</v>
      </c>
      <c r="J15" s="68">
        <v>3910</v>
      </c>
      <c r="K15" s="68">
        <v>91431</v>
      </c>
      <c r="L15" s="67">
        <v>5</v>
      </c>
      <c r="M15" s="68">
        <f>CONSO</f>
        <v>59</v>
      </c>
      <c r="N15" s="68">
        <f>CONSO</f>
        <v>1340</v>
      </c>
      <c r="O15" s="68">
        <f>CONSO</f>
        <v>4778</v>
      </c>
      <c r="P15" s="68">
        <f>CONSO</f>
        <v>2892</v>
      </c>
      <c r="Q15" s="68">
        <f>CONSO</f>
        <v>0</v>
      </c>
      <c r="R15" s="68">
        <f>CONSO</f>
        <v>0</v>
      </c>
      <c r="S15" s="68">
        <f>CONSO</f>
        <v>338</v>
      </c>
      <c r="T15" s="68">
        <f>CONSO</f>
        <v>230</v>
      </c>
      <c r="U15" s="68">
        <f>CONSO</f>
        <v>0</v>
      </c>
      <c r="V15" s="68">
        <f>CONSO</f>
        <v>5529</v>
      </c>
      <c r="W15" s="68">
        <f>CONSO</f>
        <v>0</v>
      </c>
      <c r="Z15">
        <v>11</v>
      </c>
      <c r="AA15" s="9">
        <v>1002</v>
      </c>
      <c r="AB15" s="9">
        <v>33508</v>
      </c>
      <c r="AC15" s="9">
        <v>213374</v>
      </c>
      <c r="AD15" s="9">
        <v>107106</v>
      </c>
      <c r="AE15" s="9">
        <v>419622</v>
      </c>
      <c r="AF15" s="9">
        <v>199355</v>
      </c>
      <c r="AG15" s="9">
        <v>68350</v>
      </c>
      <c r="AH15" s="9">
        <v>165499</v>
      </c>
      <c r="AI15" s="5">
        <v>3910</v>
      </c>
      <c r="AJ15" s="5">
        <v>80630</v>
      </c>
    </row>
    <row r="16" spans="1:36" x14ac:dyDescent="0.25">
      <c r="A16" s="59">
        <f t="shared" si="1"/>
        <v>44136</v>
      </c>
      <c r="B16" s="68">
        <v>1050</v>
      </c>
      <c r="C16" s="68">
        <v>33508</v>
      </c>
      <c r="D16" s="68">
        <v>219092</v>
      </c>
      <c r="E16" s="68">
        <v>109779</v>
      </c>
      <c r="F16" s="68">
        <v>419622</v>
      </c>
      <c r="G16" s="68">
        <v>199355</v>
      </c>
      <c r="H16" s="68">
        <v>68631</v>
      </c>
      <c r="I16" s="68">
        <v>165618</v>
      </c>
      <c r="J16" s="68">
        <v>3910</v>
      </c>
      <c r="K16" s="68">
        <v>85902</v>
      </c>
      <c r="L16" s="67">
        <v>5</v>
      </c>
      <c r="M16" s="68">
        <f>CONSO</f>
        <v>48</v>
      </c>
      <c r="N16" s="68">
        <f>CONSO</f>
        <v>0</v>
      </c>
      <c r="O16" s="68">
        <f>CONSO</f>
        <v>5718</v>
      </c>
      <c r="P16" s="68">
        <f>CONSO</f>
        <v>2673</v>
      </c>
      <c r="Q16" s="68">
        <f>CONSO</f>
        <v>0</v>
      </c>
      <c r="R16" s="68">
        <f>CONSO</f>
        <v>0</v>
      </c>
      <c r="S16" s="68">
        <f>CONSO</f>
        <v>281</v>
      </c>
      <c r="T16" s="68">
        <f>CONSO</f>
        <v>119</v>
      </c>
      <c r="U16" s="68">
        <f>CONSO</f>
        <v>0</v>
      </c>
      <c r="V16" s="68">
        <f>CONSO</f>
        <v>5272</v>
      </c>
      <c r="W16" s="68">
        <f>CONSO</f>
        <v>0</v>
      </c>
      <c r="Z16">
        <v>10</v>
      </c>
      <c r="AA16" s="9">
        <v>955</v>
      </c>
      <c r="AB16" s="9">
        <v>33508</v>
      </c>
      <c r="AC16" s="9">
        <v>213331</v>
      </c>
      <c r="AD16" s="9">
        <v>107056</v>
      </c>
      <c r="AE16" s="9">
        <v>411654</v>
      </c>
      <c r="AF16" s="9">
        <v>195803</v>
      </c>
      <c r="AG16" s="9">
        <v>67841</v>
      </c>
      <c r="AH16" s="9">
        <v>165171</v>
      </c>
      <c r="AI16" s="5">
        <v>3910</v>
      </c>
      <c r="AJ16" s="5">
        <v>73833</v>
      </c>
    </row>
    <row r="17" spans="1:36" x14ac:dyDescent="0.25">
      <c r="A17" s="59">
        <f t="shared" si="1"/>
        <v>44105</v>
      </c>
      <c r="B17" s="68">
        <v>1002</v>
      </c>
      <c r="C17" s="68">
        <v>33508</v>
      </c>
      <c r="D17" s="68">
        <v>213374</v>
      </c>
      <c r="E17" s="68">
        <v>107106</v>
      </c>
      <c r="F17" s="68">
        <v>419622</v>
      </c>
      <c r="G17" s="68">
        <v>199355</v>
      </c>
      <c r="H17" s="68">
        <v>68350</v>
      </c>
      <c r="I17" s="68">
        <v>165499</v>
      </c>
      <c r="J17" s="68">
        <v>3910</v>
      </c>
      <c r="K17" s="68">
        <v>80630</v>
      </c>
      <c r="L17" s="67">
        <v>5</v>
      </c>
      <c r="M17" s="68">
        <f>CONSO</f>
        <v>47</v>
      </c>
      <c r="N17" s="68">
        <f>CONSO</f>
        <v>0</v>
      </c>
      <c r="O17" s="68">
        <f>CONSO</f>
        <v>43</v>
      </c>
      <c r="P17" s="68">
        <f>CONSO</f>
        <v>50</v>
      </c>
      <c r="Q17" s="68">
        <f>CONSO</f>
        <v>7968</v>
      </c>
      <c r="R17" s="68">
        <f>CONSO</f>
        <v>3552</v>
      </c>
      <c r="S17" s="68">
        <f>CONSO</f>
        <v>509</v>
      </c>
      <c r="T17" s="68">
        <f>CONSO</f>
        <v>328</v>
      </c>
      <c r="U17" s="68">
        <f>CONSO</f>
        <v>0</v>
      </c>
      <c r="V17" s="68">
        <f>CONSO</f>
        <v>6797</v>
      </c>
      <c r="W17" s="68">
        <f>CONSO</f>
        <v>0</v>
      </c>
      <c r="Z17">
        <v>9</v>
      </c>
      <c r="AA17" s="9">
        <v>934</v>
      </c>
      <c r="AB17" s="9">
        <v>33508</v>
      </c>
      <c r="AC17" s="9">
        <v>213331</v>
      </c>
      <c r="AD17" s="9">
        <v>107056</v>
      </c>
      <c r="AE17" s="9">
        <v>403929</v>
      </c>
      <c r="AF17" s="9">
        <v>192269</v>
      </c>
      <c r="AG17" s="9">
        <v>67355</v>
      </c>
      <c r="AH17" s="9">
        <v>164876</v>
      </c>
      <c r="AI17" s="5">
        <v>3910</v>
      </c>
      <c r="AJ17" s="5">
        <v>66984</v>
      </c>
    </row>
    <row r="18" spans="1:36" x14ac:dyDescent="0.25">
      <c r="A18" s="59">
        <f t="shared" si="1"/>
        <v>44075</v>
      </c>
      <c r="B18" s="68">
        <v>955</v>
      </c>
      <c r="C18" s="68">
        <v>33508</v>
      </c>
      <c r="D18" s="68">
        <v>213331</v>
      </c>
      <c r="E18" s="68">
        <v>107056</v>
      </c>
      <c r="F18" s="68">
        <v>411654</v>
      </c>
      <c r="G18" s="68">
        <v>195803</v>
      </c>
      <c r="H18" s="68">
        <v>67841</v>
      </c>
      <c r="I18" s="68">
        <v>165171</v>
      </c>
      <c r="J18" s="68">
        <v>3910</v>
      </c>
      <c r="K18" s="68">
        <v>73833</v>
      </c>
      <c r="L18" s="67">
        <v>5</v>
      </c>
      <c r="M18" s="68">
        <f>CONSO</f>
        <v>21</v>
      </c>
      <c r="N18" s="68">
        <f>CONSO</f>
        <v>0</v>
      </c>
      <c r="O18" s="68">
        <f>CONSO</f>
        <v>0</v>
      </c>
      <c r="P18" s="68">
        <f>CONSO</f>
        <v>0</v>
      </c>
      <c r="Q18" s="68">
        <f>CONSO</f>
        <v>7725</v>
      </c>
      <c r="R18" s="68">
        <f>CONSO</f>
        <v>3534</v>
      </c>
      <c r="S18" s="68">
        <f>CONSO</f>
        <v>486</v>
      </c>
      <c r="T18" s="68">
        <f>CONSO</f>
        <v>295</v>
      </c>
      <c r="U18" s="68">
        <f>CONSO</f>
        <v>0</v>
      </c>
      <c r="V18" s="68">
        <f>CONSO</f>
        <v>6849</v>
      </c>
      <c r="W18" s="68">
        <f>CONSO</f>
        <v>0</v>
      </c>
      <c r="Z18">
        <v>8</v>
      </c>
      <c r="AA18" s="9">
        <v>919</v>
      </c>
      <c r="AB18" s="9">
        <v>33508</v>
      </c>
      <c r="AC18" s="9">
        <v>213331</v>
      </c>
      <c r="AD18" s="9">
        <v>107056</v>
      </c>
      <c r="AE18" s="9">
        <v>392476</v>
      </c>
      <c r="AF18" s="9">
        <v>186369</v>
      </c>
      <c r="AG18" s="9">
        <v>66719</v>
      </c>
      <c r="AH18" s="9">
        <v>164581</v>
      </c>
      <c r="AI18" s="5">
        <v>3861</v>
      </c>
      <c r="AJ18" s="5">
        <v>60450</v>
      </c>
    </row>
    <row r="19" spans="1:36" x14ac:dyDescent="0.25">
      <c r="A19" s="59">
        <f t="shared" si="1"/>
        <v>44044</v>
      </c>
      <c r="B19" s="69">
        <v>934</v>
      </c>
      <c r="C19" s="68">
        <v>33508</v>
      </c>
      <c r="D19" s="68">
        <v>213331</v>
      </c>
      <c r="E19" s="68">
        <v>107056</v>
      </c>
      <c r="F19" s="68">
        <v>403929</v>
      </c>
      <c r="G19" s="68">
        <v>192269</v>
      </c>
      <c r="H19" s="68">
        <v>67355</v>
      </c>
      <c r="I19" s="68">
        <v>164876</v>
      </c>
      <c r="J19" s="68">
        <v>3910</v>
      </c>
      <c r="K19" s="68">
        <v>66984</v>
      </c>
      <c r="L19" s="67">
        <v>5</v>
      </c>
      <c r="M19" s="68">
        <f>CONSO</f>
        <v>15</v>
      </c>
      <c r="N19" s="68">
        <f>CONSO</f>
        <v>0</v>
      </c>
      <c r="O19" s="68">
        <f>CONSO</f>
        <v>0</v>
      </c>
      <c r="P19" s="68">
        <f>CONSO</f>
        <v>0</v>
      </c>
      <c r="Q19" s="68">
        <f>CONSO</f>
        <v>11453</v>
      </c>
      <c r="R19" s="68">
        <f>CONSO</f>
        <v>5900</v>
      </c>
      <c r="S19" s="68">
        <f>CONSO</f>
        <v>636</v>
      </c>
      <c r="T19" s="68">
        <f>CONSO</f>
        <v>295</v>
      </c>
      <c r="U19" s="68">
        <f>CONSO</f>
        <v>49</v>
      </c>
      <c r="V19" s="68">
        <f>CONSO</f>
        <v>6534</v>
      </c>
      <c r="W19" s="68">
        <f>CONSO</f>
        <v>0</v>
      </c>
      <c r="Z19">
        <v>7</v>
      </c>
      <c r="AA19" s="9">
        <v>902</v>
      </c>
      <c r="AB19" s="9">
        <v>33508</v>
      </c>
      <c r="AC19" s="9">
        <v>213331</v>
      </c>
      <c r="AD19" s="9">
        <v>107056</v>
      </c>
      <c r="AE19" s="9">
        <v>382710</v>
      </c>
      <c r="AF19" s="9">
        <v>181479</v>
      </c>
      <c r="AG19" s="9">
        <v>66088</v>
      </c>
      <c r="AH19" s="9">
        <v>164270</v>
      </c>
      <c r="AI19" s="5">
        <v>3801</v>
      </c>
      <c r="AJ19" s="5">
        <v>54780</v>
      </c>
    </row>
    <row r="20" spans="1:36" x14ac:dyDescent="0.25">
      <c r="A20" s="59">
        <f t="shared" si="1"/>
        <v>44013</v>
      </c>
      <c r="B20" s="68">
        <v>919</v>
      </c>
      <c r="C20" s="68">
        <v>33508</v>
      </c>
      <c r="D20" s="68">
        <v>213331</v>
      </c>
      <c r="E20" s="68">
        <v>107056</v>
      </c>
      <c r="F20" s="68">
        <v>392476</v>
      </c>
      <c r="G20" s="68">
        <v>186369</v>
      </c>
      <c r="H20" s="68">
        <v>66719</v>
      </c>
      <c r="I20" s="68">
        <v>164581</v>
      </c>
      <c r="J20" s="68">
        <v>3861</v>
      </c>
      <c r="K20" s="68">
        <v>60450</v>
      </c>
      <c r="L20" s="67">
        <v>5</v>
      </c>
      <c r="M20" s="68">
        <f>CONSO</f>
        <v>17</v>
      </c>
      <c r="N20" s="68">
        <f>CONSO</f>
        <v>0</v>
      </c>
      <c r="O20" s="68">
        <f>CONSO</f>
        <v>0</v>
      </c>
      <c r="P20" s="68">
        <f>CONSO</f>
        <v>0</v>
      </c>
      <c r="Q20" s="68">
        <f>CONSO</f>
        <v>9766</v>
      </c>
      <c r="R20" s="68">
        <f>CONSO</f>
        <v>4890</v>
      </c>
      <c r="S20" s="68">
        <f>CONSO</f>
        <v>631</v>
      </c>
      <c r="T20" s="68">
        <f>CONSO</f>
        <v>311</v>
      </c>
      <c r="U20" s="68">
        <f>CONSO</f>
        <v>60</v>
      </c>
      <c r="V20" s="68">
        <f>CONSO</f>
        <v>5670</v>
      </c>
      <c r="W20" s="68">
        <f>CONSO</f>
        <v>0</v>
      </c>
      <c r="Z20">
        <v>6</v>
      </c>
      <c r="AA20" s="9">
        <v>881</v>
      </c>
      <c r="AB20" s="9">
        <v>33508</v>
      </c>
      <c r="AC20" s="9">
        <v>213331</v>
      </c>
      <c r="AD20" s="9">
        <v>107056</v>
      </c>
      <c r="AE20" s="9">
        <v>375239</v>
      </c>
      <c r="AF20" s="9">
        <v>177855</v>
      </c>
      <c r="AG20" s="9">
        <v>65563</v>
      </c>
      <c r="AH20" s="9">
        <v>163763</v>
      </c>
      <c r="AI20" s="5">
        <v>3788</v>
      </c>
      <c r="AJ20" s="5">
        <v>46134</v>
      </c>
    </row>
    <row r="21" spans="1:36" x14ac:dyDescent="0.25">
      <c r="A21" s="59">
        <f t="shared" si="1"/>
        <v>43983</v>
      </c>
      <c r="B21" s="68">
        <v>902</v>
      </c>
      <c r="C21" s="68">
        <v>33508</v>
      </c>
      <c r="D21" s="68">
        <v>213331</v>
      </c>
      <c r="E21" s="68">
        <v>107056</v>
      </c>
      <c r="F21" s="68">
        <v>382710</v>
      </c>
      <c r="G21" s="68">
        <v>181479</v>
      </c>
      <c r="H21" s="68">
        <v>66088</v>
      </c>
      <c r="I21" s="68">
        <v>164270</v>
      </c>
      <c r="J21" s="68">
        <v>3801</v>
      </c>
      <c r="K21" s="68">
        <v>54780</v>
      </c>
      <c r="L21" s="67">
        <v>5</v>
      </c>
      <c r="M21" s="68">
        <f>CONSO</f>
        <v>21</v>
      </c>
      <c r="N21" s="68">
        <f>CONSO</f>
        <v>0</v>
      </c>
      <c r="O21" s="68">
        <f>CONSO</f>
        <v>0</v>
      </c>
      <c r="P21" s="68">
        <f>CONSO</f>
        <v>0</v>
      </c>
      <c r="Q21" s="68">
        <f>CONSO</f>
        <v>7471</v>
      </c>
      <c r="R21" s="68">
        <f>CONSO</f>
        <v>3624</v>
      </c>
      <c r="S21" s="68">
        <f>CONSO</f>
        <v>525</v>
      </c>
      <c r="T21" s="68">
        <f>CONSO</f>
        <v>507</v>
      </c>
      <c r="U21" s="68">
        <f>CONSO</f>
        <v>13</v>
      </c>
      <c r="V21" s="68">
        <f>CONSO</f>
        <v>8646</v>
      </c>
      <c r="W21" s="68">
        <f>CONSO</f>
        <v>0</v>
      </c>
      <c r="Z21">
        <v>5</v>
      </c>
      <c r="AA21" s="9">
        <v>880</v>
      </c>
      <c r="AB21" s="9">
        <v>33508</v>
      </c>
      <c r="AC21" s="9">
        <v>213331</v>
      </c>
      <c r="AD21" s="9">
        <v>107056</v>
      </c>
      <c r="AE21" s="9">
        <v>374745</v>
      </c>
      <c r="AF21" s="9">
        <v>177598</v>
      </c>
      <c r="AG21" s="9">
        <v>65543</v>
      </c>
      <c r="AH21" s="9">
        <v>163763</v>
      </c>
      <c r="AI21" s="5">
        <v>3788</v>
      </c>
      <c r="AJ21" s="5">
        <v>45503</v>
      </c>
    </row>
    <row r="22" spans="1:36" x14ac:dyDescent="0.25">
      <c r="A22" s="59">
        <f t="shared" si="1"/>
        <v>43952</v>
      </c>
      <c r="B22" s="68">
        <v>881</v>
      </c>
      <c r="C22" s="68">
        <v>33508</v>
      </c>
      <c r="D22" s="68">
        <v>213331</v>
      </c>
      <c r="E22" s="68">
        <v>107056</v>
      </c>
      <c r="F22" s="68">
        <v>375239</v>
      </c>
      <c r="G22" s="68">
        <v>177855</v>
      </c>
      <c r="H22" s="68">
        <v>65563</v>
      </c>
      <c r="I22" s="68">
        <v>163763</v>
      </c>
      <c r="J22" s="68">
        <v>3788</v>
      </c>
      <c r="K22" s="68">
        <v>46134</v>
      </c>
      <c r="L22" s="67">
        <v>5</v>
      </c>
      <c r="M22" s="68">
        <f>CONSO</f>
        <v>1</v>
      </c>
      <c r="N22" s="68">
        <f>CONSO</f>
        <v>0</v>
      </c>
      <c r="O22" s="68">
        <f>CONSO</f>
        <v>0</v>
      </c>
      <c r="P22" s="68">
        <f>CONSO</f>
        <v>0</v>
      </c>
      <c r="Q22" s="68">
        <f>CONSO</f>
        <v>494</v>
      </c>
      <c r="R22" s="68">
        <f>CONSO</f>
        <v>257</v>
      </c>
      <c r="S22" s="68">
        <f>CONSO</f>
        <v>20</v>
      </c>
      <c r="T22" s="68">
        <f>CONSO</f>
        <v>0</v>
      </c>
      <c r="U22" s="68">
        <f>CONSO</f>
        <v>0</v>
      </c>
      <c r="V22" s="68">
        <f>CONSO</f>
        <v>631</v>
      </c>
      <c r="W22" s="68">
        <f>CONSO</f>
        <v>0</v>
      </c>
      <c r="Z22">
        <v>4</v>
      </c>
      <c r="AA22" s="9">
        <v>860</v>
      </c>
      <c r="AB22" s="9">
        <v>33508</v>
      </c>
      <c r="AC22" s="9">
        <v>212975</v>
      </c>
      <c r="AD22" s="9">
        <v>106911</v>
      </c>
      <c r="AE22" s="9">
        <v>369546</v>
      </c>
      <c r="AF22" s="9">
        <v>174963</v>
      </c>
      <c r="AG22" s="9">
        <v>65475</v>
      </c>
      <c r="AH22" s="9">
        <v>163710</v>
      </c>
      <c r="AI22" s="5">
        <v>3788</v>
      </c>
      <c r="AJ22" s="5">
        <v>39363</v>
      </c>
    </row>
    <row r="23" spans="1:36" x14ac:dyDescent="0.25">
      <c r="A23" s="59">
        <f t="shared" si="1"/>
        <v>43922</v>
      </c>
      <c r="B23" s="68">
        <v>880</v>
      </c>
      <c r="C23" s="68">
        <v>33508</v>
      </c>
      <c r="D23" s="68">
        <v>213331</v>
      </c>
      <c r="E23" s="68">
        <v>107056</v>
      </c>
      <c r="F23" s="68">
        <v>374745</v>
      </c>
      <c r="G23" s="68">
        <v>177598</v>
      </c>
      <c r="H23" s="68">
        <v>65543</v>
      </c>
      <c r="I23" s="68">
        <v>163763</v>
      </c>
      <c r="J23" s="68">
        <v>3788</v>
      </c>
      <c r="K23" s="68">
        <v>45503</v>
      </c>
      <c r="L23" s="67">
        <v>5</v>
      </c>
      <c r="M23" s="68">
        <f>CONSO</f>
        <v>20</v>
      </c>
      <c r="N23" s="68">
        <f>CONSO</f>
        <v>0</v>
      </c>
      <c r="O23" s="68">
        <f>CONSO</f>
        <v>356</v>
      </c>
      <c r="P23" s="68">
        <f>CONSO</f>
        <v>145</v>
      </c>
      <c r="Q23" s="68">
        <f>CONSO</f>
        <v>5199</v>
      </c>
      <c r="R23" s="68">
        <f>CONSO</f>
        <v>2635</v>
      </c>
      <c r="S23" s="68">
        <f>CONSO</f>
        <v>68</v>
      </c>
      <c r="T23" s="68">
        <f>CONSO</f>
        <v>53</v>
      </c>
      <c r="U23" s="68">
        <f>CONSO</f>
        <v>0</v>
      </c>
      <c r="V23" s="68">
        <f>CONSO</f>
        <v>6140</v>
      </c>
      <c r="W23" s="68">
        <f>CONSO</f>
        <v>0</v>
      </c>
      <c r="Z23">
        <v>3</v>
      </c>
      <c r="AA23" s="9">
        <v>830</v>
      </c>
      <c r="AB23" s="9">
        <v>33508</v>
      </c>
      <c r="AC23" s="9">
        <v>207321</v>
      </c>
      <c r="AD23" s="9">
        <v>104293</v>
      </c>
      <c r="AE23" s="9">
        <v>369546</v>
      </c>
      <c r="AF23" s="9">
        <v>174963</v>
      </c>
      <c r="AG23" s="9">
        <v>65178</v>
      </c>
      <c r="AH23" s="9">
        <v>163507</v>
      </c>
      <c r="AI23" s="5">
        <v>3788</v>
      </c>
      <c r="AJ23" s="5">
        <v>34359</v>
      </c>
    </row>
    <row r="24" spans="1:36" x14ac:dyDescent="0.25">
      <c r="A24" s="59">
        <f t="shared" si="1"/>
        <v>43891</v>
      </c>
      <c r="B24" s="68">
        <v>860</v>
      </c>
      <c r="C24" s="68">
        <v>33508</v>
      </c>
      <c r="D24" s="68">
        <v>212975</v>
      </c>
      <c r="E24" s="68">
        <v>106911</v>
      </c>
      <c r="F24" s="68">
        <v>369546</v>
      </c>
      <c r="G24" s="68">
        <v>174963</v>
      </c>
      <c r="H24" s="68">
        <v>65475</v>
      </c>
      <c r="I24" s="68">
        <v>163710</v>
      </c>
      <c r="J24" s="68">
        <v>3788</v>
      </c>
      <c r="K24" s="68">
        <v>39363</v>
      </c>
      <c r="L24" s="67">
        <v>5</v>
      </c>
      <c r="M24" s="68">
        <f>CONSO</f>
        <v>30</v>
      </c>
      <c r="N24" s="68">
        <f>CONSO</f>
        <v>0</v>
      </c>
      <c r="O24" s="68">
        <f>CONSO</f>
        <v>5654</v>
      </c>
      <c r="P24" s="68">
        <f>CONSO</f>
        <v>2618</v>
      </c>
      <c r="Q24" s="68">
        <f>CONSO</f>
        <v>0</v>
      </c>
      <c r="R24" s="68">
        <f>CONSO</f>
        <v>0</v>
      </c>
      <c r="S24" s="68">
        <f>CONSO</f>
        <v>297</v>
      </c>
      <c r="T24" s="68">
        <f>CONSO</f>
        <v>203</v>
      </c>
      <c r="U24" s="68">
        <f>CONSO</f>
        <v>0</v>
      </c>
      <c r="V24" s="68">
        <f>CONSO</f>
        <v>5004</v>
      </c>
      <c r="W24" s="68">
        <f>CONSO</f>
        <v>0</v>
      </c>
      <c r="Z24">
        <v>2</v>
      </c>
      <c r="AA24" s="9">
        <v>773</v>
      </c>
      <c r="AB24" s="9">
        <v>31954</v>
      </c>
      <c r="AC24" s="9">
        <v>201825</v>
      </c>
      <c r="AD24" s="9">
        <v>101198</v>
      </c>
      <c r="AE24" s="9">
        <v>369546</v>
      </c>
      <c r="AF24" s="9">
        <v>174963</v>
      </c>
      <c r="AG24" s="9">
        <v>64262</v>
      </c>
      <c r="AH24" s="9">
        <v>162696</v>
      </c>
      <c r="AI24" s="5">
        <v>3788</v>
      </c>
      <c r="AJ24" s="5">
        <v>29018</v>
      </c>
    </row>
    <row r="25" spans="1:36" x14ac:dyDescent="0.25">
      <c r="A25" s="59">
        <f t="shared" si="1"/>
        <v>43862</v>
      </c>
      <c r="B25" s="68">
        <v>830</v>
      </c>
      <c r="C25" s="68">
        <v>33508</v>
      </c>
      <c r="D25" s="68">
        <v>207321</v>
      </c>
      <c r="E25" s="68">
        <v>104293</v>
      </c>
      <c r="F25" s="68">
        <v>369546</v>
      </c>
      <c r="G25" s="68">
        <v>174963</v>
      </c>
      <c r="H25" s="68">
        <v>65178</v>
      </c>
      <c r="I25" s="68">
        <v>163507</v>
      </c>
      <c r="J25" s="68">
        <v>3788</v>
      </c>
      <c r="K25" s="68">
        <v>34359</v>
      </c>
      <c r="L25" s="67">
        <v>5</v>
      </c>
      <c r="M25" s="68">
        <f>CONSO</f>
        <v>57</v>
      </c>
      <c r="N25" s="68">
        <f>CONSO</f>
        <v>1554</v>
      </c>
      <c r="O25" s="68">
        <f>CONSO</f>
        <v>5496</v>
      </c>
      <c r="P25" s="68">
        <f>CONSO</f>
        <v>3095</v>
      </c>
      <c r="Q25" s="68">
        <f>CONSO</f>
        <v>0</v>
      </c>
      <c r="R25" s="68">
        <f>CONSO</f>
        <v>0</v>
      </c>
      <c r="S25" s="68">
        <f>CONSO</f>
        <v>916</v>
      </c>
      <c r="T25" s="68">
        <f>CONSO</f>
        <v>811</v>
      </c>
      <c r="U25" s="68">
        <f>CONSO</f>
        <v>0</v>
      </c>
      <c r="V25" s="68">
        <f>CONSO</f>
        <v>5341</v>
      </c>
      <c r="W25" s="68">
        <f>CONSO</f>
        <v>0</v>
      </c>
      <c r="Z25">
        <v>1</v>
      </c>
      <c r="AA25" s="9">
        <v>710</v>
      </c>
      <c r="AB25" s="9">
        <v>30184</v>
      </c>
      <c r="AC25" s="9">
        <v>195845</v>
      </c>
      <c r="AD25" s="9">
        <v>97811</v>
      </c>
      <c r="AE25" s="9">
        <v>369546</v>
      </c>
      <c r="AF25" s="9">
        <v>174963</v>
      </c>
      <c r="AG25" s="9">
        <v>63549</v>
      </c>
      <c r="AH25" s="9">
        <v>162128</v>
      </c>
      <c r="AI25" s="5">
        <v>3788</v>
      </c>
      <c r="AJ25" s="5">
        <v>23603</v>
      </c>
    </row>
    <row r="26" spans="1:36" x14ac:dyDescent="0.25">
      <c r="A26" s="59">
        <f>DATE(YEAR(A27),MONTH(A27)+1,1)</f>
        <v>43831</v>
      </c>
      <c r="B26" s="67">
        <v>773</v>
      </c>
      <c r="C26" s="67">
        <v>31954</v>
      </c>
      <c r="D26" s="67">
        <v>201825</v>
      </c>
      <c r="E26" s="67">
        <v>101198</v>
      </c>
      <c r="F26" s="67">
        <v>369546</v>
      </c>
      <c r="G26" s="67">
        <v>174963</v>
      </c>
      <c r="H26" s="67">
        <v>64262</v>
      </c>
      <c r="I26" s="67">
        <v>162696</v>
      </c>
      <c r="J26" s="67">
        <v>3788</v>
      </c>
      <c r="K26" s="67">
        <v>29018</v>
      </c>
      <c r="L26" s="67">
        <v>5</v>
      </c>
      <c r="M26" s="68">
        <f>CONSO</f>
        <v>63</v>
      </c>
      <c r="N26" s="68">
        <f>CONSO</f>
        <v>1770</v>
      </c>
      <c r="O26" s="68">
        <f>CONSO</f>
        <v>5980</v>
      </c>
      <c r="P26" s="68">
        <f>CONSO</f>
        <v>3387</v>
      </c>
      <c r="Q26" s="68">
        <f>CONSO</f>
        <v>0</v>
      </c>
      <c r="R26" s="68">
        <f>CONSO</f>
        <v>0</v>
      </c>
      <c r="S26" s="68">
        <f>CONSO</f>
        <v>713</v>
      </c>
      <c r="T26" s="68">
        <f>CONSO</f>
        <v>568</v>
      </c>
      <c r="U26" s="68">
        <f>CONSO</f>
        <v>0</v>
      </c>
      <c r="V26" s="68">
        <f>CONSO</f>
        <v>5415</v>
      </c>
      <c r="W26" s="68">
        <f>CONSO</f>
        <v>0</v>
      </c>
    </row>
    <row r="27" spans="1:36" x14ac:dyDescent="0.25">
      <c r="A27" s="55">
        <f>DATE(2019,12,1)</f>
        <v>43800</v>
      </c>
      <c r="B27" s="70">
        <v>710</v>
      </c>
      <c r="C27" s="71">
        <v>30184</v>
      </c>
      <c r="D27" s="71">
        <v>195845</v>
      </c>
      <c r="E27" s="71">
        <v>97811</v>
      </c>
      <c r="F27" s="71">
        <v>369546</v>
      </c>
      <c r="G27" s="71">
        <v>174963</v>
      </c>
      <c r="H27" s="71">
        <v>63549</v>
      </c>
      <c r="I27" s="71">
        <v>162128</v>
      </c>
      <c r="J27" s="71">
        <v>3788</v>
      </c>
      <c r="K27" s="71">
        <v>23603</v>
      </c>
      <c r="L27" s="71">
        <v>5</v>
      </c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</row>
  </sheetData>
  <sortState xmlns:xlrd2="http://schemas.microsoft.com/office/spreadsheetml/2017/richdata2" ref="Z3:AJ25">
    <sortCondition descending="1" ref="Z3:Z25"/>
  </sortState>
  <mergeCells count="6">
    <mergeCell ref="C2:G2"/>
    <mergeCell ref="H2:L2"/>
    <mergeCell ref="N2:R2"/>
    <mergeCell ref="S2:W2"/>
    <mergeCell ref="M1:W1"/>
    <mergeCell ref="B1:L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9</xdr:col>
                <xdr:colOff>314325</xdr:colOff>
                <xdr:row>0</xdr:row>
                <xdr:rowOff>9525</xdr:rowOff>
              </from>
              <to>
                <xdr:col>14</xdr:col>
                <xdr:colOff>247650</xdr:colOff>
                <xdr:row>1</xdr:row>
                <xdr:rowOff>0</xdr:rowOff>
              </to>
            </anchor>
          </controlPr>
        </control>
      </mc:Choice>
      <mc:Fallback>
        <control shapeId="5121" r:id="rId3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3" operator="lessThan" id="{2D7D4C89-EDED-4C35-B760-A84AC87DC94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C27:G27 AA3:AJ14</xm:sqref>
        </x14:conditionalFormatting>
        <x14:conditionalFormatting xmlns:xm="http://schemas.microsoft.com/office/excel/2006/main">
          <x14:cfRule type="cellIs" priority="52" operator="lessThan" id="{8C8AC04B-464E-4582-8DC3-F128472A798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H27:L27</xm:sqref>
        </x14:conditionalFormatting>
        <x14:conditionalFormatting xmlns:xm="http://schemas.microsoft.com/office/excel/2006/main">
          <x14:cfRule type="cellIs" priority="51" operator="lessThan" id="{FCDF63AA-26AA-4125-8A4E-5907AD22CA2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B26</xm:sqref>
        </x14:conditionalFormatting>
        <x14:conditionalFormatting xmlns:xm="http://schemas.microsoft.com/office/excel/2006/main">
          <x14:cfRule type="cellIs" priority="50" operator="lessThan" id="{49194E82-204D-44E3-BAC0-13766056073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C26:G26</xm:sqref>
        </x14:conditionalFormatting>
        <x14:conditionalFormatting xmlns:xm="http://schemas.microsoft.com/office/excel/2006/main">
          <x14:cfRule type="cellIs" priority="49" operator="lessThan" id="{77E172FC-0E8C-4723-AAE2-38FAFBC8D5C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H26:L26 L4:L25</xm:sqref>
        </x14:conditionalFormatting>
        <x14:conditionalFormatting xmlns:xm="http://schemas.microsoft.com/office/excel/2006/main">
          <x14:cfRule type="cellIs" priority="14" operator="lessThan" id="{E982DB74-F387-4581-B9F9-CF0ACC30BA0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AA15:AB15 AF15:AJ15</xm:sqref>
        </x14:conditionalFormatting>
        <x14:conditionalFormatting xmlns:xm="http://schemas.microsoft.com/office/excel/2006/main">
          <x14:cfRule type="cellIs" priority="13" operator="lessThan" id="{4BBCB7A7-02B5-4553-9456-57ED3B099127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AC15:AE15</xm:sqref>
        </x14:conditionalFormatting>
        <x14:conditionalFormatting xmlns:xm="http://schemas.microsoft.com/office/excel/2006/main">
          <x14:cfRule type="cellIs" priority="12" operator="lessThan" id="{0FC1321D-DAF8-4C0F-A5E2-A85549BFD90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AF16:AJ16</xm:sqref>
        </x14:conditionalFormatting>
        <x14:conditionalFormatting xmlns:xm="http://schemas.microsoft.com/office/excel/2006/main">
          <x14:cfRule type="cellIs" priority="11" operator="lessThan" id="{E5DC38E4-4943-4F19-A3FA-F3A10BC3107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AA16:AB16</xm:sqref>
        </x14:conditionalFormatting>
        <x14:conditionalFormatting xmlns:xm="http://schemas.microsoft.com/office/excel/2006/main">
          <x14:cfRule type="cellIs" priority="10" operator="lessThan" id="{6440E239-F820-489F-A639-F7BE2D07857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AC16:AE16 AA17:AB25 AF17:AJ25</xm:sqref>
        </x14:conditionalFormatting>
        <x14:conditionalFormatting xmlns:xm="http://schemas.microsoft.com/office/excel/2006/main">
          <x14:cfRule type="cellIs" priority="9" operator="lessThan" id="{EE3A936A-EA69-4EF3-AF83-8C9836465B4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AC17:AE17</xm:sqref>
        </x14:conditionalFormatting>
        <x14:conditionalFormatting xmlns:xm="http://schemas.microsoft.com/office/excel/2006/main">
          <x14:cfRule type="cellIs" priority="8" operator="lessThan" id="{C39E63DC-86A3-4299-B747-9B267CE81E3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AC18:AE18</xm:sqref>
        </x14:conditionalFormatting>
        <x14:conditionalFormatting xmlns:xm="http://schemas.microsoft.com/office/excel/2006/main">
          <x14:cfRule type="cellIs" priority="7" operator="lessThan" id="{35E8D566-743B-4D36-B876-9EB98551E6A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AC19:AE19</xm:sqref>
        </x14:conditionalFormatting>
        <x14:conditionalFormatting xmlns:xm="http://schemas.microsoft.com/office/excel/2006/main">
          <x14:cfRule type="cellIs" priority="6" operator="lessThan" id="{8F555278-6962-40D2-8837-9809FBDD537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AC20:AE20</xm:sqref>
        </x14:conditionalFormatting>
        <x14:conditionalFormatting xmlns:xm="http://schemas.microsoft.com/office/excel/2006/main">
          <x14:cfRule type="cellIs" priority="5" operator="lessThan" id="{E3BC371E-4442-4E44-B4D8-56411F2EB699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AC21:AE21</xm:sqref>
        </x14:conditionalFormatting>
        <x14:conditionalFormatting xmlns:xm="http://schemas.microsoft.com/office/excel/2006/main">
          <x14:cfRule type="cellIs" priority="4" operator="lessThan" id="{193B6C2F-E0D6-4615-8932-000AFF4C133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AC22:AE22</xm:sqref>
        </x14:conditionalFormatting>
        <x14:conditionalFormatting xmlns:xm="http://schemas.microsoft.com/office/excel/2006/main">
          <x14:cfRule type="cellIs" priority="3" operator="lessThan" id="{74A260DD-0ABB-4FE1-9268-430E0DDB0C63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AC23:AE23</xm:sqref>
        </x14:conditionalFormatting>
        <x14:conditionalFormatting xmlns:xm="http://schemas.microsoft.com/office/excel/2006/main">
          <x14:cfRule type="cellIs" priority="2" operator="lessThan" id="{EBEE5E9D-1C8D-4542-B56B-857422EBA84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AC24:AE24</xm:sqref>
        </x14:conditionalFormatting>
        <x14:conditionalFormatting xmlns:xm="http://schemas.microsoft.com/office/excel/2006/main">
          <x14:cfRule type="cellIs" priority="1" operator="lessThan" id="{C325F8B8-1E68-4764-8740-B0505885797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AC25:AE25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AB19"/>
  <sheetViews>
    <sheetView workbookViewId="0">
      <selection activeCell="I23" sqref="I23"/>
    </sheetView>
  </sheetViews>
  <sheetFormatPr baseColWidth="10" defaultRowHeight="15" x14ac:dyDescent="0.25"/>
  <cols>
    <col min="1" max="1" width="19.42578125" customWidth="1"/>
    <col min="15" max="15" width="11.85546875" bestFit="1" customWidth="1"/>
  </cols>
  <sheetData>
    <row r="1" spans="1:28" ht="17.25" thickTop="1" thickBot="1" x14ac:dyDescent="0.3">
      <c r="A1" s="28"/>
      <c r="B1" s="27" t="s">
        <v>27</v>
      </c>
      <c r="C1" s="27" t="s">
        <v>26</v>
      </c>
      <c r="D1" s="27" t="s">
        <v>26</v>
      </c>
      <c r="E1" s="27" t="s">
        <v>26</v>
      </c>
      <c r="F1" s="27" t="s">
        <v>26</v>
      </c>
      <c r="G1" s="27" t="s">
        <v>26</v>
      </c>
      <c r="H1" s="27" t="s">
        <v>26</v>
      </c>
      <c r="I1" s="27" t="s">
        <v>26</v>
      </c>
      <c r="J1" s="27" t="s">
        <v>26</v>
      </c>
      <c r="K1" s="27" t="s">
        <v>26</v>
      </c>
      <c r="L1" s="27" t="s">
        <v>26</v>
      </c>
      <c r="M1" s="27" t="s">
        <v>26</v>
      </c>
      <c r="N1" s="27" t="s">
        <v>26</v>
      </c>
      <c r="O1" s="27" t="s">
        <v>26</v>
      </c>
      <c r="P1" s="27" t="s">
        <v>26</v>
      </c>
      <c r="Q1" s="27" t="s">
        <v>26</v>
      </c>
      <c r="R1" s="27" t="s">
        <v>26</v>
      </c>
      <c r="S1" s="27" t="s">
        <v>26</v>
      </c>
      <c r="T1" s="27" t="s">
        <v>26</v>
      </c>
      <c r="U1" s="27" t="s">
        <v>26</v>
      </c>
      <c r="V1" s="27" t="s">
        <v>26</v>
      </c>
      <c r="W1" s="27" t="s">
        <v>26</v>
      </c>
      <c r="X1" s="27" t="s">
        <v>26</v>
      </c>
      <c r="Y1" s="27" t="s">
        <v>26</v>
      </c>
      <c r="Z1" s="27" t="s">
        <v>26</v>
      </c>
      <c r="AA1" s="44"/>
      <c r="AB1" s="45"/>
    </row>
    <row r="2" spans="1:28" ht="16.5" thickTop="1" x14ac:dyDescent="0.25">
      <c r="A2" s="25"/>
      <c r="B2" s="24"/>
      <c r="C2" s="24" t="s">
        <v>25</v>
      </c>
      <c r="D2" s="24" t="s">
        <v>25</v>
      </c>
      <c r="E2" s="24" t="s">
        <v>25</v>
      </c>
      <c r="F2" s="24" t="s">
        <v>25</v>
      </c>
      <c r="G2" s="24" t="s">
        <v>25</v>
      </c>
      <c r="H2" s="24" t="s">
        <v>25</v>
      </c>
      <c r="I2" s="24" t="s">
        <v>25</v>
      </c>
      <c r="J2" s="24" t="s">
        <v>25</v>
      </c>
      <c r="K2" s="24" t="s">
        <v>25</v>
      </c>
      <c r="L2" s="24" t="s">
        <v>25</v>
      </c>
      <c r="M2" s="24" t="s">
        <v>25</v>
      </c>
      <c r="N2" s="24" t="s">
        <v>25</v>
      </c>
      <c r="O2" s="24" t="s">
        <v>25</v>
      </c>
      <c r="P2" s="24" t="s">
        <v>25</v>
      </c>
      <c r="Q2" s="24" t="s">
        <v>25</v>
      </c>
      <c r="R2" s="24" t="s">
        <v>25</v>
      </c>
      <c r="S2" s="24" t="s">
        <v>25</v>
      </c>
      <c r="T2" s="24" t="s">
        <v>25</v>
      </c>
      <c r="U2" s="24" t="s">
        <v>25</v>
      </c>
      <c r="V2" s="24" t="s">
        <v>25</v>
      </c>
      <c r="W2" s="24" t="s">
        <v>25</v>
      </c>
      <c r="X2" s="24" t="s">
        <v>25</v>
      </c>
      <c r="Y2" s="24" t="s">
        <v>25</v>
      </c>
      <c r="Z2" s="24" t="s">
        <v>25</v>
      </c>
      <c r="AA2" s="44"/>
      <c r="AB2" s="45"/>
    </row>
    <row r="3" spans="1:28" ht="15.75" x14ac:dyDescent="0.25">
      <c r="A3" s="22" t="s">
        <v>24</v>
      </c>
      <c r="B3" s="21" t="s">
        <v>12</v>
      </c>
      <c r="C3" s="21" t="s">
        <v>23</v>
      </c>
      <c r="D3" s="21" t="s">
        <v>22</v>
      </c>
      <c r="E3" s="21" t="s">
        <v>21</v>
      </c>
      <c r="F3" s="21" t="s">
        <v>20</v>
      </c>
      <c r="G3" s="21" t="s">
        <v>19</v>
      </c>
      <c r="H3" s="21" t="s">
        <v>18</v>
      </c>
      <c r="I3" s="21" t="s">
        <v>17</v>
      </c>
      <c r="J3" s="21" t="s">
        <v>16</v>
      </c>
      <c r="K3" s="21" t="s">
        <v>15</v>
      </c>
      <c r="L3" s="21" t="s">
        <v>14</v>
      </c>
      <c r="M3" s="21" t="s">
        <v>13</v>
      </c>
      <c r="N3" s="21" t="s">
        <v>12</v>
      </c>
      <c r="O3" s="20">
        <v>44197</v>
      </c>
      <c r="P3" s="19">
        <v>44228</v>
      </c>
      <c r="Q3" s="19">
        <v>44256</v>
      </c>
      <c r="R3" s="19">
        <v>44287</v>
      </c>
      <c r="S3" s="19">
        <v>44317</v>
      </c>
      <c r="T3" s="19">
        <v>44348</v>
      </c>
      <c r="U3" s="19">
        <v>44378</v>
      </c>
      <c r="V3" s="19">
        <v>44409</v>
      </c>
      <c r="W3" s="19">
        <v>44440</v>
      </c>
      <c r="X3" s="19">
        <v>44470</v>
      </c>
      <c r="Y3" s="19">
        <v>44501</v>
      </c>
      <c r="Z3" s="19">
        <v>44531</v>
      </c>
      <c r="AA3" s="46"/>
      <c r="AB3" s="47"/>
    </row>
    <row r="4" spans="1:28" ht="15.75" x14ac:dyDescent="0.25">
      <c r="A4" s="17" t="s">
        <v>11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48"/>
      <c r="AB4" s="49"/>
    </row>
    <row r="5" spans="1:28" x14ac:dyDescent="0.25">
      <c r="A5" s="7" t="s">
        <v>10</v>
      </c>
      <c r="B5" s="9">
        <v>710</v>
      </c>
      <c r="C5" s="9">
        <v>773</v>
      </c>
      <c r="D5" s="9">
        <v>830</v>
      </c>
      <c r="E5" s="9">
        <v>860</v>
      </c>
      <c r="F5" s="9">
        <v>880</v>
      </c>
      <c r="G5" s="9">
        <v>881</v>
      </c>
      <c r="H5" s="9">
        <v>902</v>
      </c>
      <c r="I5" s="9">
        <v>919</v>
      </c>
      <c r="J5" s="9">
        <v>934</v>
      </c>
      <c r="K5" s="9">
        <v>955</v>
      </c>
      <c r="L5" s="9">
        <v>1002</v>
      </c>
      <c r="M5" s="9">
        <v>1050</v>
      </c>
      <c r="N5" s="9">
        <v>1109</v>
      </c>
      <c r="O5" s="9">
        <v>1177</v>
      </c>
      <c r="P5" s="9">
        <v>1216</v>
      </c>
      <c r="Q5" s="9">
        <v>1221</v>
      </c>
      <c r="R5" s="9">
        <v>1305</v>
      </c>
      <c r="S5" s="9">
        <v>1340</v>
      </c>
      <c r="T5" s="9">
        <v>1367</v>
      </c>
      <c r="U5" s="9">
        <v>1394</v>
      </c>
      <c r="V5" s="9">
        <v>1421</v>
      </c>
      <c r="W5" s="9">
        <v>1448</v>
      </c>
      <c r="X5" s="9">
        <v>1494</v>
      </c>
      <c r="Y5" s="9">
        <v>1552</v>
      </c>
      <c r="Z5" s="9"/>
      <c r="AA5" s="50"/>
      <c r="AB5" s="51"/>
    </row>
    <row r="6" spans="1:28" ht="15.75" x14ac:dyDescent="0.25">
      <c r="A6" s="14" t="s">
        <v>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50"/>
      <c r="AB6" s="51"/>
    </row>
    <row r="7" spans="1:28" x14ac:dyDescent="0.25">
      <c r="A7" s="7" t="s">
        <v>8</v>
      </c>
      <c r="B7" s="9">
        <v>30184</v>
      </c>
      <c r="C7" s="9">
        <v>31954</v>
      </c>
      <c r="D7" s="9">
        <v>33508</v>
      </c>
      <c r="E7" s="9">
        <v>33508</v>
      </c>
      <c r="F7" s="9">
        <v>33508</v>
      </c>
      <c r="G7" s="9">
        <v>33508</v>
      </c>
      <c r="H7" s="9">
        <v>33508</v>
      </c>
      <c r="I7" s="9">
        <v>33508</v>
      </c>
      <c r="J7" s="9">
        <v>33508</v>
      </c>
      <c r="K7" s="9">
        <v>33508</v>
      </c>
      <c r="L7" s="9">
        <v>33508</v>
      </c>
      <c r="M7" s="9">
        <v>33508</v>
      </c>
      <c r="N7" s="9">
        <v>34848</v>
      </c>
      <c r="O7" s="9">
        <v>36282</v>
      </c>
      <c r="P7" s="9">
        <v>37428</v>
      </c>
      <c r="Q7" s="9">
        <v>37517</v>
      </c>
      <c r="R7" s="9">
        <v>37517</v>
      </c>
      <c r="S7" s="9">
        <v>37517</v>
      </c>
      <c r="T7" s="9">
        <v>37517</v>
      </c>
      <c r="U7" s="9">
        <v>37517</v>
      </c>
      <c r="V7" s="9">
        <v>37517</v>
      </c>
      <c r="W7" s="9">
        <v>37517</v>
      </c>
      <c r="X7" s="9">
        <v>37517</v>
      </c>
      <c r="Y7" s="9">
        <v>37517</v>
      </c>
      <c r="Z7" s="9"/>
      <c r="AA7" s="50"/>
      <c r="AB7" s="51"/>
    </row>
    <row r="8" spans="1:28" x14ac:dyDescent="0.25">
      <c r="A8" s="7" t="s">
        <v>7</v>
      </c>
      <c r="B8" s="9">
        <v>195845</v>
      </c>
      <c r="C8" s="9">
        <v>201825</v>
      </c>
      <c r="D8" s="9">
        <v>207321</v>
      </c>
      <c r="E8" s="9">
        <v>212975</v>
      </c>
      <c r="F8" s="9">
        <v>213331</v>
      </c>
      <c r="G8" s="9">
        <v>213331</v>
      </c>
      <c r="H8" s="9">
        <v>213331</v>
      </c>
      <c r="I8" s="9">
        <v>213331</v>
      </c>
      <c r="J8" s="9">
        <v>213331</v>
      </c>
      <c r="K8" s="9">
        <v>213331</v>
      </c>
      <c r="L8" s="9">
        <v>213374</v>
      </c>
      <c r="M8" s="9">
        <v>219092</v>
      </c>
      <c r="N8" s="9">
        <v>223870</v>
      </c>
      <c r="O8" s="9">
        <v>228880</v>
      </c>
      <c r="P8" s="9">
        <v>232879</v>
      </c>
      <c r="Q8" s="9">
        <v>239147</v>
      </c>
      <c r="R8" s="9">
        <v>239147</v>
      </c>
      <c r="S8" s="9">
        <v>239147</v>
      </c>
      <c r="T8" s="9">
        <v>239147</v>
      </c>
      <c r="U8" s="9">
        <v>239147</v>
      </c>
      <c r="V8" s="9">
        <v>239147</v>
      </c>
      <c r="W8" s="9">
        <v>239147</v>
      </c>
      <c r="X8" s="9">
        <v>239224</v>
      </c>
      <c r="Y8" s="9">
        <v>247092</v>
      </c>
      <c r="Z8" s="9"/>
      <c r="AA8" s="50"/>
      <c r="AB8" s="51"/>
    </row>
    <row r="9" spans="1:28" x14ac:dyDescent="0.25">
      <c r="A9" s="7" t="s">
        <v>6</v>
      </c>
      <c r="B9" s="9">
        <v>97811</v>
      </c>
      <c r="C9" s="9">
        <v>101198</v>
      </c>
      <c r="D9" s="9">
        <v>104293</v>
      </c>
      <c r="E9" s="9">
        <v>106911</v>
      </c>
      <c r="F9" s="9">
        <v>107056</v>
      </c>
      <c r="G9" s="9">
        <v>107056</v>
      </c>
      <c r="H9" s="9">
        <v>107056</v>
      </c>
      <c r="I9" s="9">
        <v>107056</v>
      </c>
      <c r="J9" s="9">
        <v>107056</v>
      </c>
      <c r="K9" s="9">
        <v>107056</v>
      </c>
      <c r="L9" s="9">
        <v>107106</v>
      </c>
      <c r="M9" s="9">
        <v>109779</v>
      </c>
      <c r="N9" s="9">
        <v>112671</v>
      </c>
      <c r="O9" s="9">
        <v>115639</v>
      </c>
      <c r="P9" s="9">
        <v>118092</v>
      </c>
      <c r="Q9" s="9">
        <v>121051</v>
      </c>
      <c r="R9" s="9">
        <v>121051</v>
      </c>
      <c r="S9" s="9">
        <v>121051</v>
      </c>
      <c r="T9" s="9">
        <v>121051</v>
      </c>
      <c r="U9" s="9">
        <v>121051</v>
      </c>
      <c r="V9" s="9">
        <v>121051</v>
      </c>
      <c r="W9" s="9">
        <v>121051</v>
      </c>
      <c r="X9" s="9">
        <v>121097</v>
      </c>
      <c r="Y9" s="9">
        <v>124409</v>
      </c>
      <c r="Z9" s="9"/>
      <c r="AA9" s="50"/>
      <c r="AB9" s="51"/>
    </row>
    <row r="10" spans="1:28" x14ac:dyDescent="0.25">
      <c r="A10" s="7" t="s">
        <v>5</v>
      </c>
      <c r="B10" s="9">
        <v>369546</v>
      </c>
      <c r="C10" s="9">
        <v>369546</v>
      </c>
      <c r="D10" s="9">
        <v>369546</v>
      </c>
      <c r="E10" s="9">
        <v>369546</v>
      </c>
      <c r="F10" s="9">
        <v>374745</v>
      </c>
      <c r="G10" s="9">
        <v>375239</v>
      </c>
      <c r="H10" s="9">
        <v>382710</v>
      </c>
      <c r="I10" s="9">
        <v>392476</v>
      </c>
      <c r="J10" s="9">
        <v>403929</v>
      </c>
      <c r="K10" s="9">
        <v>411654</v>
      </c>
      <c r="L10" s="9">
        <v>419622</v>
      </c>
      <c r="M10" s="9">
        <v>419622</v>
      </c>
      <c r="N10" s="9">
        <v>419622</v>
      </c>
      <c r="O10" s="9">
        <v>419622</v>
      </c>
      <c r="P10" s="9">
        <v>419622</v>
      </c>
      <c r="Q10" s="9">
        <v>419643</v>
      </c>
      <c r="R10" s="9">
        <v>425080</v>
      </c>
      <c r="S10" s="9">
        <v>430927</v>
      </c>
      <c r="T10" s="9">
        <v>441929</v>
      </c>
      <c r="U10" s="9">
        <v>453336</v>
      </c>
      <c r="V10" s="9">
        <v>464160</v>
      </c>
      <c r="W10" s="9">
        <v>470482</v>
      </c>
      <c r="X10" s="9">
        <v>477508</v>
      </c>
      <c r="Y10" s="9">
        <v>477508</v>
      </c>
      <c r="Z10" s="9"/>
      <c r="AA10" s="50"/>
      <c r="AB10" s="51"/>
    </row>
    <row r="11" spans="1:28" x14ac:dyDescent="0.25">
      <c r="A11" s="7" t="s">
        <v>4</v>
      </c>
      <c r="B11" s="9">
        <v>174963</v>
      </c>
      <c r="C11" s="9">
        <v>174963</v>
      </c>
      <c r="D11" s="9">
        <v>174963</v>
      </c>
      <c r="E11" s="9">
        <v>174963</v>
      </c>
      <c r="F11" s="9">
        <v>177598</v>
      </c>
      <c r="G11" s="9">
        <v>177855</v>
      </c>
      <c r="H11" s="9">
        <v>181479</v>
      </c>
      <c r="I11" s="9">
        <v>186369</v>
      </c>
      <c r="J11" s="9">
        <v>192269</v>
      </c>
      <c r="K11" s="9">
        <v>195803</v>
      </c>
      <c r="L11" s="9">
        <v>199355</v>
      </c>
      <c r="M11" s="9">
        <v>199355</v>
      </c>
      <c r="N11" s="9">
        <v>199355</v>
      </c>
      <c r="O11" s="9">
        <v>199355</v>
      </c>
      <c r="P11" s="9">
        <v>199355</v>
      </c>
      <c r="Q11" s="9">
        <v>199400</v>
      </c>
      <c r="R11" s="9">
        <v>202074</v>
      </c>
      <c r="S11" s="9">
        <v>204817</v>
      </c>
      <c r="T11" s="9">
        <v>210060</v>
      </c>
      <c r="U11" s="9">
        <v>215525</v>
      </c>
      <c r="V11" s="9">
        <v>220671</v>
      </c>
      <c r="W11" s="9">
        <v>223440</v>
      </c>
      <c r="X11" s="9">
        <v>226514</v>
      </c>
      <c r="Y11" s="9">
        <v>226514</v>
      </c>
      <c r="Z11" s="9"/>
      <c r="AA11" s="50"/>
      <c r="AB11" s="51"/>
    </row>
    <row r="12" spans="1:28" ht="15.75" x14ac:dyDescent="0.25">
      <c r="A12" s="13" t="s">
        <v>3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50"/>
      <c r="AB12" s="52"/>
    </row>
    <row r="13" spans="1:28" ht="15.75" x14ac:dyDescent="0.25">
      <c r="A13" s="11" t="s">
        <v>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50"/>
      <c r="AB13" s="51"/>
    </row>
    <row r="14" spans="1:28" ht="15.75" x14ac:dyDescent="0.25">
      <c r="A14" s="7" t="s">
        <v>30</v>
      </c>
      <c r="B14" s="9">
        <v>63549</v>
      </c>
      <c r="C14" s="9">
        <v>64262</v>
      </c>
      <c r="D14" s="9">
        <v>65178</v>
      </c>
      <c r="E14" s="9">
        <v>65475</v>
      </c>
      <c r="F14" s="9">
        <v>65543</v>
      </c>
      <c r="G14" s="9">
        <v>65563</v>
      </c>
      <c r="H14" s="9">
        <v>66088</v>
      </c>
      <c r="I14" s="9">
        <v>66719</v>
      </c>
      <c r="J14" s="9">
        <v>67355</v>
      </c>
      <c r="K14" s="9">
        <v>67841</v>
      </c>
      <c r="L14" s="9">
        <v>68350</v>
      </c>
      <c r="M14" s="9">
        <v>68631</v>
      </c>
      <c r="N14" s="9">
        <v>68969</v>
      </c>
      <c r="O14" s="9">
        <v>69346</v>
      </c>
      <c r="P14" s="9">
        <v>69407</v>
      </c>
      <c r="Q14" s="9">
        <v>69975</v>
      </c>
      <c r="R14" s="9">
        <v>70131</v>
      </c>
      <c r="S14" s="9">
        <v>70515</v>
      </c>
      <c r="T14" s="9">
        <v>71153</v>
      </c>
      <c r="U14" s="9">
        <v>72172</v>
      </c>
      <c r="V14" s="9">
        <v>73163</v>
      </c>
      <c r="W14" s="9">
        <v>73716</v>
      </c>
      <c r="X14" s="9">
        <v>74418</v>
      </c>
      <c r="Y14" s="9">
        <v>75042</v>
      </c>
      <c r="Z14" s="9"/>
      <c r="AA14" s="50"/>
      <c r="AB14" s="52"/>
    </row>
    <row r="15" spans="1:28" ht="15.75" x14ac:dyDescent="0.25">
      <c r="A15" s="7" t="s">
        <v>28</v>
      </c>
      <c r="B15" s="9">
        <v>162128</v>
      </c>
      <c r="C15" s="9">
        <v>162696</v>
      </c>
      <c r="D15" s="9">
        <v>163507</v>
      </c>
      <c r="E15" s="9">
        <v>163710</v>
      </c>
      <c r="F15" s="9">
        <v>163763</v>
      </c>
      <c r="G15" s="9">
        <v>163763</v>
      </c>
      <c r="H15" s="9">
        <v>164270</v>
      </c>
      <c r="I15" s="9">
        <v>164581</v>
      </c>
      <c r="J15" s="9">
        <v>164876</v>
      </c>
      <c r="K15" s="9">
        <v>165171</v>
      </c>
      <c r="L15" s="9">
        <v>165499</v>
      </c>
      <c r="M15" s="9">
        <v>165618</v>
      </c>
      <c r="N15" s="9">
        <v>165848</v>
      </c>
      <c r="O15" s="9">
        <v>166172</v>
      </c>
      <c r="P15" s="9">
        <v>166225</v>
      </c>
      <c r="Q15" s="9">
        <v>166765</v>
      </c>
      <c r="R15" s="9">
        <v>166889</v>
      </c>
      <c r="S15" s="9">
        <v>167179</v>
      </c>
      <c r="T15" s="9">
        <v>167617</v>
      </c>
      <c r="U15" s="9">
        <v>1680</v>
      </c>
      <c r="V15" s="9">
        <v>168787</v>
      </c>
      <c r="W15" s="9">
        <v>169215</v>
      </c>
      <c r="X15" s="9">
        <v>169836</v>
      </c>
      <c r="Y15" s="9">
        <v>170356</v>
      </c>
      <c r="Z15" s="9"/>
      <c r="AA15" s="50"/>
      <c r="AB15" s="52"/>
    </row>
    <row r="16" spans="1:28" ht="15.75" x14ac:dyDescent="0.25">
      <c r="A16" s="7" t="s">
        <v>29</v>
      </c>
      <c r="B16" s="5">
        <v>3788</v>
      </c>
      <c r="C16" s="5">
        <v>3788</v>
      </c>
      <c r="D16" s="5">
        <v>3788</v>
      </c>
      <c r="E16" s="5">
        <v>3788</v>
      </c>
      <c r="F16" s="5">
        <v>3788</v>
      </c>
      <c r="G16" s="5">
        <v>3788</v>
      </c>
      <c r="H16" s="5">
        <v>3801</v>
      </c>
      <c r="I16" s="5">
        <v>3861</v>
      </c>
      <c r="J16" s="5">
        <v>3910</v>
      </c>
      <c r="K16" s="5">
        <v>3910</v>
      </c>
      <c r="L16" s="5">
        <v>3910</v>
      </c>
      <c r="M16" s="5">
        <v>3910</v>
      </c>
      <c r="N16" s="5">
        <v>3910</v>
      </c>
      <c r="O16" s="5">
        <v>3910</v>
      </c>
      <c r="P16" s="5">
        <v>3910</v>
      </c>
      <c r="Q16" s="5">
        <v>3910</v>
      </c>
      <c r="R16" s="5">
        <v>3910</v>
      </c>
      <c r="S16" s="5">
        <v>3910</v>
      </c>
      <c r="T16" s="5">
        <v>3957</v>
      </c>
      <c r="U16" s="5">
        <v>4000</v>
      </c>
      <c r="V16" s="5">
        <v>4087</v>
      </c>
      <c r="W16" s="5">
        <v>4089</v>
      </c>
      <c r="X16" s="5">
        <v>4089</v>
      </c>
      <c r="Y16" s="5">
        <v>4089</v>
      </c>
      <c r="Z16" s="5"/>
      <c r="AA16" s="50"/>
      <c r="AB16" s="52"/>
    </row>
    <row r="17" spans="1:28" ht="15.75" x14ac:dyDescent="0.25">
      <c r="A17" s="6" t="s">
        <v>1</v>
      </c>
      <c r="B17" s="5">
        <v>23603</v>
      </c>
      <c r="C17" s="5">
        <v>29018</v>
      </c>
      <c r="D17" s="5">
        <v>34359</v>
      </c>
      <c r="E17" s="5">
        <v>39363</v>
      </c>
      <c r="F17" s="5">
        <v>45503</v>
      </c>
      <c r="G17" s="5">
        <v>46134</v>
      </c>
      <c r="H17" s="5">
        <v>54780</v>
      </c>
      <c r="I17" s="5">
        <v>60450</v>
      </c>
      <c r="J17" s="5">
        <v>66984</v>
      </c>
      <c r="K17" s="5">
        <v>73833</v>
      </c>
      <c r="L17" s="5">
        <v>80630</v>
      </c>
      <c r="M17" s="5">
        <v>85902</v>
      </c>
      <c r="N17" s="5">
        <v>91431</v>
      </c>
      <c r="O17" s="5">
        <v>97650</v>
      </c>
      <c r="P17" s="5">
        <v>102551</v>
      </c>
      <c r="Q17" s="5">
        <v>108746</v>
      </c>
      <c r="R17" s="5">
        <v>114556</v>
      </c>
      <c r="S17" s="5">
        <v>120950</v>
      </c>
      <c r="T17" s="5">
        <v>126855</v>
      </c>
      <c r="U17" s="5">
        <v>132944</v>
      </c>
      <c r="V17" s="5">
        <v>138538</v>
      </c>
      <c r="W17" s="5">
        <v>144452</v>
      </c>
      <c r="X17" s="5">
        <v>144550</v>
      </c>
      <c r="Y17" s="5">
        <v>156387</v>
      </c>
      <c r="Z17" s="5"/>
      <c r="AA17" s="50"/>
      <c r="AB17" s="52"/>
    </row>
    <row r="18" spans="1:28" ht="16.5" thickBot="1" x14ac:dyDescent="0.3">
      <c r="A18" s="3" t="s">
        <v>0</v>
      </c>
      <c r="B18" s="2">
        <v>5</v>
      </c>
      <c r="C18" s="2">
        <v>5</v>
      </c>
      <c r="D18" s="2">
        <v>5</v>
      </c>
      <c r="E18" s="2">
        <v>5</v>
      </c>
      <c r="F18" s="2">
        <v>5</v>
      </c>
      <c r="G18" s="2">
        <v>5</v>
      </c>
      <c r="H18" s="2">
        <v>5</v>
      </c>
      <c r="I18" s="2">
        <v>5</v>
      </c>
      <c r="J18" s="2"/>
      <c r="K18" s="2"/>
      <c r="L18" s="2"/>
      <c r="M18" s="2"/>
      <c r="N18" s="2"/>
      <c r="O18" s="2"/>
      <c r="P18" s="2">
        <v>5</v>
      </c>
      <c r="Q18" s="2"/>
      <c r="R18" s="2"/>
      <c r="S18" s="2"/>
      <c r="T18" s="2"/>
      <c r="U18" s="2"/>
      <c r="V18" s="2"/>
      <c r="W18" s="2"/>
      <c r="X18" s="2"/>
      <c r="Y18" s="2"/>
      <c r="Z18" s="2"/>
      <c r="AA18" s="50"/>
      <c r="AB18" s="52"/>
    </row>
    <row r="19" spans="1:28" ht="15.75" thickTop="1" x14ac:dyDescent="0.25"/>
  </sheetData>
  <conditionalFormatting sqref="AB5">
    <cfRule type="cellIs" dxfId="59" priority="6" operator="lessThan">
      <formula>0</formula>
    </cfRule>
  </conditionalFormatting>
  <conditionalFormatting sqref="AB18 AB7:AB11">
    <cfRule type="cellIs" dxfId="58" priority="5" operator="lessThan">
      <formula>0</formula>
    </cfRule>
  </conditionalFormatting>
  <conditionalFormatting sqref="AB12">
    <cfRule type="cellIs" dxfId="57" priority="4" operator="lessThan">
      <formula>0</formula>
    </cfRule>
  </conditionalFormatting>
  <conditionalFormatting sqref="AB14:AB17">
    <cfRule type="cellIs" dxfId="56" priority="3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7" operator="lessThan" id="{809BF1F0-C84E-4D70-95BC-B5AEE924A13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B5:N18</xm:sqref>
        </x14:conditionalFormatting>
        <x14:conditionalFormatting xmlns:xm="http://schemas.microsoft.com/office/excel/2006/main">
          <x14:cfRule type="cellIs" priority="84" operator="lessThan" id="{F5FF41E1-BF9F-4A4D-A846-3A3CB3ECA9A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O5:O7 O11:O18</xm:sqref>
        </x14:conditionalFormatting>
        <x14:conditionalFormatting xmlns:xm="http://schemas.microsoft.com/office/excel/2006/main">
          <x14:cfRule type="cellIs" priority="83" operator="lessThan" id="{56318993-1510-499B-BFD2-2B1EED7131E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O8:O10</xm:sqref>
        </x14:conditionalFormatting>
        <x14:conditionalFormatting xmlns:xm="http://schemas.microsoft.com/office/excel/2006/main">
          <x14:cfRule type="cellIs" priority="82" operator="lessThan" id="{A8601D75-C6F4-4051-AE2D-41B59D1AAB2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P11:P18</xm:sqref>
        </x14:conditionalFormatting>
        <x14:conditionalFormatting xmlns:xm="http://schemas.microsoft.com/office/excel/2006/main">
          <x14:cfRule type="cellIs" priority="77" operator="lessThan" id="{AF56D961-D782-4F89-A7E2-F4E58E694B2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P5:P7</xm:sqref>
        </x14:conditionalFormatting>
        <x14:conditionalFormatting xmlns:xm="http://schemas.microsoft.com/office/excel/2006/main">
          <x14:cfRule type="cellIs" priority="76" operator="lessThan" id="{45472830-07EB-49D4-BA43-DBD3F28D9D0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P8:P10</xm:sqref>
        </x14:conditionalFormatting>
        <x14:conditionalFormatting xmlns:xm="http://schemas.microsoft.com/office/excel/2006/main">
          <x14:cfRule type="cellIs" priority="75" operator="lessThan" id="{6307A9F2-506A-47F8-9776-A219DD40FD8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Q11:Q18</xm:sqref>
        </x14:conditionalFormatting>
        <x14:conditionalFormatting xmlns:xm="http://schemas.microsoft.com/office/excel/2006/main">
          <x14:cfRule type="cellIs" priority="70" operator="lessThan" id="{DC03A457-531F-4FF3-8707-303A09358D2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Q5:Q7</xm:sqref>
        </x14:conditionalFormatting>
        <x14:conditionalFormatting xmlns:xm="http://schemas.microsoft.com/office/excel/2006/main">
          <x14:cfRule type="cellIs" priority="69" operator="lessThan" id="{29503569-7172-4E0F-996F-B08C58F25B9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Q8:Q10</xm:sqref>
        </x14:conditionalFormatting>
        <x14:conditionalFormatting xmlns:xm="http://schemas.microsoft.com/office/excel/2006/main">
          <x14:cfRule type="cellIs" priority="68" operator="lessThan" id="{F0BA3FD2-8518-477F-BBDA-7267E958A31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R11:R18</xm:sqref>
        </x14:conditionalFormatting>
        <x14:conditionalFormatting xmlns:xm="http://schemas.microsoft.com/office/excel/2006/main">
          <x14:cfRule type="cellIs" priority="63" operator="lessThan" id="{1B515B5B-DE1C-40E2-9FCC-85CA4CD7223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R5:R7</xm:sqref>
        </x14:conditionalFormatting>
        <x14:conditionalFormatting xmlns:xm="http://schemas.microsoft.com/office/excel/2006/main">
          <x14:cfRule type="cellIs" priority="62" operator="lessThan" id="{07B377EC-30AB-4D66-8BA9-3BC59F1AAE5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R8:R10</xm:sqref>
        </x14:conditionalFormatting>
        <x14:conditionalFormatting xmlns:xm="http://schemas.microsoft.com/office/excel/2006/main">
          <x14:cfRule type="cellIs" priority="61" operator="lessThan" id="{C7CE59C3-AA85-4C86-87B9-297F5A199AA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S11:S18</xm:sqref>
        </x14:conditionalFormatting>
        <x14:conditionalFormatting xmlns:xm="http://schemas.microsoft.com/office/excel/2006/main">
          <x14:cfRule type="cellIs" priority="56" operator="lessThan" id="{10EDE4CB-4406-4700-9B2C-B1E937724BE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S5:S7</xm:sqref>
        </x14:conditionalFormatting>
        <x14:conditionalFormatting xmlns:xm="http://schemas.microsoft.com/office/excel/2006/main">
          <x14:cfRule type="cellIs" priority="55" operator="lessThan" id="{61DCFD55-A9BB-4A1F-BE9E-6615AD0F2A9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S8:S10</xm:sqref>
        </x14:conditionalFormatting>
        <x14:conditionalFormatting xmlns:xm="http://schemas.microsoft.com/office/excel/2006/main">
          <x14:cfRule type="cellIs" priority="54" operator="lessThan" id="{5618544D-060F-44C1-B81E-8C7F1226B01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T11:T18</xm:sqref>
        </x14:conditionalFormatting>
        <x14:conditionalFormatting xmlns:xm="http://schemas.microsoft.com/office/excel/2006/main">
          <x14:cfRule type="cellIs" priority="49" operator="lessThan" id="{570AD0A0-0D71-4673-A4C5-AEFE34C64923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T5:T7</xm:sqref>
        </x14:conditionalFormatting>
        <x14:conditionalFormatting xmlns:xm="http://schemas.microsoft.com/office/excel/2006/main">
          <x14:cfRule type="cellIs" priority="48" operator="lessThan" id="{680AEC73-A305-4E58-A7F0-92103C99B96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T8:T10</xm:sqref>
        </x14:conditionalFormatting>
        <x14:conditionalFormatting xmlns:xm="http://schemas.microsoft.com/office/excel/2006/main">
          <x14:cfRule type="cellIs" priority="47" operator="lessThan" id="{C108D34A-E968-4FFF-B127-FB424F2DAD5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U11:U18</xm:sqref>
        </x14:conditionalFormatting>
        <x14:conditionalFormatting xmlns:xm="http://schemas.microsoft.com/office/excel/2006/main">
          <x14:cfRule type="cellIs" priority="42" operator="lessThan" id="{410FA993-C405-42E1-A1BC-0CA41C7AE08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U5:U7</xm:sqref>
        </x14:conditionalFormatting>
        <x14:conditionalFormatting xmlns:xm="http://schemas.microsoft.com/office/excel/2006/main">
          <x14:cfRule type="cellIs" priority="41" operator="lessThan" id="{DD04D33A-C527-4D9F-A53D-C5F6E52565B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U8:U10</xm:sqref>
        </x14:conditionalFormatting>
        <x14:conditionalFormatting xmlns:xm="http://schemas.microsoft.com/office/excel/2006/main">
          <x14:cfRule type="cellIs" priority="40" operator="lessThan" id="{FA3288F5-51B4-4986-8BA6-E575782A23A5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V11:V18</xm:sqref>
        </x14:conditionalFormatting>
        <x14:conditionalFormatting xmlns:xm="http://schemas.microsoft.com/office/excel/2006/main">
          <x14:cfRule type="cellIs" priority="35" operator="lessThan" id="{4050C3A1-86F7-448B-B841-418BAC51A51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V5:V7</xm:sqref>
        </x14:conditionalFormatting>
        <x14:conditionalFormatting xmlns:xm="http://schemas.microsoft.com/office/excel/2006/main">
          <x14:cfRule type="cellIs" priority="34" operator="lessThan" id="{21AB7AED-F369-45EA-8192-71D01B17FD49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V8:V10</xm:sqref>
        </x14:conditionalFormatting>
        <x14:conditionalFormatting xmlns:xm="http://schemas.microsoft.com/office/excel/2006/main">
          <x14:cfRule type="cellIs" priority="33" operator="lessThan" id="{65B6F12B-3523-4168-9EBB-CF7CF8E92ED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W11:W18</xm:sqref>
        </x14:conditionalFormatting>
        <x14:conditionalFormatting xmlns:xm="http://schemas.microsoft.com/office/excel/2006/main">
          <x14:cfRule type="cellIs" priority="28" operator="lessThan" id="{FA0922C2-431D-43BA-A3EF-E38386B92ECE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W5:W7</xm:sqref>
        </x14:conditionalFormatting>
        <x14:conditionalFormatting xmlns:xm="http://schemas.microsoft.com/office/excel/2006/main">
          <x14:cfRule type="cellIs" priority="27" operator="lessThan" id="{F183CD5A-687F-4E16-91B8-A17276618355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W8:W10</xm:sqref>
        </x14:conditionalFormatting>
        <x14:conditionalFormatting xmlns:xm="http://schemas.microsoft.com/office/excel/2006/main">
          <x14:cfRule type="cellIs" priority="26" operator="lessThan" id="{C87FFFD8-6EB3-4B63-B317-899E09061FC7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X11:X18</xm:sqref>
        </x14:conditionalFormatting>
        <x14:conditionalFormatting xmlns:xm="http://schemas.microsoft.com/office/excel/2006/main">
          <x14:cfRule type="cellIs" priority="21" operator="lessThan" id="{A4901276-6A1A-4BA3-83B7-3A75103B14C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X5:X7</xm:sqref>
        </x14:conditionalFormatting>
        <x14:conditionalFormatting xmlns:xm="http://schemas.microsoft.com/office/excel/2006/main">
          <x14:cfRule type="cellIs" priority="20" operator="lessThan" id="{0DE07C6E-1939-44DE-BB22-F452BDB608D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X8:X10</xm:sqref>
        </x14:conditionalFormatting>
        <x14:conditionalFormatting xmlns:xm="http://schemas.microsoft.com/office/excel/2006/main">
          <x14:cfRule type="cellIs" priority="19" operator="lessThan" id="{24833482-803D-4A31-92E4-10AA0115F5B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Y11:Y18</xm:sqref>
        </x14:conditionalFormatting>
        <x14:conditionalFormatting xmlns:xm="http://schemas.microsoft.com/office/excel/2006/main">
          <x14:cfRule type="cellIs" priority="14" operator="lessThan" id="{C72E1129-6ED3-4EFF-8C21-D3DB6927CB5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Y5:Y7</xm:sqref>
        </x14:conditionalFormatting>
        <x14:conditionalFormatting xmlns:xm="http://schemas.microsoft.com/office/excel/2006/main">
          <x14:cfRule type="cellIs" priority="13" operator="lessThan" id="{CC24553C-4AC9-40C3-8E06-66ACE874E04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Y8:Y10</xm:sqref>
        </x14:conditionalFormatting>
        <x14:conditionalFormatting xmlns:xm="http://schemas.microsoft.com/office/excel/2006/main">
          <x14:cfRule type="cellIs" priority="8" operator="lessThan" id="{C9B5FAD0-E5FA-4E40-9DD6-113D30F3E17C}">
            <xm:f>'Relevé Site 1'!#REF!</xm:f>
            <x14:dxf>
              <font>
                <color rgb="FFFF0000"/>
              </font>
            </x14:dxf>
          </x14:cfRule>
          <xm:sqref>Z6:Z7 Z11:Z18</xm:sqref>
        </x14:conditionalFormatting>
        <x14:conditionalFormatting xmlns:xm="http://schemas.microsoft.com/office/excel/2006/main">
          <x14:cfRule type="cellIs" priority="7" operator="lessThan" id="{93D87EB7-EFFD-492A-9107-355B987705B5}">
            <xm:f>'Relevé Site 1'!#REF!</xm:f>
            <x14:dxf>
              <font>
                <color rgb="FFFF0000"/>
              </font>
            </x14:dxf>
          </x14:cfRule>
          <xm:sqref>Z8:Z10</xm:sqref>
        </x14:conditionalFormatting>
        <x14:conditionalFormatting xmlns:xm="http://schemas.microsoft.com/office/excel/2006/main">
          <x14:cfRule type="cellIs" priority="2" operator="lessThan" id="{546B46A1-C95B-4869-8480-6B29F542E1C9}">
            <xm:f>'Relevé Site 1'!#REF!</xm:f>
            <x14:dxf>
              <font>
                <color rgb="FFFF0000"/>
              </font>
            </x14:dxf>
          </x14:cfRule>
          <xm:sqref>AA6:AA7 AA11:AA18</xm:sqref>
        </x14:conditionalFormatting>
        <x14:conditionalFormatting xmlns:xm="http://schemas.microsoft.com/office/excel/2006/main">
          <x14:cfRule type="cellIs" priority="1" operator="lessThan" id="{CE566177-8B96-4A8C-9460-E3E787C78942}">
            <xm:f>'Relevé Site 1'!#REF!</xm:f>
            <x14:dxf>
              <font>
                <color rgb="FFFF0000"/>
              </font>
            </x14:dxf>
          </x14:cfRule>
          <xm:sqref>AA8:AA10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'\\angers.fr\ville\SL\Service\espace partagé\Piscines\Technique\Consommations énergétiques\[Consommations Piscines Angers.xlsm]Paramètres'!#REF!</xm:f>
          </x14:formula1>
          <xm:sqref>C3:AB3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s="43">
        <v>44197</v>
      </c>
    </row>
    <row r="2" spans="1:1" x14ac:dyDescent="0.25">
      <c r="A2" s="43">
        <v>44228</v>
      </c>
    </row>
    <row r="3" spans="1:1" x14ac:dyDescent="0.25">
      <c r="A3" s="43">
        <v>44256</v>
      </c>
    </row>
    <row r="4" spans="1:1" x14ac:dyDescent="0.25">
      <c r="A4" s="43">
        <v>44287</v>
      </c>
    </row>
    <row r="5" spans="1:1" x14ac:dyDescent="0.25">
      <c r="A5" s="43">
        <v>44317</v>
      </c>
    </row>
    <row r="6" spans="1:1" x14ac:dyDescent="0.25">
      <c r="A6" s="43">
        <v>44348</v>
      </c>
    </row>
    <row r="7" spans="1:1" x14ac:dyDescent="0.25">
      <c r="A7" s="43">
        <v>44378</v>
      </c>
    </row>
    <row r="8" spans="1:1" x14ac:dyDescent="0.25">
      <c r="A8" s="43">
        <v>44409</v>
      </c>
    </row>
    <row r="9" spans="1:1" x14ac:dyDescent="0.25">
      <c r="A9" s="43">
        <v>44440</v>
      </c>
    </row>
    <row r="10" spans="1:1" x14ac:dyDescent="0.25">
      <c r="A10" s="43">
        <v>44470</v>
      </c>
    </row>
    <row r="11" spans="1:1" x14ac:dyDescent="0.25">
      <c r="A11" s="43">
        <v>44501</v>
      </c>
    </row>
    <row r="12" spans="1:1" x14ac:dyDescent="0.25">
      <c r="A12" s="4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 Site 1</vt:lpstr>
      <vt:lpstr>ARCHVE BIS</vt:lpstr>
      <vt:lpstr>Archives site 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KERLOGOT Timothée</dc:creator>
  <cp:lastModifiedBy>Roger</cp:lastModifiedBy>
  <dcterms:created xsi:type="dcterms:W3CDTF">2021-12-08T11:24:47Z</dcterms:created>
  <dcterms:modified xsi:type="dcterms:W3CDTF">2021-12-11T15:24:44Z</dcterms:modified>
</cp:coreProperties>
</file>