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67B27B89-64FC-4D40-AD90-62DE2A57E732}" xr6:coauthVersionLast="46" xr6:coauthVersionMax="46" xr10:uidLastSave="{00000000-0000-0000-0000-000000000000}"/>
  <bookViews>
    <workbookView xWindow="450" yWindow="345" windowWidth="23760" windowHeight="8580" firstSheet="1" activeTab="3" xr2:uid="{00000000-000D-0000-FFFF-FFFF00000000}"/>
  </bookViews>
  <sheets>
    <sheet name="Calc" sheetId="7" state="hidden" r:id="rId1"/>
    <sheet name="Instructions" sheetId="5" r:id="rId2"/>
    <sheet name="Données" sheetId="1" r:id="rId3"/>
    <sheet name="Mvts de stock" sheetId="2" r:id="rId4"/>
    <sheet name="Fiche Inventaire" sheetId="6" r:id="rId5"/>
  </sheets>
  <calcPr calcId="181029"/>
</workbook>
</file>

<file path=xl/calcChain.xml><?xml version="1.0" encoding="utf-8"?>
<calcChain xmlns="http://schemas.openxmlformats.org/spreadsheetml/2006/main">
  <c r="A9" i="6" l="1"/>
  <c r="A10" i="6" s="1"/>
  <c r="C10" i="6" s="1"/>
  <c r="C7" i="6"/>
  <c r="A8" i="6"/>
  <c r="C8" i="6" s="1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8" i="6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H30" i="2"/>
  <c r="I30" i="2" s="1"/>
  <c r="H34" i="2"/>
  <c r="I34" i="2" s="1"/>
  <c r="H41" i="2"/>
  <c r="I41" i="2" s="1"/>
  <c r="H42" i="2"/>
  <c r="I42" i="2" s="1"/>
  <c r="H45" i="2"/>
  <c r="I45" i="2" s="1"/>
  <c r="H46" i="2"/>
  <c r="I46" i="2" s="1"/>
  <c r="H49" i="2"/>
  <c r="I49" i="2" s="1"/>
  <c r="H50" i="2"/>
  <c r="I50" i="2" s="1"/>
  <c r="H53" i="2"/>
  <c r="I53" i="2" s="1"/>
  <c r="H54" i="2"/>
  <c r="I54" i="2" s="1"/>
  <c r="H57" i="2"/>
  <c r="I57" i="2" s="1"/>
  <c r="H58" i="2"/>
  <c r="I58" i="2" s="1"/>
  <c r="H61" i="2"/>
  <c r="I61" i="2" s="1"/>
  <c r="H62" i="2"/>
  <c r="I62" i="2" s="1"/>
  <c r="H66" i="2"/>
  <c r="I66" i="2" s="1"/>
  <c r="H70" i="2"/>
  <c r="I70" i="2" s="1"/>
  <c r="H81" i="2"/>
  <c r="I81" i="2" s="1"/>
  <c r="H85" i="2"/>
  <c r="I85" i="2" s="1"/>
  <c r="H86" i="2"/>
  <c r="I86" i="2" s="1"/>
  <c r="H89" i="2"/>
  <c r="I89" i="2" s="1"/>
  <c r="H90" i="2"/>
  <c r="I90" i="2" s="1"/>
  <c r="H93" i="2"/>
  <c r="I93" i="2" s="1"/>
  <c r="H94" i="2"/>
  <c r="I94" i="2" s="1"/>
  <c r="H97" i="2"/>
  <c r="I97" i="2" s="1"/>
  <c r="H98" i="2"/>
  <c r="I98" i="2" s="1"/>
  <c r="H102" i="2"/>
  <c r="I102" i="2" s="1"/>
  <c r="H106" i="2"/>
  <c r="I106" i="2" s="1"/>
  <c r="H110" i="2"/>
  <c r="I110" i="2" s="1"/>
  <c r="H114" i="2"/>
  <c r="I114" i="2" s="1"/>
  <c r="H118" i="2"/>
  <c r="I118" i="2" s="1"/>
  <c r="H122" i="2"/>
  <c r="I122" i="2" s="1"/>
  <c r="H126" i="2"/>
  <c r="I126" i="2" s="1"/>
  <c r="H130" i="2"/>
  <c r="I130" i="2" s="1"/>
  <c r="H134" i="2"/>
  <c r="I134" i="2" s="1"/>
  <c r="H141" i="2"/>
  <c r="I141" i="2" s="1"/>
  <c r="H142" i="2"/>
  <c r="I142" i="2" s="1"/>
  <c r="H145" i="2"/>
  <c r="I145" i="2" s="1"/>
  <c r="H146" i="2"/>
  <c r="I146" i="2" s="1"/>
  <c r="H149" i="2"/>
  <c r="I149" i="2" s="1"/>
  <c r="H150" i="2"/>
  <c r="I150" i="2" s="1"/>
  <c r="H153" i="2"/>
  <c r="I153" i="2" s="1"/>
  <c r="H154" i="2"/>
  <c r="I154" i="2" s="1"/>
  <c r="H157" i="2"/>
  <c r="I157" i="2" s="1"/>
  <c r="H158" i="2"/>
  <c r="I158" i="2" s="1"/>
  <c r="H161" i="2"/>
  <c r="I161" i="2" s="1"/>
  <c r="H162" i="2"/>
  <c r="I162" i="2" s="1"/>
  <c r="H165" i="2"/>
  <c r="I165" i="2" s="1"/>
  <c r="H166" i="2"/>
  <c r="I166" i="2" s="1"/>
  <c r="H169" i="2"/>
  <c r="I169" i="2" s="1"/>
  <c r="H170" i="2"/>
  <c r="I170" i="2" s="1"/>
  <c r="H173" i="2"/>
  <c r="I173" i="2" s="1"/>
  <c r="H174" i="2"/>
  <c r="I174" i="2" s="1"/>
  <c r="H177" i="2"/>
  <c r="I177" i="2" s="1"/>
  <c r="H178" i="2"/>
  <c r="I178" i="2" s="1"/>
  <c r="H181" i="2"/>
  <c r="I181" i="2" s="1"/>
  <c r="H182" i="2"/>
  <c r="I182" i="2" s="1"/>
  <c r="E100" i="7"/>
  <c r="E98" i="7"/>
  <c r="E96" i="7"/>
  <c r="E94" i="7"/>
  <c r="E92" i="7"/>
  <c r="E90" i="7"/>
  <c r="E88" i="7"/>
  <c r="E86" i="7"/>
  <c r="E84" i="7"/>
  <c r="E82" i="7"/>
  <c r="E80" i="7"/>
  <c r="E78" i="7"/>
  <c r="E76" i="7"/>
  <c r="E74" i="7"/>
  <c r="E72" i="7"/>
  <c r="E70" i="7"/>
  <c r="E68" i="7"/>
  <c r="E66" i="7"/>
  <c r="E64" i="7"/>
  <c r="E62" i="7"/>
  <c r="E60" i="7"/>
  <c r="E58" i="7"/>
  <c r="E56" i="7"/>
  <c r="E54" i="7"/>
  <c r="E52" i="7"/>
  <c r="E50" i="7"/>
  <c r="E48" i="7"/>
  <c r="E46" i="7"/>
  <c r="E44" i="7"/>
  <c r="E42" i="7"/>
  <c r="E40" i="7"/>
  <c r="E38" i="7"/>
  <c r="E36" i="7"/>
  <c r="E34" i="7"/>
  <c r="E32" i="7"/>
  <c r="E30" i="7"/>
  <c r="E28" i="7"/>
  <c r="E26" i="7"/>
  <c r="E24" i="7"/>
  <c r="E22" i="7"/>
  <c r="E20" i="7"/>
  <c r="E18" i="7"/>
  <c r="E16" i="7"/>
  <c r="E14" i="7"/>
  <c r="E12" i="7"/>
  <c r="E10" i="7"/>
  <c r="E8" i="7"/>
  <c r="E6" i="7"/>
  <c r="E4" i="7"/>
  <c r="E2" i="7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C4" i="6" a="1"/>
  <c r="C4" i="6" s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3" i="1"/>
  <c r="H96" i="2"/>
  <c r="I96" i="2" s="1"/>
  <c r="H31" i="2"/>
  <c r="I31" i="2" s="1"/>
  <c r="H33" i="2"/>
  <c r="I33" i="2" s="1"/>
  <c r="H35" i="2"/>
  <c r="I35" i="2" s="1"/>
  <c r="H37" i="2"/>
  <c r="I37" i="2" s="1"/>
  <c r="H38" i="2"/>
  <c r="I38" i="2" s="1"/>
  <c r="H39" i="2"/>
  <c r="I39" i="2" s="1"/>
  <c r="H43" i="2"/>
  <c r="I43" i="2" s="1"/>
  <c r="H44" i="2"/>
  <c r="I44" i="2" s="1"/>
  <c r="H47" i="2"/>
  <c r="I47" i="2" s="1"/>
  <c r="H51" i="2"/>
  <c r="I51" i="2" s="1"/>
  <c r="H52" i="2"/>
  <c r="I52" i="2" s="1"/>
  <c r="H55" i="2"/>
  <c r="I55" i="2" s="1"/>
  <c r="H56" i="2"/>
  <c r="I56" i="2" s="1"/>
  <c r="H59" i="2"/>
  <c r="I59" i="2" s="1"/>
  <c r="H60" i="2"/>
  <c r="I60" i="2" s="1"/>
  <c r="H64" i="2"/>
  <c r="I64" i="2" s="1"/>
  <c r="H65" i="2"/>
  <c r="I65" i="2" s="1"/>
  <c r="H67" i="2"/>
  <c r="I67" i="2" s="1"/>
  <c r="H68" i="2"/>
  <c r="I68" i="2" s="1"/>
  <c r="H69" i="2"/>
  <c r="I69" i="2" s="1"/>
  <c r="H71" i="2"/>
  <c r="I71" i="2" s="1"/>
  <c r="H72" i="2"/>
  <c r="I72" i="2" s="1"/>
  <c r="H73" i="2"/>
  <c r="I73" i="2" s="1"/>
  <c r="H74" i="2"/>
  <c r="I74" i="2" s="1"/>
  <c r="H75" i="2"/>
  <c r="I75" i="2" s="1"/>
  <c r="H76" i="2"/>
  <c r="I76" i="2" s="1"/>
  <c r="H77" i="2"/>
  <c r="I77" i="2" s="1"/>
  <c r="H78" i="2"/>
  <c r="I78" i="2" s="1"/>
  <c r="H79" i="2"/>
  <c r="I79" i="2" s="1"/>
  <c r="H83" i="2"/>
  <c r="I83" i="2" s="1"/>
  <c r="H84" i="2"/>
  <c r="I84" i="2" s="1"/>
  <c r="H87" i="2"/>
  <c r="I87" i="2" s="1"/>
  <c r="H88" i="2"/>
  <c r="I88" i="2" s="1"/>
  <c r="H91" i="2"/>
  <c r="I91" i="2" s="1"/>
  <c r="H92" i="2"/>
  <c r="I92" i="2" s="1"/>
  <c r="H95" i="2"/>
  <c r="I95" i="2" s="1"/>
  <c r="H140" i="2"/>
  <c r="I140" i="2" s="1"/>
  <c r="H99" i="2"/>
  <c r="I99" i="2" s="1"/>
  <c r="H101" i="2"/>
  <c r="I101" i="2" s="1"/>
  <c r="H103" i="2"/>
  <c r="I103" i="2" s="1"/>
  <c r="H104" i="2"/>
  <c r="I104" i="2" s="1"/>
  <c r="H105" i="2"/>
  <c r="I105" i="2" s="1"/>
  <c r="H107" i="2"/>
  <c r="I107" i="2" s="1"/>
  <c r="H108" i="2"/>
  <c r="I108" i="2" s="1"/>
  <c r="H109" i="2"/>
  <c r="I109" i="2" s="1"/>
  <c r="H111" i="2"/>
  <c r="I111" i="2" s="1"/>
  <c r="H112" i="2"/>
  <c r="I112" i="2" s="1"/>
  <c r="H113" i="2"/>
  <c r="I113" i="2" s="1"/>
  <c r="H115" i="2"/>
  <c r="I115" i="2" s="1"/>
  <c r="H116" i="2"/>
  <c r="I116" i="2" s="1"/>
  <c r="H117" i="2"/>
  <c r="I117" i="2" s="1"/>
  <c r="H119" i="2"/>
  <c r="I119" i="2" s="1"/>
  <c r="H120" i="2"/>
  <c r="I120" i="2" s="1"/>
  <c r="H121" i="2"/>
  <c r="I121" i="2" s="1"/>
  <c r="H123" i="2"/>
  <c r="I123" i="2" s="1"/>
  <c r="H124" i="2"/>
  <c r="I124" i="2" s="1"/>
  <c r="H125" i="2"/>
  <c r="I125" i="2" s="1"/>
  <c r="H127" i="2"/>
  <c r="I127" i="2" s="1"/>
  <c r="H128" i="2"/>
  <c r="I128" i="2" s="1"/>
  <c r="H129" i="2"/>
  <c r="I129" i="2" s="1"/>
  <c r="H131" i="2"/>
  <c r="I131" i="2" s="1"/>
  <c r="H132" i="2"/>
  <c r="I132" i="2" s="1"/>
  <c r="H133" i="2"/>
  <c r="I133" i="2" s="1"/>
  <c r="H135" i="2"/>
  <c r="I135" i="2" s="1"/>
  <c r="H137" i="2"/>
  <c r="I137" i="2" s="1"/>
  <c r="H138" i="2"/>
  <c r="I138" i="2" s="1"/>
  <c r="H139" i="2"/>
  <c r="I139" i="2" s="1"/>
  <c r="H143" i="2"/>
  <c r="I143" i="2" s="1"/>
  <c r="H144" i="2"/>
  <c r="I144" i="2" s="1"/>
  <c r="H147" i="2"/>
  <c r="I147" i="2" s="1"/>
  <c r="H148" i="2"/>
  <c r="I148" i="2" s="1"/>
  <c r="H151" i="2"/>
  <c r="I151" i="2" s="1"/>
  <c r="H152" i="2"/>
  <c r="I152" i="2" s="1"/>
  <c r="H155" i="2"/>
  <c r="I155" i="2" s="1"/>
  <c r="H156" i="2"/>
  <c r="I156" i="2" s="1"/>
  <c r="H159" i="2"/>
  <c r="I159" i="2" s="1"/>
  <c r="H160" i="2"/>
  <c r="I160" i="2" s="1"/>
  <c r="H163" i="2"/>
  <c r="I163" i="2" s="1"/>
  <c r="H164" i="2"/>
  <c r="I164" i="2" s="1"/>
  <c r="H167" i="2"/>
  <c r="I167" i="2" s="1"/>
  <c r="H168" i="2"/>
  <c r="I168" i="2" s="1"/>
  <c r="H171" i="2"/>
  <c r="I171" i="2" s="1"/>
  <c r="H172" i="2"/>
  <c r="I172" i="2" s="1"/>
  <c r="H175" i="2"/>
  <c r="I175" i="2" s="1"/>
  <c r="H179" i="2"/>
  <c r="I179" i="2" s="1"/>
  <c r="H180" i="2"/>
  <c r="I180" i="2" s="1"/>
  <c r="H183" i="2"/>
  <c r="I183" i="2" s="1"/>
  <c r="E1133" i="2"/>
  <c r="H1133" i="2" s="1"/>
  <c r="I1133" i="2" s="1"/>
  <c r="H184" i="2"/>
  <c r="I184" i="2" s="1"/>
  <c r="E185" i="2"/>
  <c r="H185" i="2" s="1"/>
  <c r="I185" i="2" s="1"/>
  <c r="E186" i="2"/>
  <c r="H186" i="2" s="1"/>
  <c r="I186" i="2" s="1"/>
  <c r="E187" i="2"/>
  <c r="H187" i="2" s="1"/>
  <c r="I187" i="2" s="1"/>
  <c r="E188" i="2"/>
  <c r="H188" i="2" s="1"/>
  <c r="I188" i="2" s="1"/>
  <c r="E189" i="2"/>
  <c r="H189" i="2" s="1"/>
  <c r="I189" i="2" s="1"/>
  <c r="E190" i="2"/>
  <c r="H190" i="2" s="1"/>
  <c r="I190" i="2" s="1"/>
  <c r="E191" i="2"/>
  <c r="H191" i="2" s="1"/>
  <c r="I191" i="2" s="1"/>
  <c r="E192" i="2"/>
  <c r="H192" i="2" s="1"/>
  <c r="I192" i="2" s="1"/>
  <c r="E193" i="2"/>
  <c r="H193" i="2" s="1"/>
  <c r="I193" i="2" s="1"/>
  <c r="E194" i="2"/>
  <c r="H194" i="2" s="1"/>
  <c r="I194" i="2" s="1"/>
  <c r="E195" i="2"/>
  <c r="H195" i="2" s="1"/>
  <c r="I195" i="2" s="1"/>
  <c r="E196" i="2"/>
  <c r="H196" i="2" s="1"/>
  <c r="I196" i="2" s="1"/>
  <c r="E197" i="2"/>
  <c r="H197" i="2" s="1"/>
  <c r="I197" i="2" s="1"/>
  <c r="E198" i="2"/>
  <c r="H198" i="2" s="1"/>
  <c r="I198" i="2" s="1"/>
  <c r="E199" i="2"/>
  <c r="H199" i="2" s="1"/>
  <c r="I199" i="2" s="1"/>
  <c r="E200" i="2"/>
  <c r="H200" i="2" s="1"/>
  <c r="I200" i="2" s="1"/>
  <c r="E201" i="2"/>
  <c r="H201" i="2" s="1"/>
  <c r="I201" i="2" s="1"/>
  <c r="E202" i="2"/>
  <c r="H202" i="2" s="1"/>
  <c r="I202" i="2" s="1"/>
  <c r="E203" i="2"/>
  <c r="H203" i="2" s="1"/>
  <c r="I203" i="2" s="1"/>
  <c r="E204" i="2"/>
  <c r="H204" i="2" s="1"/>
  <c r="I204" i="2" s="1"/>
  <c r="E205" i="2"/>
  <c r="H205" i="2" s="1"/>
  <c r="I205" i="2" s="1"/>
  <c r="E206" i="2"/>
  <c r="H206" i="2" s="1"/>
  <c r="I206" i="2" s="1"/>
  <c r="E207" i="2"/>
  <c r="H207" i="2" s="1"/>
  <c r="I207" i="2" s="1"/>
  <c r="E208" i="2"/>
  <c r="H208" i="2" s="1"/>
  <c r="I208" i="2" s="1"/>
  <c r="E209" i="2"/>
  <c r="H209" i="2" s="1"/>
  <c r="I209" i="2" s="1"/>
  <c r="E210" i="2"/>
  <c r="H210" i="2" s="1"/>
  <c r="I210" i="2" s="1"/>
  <c r="E211" i="2"/>
  <c r="H211" i="2" s="1"/>
  <c r="I211" i="2" s="1"/>
  <c r="E212" i="2"/>
  <c r="H212" i="2" s="1"/>
  <c r="E213" i="2"/>
  <c r="H213" i="2" s="1"/>
  <c r="I213" i="2" s="1"/>
  <c r="E214" i="2"/>
  <c r="H214" i="2" s="1"/>
  <c r="I214" i="2" s="1"/>
  <c r="E215" i="2"/>
  <c r="H215" i="2" s="1"/>
  <c r="I215" i="2" s="1"/>
  <c r="E216" i="2"/>
  <c r="H216" i="2" s="1"/>
  <c r="I216" i="2" s="1"/>
  <c r="E217" i="2"/>
  <c r="H217" i="2" s="1"/>
  <c r="I217" i="2" s="1"/>
  <c r="E218" i="2"/>
  <c r="H218" i="2" s="1"/>
  <c r="I218" i="2" s="1"/>
  <c r="E219" i="2"/>
  <c r="H219" i="2" s="1"/>
  <c r="I219" i="2" s="1"/>
  <c r="E220" i="2"/>
  <c r="H220" i="2" s="1"/>
  <c r="I220" i="2" s="1"/>
  <c r="E221" i="2"/>
  <c r="H221" i="2" s="1"/>
  <c r="I221" i="2" s="1"/>
  <c r="E222" i="2"/>
  <c r="H222" i="2" s="1"/>
  <c r="I222" i="2" s="1"/>
  <c r="E223" i="2"/>
  <c r="H223" i="2" s="1"/>
  <c r="I223" i="2" s="1"/>
  <c r="E224" i="2"/>
  <c r="H224" i="2" s="1"/>
  <c r="I224" i="2" s="1"/>
  <c r="E225" i="2"/>
  <c r="H225" i="2" s="1"/>
  <c r="I225" i="2" s="1"/>
  <c r="E226" i="2"/>
  <c r="H226" i="2" s="1"/>
  <c r="I226" i="2" s="1"/>
  <c r="E227" i="2"/>
  <c r="H227" i="2" s="1"/>
  <c r="I227" i="2" s="1"/>
  <c r="E228" i="2"/>
  <c r="H228" i="2" s="1"/>
  <c r="I228" i="2" s="1"/>
  <c r="E229" i="2"/>
  <c r="H229" i="2" s="1"/>
  <c r="I229" i="2" s="1"/>
  <c r="E230" i="2"/>
  <c r="H230" i="2" s="1"/>
  <c r="I230" i="2" s="1"/>
  <c r="E231" i="2"/>
  <c r="H231" i="2" s="1"/>
  <c r="I231" i="2" s="1"/>
  <c r="E232" i="2"/>
  <c r="H232" i="2" s="1"/>
  <c r="I232" i="2" s="1"/>
  <c r="E233" i="2"/>
  <c r="H233" i="2" s="1"/>
  <c r="I233" i="2" s="1"/>
  <c r="E234" i="2"/>
  <c r="H234" i="2" s="1"/>
  <c r="I234" i="2" s="1"/>
  <c r="E235" i="2"/>
  <c r="H235" i="2" s="1"/>
  <c r="I235" i="2" s="1"/>
  <c r="E236" i="2"/>
  <c r="H236" i="2" s="1"/>
  <c r="I236" i="2" s="1"/>
  <c r="E237" i="2"/>
  <c r="H237" i="2" s="1"/>
  <c r="I237" i="2" s="1"/>
  <c r="E238" i="2"/>
  <c r="H238" i="2" s="1"/>
  <c r="I238" i="2" s="1"/>
  <c r="E239" i="2"/>
  <c r="H239" i="2" s="1"/>
  <c r="I239" i="2" s="1"/>
  <c r="E240" i="2"/>
  <c r="H240" i="2" s="1"/>
  <c r="I240" i="2" s="1"/>
  <c r="E241" i="2"/>
  <c r="H241" i="2" s="1"/>
  <c r="I241" i="2" s="1"/>
  <c r="E242" i="2"/>
  <c r="H242" i="2" s="1"/>
  <c r="I242" i="2" s="1"/>
  <c r="E243" i="2"/>
  <c r="H243" i="2" s="1"/>
  <c r="I243" i="2" s="1"/>
  <c r="E244" i="2"/>
  <c r="H244" i="2" s="1"/>
  <c r="I244" i="2" s="1"/>
  <c r="E245" i="2"/>
  <c r="H245" i="2" s="1"/>
  <c r="I245" i="2" s="1"/>
  <c r="E246" i="2"/>
  <c r="H246" i="2" s="1"/>
  <c r="I246" i="2" s="1"/>
  <c r="E247" i="2"/>
  <c r="H247" i="2" s="1"/>
  <c r="I247" i="2" s="1"/>
  <c r="E248" i="2"/>
  <c r="H248" i="2" s="1"/>
  <c r="I248" i="2" s="1"/>
  <c r="E249" i="2"/>
  <c r="H249" i="2" s="1"/>
  <c r="I249" i="2" s="1"/>
  <c r="E250" i="2"/>
  <c r="H250" i="2" s="1"/>
  <c r="I250" i="2" s="1"/>
  <c r="E251" i="2"/>
  <c r="H251" i="2" s="1"/>
  <c r="I251" i="2" s="1"/>
  <c r="E252" i="2"/>
  <c r="H252" i="2" s="1"/>
  <c r="I252" i="2" s="1"/>
  <c r="E253" i="2"/>
  <c r="H253" i="2" s="1"/>
  <c r="I253" i="2" s="1"/>
  <c r="E254" i="2"/>
  <c r="H254" i="2" s="1"/>
  <c r="I254" i="2" s="1"/>
  <c r="E255" i="2"/>
  <c r="H255" i="2" s="1"/>
  <c r="I255" i="2" s="1"/>
  <c r="E256" i="2"/>
  <c r="H256" i="2" s="1"/>
  <c r="I256" i="2" s="1"/>
  <c r="E257" i="2"/>
  <c r="H257" i="2" s="1"/>
  <c r="I257" i="2" s="1"/>
  <c r="E258" i="2"/>
  <c r="H258" i="2" s="1"/>
  <c r="I258" i="2" s="1"/>
  <c r="E259" i="2"/>
  <c r="H259" i="2" s="1"/>
  <c r="I259" i="2" s="1"/>
  <c r="E260" i="2"/>
  <c r="H260" i="2" s="1"/>
  <c r="I260" i="2" s="1"/>
  <c r="E261" i="2"/>
  <c r="H261" i="2" s="1"/>
  <c r="I261" i="2" s="1"/>
  <c r="E262" i="2"/>
  <c r="E263" i="2"/>
  <c r="H263" i="2" s="1"/>
  <c r="I263" i="2" s="1"/>
  <c r="E264" i="2"/>
  <c r="H264" i="2" s="1"/>
  <c r="I264" i="2" s="1"/>
  <c r="E265" i="2"/>
  <c r="H265" i="2" s="1"/>
  <c r="I265" i="2" s="1"/>
  <c r="E266" i="2"/>
  <c r="H266" i="2" s="1"/>
  <c r="I266" i="2" s="1"/>
  <c r="E267" i="2"/>
  <c r="H267" i="2" s="1"/>
  <c r="I267" i="2" s="1"/>
  <c r="E268" i="2"/>
  <c r="H268" i="2" s="1"/>
  <c r="I268" i="2" s="1"/>
  <c r="E269" i="2"/>
  <c r="H269" i="2" s="1"/>
  <c r="I269" i="2" s="1"/>
  <c r="E270" i="2"/>
  <c r="H270" i="2" s="1"/>
  <c r="I270" i="2" s="1"/>
  <c r="E271" i="2"/>
  <c r="H271" i="2" s="1"/>
  <c r="I271" i="2" s="1"/>
  <c r="E272" i="2"/>
  <c r="H272" i="2" s="1"/>
  <c r="I272" i="2" s="1"/>
  <c r="E273" i="2"/>
  <c r="H273" i="2" s="1"/>
  <c r="I273" i="2" s="1"/>
  <c r="E274" i="2"/>
  <c r="H274" i="2" s="1"/>
  <c r="I274" i="2" s="1"/>
  <c r="E275" i="2"/>
  <c r="H275" i="2" s="1"/>
  <c r="I275" i="2" s="1"/>
  <c r="E276" i="2"/>
  <c r="H276" i="2" s="1"/>
  <c r="I276" i="2" s="1"/>
  <c r="E277" i="2"/>
  <c r="H277" i="2" s="1"/>
  <c r="I277" i="2" s="1"/>
  <c r="E278" i="2"/>
  <c r="H278" i="2" s="1"/>
  <c r="I278" i="2" s="1"/>
  <c r="E279" i="2"/>
  <c r="H279" i="2" s="1"/>
  <c r="I279" i="2" s="1"/>
  <c r="E280" i="2"/>
  <c r="H280" i="2" s="1"/>
  <c r="I280" i="2" s="1"/>
  <c r="E281" i="2"/>
  <c r="H281" i="2" s="1"/>
  <c r="I281" i="2" s="1"/>
  <c r="E282" i="2"/>
  <c r="H282" i="2" s="1"/>
  <c r="I282" i="2" s="1"/>
  <c r="E283" i="2"/>
  <c r="H283" i="2" s="1"/>
  <c r="I283" i="2" s="1"/>
  <c r="E284" i="2"/>
  <c r="H284" i="2" s="1"/>
  <c r="I284" i="2" s="1"/>
  <c r="E285" i="2"/>
  <c r="H285" i="2" s="1"/>
  <c r="I285" i="2" s="1"/>
  <c r="E286" i="2"/>
  <c r="H286" i="2" s="1"/>
  <c r="I286" i="2" s="1"/>
  <c r="E287" i="2"/>
  <c r="H287" i="2" s="1"/>
  <c r="I287" i="2" s="1"/>
  <c r="E288" i="2"/>
  <c r="H288" i="2" s="1"/>
  <c r="I288" i="2" s="1"/>
  <c r="E289" i="2"/>
  <c r="H289" i="2" s="1"/>
  <c r="I289" i="2" s="1"/>
  <c r="E290" i="2"/>
  <c r="H290" i="2" s="1"/>
  <c r="I290" i="2" s="1"/>
  <c r="E291" i="2"/>
  <c r="H291" i="2" s="1"/>
  <c r="I291" i="2" s="1"/>
  <c r="E292" i="2"/>
  <c r="H292" i="2" s="1"/>
  <c r="I292" i="2" s="1"/>
  <c r="E293" i="2"/>
  <c r="H293" i="2" s="1"/>
  <c r="I293" i="2" s="1"/>
  <c r="E294" i="2"/>
  <c r="H294" i="2" s="1"/>
  <c r="I294" i="2" s="1"/>
  <c r="E295" i="2"/>
  <c r="H295" i="2" s="1"/>
  <c r="I295" i="2" s="1"/>
  <c r="E296" i="2"/>
  <c r="H296" i="2" s="1"/>
  <c r="I296" i="2" s="1"/>
  <c r="E297" i="2"/>
  <c r="H297" i="2" s="1"/>
  <c r="I297" i="2" s="1"/>
  <c r="E298" i="2"/>
  <c r="H298" i="2" s="1"/>
  <c r="I298" i="2" s="1"/>
  <c r="E299" i="2"/>
  <c r="H299" i="2" s="1"/>
  <c r="I299" i="2" s="1"/>
  <c r="E300" i="2"/>
  <c r="H300" i="2" s="1"/>
  <c r="I300" i="2" s="1"/>
  <c r="E301" i="2"/>
  <c r="H301" i="2" s="1"/>
  <c r="I301" i="2" s="1"/>
  <c r="E302" i="2"/>
  <c r="H302" i="2" s="1"/>
  <c r="I302" i="2" s="1"/>
  <c r="E303" i="2"/>
  <c r="H303" i="2" s="1"/>
  <c r="I303" i="2" s="1"/>
  <c r="E304" i="2"/>
  <c r="H304" i="2" s="1"/>
  <c r="I304" i="2" s="1"/>
  <c r="E305" i="2"/>
  <c r="H305" i="2" s="1"/>
  <c r="I305" i="2" s="1"/>
  <c r="E306" i="2"/>
  <c r="H306" i="2" s="1"/>
  <c r="I306" i="2" s="1"/>
  <c r="E307" i="2"/>
  <c r="H307" i="2" s="1"/>
  <c r="I307" i="2" s="1"/>
  <c r="E308" i="2"/>
  <c r="H308" i="2" s="1"/>
  <c r="I308" i="2" s="1"/>
  <c r="E309" i="2"/>
  <c r="H309" i="2" s="1"/>
  <c r="I309" i="2" s="1"/>
  <c r="E310" i="2"/>
  <c r="H310" i="2" s="1"/>
  <c r="I310" i="2" s="1"/>
  <c r="E311" i="2"/>
  <c r="H311" i="2" s="1"/>
  <c r="I311" i="2" s="1"/>
  <c r="E312" i="2"/>
  <c r="H312" i="2" s="1"/>
  <c r="I312" i="2" s="1"/>
  <c r="E313" i="2"/>
  <c r="H313" i="2" s="1"/>
  <c r="I313" i="2" s="1"/>
  <c r="E314" i="2"/>
  <c r="H314" i="2" s="1"/>
  <c r="I314" i="2" s="1"/>
  <c r="E315" i="2"/>
  <c r="H315" i="2" s="1"/>
  <c r="I315" i="2" s="1"/>
  <c r="E316" i="2"/>
  <c r="E317" i="2"/>
  <c r="H317" i="2" s="1"/>
  <c r="I317" i="2" s="1"/>
  <c r="E318" i="2"/>
  <c r="H318" i="2" s="1"/>
  <c r="I318" i="2" s="1"/>
  <c r="E319" i="2"/>
  <c r="H319" i="2" s="1"/>
  <c r="I319" i="2" s="1"/>
  <c r="E320" i="2"/>
  <c r="H320" i="2" s="1"/>
  <c r="I320" i="2" s="1"/>
  <c r="E321" i="2"/>
  <c r="H321" i="2" s="1"/>
  <c r="I321" i="2" s="1"/>
  <c r="E322" i="2"/>
  <c r="H322" i="2" s="1"/>
  <c r="I322" i="2" s="1"/>
  <c r="E323" i="2"/>
  <c r="H323" i="2" s="1"/>
  <c r="I323" i="2" s="1"/>
  <c r="E324" i="2"/>
  <c r="E325" i="2"/>
  <c r="H325" i="2" s="1"/>
  <c r="I325" i="2" s="1"/>
  <c r="E326" i="2"/>
  <c r="H326" i="2" s="1"/>
  <c r="I326" i="2" s="1"/>
  <c r="E327" i="2"/>
  <c r="E328" i="2"/>
  <c r="H328" i="2" s="1"/>
  <c r="I328" i="2" s="1"/>
  <c r="E329" i="2"/>
  <c r="H329" i="2" s="1"/>
  <c r="I329" i="2" s="1"/>
  <c r="E330" i="2"/>
  <c r="H330" i="2" s="1"/>
  <c r="I330" i="2" s="1"/>
  <c r="E331" i="2"/>
  <c r="H331" i="2" s="1"/>
  <c r="I331" i="2" s="1"/>
  <c r="E332" i="2"/>
  <c r="H332" i="2" s="1"/>
  <c r="I332" i="2" s="1"/>
  <c r="E333" i="2"/>
  <c r="H333" i="2" s="1"/>
  <c r="I333" i="2" s="1"/>
  <c r="E334" i="2"/>
  <c r="H334" i="2" s="1"/>
  <c r="I334" i="2" s="1"/>
  <c r="E335" i="2"/>
  <c r="H335" i="2" s="1"/>
  <c r="I335" i="2" s="1"/>
  <c r="E336" i="2"/>
  <c r="H336" i="2" s="1"/>
  <c r="I336" i="2" s="1"/>
  <c r="E337" i="2"/>
  <c r="H337" i="2" s="1"/>
  <c r="I337" i="2" s="1"/>
  <c r="E338" i="2"/>
  <c r="H338" i="2" s="1"/>
  <c r="I338" i="2" s="1"/>
  <c r="E339" i="2"/>
  <c r="H339" i="2" s="1"/>
  <c r="I339" i="2" s="1"/>
  <c r="E340" i="2"/>
  <c r="H340" i="2" s="1"/>
  <c r="I340" i="2" s="1"/>
  <c r="E341" i="2"/>
  <c r="H341" i="2" s="1"/>
  <c r="I341" i="2" s="1"/>
  <c r="E342" i="2"/>
  <c r="H342" i="2" s="1"/>
  <c r="I342" i="2" s="1"/>
  <c r="E343" i="2"/>
  <c r="H343" i="2" s="1"/>
  <c r="I343" i="2" s="1"/>
  <c r="E344" i="2"/>
  <c r="H344" i="2" s="1"/>
  <c r="I344" i="2" s="1"/>
  <c r="E345" i="2"/>
  <c r="H345" i="2" s="1"/>
  <c r="I345" i="2" s="1"/>
  <c r="E346" i="2"/>
  <c r="H346" i="2" s="1"/>
  <c r="I346" i="2" s="1"/>
  <c r="E347" i="2"/>
  <c r="H347" i="2" s="1"/>
  <c r="I347" i="2" s="1"/>
  <c r="E348" i="2"/>
  <c r="E349" i="2"/>
  <c r="H349" i="2" s="1"/>
  <c r="I349" i="2" s="1"/>
  <c r="E350" i="2"/>
  <c r="H350" i="2" s="1"/>
  <c r="I350" i="2" s="1"/>
  <c r="E351" i="2"/>
  <c r="H351" i="2" s="1"/>
  <c r="I351" i="2" s="1"/>
  <c r="E352" i="2"/>
  <c r="H352" i="2" s="1"/>
  <c r="I352" i="2" s="1"/>
  <c r="E353" i="2"/>
  <c r="H353" i="2" s="1"/>
  <c r="I353" i="2" s="1"/>
  <c r="E354" i="2"/>
  <c r="H354" i="2" s="1"/>
  <c r="I354" i="2" s="1"/>
  <c r="E355" i="2"/>
  <c r="H355" i="2" s="1"/>
  <c r="I355" i="2" s="1"/>
  <c r="E356" i="2"/>
  <c r="H356" i="2" s="1"/>
  <c r="I356" i="2" s="1"/>
  <c r="E357" i="2"/>
  <c r="H357" i="2" s="1"/>
  <c r="I357" i="2" s="1"/>
  <c r="E358" i="2"/>
  <c r="H358" i="2" s="1"/>
  <c r="I358" i="2" s="1"/>
  <c r="E359" i="2"/>
  <c r="H359" i="2" s="1"/>
  <c r="I359" i="2" s="1"/>
  <c r="E360" i="2"/>
  <c r="H360" i="2" s="1"/>
  <c r="I360" i="2" s="1"/>
  <c r="E361" i="2"/>
  <c r="H361" i="2" s="1"/>
  <c r="I361" i="2" s="1"/>
  <c r="E362" i="2"/>
  <c r="H362" i="2" s="1"/>
  <c r="I362" i="2" s="1"/>
  <c r="E363" i="2"/>
  <c r="H363" i="2" s="1"/>
  <c r="I363" i="2" s="1"/>
  <c r="E364" i="2"/>
  <c r="H364" i="2" s="1"/>
  <c r="I364" i="2" s="1"/>
  <c r="E365" i="2"/>
  <c r="H365" i="2" s="1"/>
  <c r="I365" i="2" s="1"/>
  <c r="E366" i="2"/>
  <c r="H366" i="2" s="1"/>
  <c r="I366" i="2" s="1"/>
  <c r="E367" i="2"/>
  <c r="H367" i="2" s="1"/>
  <c r="I367" i="2" s="1"/>
  <c r="E368" i="2"/>
  <c r="H368" i="2" s="1"/>
  <c r="I368" i="2" s="1"/>
  <c r="E369" i="2"/>
  <c r="H369" i="2" s="1"/>
  <c r="I369" i="2" s="1"/>
  <c r="E370" i="2"/>
  <c r="H370" i="2" s="1"/>
  <c r="I370" i="2" s="1"/>
  <c r="E371" i="2"/>
  <c r="H371" i="2" s="1"/>
  <c r="I371" i="2" s="1"/>
  <c r="E372" i="2"/>
  <c r="H372" i="2" s="1"/>
  <c r="I372" i="2" s="1"/>
  <c r="E373" i="2"/>
  <c r="H373" i="2" s="1"/>
  <c r="I373" i="2" s="1"/>
  <c r="E374" i="2"/>
  <c r="H374" i="2" s="1"/>
  <c r="I374" i="2" s="1"/>
  <c r="E375" i="2"/>
  <c r="H375" i="2" s="1"/>
  <c r="I375" i="2" s="1"/>
  <c r="E376" i="2"/>
  <c r="H376" i="2" s="1"/>
  <c r="I376" i="2" s="1"/>
  <c r="E377" i="2"/>
  <c r="H377" i="2" s="1"/>
  <c r="I377" i="2" s="1"/>
  <c r="E378" i="2"/>
  <c r="H378" i="2" s="1"/>
  <c r="I378" i="2" s="1"/>
  <c r="E379" i="2"/>
  <c r="H379" i="2" s="1"/>
  <c r="I379" i="2" s="1"/>
  <c r="E380" i="2"/>
  <c r="H380" i="2" s="1"/>
  <c r="I380" i="2" s="1"/>
  <c r="E381" i="2"/>
  <c r="H381" i="2" s="1"/>
  <c r="I381" i="2" s="1"/>
  <c r="E382" i="2"/>
  <c r="H382" i="2" s="1"/>
  <c r="I382" i="2" s="1"/>
  <c r="E383" i="2"/>
  <c r="H383" i="2" s="1"/>
  <c r="I383" i="2" s="1"/>
  <c r="E384" i="2"/>
  <c r="H384" i="2" s="1"/>
  <c r="I384" i="2" s="1"/>
  <c r="E385" i="2"/>
  <c r="H385" i="2" s="1"/>
  <c r="I385" i="2" s="1"/>
  <c r="E386" i="2"/>
  <c r="H386" i="2" s="1"/>
  <c r="I386" i="2" s="1"/>
  <c r="E387" i="2"/>
  <c r="H387" i="2" s="1"/>
  <c r="I387" i="2" s="1"/>
  <c r="E388" i="2"/>
  <c r="H388" i="2" s="1"/>
  <c r="I388" i="2" s="1"/>
  <c r="E389" i="2"/>
  <c r="H389" i="2" s="1"/>
  <c r="I389" i="2" s="1"/>
  <c r="E390" i="2"/>
  <c r="H390" i="2" s="1"/>
  <c r="I390" i="2" s="1"/>
  <c r="E391" i="2"/>
  <c r="H391" i="2" s="1"/>
  <c r="I391" i="2" s="1"/>
  <c r="E392" i="2"/>
  <c r="H392" i="2" s="1"/>
  <c r="I392" i="2" s="1"/>
  <c r="E393" i="2"/>
  <c r="H393" i="2" s="1"/>
  <c r="I393" i="2" s="1"/>
  <c r="E394" i="2"/>
  <c r="H394" i="2" s="1"/>
  <c r="I394" i="2" s="1"/>
  <c r="E395" i="2"/>
  <c r="H395" i="2" s="1"/>
  <c r="I395" i="2" s="1"/>
  <c r="E396" i="2"/>
  <c r="E397" i="2"/>
  <c r="H397" i="2" s="1"/>
  <c r="I397" i="2" s="1"/>
  <c r="E398" i="2"/>
  <c r="H398" i="2" s="1"/>
  <c r="I398" i="2" s="1"/>
  <c r="E399" i="2"/>
  <c r="H399" i="2" s="1"/>
  <c r="I399" i="2" s="1"/>
  <c r="E400" i="2"/>
  <c r="H400" i="2" s="1"/>
  <c r="I400" i="2" s="1"/>
  <c r="E401" i="2"/>
  <c r="H401" i="2" s="1"/>
  <c r="I401" i="2" s="1"/>
  <c r="E402" i="2"/>
  <c r="H402" i="2" s="1"/>
  <c r="I402" i="2" s="1"/>
  <c r="E403" i="2"/>
  <c r="H403" i="2" s="1"/>
  <c r="I403" i="2" s="1"/>
  <c r="E404" i="2"/>
  <c r="H404" i="2" s="1"/>
  <c r="I404" i="2" s="1"/>
  <c r="E405" i="2"/>
  <c r="H405" i="2" s="1"/>
  <c r="I405" i="2" s="1"/>
  <c r="E406" i="2"/>
  <c r="H406" i="2" s="1"/>
  <c r="I406" i="2" s="1"/>
  <c r="E407" i="2"/>
  <c r="H407" i="2" s="1"/>
  <c r="I407" i="2" s="1"/>
  <c r="E408" i="2"/>
  <c r="H408" i="2" s="1"/>
  <c r="I408" i="2" s="1"/>
  <c r="E409" i="2"/>
  <c r="H409" i="2" s="1"/>
  <c r="I409" i="2" s="1"/>
  <c r="E410" i="2"/>
  <c r="H410" i="2" s="1"/>
  <c r="I410" i="2" s="1"/>
  <c r="E411" i="2"/>
  <c r="H411" i="2" s="1"/>
  <c r="I411" i="2" s="1"/>
  <c r="E412" i="2"/>
  <c r="H412" i="2" s="1"/>
  <c r="I412" i="2" s="1"/>
  <c r="E413" i="2"/>
  <c r="H413" i="2" s="1"/>
  <c r="I413" i="2" s="1"/>
  <c r="E414" i="2"/>
  <c r="H414" i="2" s="1"/>
  <c r="I414" i="2" s="1"/>
  <c r="E415" i="2"/>
  <c r="H415" i="2" s="1"/>
  <c r="I415" i="2" s="1"/>
  <c r="E416" i="2"/>
  <c r="H416" i="2" s="1"/>
  <c r="I416" i="2" s="1"/>
  <c r="E417" i="2"/>
  <c r="H417" i="2" s="1"/>
  <c r="I417" i="2" s="1"/>
  <c r="E418" i="2"/>
  <c r="H418" i="2" s="1"/>
  <c r="I418" i="2" s="1"/>
  <c r="E419" i="2"/>
  <c r="H419" i="2" s="1"/>
  <c r="I419" i="2" s="1"/>
  <c r="E420" i="2"/>
  <c r="H420" i="2" s="1"/>
  <c r="I420" i="2" s="1"/>
  <c r="E421" i="2"/>
  <c r="H421" i="2" s="1"/>
  <c r="I421" i="2" s="1"/>
  <c r="E422" i="2"/>
  <c r="H422" i="2" s="1"/>
  <c r="I422" i="2" s="1"/>
  <c r="E423" i="2"/>
  <c r="H423" i="2" s="1"/>
  <c r="I423" i="2" s="1"/>
  <c r="E424" i="2"/>
  <c r="H424" i="2" s="1"/>
  <c r="I424" i="2" s="1"/>
  <c r="E425" i="2"/>
  <c r="H425" i="2" s="1"/>
  <c r="I425" i="2" s="1"/>
  <c r="E426" i="2"/>
  <c r="H426" i="2" s="1"/>
  <c r="I426" i="2" s="1"/>
  <c r="E427" i="2"/>
  <c r="H427" i="2" s="1"/>
  <c r="I427" i="2" s="1"/>
  <c r="E428" i="2"/>
  <c r="H428" i="2" s="1"/>
  <c r="I428" i="2" s="1"/>
  <c r="E429" i="2"/>
  <c r="H429" i="2" s="1"/>
  <c r="I429" i="2" s="1"/>
  <c r="E430" i="2"/>
  <c r="H430" i="2" s="1"/>
  <c r="I430" i="2" s="1"/>
  <c r="E431" i="2"/>
  <c r="H431" i="2" s="1"/>
  <c r="I431" i="2" s="1"/>
  <c r="E432" i="2"/>
  <c r="H432" i="2" s="1"/>
  <c r="I432" i="2" s="1"/>
  <c r="E433" i="2"/>
  <c r="H433" i="2" s="1"/>
  <c r="I433" i="2" s="1"/>
  <c r="E434" i="2"/>
  <c r="H434" i="2" s="1"/>
  <c r="I434" i="2" s="1"/>
  <c r="E435" i="2"/>
  <c r="H435" i="2" s="1"/>
  <c r="I435" i="2" s="1"/>
  <c r="E436" i="2"/>
  <c r="H436" i="2" s="1"/>
  <c r="I436" i="2" s="1"/>
  <c r="E437" i="2"/>
  <c r="H437" i="2" s="1"/>
  <c r="I437" i="2" s="1"/>
  <c r="E438" i="2"/>
  <c r="H438" i="2" s="1"/>
  <c r="I438" i="2" s="1"/>
  <c r="E439" i="2"/>
  <c r="H439" i="2" s="1"/>
  <c r="I439" i="2" s="1"/>
  <c r="E440" i="2"/>
  <c r="H440" i="2" s="1"/>
  <c r="I440" i="2" s="1"/>
  <c r="E441" i="2"/>
  <c r="H441" i="2" s="1"/>
  <c r="I441" i="2" s="1"/>
  <c r="E442" i="2"/>
  <c r="H442" i="2" s="1"/>
  <c r="I442" i="2" s="1"/>
  <c r="E443" i="2"/>
  <c r="H443" i="2" s="1"/>
  <c r="I443" i="2" s="1"/>
  <c r="E444" i="2"/>
  <c r="H444" i="2" s="1"/>
  <c r="I444" i="2" s="1"/>
  <c r="E445" i="2"/>
  <c r="H445" i="2" s="1"/>
  <c r="I445" i="2" s="1"/>
  <c r="E446" i="2"/>
  <c r="H446" i="2" s="1"/>
  <c r="I446" i="2" s="1"/>
  <c r="E447" i="2"/>
  <c r="H447" i="2" s="1"/>
  <c r="I447" i="2" s="1"/>
  <c r="E448" i="2"/>
  <c r="H448" i="2" s="1"/>
  <c r="I448" i="2" s="1"/>
  <c r="E449" i="2"/>
  <c r="H449" i="2" s="1"/>
  <c r="I449" i="2" s="1"/>
  <c r="E450" i="2"/>
  <c r="H450" i="2" s="1"/>
  <c r="I450" i="2" s="1"/>
  <c r="E451" i="2"/>
  <c r="H451" i="2" s="1"/>
  <c r="I451" i="2" s="1"/>
  <c r="E452" i="2"/>
  <c r="H452" i="2" s="1"/>
  <c r="I452" i="2" s="1"/>
  <c r="E453" i="2"/>
  <c r="H453" i="2" s="1"/>
  <c r="I453" i="2" s="1"/>
  <c r="E454" i="2"/>
  <c r="H454" i="2" s="1"/>
  <c r="I454" i="2" s="1"/>
  <c r="E455" i="2"/>
  <c r="H455" i="2" s="1"/>
  <c r="I455" i="2" s="1"/>
  <c r="E456" i="2"/>
  <c r="H456" i="2" s="1"/>
  <c r="I456" i="2" s="1"/>
  <c r="E457" i="2"/>
  <c r="H457" i="2" s="1"/>
  <c r="I457" i="2" s="1"/>
  <c r="E458" i="2"/>
  <c r="H458" i="2" s="1"/>
  <c r="I458" i="2" s="1"/>
  <c r="E459" i="2"/>
  <c r="H459" i="2" s="1"/>
  <c r="I459" i="2" s="1"/>
  <c r="E460" i="2"/>
  <c r="H460" i="2" s="1"/>
  <c r="I460" i="2" s="1"/>
  <c r="E461" i="2"/>
  <c r="H461" i="2" s="1"/>
  <c r="I461" i="2" s="1"/>
  <c r="E462" i="2"/>
  <c r="H462" i="2" s="1"/>
  <c r="I462" i="2" s="1"/>
  <c r="E463" i="2"/>
  <c r="H463" i="2" s="1"/>
  <c r="I463" i="2" s="1"/>
  <c r="E464" i="2"/>
  <c r="H464" i="2" s="1"/>
  <c r="I464" i="2" s="1"/>
  <c r="E465" i="2"/>
  <c r="H465" i="2" s="1"/>
  <c r="I465" i="2" s="1"/>
  <c r="E466" i="2"/>
  <c r="H466" i="2" s="1"/>
  <c r="I466" i="2" s="1"/>
  <c r="E467" i="2"/>
  <c r="H467" i="2" s="1"/>
  <c r="I467" i="2" s="1"/>
  <c r="E468" i="2"/>
  <c r="H468" i="2" s="1"/>
  <c r="I468" i="2" s="1"/>
  <c r="E469" i="2"/>
  <c r="H469" i="2" s="1"/>
  <c r="I469" i="2" s="1"/>
  <c r="E470" i="2"/>
  <c r="H470" i="2" s="1"/>
  <c r="I470" i="2" s="1"/>
  <c r="E471" i="2"/>
  <c r="H471" i="2" s="1"/>
  <c r="I471" i="2" s="1"/>
  <c r="E472" i="2"/>
  <c r="H472" i="2" s="1"/>
  <c r="I472" i="2" s="1"/>
  <c r="E473" i="2"/>
  <c r="H473" i="2" s="1"/>
  <c r="I473" i="2" s="1"/>
  <c r="E474" i="2"/>
  <c r="H474" i="2" s="1"/>
  <c r="I474" i="2" s="1"/>
  <c r="E475" i="2"/>
  <c r="H475" i="2" s="1"/>
  <c r="I475" i="2" s="1"/>
  <c r="E476" i="2"/>
  <c r="H476" i="2" s="1"/>
  <c r="I476" i="2" s="1"/>
  <c r="E477" i="2"/>
  <c r="H477" i="2" s="1"/>
  <c r="I477" i="2" s="1"/>
  <c r="E478" i="2"/>
  <c r="H478" i="2" s="1"/>
  <c r="I478" i="2" s="1"/>
  <c r="E479" i="2"/>
  <c r="H479" i="2" s="1"/>
  <c r="I479" i="2" s="1"/>
  <c r="E480" i="2"/>
  <c r="H480" i="2" s="1"/>
  <c r="I480" i="2" s="1"/>
  <c r="E481" i="2"/>
  <c r="H481" i="2" s="1"/>
  <c r="I481" i="2" s="1"/>
  <c r="E482" i="2"/>
  <c r="H482" i="2" s="1"/>
  <c r="I482" i="2" s="1"/>
  <c r="E483" i="2"/>
  <c r="H483" i="2" s="1"/>
  <c r="I483" i="2" s="1"/>
  <c r="E484" i="2"/>
  <c r="H484" i="2" s="1"/>
  <c r="I484" i="2" s="1"/>
  <c r="E485" i="2"/>
  <c r="H485" i="2" s="1"/>
  <c r="I485" i="2" s="1"/>
  <c r="E486" i="2"/>
  <c r="H486" i="2" s="1"/>
  <c r="I486" i="2" s="1"/>
  <c r="E487" i="2"/>
  <c r="H487" i="2" s="1"/>
  <c r="I487" i="2" s="1"/>
  <c r="E488" i="2"/>
  <c r="H488" i="2" s="1"/>
  <c r="I488" i="2" s="1"/>
  <c r="E489" i="2"/>
  <c r="H489" i="2" s="1"/>
  <c r="I489" i="2" s="1"/>
  <c r="E490" i="2"/>
  <c r="H490" i="2" s="1"/>
  <c r="I490" i="2" s="1"/>
  <c r="E491" i="2"/>
  <c r="H491" i="2" s="1"/>
  <c r="I491" i="2" s="1"/>
  <c r="E492" i="2"/>
  <c r="H492" i="2" s="1"/>
  <c r="I492" i="2" s="1"/>
  <c r="E493" i="2"/>
  <c r="H493" i="2" s="1"/>
  <c r="I493" i="2" s="1"/>
  <c r="E494" i="2"/>
  <c r="H494" i="2" s="1"/>
  <c r="I494" i="2" s="1"/>
  <c r="E495" i="2"/>
  <c r="H495" i="2" s="1"/>
  <c r="I495" i="2" s="1"/>
  <c r="E496" i="2"/>
  <c r="H496" i="2" s="1"/>
  <c r="I496" i="2" s="1"/>
  <c r="E497" i="2"/>
  <c r="H497" i="2" s="1"/>
  <c r="I497" i="2" s="1"/>
  <c r="E498" i="2"/>
  <c r="H498" i="2" s="1"/>
  <c r="I498" i="2" s="1"/>
  <c r="E499" i="2"/>
  <c r="H499" i="2" s="1"/>
  <c r="I499" i="2" s="1"/>
  <c r="E500" i="2"/>
  <c r="H500" i="2" s="1"/>
  <c r="I500" i="2" s="1"/>
  <c r="E501" i="2"/>
  <c r="H501" i="2" s="1"/>
  <c r="I501" i="2" s="1"/>
  <c r="E502" i="2"/>
  <c r="H502" i="2" s="1"/>
  <c r="I502" i="2" s="1"/>
  <c r="E503" i="2"/>
  <c r="H503" i="2" s="1"/>
  <c r="I503" i="2" s="1"/>
  <c r="E504" i="2"/>
  <c r="H504" i="2" s="1"/>
  <c r="I504" i="2" s="1"/>
  <c r="E505" i="2"/>
  <c r="H505" i="2" s="1"/>
  <c r="I505" i="2" s="1"/>
  <c r="E506" i="2"/>
  <c r="H506" i="2" s="1"/>
  <c r="I506" i="2" s="1"/>
  <c r="E507" i="2"/>
  <c r="H507" i="2" s="1"/>
  <c r="I507" i="2" s="1"/>
  <c r="E508" i="2"/>
  <c r="H508" i="2" s="1"/>
  <c r="I508" i="2" s="1"/>
  <c r="E509" i="2"/>
  <c r="H509" i="2" s="1"/>
  <c r="I509" i="2" s="1"/>
  <c r="E510" i="2"/>
  <c r="H510" i="2" s="1"/>
  <c r="I510" i="2" s="1"/>
  <c r="E511" i="2"/>
  <c r="H511" i="2" s="1"/>
  <c r="I511" i="2" s="1"/>
  <c r="E512" i="2"/>
  <c r="H512" i="2" s="1"/>
  <c r="I512" i="2" s="1"/>
  <c r="E513" i="2"/>
  <c r="H513" i="2" s="1"/>
  <c r="I513" i="2" s="1"/>
  <c r="E514" i="2"/>
  <c r="H514" i="2" s="1"/>
  <c r="I514" i="2" s="1"/>
  <c r="E515" i="2"/>
  <c r="H515" i="2" s="1"/>
  <c r="I515" i="2" s="1"/>
  <c r="E516" i="2"/>
  <c r="H516" i="2" s="1"/>
  <c r="I516" i="2" s="1"/>
  <c r="E517" i="2"/>
  <c r="H517" i="2" s="1"/>
  <c r="I517" i="2" s="1"/>
  <c r="E518" i="2"/>
  <c r="H518" i="2" s="1"/>
  <c r="I518" i="2" s="1"/>
  <c r="E519" i="2"/>
  <c r="H519" i="2" s="1"/>
  <c r="I519" i="2" s="1"/>
  <c r="E520" i="2"/>
  <c r="H520" i="2" s="1"/>
  <c r="I520" i="2" s="1"/>
  <c r="E521" i="2"/>
  <c r="H521" i="2" s="1"/>
  <c r="I521" i="2" s="1"/>
  <c r="E522" i="2"/>
  <c r="H522" i="2" s="1"/>
  <c r="I522" i="2" s="1"/>
  <c r="E523" i="2"/>
  <c r="H523" i="2" s="1"/>
  <c r="I523" i="2" s="1"/>
  <c r="E524" i="2"/>
  <c r="H524" i="2" s="1"/>
  <c r="I524" i="2" s="1"/>
  <c r="E525" i="2"/>
  <c r="H525" i="2" s="1"/>
  <c r="I525" i="2" s="1"/>
  <c r="E526" i="2"/>
  <c r="H526" i="2" s="1"/>
  <c r="I526" i="2" s="1"/>
  <c r="E527" i="2"/>
  <c r="H527" i="2" s="1"/>
  <c r="I527" i="2" s="1"/>
  <c r="E528" i="2"/>
  <c r="H528" i="2" s="1"/>
  <c r="I528" i="2" s="1"/>
  <c r="E529" i="2"/>
  <c r="H529" i="2" s="1"/>
  <c r="I529" i="2" s="1"/>
  <c r="E530" i="2"/>
  <c r="H530" i="2" s="1"/>
  <c r="I530" i="2" s="1"/>
  <c r="E531" i="2"/>
  <c r="H531" i="2" s="1"/>
  <c r="I531" i="2" s="1"/>
  <c r="E532" i="2"/>
  <c r="H532" i="2" s="1"/>
  <c r="I532" i="2" s="1"/>
  <c r="E533" i="2"/>
  <c r="H533" i="2" s="1"/>
  <c r="I533" i="2" s="1"/>
  <c r="E534" i="2"/>
  <c r="H534" i="2" s="1"/>
  <c r="I534" i="2" s="1"/>
  <c r="E535" i="2"/>
  <c r="H535" i="2" s="1"/>
  <c r="I535" i="2" s="1"/>
  <c r="E536" i="2"/>
  <c r="H536" i="2" s="1"/>
  <c r="I536" i="2" s="1"/>
  <c r="E537" i="2"/>
  <c r="H537" i="2" s="1"/>
  <c r="I537" i="2" s="1"/>
  <c r="E538" i="2"/>
  <c r="H538" i="2" s="1"/>
  <c r="I538" i="2" s="1"/>
  <c r="E539" i="2"/>
  <c r="H539" i="2" s="1"/>
  <c r="I539" i="2" s="1"/>
  <c r="E540" i="2"/>
  <c r="H540" i="2" s="1"/>
  <c r="I540" i="2" s="1"/>
  <c r="E541" i="2"/>
  <c r="H541" i="2" s="1"/>
  <c r="I541" i="2" s="1"/>
  <c r="E542" i="2"/>
  <c r="H542" i="2" s="1"/>
  <c r="I542" i="2" s="1"/>
  <c r="E543" i="2"/>
  <c r="H543" i="2" s="1"/>
  <c r="I543" i="2" s="1"/>
  <c r="E544" i="2"/>
  <c r="H544" i="2" s="1"/>
  <c r="I544" i="2" s="1"/>
  <c r="E545" i="2"/>
  <c r="H545" i="2" s="1"/>
  <c r="I545" i="2" s="1"/>
  <c r="E546" i="2"/>
  <c r="H546" i="2" s="1"/>
  <c r="I546" i="2" s="1"/>
  <c r="E547" i="2"/>
  <c r="H547" i="2" s="1"/>
  <c r="I547" i="2" s="1"/>
  <c r="E548" i="2"/>
  <c r="H548" i="2" s="1"/>
  <c r="I548" i="2" s="1"/>
  <c r="E549" i="2"/>
  <c r="H549" i="2" s="1"/>
  <c r="I549" i="2" s="1"/>
  <c r="E550" i="2"/>
  <c r="H550" i="2" s="1"/>
  <c r="I550" i="2" s="1"/>
  <c r="E551" i="2"/>
  <c r="H551" i="2" s="1"/>
  <c r="I551" i="2" s="1"/>
  <c r="E552" i="2"/>
  <c r="H552" i="2" s="1"/>
  <c r="I552" i="2" s="1"/>
  <c r="E553" i="2"/>
  <c r="H553" i="2" s="1"/>
  <c r="I553" i="2" s="1"/>
  <c r="E554" i="2"/>
  <c r="H554" i="2" s="1"/>
  <c r="I554" i="2" s="1"/>
  <c r="E555" i="2"/>
  <c r="H555" i="2" s="1"/>
  <c r="I555" i="2" s="1"/>
  <c r="E556" i="2"/>
  <c r="H556" i="2" s="1"/>
  <c r="I556" i="2" s="1"/>
  <c r="E557" i="2"/>
  <c r="H557" i="2" s="1"/>
  <c r="I557" i="2" s="1"/>
  <c r="E558" i="2"/>
  <c r="H558" i="2" s="1"/>
  <c r="I558" i="2" s="1"/>
  <c r="E559" i="2"/>
  <c r="H559" i="2" s="1"/>
  <c r="I559" i="2" s="1"/>
  <c r="E560" i="2"/>
  <c r="H560" i="2" s="1"/>
  <c r="I560" i="2" s="1"/>
  <c r="E561" i="2"/>
  <c r="H561" i="2" s="1"/>
  <c r="I561" i="2" s="1"/>
  <c r="E562" i="2"/>
  <c r="H562" i="2" s="1"/>
  <c r="I562" i="2" s="1"/>
  <c r="E563" i="2"/>
  <c r="H563" i="2" s="1"/>
  <c r="I563" i="2" s="1"/>
  <c r="E564" i="2"/>
  <c r="H564" i="2" s="1"/>
  <c r="I564" i="2" s="1"/>
  <c r="E565" i="2"/>
  <c r="H565" i="2" s="1"/>
  <c r="I565" i="2" s="1"/>
  <c r="E566" i="2"/>
  <c r="H566" i="2" s="1"/>
  <c r="I566" i="2" s="1"/>
  <c r="E567" i="2"/>
  <c r="H567" i="2" s="1"/>
  <c r="I567" i="2" s="1"/>
  <c r="E568" i="2"/>
  <c r="H568" i="2" s="1"/>
  <c r="I568" i="2" s="1"/>
  <c r="E569" i="2"/>
  <c r="H569" i="2" s="1"/>
  <c r="I569" i="2" s="1"/>
  <c r="E570" i="2"/>
  <c r="H570" i="2" s="1"/>
  <c r="I570" i="2" s="1"/>
  <c r="E571" i="2"/>
  <c r="H571" i="2" s="1"/>
  <c r="I571" i="2" s="1"/>
  <c r="E572" i="2"/>
  <c r="H572" i="2" s="1"/>
  <c r="I572" i="2" s="1"/>
  <c r="E573" i="2"/>
  <c r="H573" i="2" s="1"/>
  <c r="I573" i="2" s="1"/>
  <c r="E574" i="2"/>
  <c r="H574" i="2" s="1"/>
  <c r="I574" i="2" s="1"/>
  <c r="E575" i="2"/>
  <c r="H575" i="2" s="1"/>
  <c r="I575" i="2" s="1"/>
  <c r="E576" i="2"/>
  <c r="H576" i="2" s="1"/>
  <c r="I576" i="2" s="1"/>
  <c r="E577" i="2"/>
  <c r="H577" i="2" s="1"/>
  <c r="I577" i="2" s="1"/>
  <c r="E578" i="2"/>
  <c r="H578" i="2" s="1"/>
  <c r="I578" i="2" s="1"/>
  <c r="E579" i="2"/>
  <c r="H579" i="2" s="1"/>
  <c r="I579" i="2" s="1"/>
  <c r="E580" i="2"/>
  <c r="H580" i="2" s="1"/>
  <c r="I580" i="2" s="1"/>
  <c r="E581" i="2"/>
  <c r="H581" i="2" s="1"/>
  <c r="I581" i="2" s="1"/>
  <c r="E582" i="2"/>
  <c r="H582" i="2" s="1"/>
  <c r="I582" i="2" s="1"/>
  <c r="E583" i="2"/>
  <c r="H583" i="2" s="1"/>
  <c r="I583" i="2" s="1"/>
  <c r="E584" i="2"/>
  <c r="H584" i="2" s="1"/>
  <c r="I584" i="2" s="1"/>
  <c r="E585" i="2"/>
  <c r="H585" i="2" s="1"/>
  <c r="I585" i="2" s="1"/>
  <c r="E586" i="2"/>
  <c r="H586" i="2" s="1"/>
  <c r="I586" i="2" s="1"/>
  <c r="E587" i="2"/>
  <c r="H587" i="2" s="1"/>
  <c r="I587" i="2" s="1"/>
  <c r="E588" i="2"/>
  <c r="H588" i="2" s="1"/>
  <c r="I588" i="2" s="1"/>
  <c r="E589" i="2"/>
  <c r="H589" i="2" s="1"/>
  <c r="I589" i="2" s="1"/>
  <c r="E590" i="2"/>
  <c r="H590" i="2" s="1"/>
  <c r="I590" i="2" s="1"/>
  <c r="E591" i="2"/>
  <c r="H591" i="2" s="1"/>
  <c r="I591" i="2" s="1"/>
  <c r="E592" i="2"/>
  <c r="H592" i="2" s="1"/>
  <c r="I592" i="2" s="1"/>
  <c r="E593" i="2"/>
  <c r="H593" i="2" s="1"/>
  <c r="I593" i="2" s="1"/>
  <c r="E594" i="2"/>
  <c r="H594" i="2" s="1"/>
  <c r="I594" i="2" s="1"/>
  <c r="E595" i="2"/>
  <c r="H595" i="2" s="1"/>
  <c r="I595" i="2" s="1"/>
  <c r="E596" i="2"/>
  <c r="H596" i="2" s="1"/>
  <c r="I596" i="2" s="1"/>
  <c r="E597" i="2"/>
  <c r="H597" i="2" s="1"/>
  <c r="I597" i="2" s="1"/>
  <c r="E598" i="2"/>
  <c r="H598" i="2" s="1"/>
  <c r="I598" i="2" s="1"/>
  <c r="E599" i="2"/>
  <c r="H599" i="2" s="1"/>
  <c r="I599" i="2" s="1"/>
  <c r="E600" i="2"/>
  <c r="H600" i="2" s="1"/>
  <c r="I600" i="2" s="1"/>
  <c r="E601" i="2"/>
  <c r="H601" i="2" s="1"/>
  <c r="I601" i="2" s="1"/>
  <c r="E602" i="2"/>
  <c r="H602" i="2" s="1"/>
  <c r="I602" i="2" s="1"/>
  <c r="E603" i="2"/>
  <c r="H603" i="2" s="1"/>
  <c r="I603" i="2" s="1"/>
  <c r="E604" i="2"/>
  <c r="H604" i="2" s="1"/>
  <c r="I604" i="2" s="1"/>
  <c r="E605" i="2"/>
  <c r="H605" i="2" s="1"/>
  <c r="I605" i="2" s="1"/>
  <c r="E606" i="2"/>
  <c r="H606" i="2" s="1"/>
  <c r="I606" i="2" s="1"/>
  <c r="E607" i="2"/>
  <c r="H607" i="2" s="1"/>
  <c r="I607" i="2" s="1"/>
  <c r="E608" i="2"/>
  <c r="H608" i="2" s="1"/>
  <c r="I608" i="2" s="1"/>
  <c r="E609" i="2"/>
  <c r="H609" i="2" s="1"/>
  <c r="I609" i="2" s="1"/>
  <c r="E610" i="2"/>
  <c r="H610" i="2" s="1"/>
  <c r="I610" i="2" s="1"/>
  <c r="E611" i="2"/>
  <c r="H611" i="2" s="1"/>
  <c r="I611" i="2" s="1"/>
  <c r="E612" i="2"/>
  <c r="H612" i="2" s="1"/>
  <c r="I612" i="2" s="1"/>
  <c r="E613" i="2"/>
  <c r="H613" i="2" s="1"/>
  <c r="I613" i="2" s="1"/>
  <c r="E614" i="2"/>
  <c r="H614" i="2" s="1"/>
  <c r="I614" i="2" s="1"/>
  <c r="E615" i="2"/>
  <c r="H615" i="2" s="1"/>
  <c r="I615" i="2" s="1"/>
  <c r="E616" i="2"/>
  <c r="H616" i="2" s="1"/>
  <c r="I616" i="2" s="1"/>
  <c r="E617" i="2"/>
  <c r="H617" i="2" s="1"/>
  <c r="I617" i="2" s="1"/>
  <c r="E618" i="2"/>
  <c r="H618" i="2" s="1"/>
  <c r="I618" i="2" s="1"/>
  <c r="E619" i="2"/>
  <c r="H619" i="2" s="1"/>
  <c r="I619" i="2" s="1"/>
  <c r="E620" i="2"/>
  <c r="H620" i="2" s="1"/>
  <c r="I620" i="2" s="1"/>
  <c r="E621" i="2"/>
  <c r="H621" i="2" s="1"/>
  <c r="I621" i="2" s="1"/>
  <c r="E622" i="2"/>
  <c r="H622" i="2" s="1"/>
  <c r="I622" i="2" s="1"/>
  <c r="E623" i="2"/>
  <c r="H623" i="2" s="1"/>
  <c r="I623" i="2" s="1"/>
  <c r="E624" i="2"/>
  <c r="H624" i="2" s="1"/>
  <c r="I624" i="2" s="1"/>
  <c r="E625" i="2"/>
  <c r="H625" i="2" s="1"/>
  <c r="I625" i="2" s="1"/>
  <c r="E626" i="2"/>
  <c r="H626" i="2" s="1"/>
  <c r="I626" i="2" s="1"/>
  <c r="E627" i="2"/>
  <c r="H627" i="2" s="1"/>
  <c r="I627" i="2" s="1"/>
  <c r="E628" i="2"/>
  <c r="H628" i="2" s="1"/>
  <c r="I628" i="2" s="1"/>
  <c r="E629" i="2"/>
  <c r="H629" i="2" s="1"/>
  <c r="I629" i="2" s="1"/>
  <c r="E630" i="2"/>
  <c r="H630" i="2" s="1"/>
  <c r="I630" i="2" s="1"/>
  <c r="E631" i="2"/>
  <c r="H631" i="2" s="1"/>
  <c r="I631" i="2" s="1"/>
  <c r="E632" i="2"/>
  <c r="H632" i="2" s="1"/>
  <c r="I632" i="2" s="1"/>
  <c r="E633" i="2"/>
  <c r="H633" i="2" s="1"/>
  <c r="I633" i="2" s="1"/>
  <c r="E634" i="2"/>
  <c r="H634" i="2" s="1"/>
  <c r="I634" i="2" s="1"/>
  <c r="E635" i="2"/>
  <c r="H635" i="2" s="1"/>
  <c r="I635" i="2" s="1"/>
  <c r="E636" i="2"/>
  <c r="H636" i="2" s="1"/>
  <c r="I636" i="2" s="1"/>
  <c r="E637" i="2"/>
  <c r="H637" i="2" s="1"/>
  <c r="I637" i="2" s="1"/>
  <c r="E638" i="2"/>
  <c r="H638" i="2" s="1"/>
  <c r="I638" i="2" s="1"/>
  <c r="E639" i="2"/>
  <c r="H639" i="2" s="1"/>
  <c r="I639" i="2" s="1"/>
  <c r="E640" i="2"/>
  <c r="H640" i="2" s="1"/>
  <c r="I640" i="2" s="1"/>
  <c r="E641" i="2"/>
  <c r="H641" i="2" s="1"/>
  <c r="I641" i="2" s="1"/>
  <c r="E642" i="2"/>
  <c r="H642" i="2" s="1"/>
  <c r="I642" i="2" s="1"/>
  <c r="E643" i="2"/>
  <c r="H643" i="2" s="1"/>
  <c r="I643" i="2" s="1"/>
  <c r="E644" i="2"/>
  <c r="H644" i="2" s="1"/>
  <c r="I644" i="2" s="1"/>
  <c r="E645" i="2"/>
  <c r="H645" i="2" s="1"/>
  <c r="I645" i="2" s="1"/>
  <c r="E646" i="2"/>
  <c r="H646" i="2" s="1"/>
  <c r="I646" i="2" s="1"/>
  <c r="E647" i="2"/>
  <c r="H647" i="2" s="1"/>
  <c r="I647" i="2" s="1"/>
  <c r="E648" i="2"/>
  <c r="H648" i="2" s="1"/>
  <c r="I648" i="2" s="1"/>
  <c r="E649" i="2"/>
  <c r="H649" i="2" s="1"/>
  <c r="I649" i="2" s="1"/>
  <c r="E650" i="2"/>
  <c r="H650" i="2" s="1"/>
  <c r="I650" i="2" s="1"/>
  <c r="E651" i="2"/>
  <c r="H651" i="2" s="1"/>
  <c r="I651" i="2" s="1"/>
  <c r="E652" i="2"/>
  <c r="H652" i="2" s="1"/>
  <c r="I652" i="2" s="1"/>
  <c r="E653" i="2"/>
  <c r="H653" i="2" s="1"/>
  <c r="I653" i="2" s="1"/>
  <c r="E654" i="2"/>
  <c r="H654" i="2" s="1"/>
  <c r="I654" i="2" s="1"/>
  <c r="E655" i="2"/>
  <c r="H655" i="2" s="1"/>
  <c r="I655" i="2" s="1"/>
  <c r="E656" i="2"/>
  <c r="H656" i="2" s="1"/>
  <c r="I656" i="2" s="1"/>
  <c r="E657" i="2"/>
  <c r="E658" i="2"/>
  <c r="H658" i="2" s="1"/>
  <c r="I658" i="2" s="1"/>
  <c r="E659" i="2"/>
  <c r="H659" i="2" s="1"/>
  <c r="I659" i="2" s="1"/>
  <c r="E660" i="2"/>
  <c r="H660" i="2" s="1"/>
  <c r="I660" i="2" s="1"/>
  <c r="E661" i="2"/>
  <c r="H661" i="2" s="1"/>
  <c r="I661" i="2" s="1"/>
  <c r="E662" i="2"/>
  <c r="E663" i="2"/>
  <c r="H663" i="2" s="1"/>
  <c r="I663" i="2" s="1"/>
  <c r="E664" i="2"/>
  <c r="H664" i="2" s="1"/>
  <c r="I664" i="2" s="1"/>
  <c r="E665" i="2"/>
  <c r="H665" i="2" s="1"/>
  <c r="I665" i="2" s="1"/>
  <c r="E666" i="2"/>
  <c r="H666" i="2" s="1"/>
  <c r="I666" i="2" s="1"/>
  <c r="E667" i="2"/>
  <c r="H667" i="2" s="1"/>
  <c r="I667" i="2" s="1"/>
  <c r="E668" i="2"/>
  <c r="H668" i="2" s="1"/>
  <c r="I668" i="2" s="1"/>
  <c r="E669" i="2"/>
  <c r="H669" i="2" s="1"/>
  <c r="I669" i="2" s="1"/>
  <c r="E670" i="2"/>
  <c r="H670" i="2" s="1"/>
  <c r="I670" i="2" s="1"/>
  <c r="E671" i="2"/>
  <c r="H671" i="2" s="1"/>
  <c r="I671" i="2" s="1"/>
  <c r="E672" i="2"/>
  <c r="H672" i="2" s="1"/>
  <c r="I672" i="2" s="1"/>
  <c r="E673" i="2"/>
  <c r="H673" i="2" s="1"/>
  <c r="I673" i="2" s="1"/>
  <c r="E674" i="2"/>
  <c r="H674" i="2" s="1"/>
  <c r="I674" i="2" s="1"/>
  <c r="E675" i="2"/>
  <c r="H675" i="2" s="1"/>
  <c r="I675" i="2" s="1"/>
  <c r="E676" i="2"/>
  <c r="H676" i="2" s="1"/>
  <c r="I676" i="2" s="1"/>
  <c r="E677" i="2"/>
  <c r="H677" i="2" s="1"/>
  <c r="I677" i="2" s="1"/>
  <c r="E678" i="2"/>
  <c r="H678" i="2" s="1"/>
  <c r="I678" i="2" s="1"/>
  <c r="E679" i="2"/>
  <c r="H679" i="2" s="1"/>
  <c r="I679" i="2" s="1"/>
  <c r="E680" i="2"/>
  <c r="H680" i="2" s="1"/>
  <c r="I680" i="2" s="1"/>
  <c r="E681" i="2"/>
  <c r="H681" i="2" s="1"/>
  <c r="I681" i="2" s="1"/>
  <c r="E682" i="2"/>
  <c r="H682" i="2" s="1"/>
  <c r="I682" i="2" s="1"/>
  <c r="E683" i="2"/>
  <c r="H683" i="2" s="1"/>
  <c r="I683" i="2" s="1"/>
  <c r="E684" i="2"/>
  <c r="H684" i="2" s="1"/>
  <c r="I684" i="2" s="1"/>
  <c r="E685" i="2"/>
  <c r="H685" i="2" s="1"/>
  <c r="I685" i="2" s="1"/>
  <c r="E686" i="2"/>
  <c r="H686" i="2" s="1"/>
  <c r="I686" i="2" s="1"/>
  <c r="E687" i="2"/>
  <c r="H687" i="2" s="1"/>
  <c r="I687" i="2" s="1"/>
  <c r="E688" i="2"/>
  <c r="H688" i="2" s="1"/>
  <c r="I688" i="2" s="1"/>
  <c r="E689" i="2"/>
  <c r="H689" i="2" s="1"/>
  <c r="I689" i="2" s="1"/>
  <c r="E690" i="2"/>
  <c r="H690" i="2" s="1"/>
  <c r="I690" i="2" s="1"/>
  <c r="E691" i="2"/>
  <c r="H691" i="2" s="1"/>
  <c r="I691" i="2" s="1"/>
  <c r="E692" i="2"/>
  <c r="H692" i="2" s="1"/>
  <c r="I692" i="2" s="1"/>
  <c r="E693" i="2"/>
  <c r="H693" i="2" s="1"/>
  <c r="I693" i="2" s="1"/>
  <c r="E694" i="2"/>
  <c r="H694" i="2" s="1"/>
  <c r="I694" i="2" s="1"/>
  <c r="E695" i="2"/>
  <c r="H695" i="2" s="1"/>
  <c r="I695" i="2" s="1"/>
  <c r="E696" i="2"/>
  <c r="H696" i="2" s="1"/>
  <c r="I696" i="2" s="1"/>
  <c r="E697" i="2"/>
  <c r="H697" i="2" s="1"/>
  <c r="I697" i="2" s="1"/>
  <c r="E698" i="2"/>
  <c r="H698" i="2" s="1"/>
  <c r="I698" i="2" s="1"/>
  <c r="E699" i="2"/>
  <c r="H699" i="2" s="1"/>
  <c r="I699" i="2" s="1"/>
  <c r="E700" i="2"/>
  <c r="H700" i="2" s="1"/>
  <c r="I700" i="2" s="1"/>
  <c r="E701" i="2"/>
  <c r="H701" i="2" s="1"/>
  <c r="I701" i="2" s="1"/>
  <c r="E702" i="2"/>
  <c r="H702" i="2" s="1"/>
  <c r="I702" i="2" s="1"/>
  <c r="E703" i="2"/>
  <c r="H703" i="2" s="1"/>
  <c r="I703" i="2" s="1"/>
  <c r="E704" i="2"/>
  <c r="H704" i="2" s="1"/>
  <c r="I704" i="2" s="1"/>
  <c r="E705" i="2"/>
  <c r="H705" i="2" s="1"/>
  <c r="I705" i="2" s="1"/>
  <c r="E706" i="2"/>
  <c r="H706" i="2" s="1"/>
  <c r="I706" i="2" s="1"/>
  <c r="E707" i="2"/>
  <c r="H707" i="2" s="1"/>
  <c r="I707" i="2" s="1"/>
  <c r="E708" i="2"/>
  <c r="H708" i="2" s="1"/>
  <c r="I708" i="2" s="1"/>
  <c r="E709" i="2"/>
  <c r="H709" i="2" s="1"/>
  <c r="I709" i="2" s="1"/>
  <c r="E710" i="2"/>
  <c r="H710" i="2" s="1"/>
  <c r="I710" i="2" s="1"/>
  <c r="E711" i="2"/>
  <c r="H711" i="2" s="1"/>
  <c r="I711" i="2" s="1"/>
  <c r="E712" i="2"/>
  <c r="H712" i="2" s="1"/>
  <c r="I712" i="2" s="1"/>
  <c r="E713" i="2"/>
  <c r="H713" i="2" s="1"/>
  <c r="I713" i="2" s="1"/>
  <c r="E714" i="2"/>
  <c r="H714" i="2" s="1"/>
  <c r="I714" i="2" s="1"/>
  <c r="E715" i="2"/>
  <c r="H715" i="2" s="1"/>
  <c r="I715" i="2" s="1"/>
  <c r="E716" i="2"/>
  <c r="H716" i="2" s="1"/>
  <c r="I716" i="2" s="1"/>
  <c r="E717" i="2"/>
  <c r="H717" i="2" s="1"/>
  <c r="I717" i="2" s="1"/>
  <c r="E718" i="2"/>
  <c r="H718" i="2" s="1"/>
  <c r="I718" i="2" s="1"/>
  <c r="E719" i="2"/>
  <c r="H719" i="2" s="1"/>
  <c r="I719" i="2" s="1"/>
  <c r="E720" i="2"/>
  <c r="H720" i="2" s="1"/>
  <c r="I720" i="2" s="1"/>
  <c r="E721" i="2"/>
  <c r="H721" i="2" s="1"/>
  <c r="I721" i="2" s="1"/>
  <c r="E722" i="2"/>
  <c r="H722" i="2" s="1"/>
  <c r="I722" i="2" s="1"/>
  <c r="E723" i="2"/>
  <c r="H723" i="2" s="1"/>
  <c r="I723" i="2" s="1"/>
  <c r="E724" i="2"/>
  <c r="H724" i="2" s="1"/>
  <c r="I724" i="2" s="1"/>
  <c r="E725" i="2"/>
  <c r="H725" i="2" s="1"/>
  <c r="I725" i="2" s="1"/>
  <c r="E726" i="2"/>
  <c r="H726" i="2" s="1"/>
  <c r="I726" i="2" s="1"/>
  <c r="E727" i="2"/>
  <c r="H727" i="2" s="1"/>
  <c r="I727" i="2" s="1"/>
  <c r="E728" i="2"/>
  <c r="H728" i="2" s="1"/>
  <c r="I728" i="2" s="1"/>
  <c r="E729" i="2"/>
  <c r="H729" i="2" s="1"/>
  <c r="I729" i="2" s="1"/>
  <c r="E730" i="2"/>
  <c r="H730" i="2" s="1"/>
  <c r="I730" i="2" s="1"/>
  <c r="E731" i="2"/>
  <c r="H731" i="2" s="1"/>
  <c r="I731" i="2" s="1"/>
  <c r="E732" i="2"/>
  <c r="H732" i="2" s="1"/>
  <c r="I732" i="2" s="1"/>
  <c r="E733" i="2"/>
  <c r="H733" i="2" s="1"/>
  <c r="I733" i="2" s="1"/>
  <c r="E734" i="2"/>
  <c r="H734" i="2" s="1"/>
  <c r="I734" i="2" s="1"/>
  <c r="E735" i="2"/>
  <c r="E736" i="2"/>
  <c r="H736" i="2" s="1"/>
  <c r="I736" i="2" s="1"/>
  <c r="E737" i="2"/>
  <c r="H737" i="2" s="1"/>
  <c r="I737" i="2" s="1"/>
  <c r="E738" i="2"/>
  <c r="H738" i="2" s="1"/>
  <c r="I738" i="2" s="1"/>
  <c r="E739" i="2"/>
  <c r="H739" i="2" s="1"/>
  <c r="I739" i="2" s="1"/>
  <c r="E740" i="2"/>
  <c r="H740" i="2" s="1"/>
  <c r="I740" i="2" s="1"/>
  <c r="E741" i="2"/>
  <c r="H741" i="2" s="1"/>
  <c r="I741" i="2" s="1"/>
  <c r="E742" i="2"/>
  <c r="H742" i="2" s="1"/>
  <c r="I742" i="2" s="1"/>
  <c r="E743" i="2"/>
  <c r="H743" i="2" s="1"/>
  <c r="I743" i="2" s="1"/>
  <c r="E744" i="2"/>
  <c r="H744" i="2" s="1"/>
  <c r="I744" i="2" s="1"/>
  <c r="E745" i="2"/>
  <c r="H745" i="2" s="1"/>
  <c r="I745" i="2" s="1"/>
  <c r="E746" i="2"/>
  <c r="H746" i="2" s="1"/>
  <c r="I746" i="2" s="1"/>
  <c r="E747" i="2"/>
  <c r="H747" i="2" s="1"/>
  <c r="I747" i="2" s="1"/>
  <c r="E748" i="2"/>
  <c r="H748" i="2" s="1"/>
  <c r="I748" i="2" s="1"/>
  <c r="E749" i="2"/>
  <c r="H749" i="2" s="1"/>
  <c r="I749" i="2" s="1"/>
  <c r="E750" i="2"/>
  <c r="H750" i="2" s="1"/>
  <c r="I750" i="2" s="1"/>
  <c r="E751" i="2"/>
  <c r="H751" i="2" s="1"/>
  <c r="I751" i="2" s="1"/>
  <c r="E752" i="2"/>
  <c r="H752" i="2" s="1"/>
  <c r="I752" i="2" s="1"/>
  <c r="E753" i="2"/>
  <c r="H753" i="2" s="1"/>
  <c r="I753" i="2" s="1"/>
  <c r="E754" i="2"/>
  <c r="H754" i="2" s="1"/>
  <c r="I754" i="2" s="1"/>
  <c r="E755" i="2"/>
  <c r="H755" i="2" s="1"/>
  <c r="I755" i="2" s="1"/>
  <c r="E756" i="2"/>
  <c r="H756" i="2" s="1"/>
  <c r="I756" i="2" s="1"/>
  <c r="E757" i="2"/>
  <c r="H757" i="2" s="1"/>
  <c r="I757" i="2" s="1"/>
  <c r="E758" i="2"/>
  <c r="H758" i="2" s="1"/>
  <c r="I758" i="2" s="1"/>
  <c r="E759" i="2"/>
  <c r="H759" i="2" s="1"/>
  <c r="I759" i="2" s="1"/>
  <c r="E760" i="2"/>
  <c r="H760" i="2" s="1"/>
  <c r="I760" i="2" s="1"/>
  <c r="E761" i="2"/>
  <c r="H761" i="2" s="1"/>
  <c r="I761" i="2" s="1"/>
  <c r="E762" i="2"/>
  <c r="H762" i="2" s="1"/>
  <c r="I762" i="2" s="1"/>
  <c r="E763" i="2"/>
  <c r="H763" i="2" s="1"/>
  <c r="I763" i="2" s="1"/>
  <c r="E764" i="2"/>
  <c r="H764" i="2" s="1"/>
  <c r="I764" i="2" s="1"/>
  <c r="E765" i="2"/>
  <c r="H765" i="2" s="1"/>
  <c r="I765" i="2" s="1"/>
  <c r="E766" i="2"/>
  <c r="H766" i="2" s="1"/>
  <c r="I766" i="2" s="1"/>
  <c r="E767" i="2"/>
  <c r="H767" i="2" s="1"/>
  <c r="I767" i="2" s="1"/>
  <c r="E768" i="2"/>
  <c r="H768" i="2" s="1"/>
  <c r="I768" i="2" s="1"/>
  <c r="E769" i="2"/>
  <c r="H769" i="2" s="1"/>
  <c r="I769" i="2" s="1"/>
  <c r="E770" i="2"/>
  <c r="H770" i="2" s="1"/>
  <c r="I770" i="2" s="1"/>
  <c r="E771" i="2"/>
  <c r="H771" i="2" s="1"/>
  <c r="I771" i="2" s="1"/>
  <c r="E772" i="2"/>
  <c r="H772" i="2" s="1"/>
  <c r="I772" i="2" s="1"/>
  <c r="E773" i="2"/>
  <c r="H773" i="2" s="1"/>
  <c r="I773" i="2" s="1"/>
  <c r="E774" i="2"/>
  <c r="H774" i="2" s="1"/>
  <c r="I774" i="2" s="1"/>
  <c r="E775" i="2"/>
  <c r="H775" i="2" s="1"/>
  <c r="I775" i="2" s="1"/>
  <c r="E776" i="2"/>
  <c r="H776" i="2" s="1"/>
  <c r="I776" i="2" s="1"/>
  <c r="E777" i="2"/>
  <c r="H777" i="2" s="1"/>
  <c r="I777" i="2" s="1"/>
  <c r="E778" i="2"/>
  <c r="H778" i="2" s="1"/>
  <c r="I778" i="2" s="1"/>
  <c r="E779" i="2"/>
  <c r="H779" i="2" s="1"/>
  <c r="I779" i="2" s="1"/>
  <c r="E780" i="2"/>
  <c r="H780" i="2" s="1"/>
  <c r="I780" i="2" s="1"/>
  <c r="E781" i="2"/>
  <c r="H781" i="2" s="1"/>
  <c r="I781" i="2" s="1"/>
  <c r="E782" i="2"/>
  <c r="H782" i="2" s="1"/>
  <c r="I782" i="2" s="1"/>
  <c r="E783" i="2"/>
  <c r="H783" i="2" s="1"/>
  <c r="I783" i="2" s="1"/>
  <c r="E784" i="2"/>
  <c r="H784" i="2" s="1"/>
  <c r="I784" i="2" s="1"/>
  <c r="E785" i="2"/>
  <c r="H785" i="2" s="1"/>
  <c r="I785" i="2" s="1"/>
  <c r="E786" i="2"/>
  <c r="H786" i="2" s="1"/>
  <c r="I786" i="2" s="1"/>
  <c r="E787" i="2"/>
  <c r="H787" i="2" s="1"/>
  <c r="I787" i="2" s="1"/>
  <c r="E788" i="2"/>
  <c r="H788" i="2" s="1"/>
  <c r="I788" i="2" s="1"/>
  <c r="E789" i="2"/>
  <c r="H789" i="2" s="1"/>
  <c r="I789" i="2" s="1"/>
  <c r="E790" i="2"/>
  <c r="H790" i="2" s="1"/>
  <c r="I790" i="2" s="1"/>
  <c r="E791" i="2"/>
  <c r="H791" i="2" s="1"/>
  <c r="I791" i="2" s="1"/>
  <c r="E792" i="2"/>
  <c r="H792" i="2" s="1"/>
  <c r="I792" i="2" s="1"/>
  <c r="E793" i="2"/>
  <c r="H793" i="2" s="1"/>
  <c r="I793" i="2" s="1"/>
  <c r="E794" i="2"/>
  <c r="H794" i="2" s="1"/>
  <c r="I794" i="2" s="1"/>
  <c r="E795" i="2"/>
  <c r="H795" i="2" s="1"/>
  <c r="I795" i="2" s="1"/>
  <c r="E796" i="2"/>
  <c r="H796" i="2" s="1"/>
  <c r="I796" i="2" s="1"/>
  <c r="E797" i="2"/>
  <c r="H797" i="2" s="1"/>
  <c r="I797" i="2" s="1"/>
  <c r="E798" i="2"/>
  <c r="H798" i="2" s="1"/>
  <c r="I798" i="2" s="1"/>
  <c r="E799" i="2"/>
  <c r="H799" i="2" s="1"/>
  <c r="I799" i="2" s="1"/>
  <c r="E800" i="2"/>
  <c r="E801" i="2"/>
  <c r="H801" i="2" s="1"/>
  <c r="I801" i="2" s="1"/>
  <c r="E802" i="2"/>
  <c r="H802" i="2" s="1"/>
  <c r="I802" i="2" s="1"/>
  <c r="E803" i="2"/>
  <c r="H803" i="2" s="1"/>
  <c r="I803" i="2" s="1"/>
  <c r="E804" i="2"/>
  <c r="E805" i="2"/>
  <c r="H805" i="2" s="1"/>
  <c r="I805" i="2" s="1"/>
  <c r="E806" i="2"/>
  <c r="H806" i="2" s="1"/>
  <c r="I806" i="2" s="1"/>
  <c r="E807" i="2"/>
  <c r="H807" i="2" s="1"/>
  <c r="I807" i="2" s="1"/>
  <c r="E808" i="2"/>
  <c r="H808" i="2" s="1"/>
  <c r="I808" i="2" s="1"/>
  <c r="E809" i="2"/>
  <c r="H809" i="2" s="1"/>
  <c r="I809" i="2" s="1"/>
  <c r="E810" i="2"/>
  <c r="H810" i="2" s="1"/>
  <c r="I810" i="2" s="1"/>
  <c r="E811" i="2"/>
  <c r="H811" i="2" s="1"/>
  <c r="I811" i="2" s="1"/>
  <c r="E812" i="2"/>
  <c r="H812" i="2" s="1"/>
  <c r="I812" i="2" s="1"/>
  <c r="E813" i="2"/>
  <c r="H813" i="2" s="1"/>
  <c r="I813" i="2" s="1"/>
  <c r="E814" i="2"/>
  <c r="H814" i="2" s="1"/>
  <c r="I814" i="2" s="1"/>
  <c r="E815" i="2"/>
  <c r="H815" i="2" s="1"/>
  <c r="I815" i="2" s="1"/>
  <c r="E816" i="2"/>
  <c r="H816" i="2" s="1"/>
  <c r="I816" i="2" s="1"/>
  <c r="E817" i="2"/>
  <c r="H817" i="2" s="1"/>
  <c r="I817" i="2" s="1"/>
  <c r="E818" i="2"/>
  <c r="H818" i="2" s="1"/>
  <c r="I818" i="2" s="1"/>
  <c r="E819" i="2"/>
  <c r="H819" i="2" s="1"/>
  <c r="I819" i="2" s="1"/>
  <c r="E820" i="2"/>
  <c r="E821" i="2"/>
  <c r="H821" i="2" s="1"/>
  <c r="I821" i="2" s="1"/>
  <c r="E822" i="2"/>
  <c r="H822" i="2" s="1"/>
  <c r="I822" i="2" s="1"/>
  <c r="E823" i="2"/>
  <c r="H823" i="2" s="1"/>
  <c r="I823" i="2" s="1"/>
  <c r="E824" i="2"/>
  <c r="H824" i="2" s="1"/>
  <c r="I824" i="2" s="1"/>
  <c r="E825" i="2"/>
  <c r="H825" i="2" s="1"/>
  <c r="I825" i="2" s="1"/>
  <c r="E826" i="2"/>
  <c r="H826" i="2" s="1"/>
  <c r="I826" i="2" s="1"/>
  <c r="E827" i="2"/>
  <c r="H827" i="2" s="1"/>
  <c r="I827" i="2" s="1"/>
  <c r="E828" i="2"/>
  <c r="E829" i="2"/>
  <c r="H829" i="2" s="1"/>
  <c r="I829" i="2" s="1"/>
  <c r="E830" i="2"/>
  <c r="H830" i="2" s="1"/>
  <c r="I830" i="2" s="1"/>
  <c r="E831" i="2"/>
  <c r="H831" i="2" s="1"/>
  <c r="I831" i="2" s="1"/>
  <c r="E832" i="2"/>
  <c r="E833" i="2"/>
  <c r="H833" i="2" s="1"/>
  <c r="I833" i="2" s="1"/>
  <c r="E834" i="2"/>
  <c r="H834" i="2" s="1"/>
  <c r="I834" i="2" s="1"/>
  <c r="E835" i="2"/>
  <c r="H835" i="2" s="1"/>
  <c r="I835" i="2" s="1"/>
  <c r="E836" i="2"/>
  <c r="E837" i="2"/>
  <c r="H837" i="2" s="1"/>
  <c r="I837" i="2" s="1"/>
  <c r="E838" i="2"/>
  <c r="H838" i="2" s="1"/>
  <c r="I838" i="2" s="1"/>
  <c r="E839" i="2"/>
  <c r="H839" i="2" s="1"/>
  <c r="I839" i="2" s="1"/>
  <c r="E840" i="2"/>
  <c r="E841" i="2"/>
  <c r="H841" i="2" s="1"/>
  <c r="I841" i="2" s="1"/>
  <c r="E842" i="2"/>
  <c r="H842" i="2" s="1"/>
  <c r="I842" i="2" s="1"/>
  <c r="E843" i="2"/>
  <c r="H843" i="2" s="1"/>
  <c r="I843" i="2" s="1"/>
  <c r="E844" i="2"/>
  <c r="E845" i="2"/>
  <c r="H845" i="2" s="1"/>
  <c r="I845" i="2" s="1"/>
  <c r="E846" i="2"/>
  <c r="H846" i="2" s="1"/>
  <c r="I846" i="2" s="1"/>
  <c r="E847" i="2"/>
  <c r="H847" i="2" s="1"/>
  <c r="I847" i="2" s="1"/>
  <c r="E848" i="2"/>
  <c r="E849" i="2"/>
  <c r="H849" i="2" s="1"/>
  <c r="I849" i="2" s="1"/>
  <c r="E850" i="2"/>
  <c r="H850" i="2" s="1"/>
  <c r="I850" i="2" s="1"/>
  <c r="E851" i="2"/>
  <c r="H851" i="2" s="1"/>
  <c r="I851" i="2" s="1"/>
  <c r="E852" i="2"/>
  <c r="E853" i="2"/>
  <c r="H853" i="2" s="1"/>
  <c r="I853" i="2" s="1"/>
  <c r="E854" i="2"/>
  <c r="H854" i="2" s="1"/>
  <c r="I854" i="2" s="1"/>
  <c r="E855" i="2"/>
  <c r="H855" i="2" s="1"/>
  <c r="I855" i="2" s="1"/>
  <c r="E856" i="2"/>
  <c r="E857" i="2"/>
  <c r="H857" i="2" s="1"/>
  <c r="I857" i="2" s="1"/>
  <c r="E858" i="2"/>
  <c r="H858" i="2" s="1"/>
  <c r="I858" i="2" s="1"/>
  <c r="E859" i="2"/>
  <c r="H859" i="2" s="1"/>
  <c r="I859" i="2" s="1"/>
  <c r="E860" i="2"/>
  <c r="E861" i="2"/>
  <c r="H861" i="2" s="1"/>
  <c r="I861" i="2" s="1"/>
  <c r="E862" i="2"/>
  <c r="H862" i="2" s="1"/>
  <c r="I862" i="2" s="1"/>
  <c r="E863" i="2"/>
  <c r="H863" i="2" s="1"/>
  <c r="I863" i="2" s="1"/>
  <c r="E864" i="2"/>
  <c r="E865" i="2"/>
  <c r="H865" i="2" s="1"/>
  <c r="I865" i="2" s="1"/>
  <c r="E866" i="2"/>
  <c r="H866" i="2" s="1"/>
  <c r="I866" i="2" s="1"/>
  <c r="E867" i="2"/>
  <c r="H867" i="2" s="1"/>
  <c r="I867" i="2" s="1"/>
  <c r="E868" i="2"/>
  <c r="E869" i="2"/>
  <c r="H869" i="2" s="1"/>
  <c r="I869" i="2" s="1"/>
  <c r="E870" i="2"/>
  <c r="H870" i="2" s="1"/>
  <c r="I870" i="2" s="1"/>
  <c r="E871" i="2"/>
  <c r="H871" i="2" s="1"/>
  <c r="I871" i="2" s="1"/>
  <c r="E872" i="2"/>
  <c r="E873" i="2"/>
  <c r="H873" i="2" s="1"/>
  <c r="I873" i="2" s="1"/>
  <c r="E874" i="2"/>
  <c r="H874" i="2" s="1"/>
  <c r="I874" i="2" s="1"/>
  <c r="E875" i="2"/>
  <c r="H875" i="2" s="1"/>
  <c r="I875" i="2" s="1"/>
  <c r="E876" i="2"/>
  <c r="E877" i="2"/>
  <c r="H877" i="2" s="1"/>
  <c r="I877" i="2" s="1"/>
  <c r="E878" i="2"/>
  <c r="H878" i="2" s="1"/>
  <c r="I878" i="2" s="1"/>
  <c r="E879" i="2"/>
  <c r="H879" i="2" s="1"/>
  <c r="I879" i="2" s="1"/>
  <c r="E880" i="2"/>
  <c r="E881" i="2"/>
  <c r="H881" i="2" s="1"/>
  <c r="I881" i="2" s="1"/>
  <c r="E882" i="2"/>
  <c r="H882" i="2" s="1"/>
  <c r="I882" i="2" s="1"/>
  <c r="E883" i="2"/>
  <c r="H883" i="2" s="1"/>
  <c r="I883" i="2" s="1"/>
  <c r="E884" i="2"/>
  <c r="E885" i="2"/>
  <c r="H885" i="2" s="1"/>
  <c r="I885" i="2" s="1"/>
  <c r="E886" i="2"/>
  <c r="H886" i="2" s="1"/>
  <c r="I886" i="2" s="1"/>
  <c r="E887" i="2"/>
  <c r="H887" i="2" s="1"/>
  <c r="I887" i="2" s="1"/>
  <c r="E888" i="2"/>
  <c r="E889" i="2"/>
  <c r="H889" i="2" s="1"/>
  <c r="I889" i="2" s="1"/>
  <c r="E890" i="2"/>
  <c r="H890" i="2" s="1"/>
  <c r="I890" i="2" s="1"/>
  <c r="E891" i="2"/>
  <c r="H891" i="2" s="1"/>
  <c r="I891" i="2" s="1"/>
  <c r="E892" i="2"/>
  <c r="E893" i="2"/>
  <c r="H893" i="2" s="1"/>
  <c r="I893" i="2" s="1"/>
  <c r="E894" i="2"/>
  <c r="H894" i="2" s="1"/>
  <c r="I894" i="2" s="1"/>
  <c r="E895" i="2"/>
  <c r="H895" i="2" s="1"/>
  <c r="I895" i="2" s="1"/>
  <c r="E896" i="2"/>
  <c r="E897" i="2"/>
  <c r="H897" i="2" s="1"/>
  <c r="I897" i="2" s="1"/>
  <c r="E898" i="2"/>
  <c r="H898" i="2" s="1"/>
  <c r="I898" i="2" s="1"/>
  <c r="E899" i="2"/>
  <c r="H899" i="2" s="1"/>
  <c r="I899" i="2" s="1"/>
  <c r="E900" i="2"/>
  <c r="E901" i="2"/>
  <c r="H901" i="2" s="1"/>
  <c r="I901" i="2" s="1"/>
  <c r="E902" i="2"/>
  <c r="H902" i="2" s="1"/>
  <c r="I902" i="2" s="1"/>
  <c r="E903" i="2"/>
  <c r="H903" i="2" s="1"/>
  <c r="I903" i="2" s="1"/>
  <c r="E904" i="2"/>
  <c r="E905" i="2"/>
  <c r="H905" i="2" s="1"/>
  <c r="I905" i="2" s="1"/>
  <c r="E906" i="2"/>
  <c r="H906" i="2" s="1"/>
  <c r="I906" i="2" s="1"/>
  <c r="E907" i="2"/>
  <c r="H907" i="2" s="1"/>
  <c r="I907" i="2" s="1"/>
  <c r="E908" i="2"/>
  <c r="E909" i="2"/>
  <c r="H909" i="2" s="1"/>
  <c r="I909" i="2" s="1"/>
  <c r="E910" i="2"/>
  <c r="H910" i="2" s="1"/>
  <c r="I910" i="2" s="1"/>
  <c r="E911" i="2"/>
  <c r="H911" i="2" s="1"/>
  <c r="I911" i="2" s="1"/>
  <c r="E912" i="2"/>
  <c r="E913" i="2"/>
  <c r="H913" i="2" s="1"/>
  <c r="I913" i="2" s="1"/>
  <c r="E914" i="2"/>
  <c r="H914" i="2" s="1"/>
  <c r="I914" i="2" s="1"/>
  <c r="E915" i="2"/>
  <c r="H915" i="2" s="1"/>
  <c r="I915" i="2" s="1"/>
  <c r="E916" i="2"/>
  <c r="E917" i="2"/>
  <c r="H917" i="2" s="1"/>
  <c r="I917" i="2" s="1"/>
  <c r="E918" i="2"/>
  <c r="H918" i="2" s="1"/>
  <c r="I918" i="2" s="1"/>
  <c r="E919" i="2"/>
  <c r="H919" i="2" s="1"/>
  <c r="I919" i="2" s="1"/>
  <c r="E920" i="2"/>
  <c r="E921" i="2"/>
  <c r="H921" i="2" s="1"/>
  <c r="I921" i="2" s="1"/>
  <c r="E922" i="2"/>
  <c r="H922" i="2" s="1"/>
  <c r="I922" i="2" s="1"/>
  <c r="E923" i="2"/>
  <c r="H923" i="2" s="1"/>
  <c r="I923" i="2" s="1"/>
  <c r="E924" i="2"/>
  <c r="E925" i="2"/>
  <c r="H925" i="2" s="1"/>
  <c r="I925" i="2" s="1"/>
  <c r="E926" i="2"/>
  <c r="H926" i="2" s="1"/>
  <c r="I926" i="2" s="1"/>
  <c r="E927" i="2"/>
  <c r="H927" i="2" s="1"/>
  <c r="I927" i="2" s="1"/>
  <c r="E928" i="2"/>
  <c r="E929" i="2"/>
  <c r="H929" i="2" s="1"/>
  <c r="I929" i="2" s="1"/>
  <c r="E930" i="2"/>
  <c r="H930" i="2" s="1"/>
  <c r="I930" i="2" s="1"/>
  <c r="E931" i="2"/>
  <c r="H931" i="2" s="1"/>
  <c r="I931" i="2" s="1"/>
  <c r="E932" i="2"/>
  <c r="E933" i="2"/>
  <c r="H933" i="2" s="1"/>
  <c r="I933" i="2" s="1"/>
  <c r="E934" i="2"/>
  <c r="H934" i="2" s="1"/>
  <c r="I934" i="2" s="1"/>
  <c r="E935" i="2"/>
  <c r="H935" i="2" s="1"/>
  <c r="I935" i="2" s="1"/>
  <c r="E936" i="2"/>
  <c r="E937" i="2"/>
  <c r="H937" i="2" s="1"/>
  <c r="I937" i="2" s="1"/>
  <c r="E938" i="2"/>
  <c r="H938" i="2" s="1"/>
  <c r="I938" i="2" s="1"/>
  <c r="E939" i="2"/>
  <c r="H939" i="2" s="1"/>
  <c r="I939" i="2" s="1"/>
  <c r="E940" i="2"/>
  <c r="E941" i="2"/>
  <c r="H941" i="2" s="1"/>
  <c r="I941" i="2" s="1"/>
  <c r="E942" i="2"/>
  <c r="H942" i="2" s="1"/>
  <c r="I942" i="2" s="1"/>
  <c r="E943" i="2"/>
  <c r="H943" i="2" s="1"/>
  <c r="I943" i="2" s="1"/>
  <c r="E944" i="2"/>
  <c r="E945" i="2"/>
  <c r="H945" i="2" s="1"/>
  <c r="I945" i="2" s="1"/>
  <c r="E946" i="2"/>
  <c r="H946" i="2" s="1"/>
  <c r="I946" i="2" s="1"/>
  <c r="E947" i="2"/>
  <c r="H947" i="2" s="1"/>
  <c r="I947" i="2" s="1"/>
  <c r="E948" i="2"/>
  <c r="E949" i="2"/>
  <c r="H949" i="2" s="1"/>
  <c r="I949" i="2" s="1"/>
  <c r="E950" i="2"/>
  <c r="H950" i="2" s="1"/>
  <c r="I950" i="2" s="1"/>
  <c r="E951" i="2"/>
  <c r="H951" i="2" s="1"/>
  <c r="I951" i="2" s="1"/>
  <c r="E952" i="2"/>
  <c r="E953" i="2"/>
  <c r="H953" i="2" s="1"/>
  <c r="I953" i="2" s="1"/>
  <c r="E954" i="2"/>
  <c r="H954" i="2" s="1"/>
  <c r="I954" i="2" s="1"/>
  <c r="E955" i="2"/>
  <c r="H955" i="2" s="1"/>
  <c r="I955" i="2" s="1"/>
  <c r="E956" i="2"/>
  <c r="E957" i="2"/>
  <c r="H957" i="2" s="1"/>
  <c r="I957" i="2" s="1"/>
  <c r="E958" i="2"/>
  <c r="H958" i="2" s="1"/>
  <c r="I958" i="2" s="1"/>
  <c r="E959" i="2"/>
  <c r="H959" i="2" s="1"/>
  <c r="I959" i="2" s="1"/>
  <c r="E960" i="2"/>
  <c r="E961" i="2"/>
  <c r="H961" i="2" s="1"/>
  <c r="I961" i="2" s="1"/>
  <c r="E962" i="2"/>
  <c r="H962" i="2" s="1"/>
  <c r="I962" i="2" s="1"/>
  <c r="E963" i="2"/>
  <c r="H963" i="2" s="1"/>
  <c r="I963" i="2" s="1"/>
  <c r="E964" i="2"/>
  <c r="E965" i="2"/>
  <c r="H965" i="2" s="1"/>
  <c r="I965" i="2" s="1"/>
  <c r="E966" i="2"/>
  <c r="H966" i="2" s="1"/>
  <c r="I966" i="2" s="1"/>
  <c r="E967" i="2"/>
  <c r="H967" i="2" s="1"/>
  <c r="I967" i="2" s="1"/>
  <c r="E968" i="2"/>
  <c r="E969" i="2"/>
  <c r="H969" i="2" s="1"/>
  <c r="I969" i="2" s="1"/>
  <c r="E970" i="2"/>
  <c r="H970" i="2" s="1"/>
  <c r="I970" i="2" s="1"/>
  <c r="E971" i="2"/>
  <c r="H971" i="2" s="1"/>
  <c r="I971" i="2" s="1"/>
  <c r="E972" i="2"/>
  <c r="E973" i="2"/>
  <c r="H973" i="2" s="1"/>
  <c r="I973" i="2" s="1"/>
  <c r="E974" i="2"/>
  <c r="H974" i="2" s="1"/>
  <c r="I974" i="2" s="1"/>
  <c r="E975" i="2"/>
  <c r="H975" i="2" s="1"/>
  <c r="I975" i="2" s="1"/>
  <c r="E976" i="2"/>
  <c r="E977" i="2"/>
  <c r="H977" i="2" s="1"/>
  <c r="I977" i="2" s="1"/>
  <c r="E978" i="2"/>
  <c r="H978" i="2" s="1"/>
  <c r="I978" i="2" s="1"/>
  <c r="E979" i="2"/>
  <c r="H979" i="2" s="1"/>
  <c r="I979" i="2" s="1"/>
  <c r="E980" i="2"/>
  <c r="E981" i="2"/>
  <c r="H981" i="2" s="1"/>
  <c r="I981" i="2" s="1"/>
  <c r="E982" i="2"/>
  <c r="H982" i="2" s="1"/>
  <c r="I982" i="2" s="1"/>
  <c r="E983" i="2"/>
  <c r="H983" i="2" s="1"/>
  <c r="I983" i="2" s="1"/>
  <c r="E984" i="2"/>
  <c r="E985" i="2"/>
  <c r="H985" i="2" s="1"/>
  <c r="I985" i="2" s="1"/>
  <c r="E986" i="2"/>
  <c r="H986" i="2" s="1"/>
  <c r="I986" i="2" s="1"/>
  <c r="E987" i="2"/>
  <c r="H987" i="2" s="1"/>
  <c r="I987" i="2" s="1"/>
  <c r="E988" i="2"/>
  <c r="E989" i="2"/>
  <c r="H989" i="2" s="1"/>
  <c r="I989" i="2" s="1"/>
  <c r="E990" i="2"/>
  <c r="H990" i="2" s="1"/>
  <c r="I990" i="2" s="1"/>
  <c r="E991" i="2"/>
  <c r="H991" i="2" s="1"/>
  <c r="I991" i="2" s="1"/>
  <c r="E992" i="2"/>
  <c r="E993" i="2"/>
  <c r="H993" i="2" s="1"/>
  <c r="I993" i="2" s="1"/>
  <c r="E994" i="2"/>
  <c r="H994" i="2" s="1"/>
  <c r="I994" i="2" s="1"/>
  <c r="E995" i="2"/>
  <c r="H995" i="2" s="1"/>
  <c r="I995" i="2" s="1"/>
  <c r="E996" i="2"/>
  <c r="E997" i="2"/>
  <c r="H997" i="2" s="1"/>
  <c r="I997" i="2" s="1"/>
  <c r="E998" i="2"/>
  <c r="H998" i="2" s="1"/>
  <c r="I998" i="2" s="1"/>
  <c r="E999" i="2"/>
  <c r="H999" i="2" s="1"/>
  <c r="I999" i="2" s="1"/>
  <c r="E1000" i="2"/>
  <c r="H1000" i="2" s="1"/>
  <c r="I1000" i="2" s="1"/>
  <c r="E1001" i="2"/>
  <c r="H1001" i="2" s="1"/>
  <c r="I1001" i="2" s="1"/>
  <c r="E1002" i="2"/>
  <c r="H1002" i="2" s="1"/>
  <c r="I1002" i="2" s="1"/>
  <c r="E1003" i="2"/>
  <c r="H1003" i="2" s="1"/>
  <c r="I1003" i="2" s="1"/>
  <c r="E1004" i="2"/>
  <c r="E1005" i="2"/>
  <c r="H1005" i="2" s="1"/>
  <c r="I1005" i="2" s="1"/>
  <c r="E1006" i="2"/>
  <c r="H1006" i="2" s="1"/>
  <c r="I1006" i="2" s="1"/>
  <c r="E1007" i="2"/>
  <c r="H1007" i="2" s="1"/>
  <c r="I1007" i="2" s="1"/>
  <c r="E1008" i="2"/>
  <c r="E1009" i="2"/>
  <c r="H1009" i="2" s="1"/>
  <c r="I1009" i="2" s="1"/>
  <c r="E1010" i="2"/>
  <c r="H1010" i="2" s="1"/>
  <c r="I1010" i="2" s="1"/>
  <c r="E1011" i="2"/>
  <c r="H1011" i="2" s="1"/>
  <c r="I1011" i="2" s="1"/>
  <c r="E1012" i="2"/>
  <c r="E1013" i="2"/>
  <c r="H1013" i="2" s="1"/>
  <c r="I1013" i="2" s="1"/>
  <c r="E1014" i="2"/>
  <c r="H1014" i="2" s="1"/>
  <c r="I1014" i="2" s="1"/>
  <c r="E1015" i="2"/>
  <c r="H1015" i="2" s="1"/>
  <c r="I1015" i="2" s="1"/>
  <c r="E1016" i="2"/>
  <c r="H1016" i="2" s="1"/>
  <c r="I1016" i="2" s="1"/>
  <c r="E1017" i="2"/>
  <c r="H1017" i="2" s="1"/>
  <c r="I1017" i="2" s="1"/>
  <c r="E1018" i="2"/>
  <c r="H1018" i="2" s="1"/>
  <c r="I1018" i="2" s="1"/>
  <c r="E1019" i="2"/>
  <c r="H1019" i="2" s="1"/>
  <c r="I1019" i="2" s="1"/>
  <c r="E1020" i="2"/>
  <c r="E1021" i="2"/>
  <c r="H1021" i="2" s="1"/>
  <c r="I1021" i="2" s="1"/>
  <c r="E1022" i="2"/>
  <c r="H1022" i="2" s="1"/>
  <c r="I1022" i="2" s="1"/>
  <c r="E1023" i="2"/>
  <c r="H1023" i="2" s="1"/>
  <c r="I1023" i="2" s="1"/>
  <c r="E1024" i="2"/>
  <c r="H1024" i="2" s="1"/>
  <c r="I1024" i="2" s="1"/>
  <c r="E1025" i="2"/>
  <c r="H1025" i="2" s="1"/>
  <c r="I1025" i="2" s="1"/>
  <c r="E1026" i="2"/>
  <c r="H1026" i="2" s="1"/>
  <c r="I1026" i="2" s="1"/>
  <c r="E1027" i="2"/>
  <c r="H1027" i="2" s="1"/>
  <c r="I1027" i="2" s="1"/>
  <c r="E1028" i="2"/>
  <c r="E1029" i="2"/>
  <c r="H1029" i="2" s="1"/>
  <c r="I1029" i="2" s="1"/>
  <c r="E1030" i="2"/>
  <c r="H1030" i="2" s="1"/>
  <c r="I1030" i="2" s="1"/>
  <c r="E1031" i="2"/>
  <c r="H1031" i="2" s="1"/>
  <c r="I1031" i="2" s="1"/>
  <c r="E1032" i="2"/>
  <c r="H1032" i="2" s="1"/>
  <c r="I1032" i="2" s="1"/>
  <c r="E1033" i="2"/>
  <c r="H1033" i="2" s="1"/>
  <c r="I1033" i="2" s="1"/>
  <c r="E1034" i="2"/>
  <c r="H1034" i="2" s="1"/>
  <c r="I1034" i="2" s="1"/>
  <c r="E1035" i="2"/>
  <c r="H1035" i="2" s="1"/>
  <c r="I1035" i="2" s="1"/>
  <c r="E1036" i="2"/>
  <c r="E1037" i="2"/>
  <c r="H1037" i="2" s="1"/>
  <c r="I1037" i="2" s="1"/>
  <c r="E1038" i="2"/>
  <c r="H1038" i="2" s="1"/>
  <c r="I1038" i="2" s="1"/>
  <c r="E1039" i="2"/>
  <c r="H1039" i="2" s="1"/>
  <c r="I1039" i="2" s="1"/>
  <c r="E1040" i="2"/>
  <c r="H1040" i="2" s="1"/>
  <c r="I1040" i="2" s="1"/>
  <c r="E1041" i="2"/>
  <c r="H1041" i="2" s="1"/>
  <c r="I1041" i="2" s="1"/>
  <c r="E1042" i="2"/>
  <c r="H1042" i="2" s="1"/>
  <c r="I1042" i="2" s="1"/>
  <c r="E1043" i="2"/>
  <c r="H1043" i="2" s="1"/>
  <c r="I1043" i="2" s="1"/>
  <c r="E1044" i="2"/>
  <c r="E1045" i="2"/>
  <c r="H1045" i="2" s="1"/>
  <c r="I1045" i="2" s="1"/>
  <c r="E1046" i="2"/>
  <c r="H1046" i="2" s="1"/>
  <c r="I1046" i="2" s="1"/>
  <c r="E1047" i="2"/>
  <c r="H1047" i="2" s="1"/>
  <c r="I1047" i="2" s="1"/>
  <c r="E1048" i="2"/>
  <c r="H1048" i="2" s="1"/>
  <c r="I1048" i="2" s="1"/>
  <c r="E1049" i="2"/>
  <c r="H1049" i="2" s="1"/>
  <c r="I1049" i="2" s="1"/>
  <c r="E1050" i="2"/>
  <c r="H1050" i="2" s="1"/>
  <c r="I1050" i="2" s="1"/>
  <c r="E1051" i="2"/>
  <c r="H1051" i="2" s="1"/>
  <c r="I1051" i="2" s="1"/>
  <c r="E1052" i="2"/>
  <c r="E1053" i="2"/>
  <c r="H1053" i="2" s="1"/>
  <c r="I1053" i="2" s="1"/>
  <c r="E1054" i="2"/>
  <c r="H1054" i="2" s="1"/>
  <c r="I1054" i="2" s="1"/>
  <c r="E1055" i="2"/>
  <c r="H1055" i="2" s="1"/>
  <c r="I1055" i="2" s="1"/>
  <c r="E1056" i="2"/>
  <c r="H1056" i="2" s="1"/>
  <c r="I1056" i="2" s="1"/>
  <c r="E1057" i="2"/>
  <c r="H1057" i="2" s="1"/>
  <c r="I1057" i="2" s="1"/>
  <c r="E1058" i="2"/>
  <c r="H1058" i="2" s="1"/>
  <c r="I1058" i="2" s="1"/>
  <c r="E1059" i="2"/>
  <c r="H1059" i="2" s="1"/>
  <c r="I1059" i="2" s="1"/>
  <c r="E1060" i="2"/>
  <c r="E1061" i="2"/>
  <c r="H1061" i="2" s="1"/>
  <c r="I1061" i="2" s="1"/>
  <c r="E1062" i="2"/>
  <c r="H1062" i="2" s="1"/>
  <c r="I1062" i="2" s="1"/>
  <c r="E1063" i="2"/>
  <c r="H1063" i="2" s="1"/>
  <c r="I1063" i="2" s="1"/>
  <c r="E1064" i="2"/>
  <c r="H1064" i="2" s="1"/>
  <c r="I1064" i="2" s="1"/>
  <c r="E1065" i="2"/>
  <c r="H1065" i="2" s="1"/>
  <c r="I1065" i="2" s="1"/>
  <c r="E1066" i="2"/>
  <c r="H1066" i="2" s="1"/>
  <c r="I1066" i="2" s="1"/>
  <c r="E1067" i="2"/>
  <c r="H1067" i="2" s="1"/>
  <c r="I1067" i="2" s="1"/>
  <c r="E1068" i="2"/>
  <c r="E1069" i="2"/>
  <c r="H1069" i="2" s="1"/>
  <c r="I1069" i="2" s="1"/>
  <c r="E1070" i="2"/>
  <c r="H1070" i="2" s="1"/>
  <c r="I1070" i="2" s="1"/>
  <c r="E1071" i="2"/>
  <c r="H1071" i="2" s="1"/>
  <c r="I1071" i="2" s="1"/>
  <c r="E1072" i="2"/>
  <c r="H1072" i="2" s="1"/>
  <c r="I1072" i="2" s="1"/>
  <c r="E1073" i="2"/>
  <c r="H1073" i="2" s="1"/>
  <c r="I1073" i="2" s="1"/>
  <c r="E1074" i="2"/>
  <c r="H1074" i="2" s="1"/>
  <c r="I1074" i="2" s="1"/>
  <c r="E1075" i="2"/>
  <c r="H1075" i="2" s="1"/>
  <c r="I1075" i="2" s="1"/>
  <c r="E1076" i="2"/>
  <c r="E1077" i="2"/>
  <c r="H1077" i="2" s="1"/>
  <c r="I1077" i="2" s="1"/>
  <c r="E1078" i="2"/>
  <c r="H1078" i="2" s="1"/>
  <c r="I1078" i="2" s="1"/>
  <c r="E1079" i="2"/>
  <c r="H1079" i="2" s="1"/>
  <c r="I1079" i="2" s="1"/>
  <c r="E1080" i="2"/>
  <c r="H1080" i="2" s="1"/>
  <c r="I1080" i="2" s="1"/>
  <c r="E1081" i="2"/>
  <c r="H1081" i="2" s="1"/>
  <c r="I1081" i="2" s="1"/>
  <c r="E1082" i="2"/>
  <c r="H1082" i="2" s="1"/>
  <c r="I1082" i="2" s="1"/>
  <c r="E1083" i="2"/>
  <c r="H1083" i="2" s="1"/>
  <c r="I1083" i="2" s="1"/>
  <c r="E1084" i="2"/>
  <c r="E1085" i="2"/>
  <c r="H1085" i="2" s="1"/>
  <c r="I1085" i="2" s="1"/>
  <c r="E1086" i="2"/>
  <c r="H1086" i="2" s="1"/>
  <c r="I1086" i="2" s="1"/>
  <c r="E1087" i="2"/>
  <c r="H1087" i="2" s="1"/>
  <c r="I1087" i="2" s="1"/>
  <c r="E1088" i="2"/>
  <c r="H1088" i="2" s="1"/>
  <c r="I1088" i="2" s="1"/>
  <c r="E1089" i="2"/>
  <c r="H1089" i="2" s="1"/>
  <c r="I1089" i="2" s="1"/>
  <c r="E1090" i="2"/>
  <c r="H1090" i="2" s="1"/>
  <c r="I1090" i="2" s="1"/>
  <c r="E1091" i="2"/>
  <c r="H1091" i="2" s="1"/>
  <c r="I1091" i="2" s="1"/>
  <c r="E1092" i="2"/>
  <c r="E1093" i="2"/>
  <c r="H1093" i="2" s="1"/>
  <c r="I1093" i="2" s="1"/>
  <c r="E1094" i="2"/>
  <c r="H1094" i="2" s="1"/>
  <c r="I1094" i="2" s="1"/>
  <c r="E1095" i="2"/>
  <c r="H1095" i="2" s="1"/>
  <c r="I1095" i="2" s="1"/>
  <c r="E1096" i="2"/>
  <c r="H1096" i="2" s="1"/>
  <c r="I1096" i="2" s="1"/>
  <c r="E1097" i="2"/>
  <c r="H1097" i="2" s="1"/>
  <c r="I1097" i="2" s="1"/>
  <c r="E1098" i="2"/>
  <c r="H1098" i="2" s="1"/>
  <c r="I1098" i="2" s="1"/>
  <c r="E1099" i="2"/>
  <c r="H1099" i="2" s="1"/>
  <c r="I1099" i="2" s="1"/>
  <c r="E1100" i="2"/>
  <c r="E1101" i="2"/>
  <c r="H1101" i="2" s="1"/>
  <c r="I1101" i="2" s="1"/>
  <c r="E1102" i="2"/>
  <c r="H1102" i="2" s="1"/>
  <c r="I1102" i="2" s="1"/>
  <c r="E1103" i="2"/>
  <c r="H1103" i="2" s="1"/>
  <c r="I1103" i="2" s="1"/>
  <c r="E1104" i="2"/>
  <c r="H1104" i="2" s="1"/>
  <c r="I1104" i="2" s="1"/>
  <c r="E1105" i="2"/>
  <c r="H1105" i="2" s="1"/>
  <c r="I1105" i="2" s="1"/>
  <c r="E1106" i="2"/>
  <c r="H1106" i="2" s="1"/>
  <c r="I1106" i="2" s="1"/>
  <c r="E1107" i="2"/>
  <c r="H1107" i="2" s="1"/>
  <c r="I1107" i="2" s="1"/>
  <c r="E1108" i="2"/>
  <c r="E1109" i="2"/>
  <c r="H1109" i="2" s="1"/>
  <c r="I1109" i="2" s="1"/>
  <c r="E1110" i="2"/>
  <c r="H1110" i="2" s="1"/>
  <c r="I1110" i="2" s="1"/>
  <c r="E1111" i="2"/>
  <c r="H1111" i="2" s="1"/>
  <c r="I1111" i="2" s="1"/>
  <c r="E1112" i="2"/>
  <c r="H1112" i="2" s="1"/>
  <c r="I1112" i="2" s="1"/>
  <c r="E1113" i="2"/>
  <c r="H1113" i="2" s="1"/>
  <c r="I1113" i="2" s="1"/>
  <c r="E1114" i="2"/>
  <c r="H1114" i="2" s="1"/>
  <c r="I1114" i="2" s="1"/>
  <c r="E1115" i="2"/>
  <c r="H1115" i="2" s="1"/>
  <c r="I1115" i="2" s="1"/>
  <c r="E1116" i="2"/>
  <c r="E1117" i="2"/>
  <c r="H1117" i="2" s="1"/>
  <c r="I1117" i="2" s="1"/>
  <c r="E1118" i="2"/>
  <c r="H1118" i="2" s="1"/>
  <c r="I1118" i="2" s="1"/>
  <c r="E1119" i="2"/>
  <c r="H1119" i="2" s="1"/>
  <c r="I1119" i="2" s="1"/>
  <c r="E1120" i="2"/>
  <c r="H1120" i="2" s="1"/>
  <c r="I1120" i="2" s="1"/>
  <c r="E1121" i="2"/>
  <c r="H1121" i="2" s="1"/>
  <c r="I1121" i="2" s="1"/>
  <c r="E1122" i="2"/>
  <c r="H1122" i="2" s="1"/>
  <c r="I1122" i="2" s="1"/>
  <c r="E1123" i="2"/>
  <c r="H1123" i="2" s="1"/>
  <c r="I1123" i="2" s="1"/>
  <c r="E1124" i="2"/>
  <c r="E1125" i="2"/>
  <c r="H1125" i="2" s="1"/>
  <c r="I1125" i="2" s="1"/>
  <c r="E1126" i="2"/>
  <c r="H1126" i="2" s="1"/>
  <c r="I1126" i="2" s="1"/>
  <c r="E1127" i="2"/>
  <c r="H1127" i="2" s="1"/>
  <c r="I1127" i="2" s="1"/>
  <c r="E1128" i="2"/>
  <c r="H1128" i="2" s="1"/>
  <c r="I1128" i="2" s="1"/>
  <c r="E1129" i="2"/>
  <c r="H1129" i="2" s="1"/>
  <c r="I1129" i="2" s="1"/>
  <c r="E1130" i="2"/>
  <c r="H1130" i="2" s="1"/>
  <c r="I1130" i="2" s="1"/>
  <c r="E1131" i="2"/>
  <c r="H1131" i="2" s="1"/>
  <c r="I1131" i="2" s="1"/>
  <c r="E1132" i="2"/>
  <c r="E1134" i="2"/>
  <c r="H1134" i="2" s="1"/>
  <c r="I1134" i="2" s="1"/>
  <c r="E1135" i="2"/>
  <c r="H1135" i="2" s="1"/>
  <c r="I1135" i="2" s="1"/>
  <c r="E1136" i="2"/>
  <c r="H1136" i="2" s="1"/>
  <c r="I1136" i="2" s="1"/>
  <c r="E1137" i="2"/>
  <c r="H1137" i="2" s="1"/>
  <c r="I1137" i="2" s="1"/>
  <c r="E1138" i="2"/>
  <c r="H1138" i="2" s="1"/>
  <c r="I1138" i="2" s="1"/>
  <c r="E1139" i="2"/>
  <c r="H1139" i="2" s="1"/>
  <c r="I1139" i="2" s="1"/>
  <c r="E1140" i="2"/>
  <c r="H1140" i="2" s="1"/>
  <c r="I1140" i="2" s="1"/>
  <c r="E1141" i="2"/>
  <c r="H1141" i="2" s="1"/>
  <c r="I1141" i="2" s="1"/>
  <c r="E1142" i="2"/>
  <c r="H1142" i="2" s="1"/>
  <c r="I1142" i="2" s="1"/>
  <c r="E1143" i="2"/>
  <c r="H1143" i="2" s="1"/>
  <c r="I1143" i="2" s="1"/>
  <c r="E1144" i="2"/>
  <c r="H1144" i="2" s="1"/>
  <c r="I1144" i="2" s="1"/>
  <c r="E1145" i="2"/>
  <c r="H1145" i="2" s="1"/>
  <c r="I1145" i="2" s="1"/>
  <c r="E1146" i="2"/>
  <c r="E1147" i="2"/>
  <c r="H1147" i="2" s="1"/>
  <c r="I1147" i="2" s="1"/>
  <c r="H63" i="2"/>
  <c r="I63" i="2" s="1"/>
  <c r="H36" i="2"/>
  <c r="I36" i="2" s="1"/>
  <c r="H40" i="2"/>
  <c r="I40" i="2" s="1"/>
  <c r="H82" i="2"/>
  <c r="I82" i="2" s="1"/>
  <c r="H176" i="2"/>
  <c r="I176" i="2" s="1"/>
  <c r="I212" i="2"/>
  <c r="H262" i="2"/>
  <c r="I262" i="2" s="1"/>
  <c r="H327" i="2"/>
  <c r="I327" i="2" s="1"/>
  <c r="H662" i="2"/>
  <c r="I662" i="2" s="1"/>
  <c r="H735" i="2"/>
  <c r="I735" i="2" s="1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33" i="6"/>
  <c r="A34" i="6"/>
  <c r="A35" i="6"/>
  <c r="A36" i="6"/>
  <c r="C9" i="6" l="1"/>
  <c r="A11" i="6"/>
  <c r="C11" i="6" s="1"/>
  <c r="F4" i="7"/>
  <c r="Q3" i="1" s="1"/>
  <c r="F12" i="7"/>
  <c r="Q5" i="1" s="1"/>
  <c r="F20" i="7"/>
  <c r="F68" i="7"/>
  <c r="Q19" i="1" s="1"/>
  <c r="H1146" i="2"/>
  <c r="I1146" i="2" s="1"/>
  <c r="H657" i="2"/>
  <c r="I657" i="2" s="1"/>
  <c r="H1008" i="2"/>
  <c r="I1008" i="2" s="1"/>
  <c r="H29" i="2"/>
  <c r="I29" i="2" s="1"/>
  <c r="H868" i="2"/>
  <c r="I868" i="2" s="1"/>
  <c r="H864" i="2"/>
  <c r="I864" i="2" s="1"/>
  <c r="H852" i="2"/>
  <c r="I852" i="2" s="1"/>
  <c r="H848" i="2"/>
  <c r="I848" i="2" s="1"/>
  <c r="H836" i="2"/>
  <c r="I836" i="2" s="1"/>
  <c r="H832" i="2"/>
  <c r="I832" i="2" s="1"/>
  <c r="H820" i="2"/>
  <c r="I820" i="2" s="1"/>
  <c r="H804" i="2"/>
  <c r="I804" i="2" s="1"/>
  <c r="H800" i="2"/>
  <c r="I800" i="2" s="1"/>
  <c r="H988" i="2"/>
  <c r="I988" i="2" s="1"/>
  <c r="H984" i="2"/>
  <c r="I984" i="2" s="1"/>
  <c r="H972" i="2"/>
  <c r="I972" i="2" s="1"/>
  <c r="H968" i="2"/>
  <c r="I968" i="2" s="1"/>
  <c r="H956" i="2"/>
  <c r="I956" i="2" s="1"/>
  <c r="H952" i="2"/>
  <c r="I952" i="2" s="1"/>
  <c r="H940" i="2"/>
  <c r="I940" i="2" s="1"/>
  <c r="H936" i="2"/>
  <c r="I936" i="2" s="1"/>
  <c r="H924" i="2"/>
  <c r="I924" i="2" s="1"/>
  <c r="H920" i="2"/>
  <c r="I920" i="2" s="1"/>
  <c r="H908" i="2"/>
  <c r="I908" i="2" s="1"/>
  <c r="H904" i="2"/>
  <c r="I904" i="2" s="1"/>
  <c r="H892" i="2"/>
  <c r="I892" i="2" s="1"/>
  <c r="H888" i="2"/>
  <c r="I888" i="2" s="1"/>
  <c r="H876" i="2"/>
  <c r="I876" i="2" s="1"/>
  <c r="H872" i="2"/>
  <c r="I872" i="2" s="1"/>
  <c r="H860" i="2"/>
  <c r="I860" i="2" s="1"/>
  <c r="H856" i="2"/>
  <c r="I856" i="2" s="1"/>
  <c r="H844" i="2"/>
  <c r="I844" i="2" s="1"/>
  <c r="H840" i="2"/>
  <c r="I840" i="2" s="1"/>
  <c r="H828" i="2"/>
  <c r="I828" i="2" s="1"/>
  <c r="H1132" i="2"/>
  <c r="I1132" i="2" s="1"/>
  <c r="H1124" i="2"/>
  <c r="I1124" i="2" s="1"/>
  <c r="H1116" i="2"/>
  <c r="I1116" i="2" s="1"/>
  <c r="H1108" i="2"/>
  <c r="I1108" i="2" s="1"/>
  <c r="H1100" i="2"/>
  <c r="I1100" i="2" s="1"/>
  <c r="H1092" i="2"/>
  <c r="I1092" i="2" s="1"/>
  <c r="H1084" i="2"/>
  <c r="I1084" i="2" s="1"/>
  <c r="H1076" i="2"/>
  <c r="I1076" i="2" s="1"/>
  <c r="H1068" i="2"/>
  <c r="I1068" i="2" s="1"/>
  <c r="H1060" i="2"/>
  <c r="I1060" i="2" s="1"/>
  <c r="H1052" i="2"/>
  <c r="I1052" i="2" s="1"/>
  <c r="H1044" i="2"/>
  <c r="I1044" i="2" s="1"/>
  <c r="H1036" i="2"/>
  <c r="I1036" i="2" s="1"/>
  <c r="H1028" i="2"/>
  <c r="I1028" i="2" s="1"/>
  <c r="H1020" i="2"/>
  <c r="I1020" i="2" s="1"/>
  <c r="H1012" i="2"/>
  <c r="I1012" i="2" s="1"/>
  <c r="H1004" i="2"/>
  <c r="I1004" i="2" s="1"/>
  <c r="H996" i="2"/>
  <c r="I996" i="2" s="1"/>
  <c r="H992" i="2"/>
  <c r="I992" i="2" s="1"/>
  <c r="H964" i="2"/>
  <c r="I964" i="2" s="1"/>
  <c r="H960" i="2"/>
  <c r="I960" i="2" s="1"/>
  <c r="H932" i="2"/>
  <c r="I932" i="2" s="1"/>
  <c r="H928" i="2"/>
  <c r="I928" i="2" s="1"/>
  <c r="H900" i="2"/>
  <c r="I900" i="2" s="1"/>
  <c r="H896" i="2"/>
  <c r="I896" i="2" s="1"/>
  <c r="H980" i="2"/>
  <c r="I980" i="2" s="1"/>
  <c r="H976" i="2"/>
  <c r="I976" i="2" s="1"/>
  <c r="H948" i="2"/>
  <c r="I948" i="2" s="1"/>
  <c r="H944" i="2"/>
  <c r="I944" i="2" s="1"/>
  <c r="H916" i="2"/>
  <c r="I916" i="2" s="1"/>
  <c r="H912" i="2"/>
  <c r="I912" i="2" s="1"/>
  <c r="H884" i="2"/>
  <c r="I884" i="2" s="1"/>
  <c r="H880" i="2"/>
  <c r="I880" i="2" s="1"/>
  <c r="H396" i="2"/>
  <c r="I396" i="2" s="1"/>
  <c r="H348" i="2"/>
  <c r="I348" i="2" s="1"/>
  <c r="H324" i="2"/>
  <c r="I324" i="2" s="1"/>
  <c r="H316" i="2"/>
  <c r="I316" i="2" s="1"/>
  <c r="H136" i="2"/>
  <c r="I136" i="2" s="1"/>
  <c r="H100" i="2"/>
  <c r="I100" i="2" s="1"/>
  <c r="H80" i="2"/>
  <c r="I80" i="2" s="1"/>
  <c r="H32" i="2"/>
  <c r="I32" i="2" s="1"/>
  <c r="H48" i="2"/>
  <c r="I48" i="2" s="1"/>
  <c r="H27" i="2"/>
  <c r="I27" i="2" s="1"/>
  <c r="H28" i="2"/>
  <c r="I28" i="2" s="1"/>
  <c r="F8" i="7"/>
  <c r="Q4" i="1" s="1"/>
  <c r="F16" i="7"/>
  <c r="F32" i="7"/>
  <c r="F100" i="7"/>
  <c r="Q27" i="1" s="1"/>
  <c r="F96" i="7"/>
  <c r="Q26" i="1" s="1"/>
  <c r="F92" i="7"/>
  <c r="Q25" i="1" s="1"/>
  <c r="F88" i="7"/>
  <c r="Q24" i="1" s="1"/>
  <c r="F84" i="7"/>
  <c r="Q23" i="1" s="1"/>
  <c r="F80" i="7"/>
  <c r="Q22" i="1" s="1"/>
  <c r="F76" i="7"/>
  <c r="Q21" i="1" s="1"/>
  <c r="F72" i="7"/>
  <c r="F64" i="7"/>
  <c r="Q18" i="1" s="1"/>
  <c r="F60" i="7"/>
  <c r="Q17" i="1" s="1"/>
  <c r="F56" i="7"/>
  <c r="Q16" i="1" s="1"/>
  <c r="F52" i="7"/>
  <c r="Q15" i="1" s="1"/>
  <c r="F48" i="7"/>
  <c r="Q14" i="1" s="1"/>
  <c r="F44" i="7"/>
  <c r="Q13" i="1" s="1"/>
  <c r="F40" i="7"/>
  <c r="Q12" i="1" s="1"/>
  <c r="F36" i="7"/>
  <c r="Q11" i="1" s="1"/>
  <c r="F28" i="7"/>
  <c r="F24" i="7"/>
  <c r="A12" i="6" l="1"/>
  <c r="C12" i="6" s="1"/>
  <c r="Q10" i="1"/>
  <c r="Q9" i="1"/>
  <c r="Q8" i="1"/>
  <c r="Q7" i="1"/>
  <c r="Q6" i="1"/>
  <c r="A13" i="6" l="1"/>
  <c r="C13" i="6" s="1"/>
  <c r="A14" i="6" l="1"/>
  <c r="C14" i="6" s="1"/>
  <c r="A15" i="6" l="1"/>
  <c r="C15" i="6" s="1"/>
  <c r="A16" i="6" l="1"/>
  <c r="C16" i="6" s="1"/>
  <c r="A17" i="6" l="1"/>
  <c r="C17" i="6" s="1"/>
  <c r="A18" i="6" l="1"/>
  <c r="C18" i="6" s="1"/>
  <c r="A19" i="6" l="1"/>
  <c r="C19" i="6" s="1"/>
  <c r="A20" i="6" l="1"/>
  <c r="C20" i="6" s="1"/>
  <c r="A21" i="6" l="1"/>
  <c r="C21" i="6" s="1"/>
  <c r="A22" i="6" l="1"/>
  <c r="C22" i="6" s="1"/>
  <c r="A23" i="6" l="1"/>
  <c r="C23" i="6" s="1"/>
  <c r="A24" i="6" l="1"/>
  <c r="C24" i="6" s="1"/>
  <c r="A25" i="6" l="1"/>
  <c r="C25" i="6" s="1"/>
  <c r="A26" i="6" l="1"/>
  <c r="C26" i="6" s="1"/>
  <c r="A27" i="6" l="1"/>
  <c r="C27" i="6" s="1"/>
  <c r="A28" i="6" l="1"/>
  <c r="C28" i="6" s="1"/>
  <c r="A29" i="6" l="1"/>
  <c r="C29" i="6" s="1"/>
  <c r="A30" i="6" l="1"/>
  <c r="C30" i="6" s="1"/>
  <c r="A31" i="6" l="1"/>
  <c r="A32" i="6" l="1"/>
  <c r="C32" i="6" s="1"/>
  <c r="C31" i="6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<sst xmlns="http://schemas.openxmlformats.org/spreadsheetml/2006/main" count="534" uniqueCount="76">
  <si>
    <t>Stock Initial</t>
  </si>
  <si>
    <t>Entrée</t>
  </si>
  <si>
    <t xml:space="preserve">Sortie </t>
  </si>
  <si>
    <t>Ajustement</t>
  </si>
  <si>
    <t>Liste des Articles</t>
  </si>
  <si>
    <t>Code</t>
  </si>
  <si>
    <t>Désignation</t>
  </si>
  <si>
    <t>Codes</t>
  </si>
  <si>
    <t>Nº</t>
  </si>
  <si>
    <t xml:space="preserve">Date </t>
  </si>
  <si>
    <t>Opération</t>
  </si>
  <si>
    <t>Articles</t>
  </si>
  <si>
    <t xml:space="preserve">Qté </t>
  </si>
  <si>
    <t>PU</t>
  </si>
  <si>
    <t>Montant</t>
  </si>
  <si>
    <t>Type</t>
  </si>
  <si>
    <t>B6</t>
  </si>
  <si>
    <t>B12</t>
  </si>
  <si>
    <t>Marque</t>
  </si>
  <si>
    <t>entrée</t>
  </si>
  <si>
    <t>sortie</t>
  </si>
  <si>
    <t>Ref Art.</t>
  </si>
  <si>
    <t>Libellé</t>
  </si>
  <si>
    <t>SS</t>
  </si>
  <si>
    <t>SM</t>
  </si>
  <si>
    <t>Mvts</t>
  </si>
  <si>
    <t>Catégorie</t>
  </si>
  <si>
    <t>1. A l'initialisation du projet, remplir le stock initial</t>
  </si>
  <si>
    <t>Le Nb de Bouteille en stock (Nb Bs)</t>
  </si>
  <si>
    <t>S'il sagit dune nouvelle activité, le stock de bouteille Vide est égale à 0, aucune vente n'étant encore réalisé</t>
  </si>
  <si>
    <t>Cas des Liquides</t>
  </si>
  <si>
    <t>Cas des Consignes</t>
  </si>
  <si>
    <t>les consignes représente les ventes en l'état de bouteilles de Gaz (emballages + Liquide)</t>
  </si>
  <si>
    <t>Nous recommandons dans la pratique de gestion de tenir un stock de Consignes différents du stock de liquide</t>
  </si>
  <si>
    <t>Nb BS = BP +BV : ce qui correspond au bouteille totale presente en Magasin</t>
  </si>
  <si>
    <t>Solde</t>
  </si>
  <si>
    <t>Conséquences : le nombe total de bouteille en stock va s'accroître</t>
  </si>
  <si>
    <t>Alors</t>
  </si>
  <si>
    <t>* Si j'achète de nouvelles bouteille pour les incorporer au stock de liquide???</t>
  </si>
  <si>
    <t>2. Formules</t>
  </si>
  <si>
    <t>Liste 2: Marques</t>
  </si>
  <si>
    <t>Liste 4: Liquide ; Consignes</t>
  </si>
  <si>
    <t>Liste déroulante dépendantes</t>
  </si>
  <si>
    <t>Liste 3: Type (B6; B12; B26)</t>
  </si>
  <si>
    <t>A l'usage de des Dépôts &amp; Revendeurs de Gaz</t>
  </si>
  <si>
    <t>** Si j'échange une bouteille d'une marque avec une autre???</t>
  </si>
  <si>
    <t>Inventaire Physique du 30/9/20</t>
  </si>
  <si>
    <t>Fiche d'inventaire</t>
  </si>
  <si>
    <t>Date d'inventaire</t>
  </si>
  <si>
    <t>Article</t>
  </si>
  <si>
    <t>Stock Physique</t>
  </si>
  <si>
    <t>Stock Théorique</t>
  </si>
  <si>
    <t xml:space="preserve">Code Art </t>
  </si>
  <si>
    <t>la date la plus proche de linventaure</t>
  </si>
  <si>
    <t>Pour une activité en-cours ( le cas le plus Probable), faire un inventaire de départ et inscrire les stock de BP et de BV</t>
  </si>
  <si>
    <t>Nb: les bouteilles vides représentent le flux de liquide sortie ( en effet une bouteille vide correspond à une vente ( de liquide)</t>
  </si>
  <si>
    <t>Exple: si jai Au départ 10 bouteille  Pleines dans  le magasin. A chaque vente (l'acheteur Envoi une bouteille vide &amp; le vendeur lui donne une bouteille qui est pleine). Ainsi pour une vente nous avons le stock de bouteille vide qui s'accroît</t>
  </si>
  <si>
    <t>L'Achat de liquide (Gaz) auprès des frnisseurs est caractérisé par le flux contraire. En effet , le magasin donne une bouteille vide et reçoit une bouteille pleine</t>
  </si>
  <si>
    <t>l'échange vient en augmentation du nombre de bouteilles de la marque que le client a apporté et en diminution de la bouteille échangée et du liquide</t>
  </si>
  <si>
    <t>Liste 1: stock Initial ; Entrée ; Sortie; Ajustement</t>
  </si>
  <si>
    <t>B28</t>
  </si>
  <si>
    <t>Format 1</t>
  </si>
  <si>
    <t>Format</t>
  </si>
  <si>
    <t>Format 2</t>
  </si>
  <si>
    <t>Format 3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</si>
  <si>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</si>
  <si>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</si>
  <si>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</si>
  <si>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</si>
  <si>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</si>
  <si>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</si>
  <si>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</si>
  <si>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</si>
  <si>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</si>
  <si>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PA</t>
  </si>
  <si>
    <t>PV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</si>
</sst>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[$-1300C]d\ mmm\ yy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name val="Yu Gothic"/>
      <family val="2"/>
      <charset val="128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1" fontId="1" fillId="0" borderId="0" xfId="0" applyNumberFormat="1" applyFont="1" applyAlignment="1">
      <alignment horizontal="center" vertical="center" wrapText="1"/>
    </xf>
    <xf numFmtId="0" fontId="1" fillId="0" borderId="0" xfId="0" applyFont="1"/>
    <xf numFmtId="0" fontId="5" fillId="0" borderId="0" xfId="0" applyNumberFormat="1" applyFont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41" fontId="9" fillId="0" borderId="0" xfId="0" applyNumberFormat="1" applyFont="1" applyAlignment="1">
      <alignment horizontal="center" vertical="center"/>
    </xf>
    <xf numFmtId="41" fontId="9" fillId="0" borderId="0" xfId="0" applyNumberFormat="1" applyFont="1"/>
    <xf numFmtId="164" fontId="0" fillId="0" borderId="0" xfId="0" applyNumberForma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quotePrefix="1"/>
    <xf numFmtId="0" fontId="10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/>
    <xf numFmtId="1" fontId="0" fillId="0" borderId="0" xfId="0" applyNumberFormat="1"/>
    <xf numFmtId="1" fontId="4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numFmt numFmtId="33" formatCode="_-* #,##0_-;\-* #,##0_-;_-* &quot;-&quot;_-;_-@_-"/>
      <alignment horizontal="center" vertical="center" textRotation="0" wrapText="0" indent="0" justifyLastLine="0" shrinkToFit="0" readingOrder="0"/>
    </dxf>
    <dxf>
      <numFmt numFmtId="33" formatCode="_-* #,##0_-;\-* #,##0_-;_-* &quot;-&quot;_-;_-@_-"/>
    </dxf>
    <dxf>
      <alignment horizontal="center" vertical="center" textRotation="0" wrapText="0" indent="0" justifyLastLine="0" shrinkToFit="0" readingOrder="0"/>
    </dxf>
    <dxf>
      <numFmt numFmtId="164" formatCode="[$-1300C]d\ mmm\ yy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409575</xdr:colOff>
          <xdr:row>162</xdr:row>
          <xdr:rowOff>19050</xdr:rowOff>
        </xdr:from>
        <xdr:to>
          <xdr:col>18</xdr:col>
          <xdr:colOff>466725</xdr:colOff>
          <xdr:row>187</xdr:row>
          <xdr:rowOff>28575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B2CD2F86-989E-4E68-90CB-069B5B0FECC7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Données!$J$3:$Q$27" spid="_x0000_s205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486775" y="30880050"/>
              <a:ext cx="5200650" cy="47720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EA3AB2-A0AF-4BA2-AB2E-E9E910932363}" name="TProd" displayName="TProd" ref="J2:J27" totalsRowShown="0" headerRowDxfId="12" dataDxfId="13">
  <autoFilter ref="J2:J27" xr:uid="{A4F43855-F1CB-4E45-89DA-01CBCCE437CA}"/>
  <tableColumns count="1">
    <tableColumn id="1" xr3:uid="{6909CC88-515D-4A5E-AB2B-E5E051301147}" name="Cod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8E2A30-1CFE-44E8-B1EC-2DA4FB36718E}" name="BDMouv" displayName="BDMouv" ref="A1:I184" totalsRowShown="0">
  <autoFilter ref="A1:I184" xr:uid="{94505A9B-776A-4751-B043-2EED9A6887E0}"/>
  <tableColumns count="9">
    <tableColumn id="1" xr3:uid="{15648704-8D5B-4A33-869E-0402229EBF17}" name="Nº" dataDxfId="11"/>
    <tableColumn id="2" xr3:uid="{AFACFD3E-FCF5-40ED-AD80-76502A4CEEBF}" name="Date " dataDxfId="10"/>
    <tableColumn id="3" xr3:uid="{7FE42489-3762-411F-B7CC-DB8DF28FCB7A}" name="Mvts"/>
    <tableColumn id="4" xr3:uid="{7461CAD8-199A-4062-93DE-13FD101852BD}" name="Ref Art." dataDxfId="9"/>
    <tableColumn id="5" xr3:uid="{CA30E209-3F10-4318-8028-19FA0960F600}" name="Articles" dataDxfId="5">
      <calculatedColumnFormula>VLOOKUP(BDMouv[[#This Row],[Ref Art.]],Données!J$3:R$27,5,FALSE)</calculatedColumnFormula>
    </tableColumn>
    <tableColumn id="6" xr3:uid="{60783A20-7680-492A-B293-B76585BD6DDE}" name="Libellé"/>
    <tableColumn id="7" xr3:uid="{A57D5E13-E7D5-4014-97FA-C34F11A2DFA8}" name="Qté " dataDxfId="6"/>
    <tableColumn id="8" xr3:uid="{143AEEE2-820E-4076-A4CD-4B8F7047AB5B}" name="PU" dataDxfId="7">
      <calculatedColumnFormula>IFERROR(IF(OR(C2="Entrée",C2="Stock Initial",C2="Ajustement"),INDEX(Données!$J$3:$R$355,MATCH(E2,Données!$N$3:$N$35,0),6),INDEX(Données!$J$3:$R$35,MATCH(E2,Données!$N$3:$N$35,0),7)),"")</calculatedColumnFormula>
    </tableColumn>
    <tableColumn id="9" xr3:uid="{27AE1A89-F60F-4405-9277-8FD1E0023ADE}" name="Montant" dataDxfId="8">
      <calculatedColumnFormula>IFERROR(H2*G2,"")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BC9E1BC-0811-4A6B-937E-B1AB0607BF6E}" name="Tableau3" displayName="Tableau3" ref="A6:E32" totalsRowShown="0" dataDxfId="0">
  <autoFilter ref="A6:E32" xr:uid="{CBAB317A-0BA5-43EA-A3CA-F4F8A131C7B7}"/>
  <tableColumns count="5">
    <tableColumn id="1" xr3:uid="{9AC0F29C-F20B-4ED2-8874-E9DB00CC9FCE}" name="Nº" dataDxfId="4">
      <calculatedColumnFormula>A6+1</calculatedColumnFormula>
    </tableColumn>
    <tableColumn id="2" xr3:uid="{2715818B-F6F0-4525-887A-5ECDBA9628B3}" name="Code Art " dataDxfId="3"/>
    <tableColumn id="3" xr3:uid="{81C6CE73-38F8-412D-A2CA-CA035108A5A1}" name="Article" dataDxfId="2">
      <calculatedColumnFormula>VLOOKUP(A7,Données!J$3:R$27,5,FALSE)</calculatedColumnFormula>
    </tableColumn>
    <tableColumn id="4" xr3:uid="{78FC87C2-EFB6-4C99-8585-5398ACD25955}" name="Stock Théorique" dataDxfId="1">
      <calculatedColumnFormula>Données!Q2</calculatedColumnFormula>
    </tableColumn>
    <tableColumn id="5" xr3:uid="{E30D7698-40D7-43D4-805B-62D119054F77}" name="Stock Physiq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4020D-6233-4D54-B9EB-ED86A5646873}">
  <sheetPr codeName="Feuil4"/>
  <dimension ref="A1:F100"/>
  <sheetViews>
    <sheetView topLeftCell="A4" workbookViewId="0">
      <selection activeCell="J28" sqref="J28"/>
    </sheetView>
  </sheetViews>
  <sheetFormatPr baseColWidth="10" defaultRowHeight="15" x14ac:dyDescent="0.25"/>
  <sheetData>
    <row r="1" spans="1:6" x14ac:dyDescent="0.25">
      <c r="A1" s="31" t="s">
        <v>21</v>
      </c>
      <c r="B1" s="31" t="s">
        <v>25</v>
      </c>
      <c r="C1" s="32" t="s">
        <v>12</v>
      </c>
    </row>
    <row r="2" spans="1:6" x14ac:dyDescent="0.25">
      <c r="A2" s="34">
        <v>1</v>
      </c>
      <c r="B2" s="33" t="s">
        <v>19</v>
      </c>
      <c r="E2" s="30">
        <f>DSUM(BDMouv[#All],C1,A1:C2)</f>
        <v>534</v>
      </c>
    </row>
    <row r="3" spans="1:6" x14ac:dyDescent="0.25">
      <c r="A3" s="22" t="s">
        <v>21</v>
      </c>
      <c r="B3" s="22" t="s">
        <v>25</v>
      </c>
      <c r="C3" s="14" t="s">
        <v>12</v>
      </c>
    </row>
    <row r="4" spans="1:6" x14ac:dyDescent="0.25">
      <c r="A4">
        <v>1</v>
      </c>
      <c r="B4" t="s">
        <v>20</v>
      </c>
      <c r="E4" s="30">
        <f>DSUM(BDMouv[#All],C3,A3:C4)</f>
        <v>381</v>
      </c>
      <c r="F4">
        <f>E2-E4</f>
        <v>153</v>
      </c>
    </row>
    <row r="5" spans="1:6" x14ac:dyDescent="0.25">
      <c r="A5" s="31" t="s">
        <v>21</v>
      </c>
      <c r="B5" s="31" t="s">
        <v>25</v>
      </c>
      <c r="C5" s="32" t="s">
        <v>12</v>
      </c>
    </row>
    <row r="6" spans="1:6" x14ac:dyDescent="0.25">
      <c r="A6" s="34">
        <v>2</v>
      </c>
      <c r="B6" s="33" t="s">
        <v>19</v>
      </c>
      <c r="E6" s="30">
        <f>DSUM(BDMouv[#All],C5,A5:C6)</f>
        <v>110</v>
      </c>
    </row>
    <row r="7" spans="1:6" x14ac:dyDescent="0.25">
      <c r="A7" s="22" t="s">
        <v>21</v>
      </c>
      <c r="B7" s="22" t="s">
        <v>25</v>
      </c>
      <c r="C7" s="14" t="s">
        <v>12</v>
      </c>
    </row>
    <row r="8" spans="1:6" x14ac:dyDescent="0.25">
      <c r="A8">
        <v>2</v>
      </c>
      <c r="B8" t="s">
        <v>20</v>
      </c>
      <c r="E8" s="30">
        <f>DSUM(BDMouv[#All],C7,A7:C8)</f>
        <v>62</v>
      </c>
      <c r="F8">
        <f>E6-E8</f>
        <v>48</v>
      </c>
    </row>
    <row r="9" spans="1:6" x14ac:dyDescent="0.25">
      <c r="A9" s="31" t="s">
        <v>21</v>
      </c>
      <c r="B9" s="31" t="s">
        <v>25</v>
      </c>
      <c r="C9" s="32" t="s">
        <v>12</v>
      </c>
    </row>
    <row r="10" spans="1:6" x14ac:dyDescent="0.25">
      <c r="A10" s="34">
        <v>3</v>
      </c>
      <c r="B10" s="33" t="s">
        <v>19</v>
      </c>
      <c r="E10" s="30">
        <f>DSUM(BDMouv[#All],C9,A9:C10)</f>
        <v>75</v>
      </c>
    </row>
    <row r="11" spans="1:6" x14ac:dyDescent="0.25">
      <c r="A11" s="22" t="s">
        <v>21</v>
      </c>
      <c r="B11" s="22" t="s">
        <v>25</v>
      </c>
      <c r="C11" s="14" t="s">
        <v>12</v>
      </c>
    </row>
    <row r="12" spans="1:6" x14ac:dyDescent="0.25">
      <c r="A12">
        <v>3</v>
      </c>
      <c r="B12" t="s">
        <v>20</v>
      </c>
      <c r="E12" s="30">
        <f>DSUM(BDMouv[#All],C11,A11:C12)</f>
        <v>0</v>
      </c>
      <c r="F12">
        <f>E10-E12</f>
        <v>75</v>
      </c>
    </row>
    <row r="13" spans="1:6" x14ac:dyDescent="0.25">
      <c r="A13" s="31" t="s">
        <v>21</v>
      </c>
      <c r="B13" s="31" t="s">
        <v>25</v>
      </c>
      <c r="C13" s="32" t="s">
        <v>12</v>
      </c>
    </row>
    <row r="14" spans="1:6" x14ac:dyDescent="0.25">
      <c r="A14" s="34">
        <v>4</v>
      </c>
      <c r="B14" s="33" t="s">
        <v>19</v>
      </c>
      <c r="E14" s="30">
        <f>DSUM(BDMouv[#All],C13,A13:C14)</f>
        <v>331</v>
      </c>
    </row>
    <row r="15" spans="1:6" x14ac:dyDescent="0.25">
      <c r="A15" s="22" t="s">
        <v>21</v>
      </c>
      <c r="B15" s="22" t="s">
        <v>25</v>
      </c>
      <c r="C15" s="14" t="s">
        <v>12</v>
      </c>
    </row>
    <row r="16" spans="1:6" x14ac:dyDescent="0.25">
      <c r="A16">
        <v>4</v>
      </c>
      <c r="B16" t="s">
        <v>20</v>
      </c>
      <c r="E16" s="30">
        <f>DSUM(BDMouv[#All],C15,A15:C16)</f>
        <v>216</v>
      </c>
      <c r="F16">
        <f>E14-E16</f>
        <v>115</v>
      </c>
    </row>
    <row r="17" spans="1:6" x14ac:dyDescent="0.25">
      <c r="A17" s="31" t="s">
        <v>21</v>
      </c>
      <c r="B17" s="31" t="s">
        <v>25</v>
      </c>
      <c r="C17" s="32" t="s">
        <v>12</v>
      </c>
    </row>
    <row r="18" spans="1:6" x14ac:dyDescent="0.25">
      <c r="A18" s="34">
        <v>5</v>
      </c>
      <c r="B18" s="33" t="s">
        <v>19</v>
      </c>
      <c r="E18" s="30">
        <f>DSUM(BDMouv[#All],C17,A17:C18)</f>
        <v>86</v>
      </c>
    </row>
    <row r="19" spans="1:6" x14ac:dyDescent="0.25">
      <c r="A19" s="22" t="s">
        <v>21</v>
      </c>
      <c r="B19" s="22" t="s">
        <v>25</v>
      </c>
      <c r="C19" s="14" t="s">
        <v>12</v>
      </c>
    </row>
    <row r="20" spans="1:6" x14ac:dyDescent="0.25">
      <c r="A20">
        <v>5</v>
      </c>
      <c r="B20" t="s">
        <v>20</v>
      </c>
      <c r="E20" s="30">
        <f>DSUM(BDMouv[#All],C19,A19:C20)</f>
        <v>75</v>
      </c>
      <c r="F20">
        <f>E18-E20</f>
        <v>11</v>
      </c>
    </row>
    <row r="21" spans="1:6" x14ac:dyDescent="0.25">
      <c r="A21" s="31" t="s">
        <v>21</v>
      </c>
      <c r="B21" s="31" t="s">
        <v>25</v>
      </c>
      <c r="C21" s="32" t="s">
        <v>12</v>
      </c>
    </row>
    <row r="22" spans="1:6" x14ac:dyDescent="0.25">
      <c r="A22" s="34">
        <v>6</v>
      </c>
      <c r="B22" s="33" t="s">
        <v>19</v>
      </c>
      <c r="E22" s="30">
        <f>DSUM(BDMouv[#All],C21,A21:C22)</f>
        <v>14</v>
      </c>
    </row>
    <row r="23" spans="1:6" x14ac:dyDescent="0.25">
      <c r="A23" s="22" t="s">
        <v>21</v>
      </c>
      <c r="B23" s="22" t="s">
        <v>25</v>
      </c>
      <c r="C23" s="14" t="s">
        <v>12</v>
      </c>
    </row>
    <row r="24" spans="1:6" x14ac:dyDescent="0.25">
      <c r="A24">
        <v>6</v>
      </c>
      <c r="B24" t="s">
        <v>20</v>
      </c>
      <c r="E24" s="30">
        <f>DSUM(BDMouv[#All],C23,A23:C24)</f>
        <v>0</v>
      </c>
      <c r="F24">
        <f>E22-E24</f>
        <v>14</v>
      </c>
    </row>
    <row r="25" spans="1:6" x14ac:dyDescent="0.25">
      <c r="A25" s="31" t="s">
        <v>21</v>
      </c>
      <c r="B25" s="31" t="s">
        <v>25</v>
      </c>
      <c r="C25" s="32" t="s">
        <v>12</v>
      </c>
    </row>
    <row r="26" spans="1:6" x14ac:dyDescent="0.25">
      <c r="A26" s="34">
        <v>7</v>
      </c>
      <c r="B26" s="33" t="s">
        <v>19</v>
      </c>
      <c r="E26" s="30">
        <f>DSUM(BDMouv[#All],C25,A25:C26)</f>
        <v>220</v>
      </c>
    </row>
    <row r="27" spans="1:6" x14ac:dyDescent="0.25">
      <c r="A27" s="22" t="s">
        <v>21</v>
      </c>
      <c r="B27" s="22" t="s">
        <v>25</v>
      </c>
      <c r="C27" s="14" t="s">
        <v>12</v>
      </c>
    </row>
    <row r="28" spans="1:6" x14ac:dyDescent="0.25">
      <c r="A28">
        <v>7</v>
      </c>
      <c r="B28" t="s">
        <v>20</v>
      </c>
      <c r="E28" s="30">
        <f>DSUM(BDMouv[#All],C27,A27:C28)</f>
        <v>117</v>
      </c>
      <c r="F28">
        <f>E26-E28</f>
        <v>103</v>
      </c>
    </row>
    <row r="29" spans="1:6" x14ac:dyDescent="0.25">
      <c r="A29" s="31" t="s">
        <v>21</v>
      </c>
      <c r="B29" s="31" t="s">
        <v>25</v>
      </c>
      <c r="C29" s="32" t="s">
        <v>12</v>
      </c>
    </row>
    <row r="30" spans="1:6" x14ac:dyDescent="0.25">
      <c r="A30" s="34">
        <v>8</v>
      </c>
      <c r="B30" s="33" t="s">
        <v>19</v>
      </c>
      <c r="E30" s="30">
        <f>DSUM(BDMouv[#All],C29,A29:C30)</f>
        <v>129</v>
      </c>
    </row>
    <row r="31" spans="1:6" x14ac:dyDescent="0.25">
      <c r="A31" s="22" t="s">
        <v>21</v>
      </c>
      <c r="B31" s="22" t="s">
        <v>25</v>
      </c>
      <c r="C31" s="14" t="s">
        <v>12</v>
      </c>
    </row>
    <row r="32" spans="1:6" x14ac:dyDescent="0.25">
      <c r="A32">
        <v>8</v>
      </c>
      <c r="B32" t="s">
        <v>20</v>
      </c>
      <c r="E32" s="30">
        <f>DSUM(BDMouv[#All],C31,A31:C32)</f>
        <v>114</v>
      </c>
      <c r="F32">
        <f>E30-E32</f>
        <v>15</v>
      </c>
    </row>
    <row r="33" spans="1:6" x14ac:dyDescent="0.25">
      <c r="A33" s="31" t="s">
        <v>21</v>
      </c>
      <c r="B33" s="31" t="s">
        <v>25</v>
      </c>
      <c r="C33" s="32" t="s">
        <v>12</v>
      </c>
    </row>
    <row r="34" spans="1:6" x14ac:dyDescent="0.25">
      <c r="A34" s="34">
        <v>9</v>
      </c>
      <c r="B34" s="33" t="s">
        <v>19</v>
      </c>
      <c r="E34" s="30">
        <f>DSUM(BDMouv[#All],C33,A33:C34)</f>
        <v>10</v>
      </c>
    </row>
    <row r="35" spans="1:6" x14ac:dyDescent="0.25">
      <c r="A35" s="22" t="s">
        <v>21</v>
      </c>
      <c r="B35" s="22" t="s">
        <v>25</v>
      </c>
      <c r="C35" s="14" t="s">
        <v>12</v>
      </c>
    </row>
    <row r="36" spans="1:6" x14ac:dyDescent="0.25">
      <c r="A36">
        <v>9</v>
      </c>
      <c r="B36" t="s">
        <v>20</v>
      </c>
      <c r="E36" s="30">
        <f>DSUM(BDMouv[#All],C35,A35:C36)</f>
        <v>0</v>
      </c>
      <c r="F36">
        <f>E34-E36</f>
        <v>10</v>
      </c>
    </row>
    <row r="37" spans="1:6" x14ac:dyDescent="0.25">
      <c r="A37" s="31" t="s">
        <v>21</v>
      </c>
      <c r="B37" s="31" t="s">
        <v>25</v>
      </c>
      <c r="C37" s="32" t="s">
        <v>12</v>
      </c>
    </row>
    <row r="38" spans="1:6" x14ac:dyDescent="0.25">
      <c r="A38" s="34">
        <v>10</v>
      </c>
      <c r="B38" s="33" t="s">
        <v>19</v>
      </c>
      <c r="E38" s="30">
        <f>DSUM(BDMouv[#All],C37,A37:C38)</f>
        <v>70</v>
      </c>
    </row>
    <row r="39" spans="1:6" x14ac:dyDescent="0.25">
      <c r="A39" s="22" t="s">
        <v>21</v>
      </c>
      <c r="B39" s="22" t="s">
        <v>25</v>
      </c>
      <c r="C39" s="14" t="s">
        <v>12</v>
      </c>
    </row>
    <row r="40" spans="1:6" x14ac:dyDescent="0.25">
      <c r="A40">
        <v>10</v>
      </c>
      <c r="B40" t="s">
        <v>20</v>
      </c>
      <c r="E40" s="30">
        <f>DSUM(BDMouv[#All],C39,A39:C40)</f>
        <v>34</v>
      </c>
      <c r="F40">
        <f>E38-E40</f>
        <v>36</v>
      </c>
    </row>
    <row r="41" spans="1:6" x14ac:dyDescent="0.25">
      <c r="A41" s="31" t="s">
        <v>21</v>
      </c>
      <c r="B41" s="31" t="s">
        <v>25</v>
      </c>
      <c r="C41" s="32" t="s">
        <v>12</v>
      </c>
    </row>
    <row r="42" spans="1:6" x14ac:dyDescent="0.25">
      <c r="A42" s="34">
        <v>11</v>
      </c>
      <c r="B42" s="33" t="s">
        <v>19</v>
      </c>
      <c r="E42" s="30">
        <f>DSUM(BDMouv[#All],C41,A41:C42)</f>
        <v>25</v>
      </c>
    </row>
    <row r="43" spans="1:6" x14ac:dyDescent="0.25">
      <c r="A43" s="22" t="s">
        <v>21</v>
      </c>
      <c r="B43" s="22" t="s">
        <v>25</v>
      </c>
      <c r="C43" s="14" t="s">
        <v>12</v>
      </c>
    </row>
    <row r="44" spans="1:6" x14ac:dyDescent="0.25">
      <c r="A44">
        <v>11</v>
      </c>
      <c r="B44" t="s">
        <v>20</v>
      </c>
      <c r="E44" s="30">
        <f>DSUM(BDMouv[#All],C43,A43:C44)</f>
        <v>0</v>
      </c>
      <c r="F44">
        <f>E42-E44</f>
        <v>25</v>
      </c>
    </row>
    <row r="45" spans="1:6" x14ac:dyDescent="0.25">
      <c r="A45" s="31" t="s">
        <v>21</v>
      </c>
      <c r="B45" s="31" t="s">
        <v>25</v>
      </c>
      <c r="C45" s="32" t="s">
        <v>12</v>
      </c>
    </row>
    <row r="46" spans="1:6" x14ac:dyDescent="0.25">
      <c r="A46" s="34">
        <v>12</v>
      </c>
      <c r="B46" s="33" t="s">
        <v>19</v>
      </c>
      <c r="E46" s="30">
        <f>DSUM(BDMouv[#All],C45,A45:C46)</f>
        <v>32</v>
      </c>
    </row>
    <row r="47" spans="1:6" x14ac:dyDescent="0.25">
      <c r="A47" s="22" t="s">
        <v>21</v>
      </c>
      <c r="B47" s="22" t="s">
        <v>25</v>
      </c>
      <c r="C47" s="14" t="s">
        <v>12</v>
      </c>
    </row>
    <row r="48" spans="1:6" x14ac:dyDescent="0.25">
      <c r="A48">
        <v>12</v>
      </c>
      <c r="B48" t="s">
        <v>20</v>
      </c>
      <c r="E48" s="30">
        <f>DSUM(BDMouv[#All],C47,A47:C48)</f>
        <v>0</v>
      </c>
      <c r="F48">
        <f>E46-E48</f>
        <v>32</v>
      </c>
    </row>
    <row r="49" spans="1:6" x14ac:dyDescent="0.25">
      <c r="A49" s="31" t="s">
        <v>21</v>
      </c>
      <c r="B49" s="31" t="s">
        <v>25</v>
      </c>
      <c r="C49" s="32" t="s">
        <v>12</v>
      </c>
    </row>
    <row r="50" spans="1:6" x14ac:dyDescent="0.25">
      <c r="A50" s="34">
        <v>13</v>
      </c>
      <c r="B50" s="33" t="s">
        <v>19</v>
      </c>
      <c r="E50" s="30">
        <f>DSUM(BDMouv[#All],C49,A49:C50)</f>
        <v>35</v>
      </c>
    </row>
    <row r="51" spans="1:6" x14ac:dyDescent="0.25">
      <c r="A51" s="22" t="s">
        <v>21</v>
      </c>
      <c r="B51" s="22" t="s">
        <v>25</v>
      </c>
      <c r="C51" s="14" t="s">
        <v>12</v>
      </c>
    </row>
    <row r="52" spans="1:6" x14ac:dyDescent="0.25">
      <c r="A52">
        <v>13</v>
      </c>
      <c r="B52" t="s">
        <v>20</v>
      </c>
      <c r="E52" s="30">
        <f>DSUM(BDMouv[#All],C51,A51:C52)</f>
        <v>5</v>
      </c>
      <c r="F52">
        <f>E50-E52</f>
        <v>30</v>
      </c>
    </row>
    <row r="53" spans="1:6" x14ac:dyDescent="0.25">
      <c r="A53" s="31" t="s">
        <v>21</v>
      </c>
      <c r="B53" s="31" t="s">
        <v>25</v>
      </c>
      <c r="C53" s="32" t="s">
        <v>12</v>
      </c>
    </row>
    <row r="54" spans="1:6" x14ac:dyDescent="0.25">
      <c r="A54" s="34">
        <v>14</v>
      </c>
      <c r="B54" s="33" t="s">
        <v>19</v>
      </c>
      <c r="E54" s="30">
        <f>DSUM(BDMouv[#All],C53,A53:C54)</f>
        <v>0</v>
      </c>
    </row>
    <row r="55" spans="1:6" x14ac:dyDescent="0.25">
      <c r="A55" s="22" t="s">
        <v>21</v>
      </c>
      <c r="B55" s="22" t="s">
        <v>25</v>
      </c>
      <c r="C55" s="14" t="s">
        <v>12</v>
      </c>
    </row>
    <row r="56" spans="1:6" x14ac:dyDescent="0.25">
      <c r="A56">
        <v>14</v>
      </c>
      <c r="B56" t="s">
        <v>20</v>
      </c>
      <c r="E56" s="30">
        <f>DSUM(BDMouv[#All],C55,A55:C56)</f>
        <v>0</v>
      </c>
      <c r="F56">
        <f>E54-E56</f>
        <v>0</v>
      </c>
    </row>
    <row r="57" spans="1:6" x14ac:dyDescent="0.25">
      <c r="A57" s="31" t="s">
        <v>21</v>
      </c>
      <c r="B57" s="31" t="s">
        <v>25</v>
      </c>
      <c r="C57" s="32" t="s">
        <v>12</v>
      </c>
    </row>
    <row r="58" spans="1:6" x14ac:dyDescent="0.25">
      <c r="A58" s="34">
        <v>15</v>
      </c>
      <c r="B58" s="33" t="s">
        <v>19</v>
      </c>
      <c r="E58" s="30">
        <f>DSUM(BDMouv[#All],C57,A57:C58)</f>
        <v>0</v>
      </c>
    </row>
    <row r="59" spans="1:6" x14ac:dyDescent="0.25">
      <c r="A59" s="22" t="s">
        <v>21</v>
      </c>
      <c r="B59" s="22" t="s">
        <v>25</v>
      </c>
      <c r="C59" s="14" t="s">
        <v>12</v>
      </c>
    </row>
    <row r="60" spans="1:6" x14ac:dyDescent="0.25">
      <c r="A60">
        <v>15</v>
      </c>
      <c r="B60" t="s">
        <v>20</v>
      </c>
      <c r="E60" s="30">
        <f>DSUM(BDMouv[#All],C59,A59:C60)</f>
        <v>0</v>
      </c>
      <c r="F60">
        <f>E58-E60</f>
        <v>0</v>
      </c>
    </row>
    <row r="61" spans="1:6" x14ac:dyDescent="0.25">
      <c r="A61" s="31" t="s">
        <v>21</v>
      </c>
      <c r="B61" s="31" t="s">
        <v>25</v>
      </c>
      <c r="C61" s="32" t="s">
        <v>12</v>
      </c>
    </row>
    <row r="62" spans="1:6" x14ac:dyDescent="0.25">
      <c r="A62" s="34">
        <v>16</v>
      </c>
      <c r="B62" s="33" t="s">
        <v>19</v>
      </c>
      <c r="E62" s="30">
        <f>DSUM(BDMouv[#All],C61,A61:C62)</f>
        <v>0</v>
      </c>
    </row>
    <row r="63" spans="1:6" x14ac:dyDescent="0.25">
      <c r="A63" s="22" t="s">
        <v>21</v>
      </c>
      <c r="B63" s="22" t="s">
        <v>25</v>
      </c>
      <c r="C63" s="14" t="s">
        <v>12</v>
      </c>
    </row>
    <row r="64" spans="1:6" x14ac:dyDescent="0.25">
      <c r="A64">
        <v>16</v>
      </c>
      <c r="B64" t="s">
        <v>20</v>
      </c>
      <c r="E64" s="30">
        <f>DSUM(BDMouv[#All],C63,A63:C64)</f>
        <v>0</v>
      </c>
      <c r="F64">
        <f>E62-E64</f>
        <v>0</v>
      </c>
    </row>
    <row r="65" spans="1:6" x14ac:dyDescent="0.25">
      <c r="A65" s="31" t="s">
        <v>21</v>
      </c>
      <c r="B65" s="31" t="s">
        <v>25</v>
      </c>
      <c r="C65" s="32" t="s">
        <v>12</v>
      </c>
    </row>
    <row r="66" spans="1:6" x14ac:dyDescent="0.25">
      <c r="A66" s="34">
        <v>17</v>
      </c>
      <c r="B66" s="33" t="s">
        <v>19</v>
      </c>
      <c r="E66" s="30">
        <f>DSUM(BDMouv[#All],C65,A65:C66)</f>
        <v>0</v>
      </c>
    </row>
    <row r="67" spans="1:6" x14ac:dyDescent="0.25">
      <c r="A67" s="22" t="s">
        <v>21</v>
      </c>
      <c r="B67" s="22" t="s">
        <v>25</v>
      </c>
      <c r="C67" s="14" t="s">
        <v>12</v>
      </c>
    </row>
    <row r="68" spans="1:6" x14ac:dyDescent="0.25">
      <c r="A68">
        <v>17</v>
      </c>
      <c r="B68" t="s">
        <v>20</v>
      </c>
      <c r="E68" s="30">
        <f>DSUM(BDMouv[#All],C67,A67:C68)</f>
        <v>0</v>
      </c>
      <c r="F68">
        <f>E66-E68</f>
        <v>0</v>
      </c>
    </row>
    <row r="69" spans="1:6" x14ac:dyDescent="0.25">
      <c r="A69" s="31" t="s">
        <v>21</v>
      </c>
      <c r="B69" s="31" t="s">
        <v>25</v>
      </c>
      <c r="C69" s="32" t="s">
        <v>12</v>
      </c>
    </row>
    <row r="70" spans="1:6" x14ac:dyDescent="0.25">
      <c r="A70" s="34">
        <v>18</v>
      </c>
      <c r="B70" s="33" t="s">
        <v>19</v>
      </c>
      <c r="E70" s="30">
        <f>DSUM(BDMouv[#All],C69,A69:C70)</f>
        <v>0</v>
      </c>
    </row>
    <row r="71" spans="1:6" x14ac:dyDescent="0.25">
      <c r="A71" s="22" t="s">
        <v>21</v>
      </c>
      <c r="B71" s="22" t="s">
        <v>25</v>
      </c>
      <c r="C71" s="14" t="s">
        <v>12</v>
      </c>
    </row>
    <row r="72" spans="1:6" x14ac:dyDescent="0.25">
      <c r="A72">
        <v>18</v>
      </c>
      <c r="B72" t="s">
        <v>20</v>
      </c>
      <c r="E72" s="30">
        <f>DSUM(BDMouv[#All],C71,A71:C72)</f>
        <v>0</v>
      </c>
      <c r="F72">
        <f>E70-E72</f>
        <v>0</v>
      </c>
    </row>
    <row r="73" spans="1:6" x14ac:dyDescent="0.25">
      <c r="A73" s="31" t="s">
        <v>21</v>
      </c>
      <c r="B73" s="31" t="s">
        <v>25</v>
      </c>
      <c r="C73" s="32" t="s">
        <v>12</v>
      </c>
    </row>
    <row r="74" spans="1:6" x14ac:dyDescent="0.25">
      <c r="A74" s="34">
        <v>19</v>
      </c>
      <c r="B74" s="33" t="s">
        <v>19</v>
      </c>
      <c r="E74" s="30">
        <f>DSUM(BDMouv[#All],C73,A73:C74)</f>
        <v>0</v>
      </c>
    </row>
    <row r="75" spans="1:6" x14ac:dyDescent="0.25">
      <c r="A75" s="22" t="s">
        <v>21</v>
      </c>
      <c r="B75" s="22" t="s">
        <v>25</v>
      </c>
      <c r="C75" s="14" t="s">
        <v>12</v>
      </c>
    </row>
    <row r="76" spans="1:6" x14ac:dyDescent="0.25">
      <c r="A76">
        <v>19</v>
      </c>
      <c r="B76" t="s">
        <v>20</v>
      </c>
      <c r="E76" s="30">
        <f>DSUM(BDMouv[#All],C75,A75:C76)</f>
        <v>0</v>
      </c>
      <c r="F76">
        <f>E74-E76</f>
        <v>0</v>
      </c>
    </row>
    <row r="77" spans="1:6" x14ac:dyDescent="0.25">
      <c r="A77" s="31" t="s">
        <v>21</v>
      </c>
      <c r="B77" s="31" t="s">
        <v>25</v>
      </c>
      <c r="C77" s="32" t="s">
        <v>12</v>
      </c>
    </row>
    <row r="78" spans="1:6" x14ac:dyDescent="0.25">
      <c r="A78" s="34">
        <v>20</v>
      </c>
      <c r="B78" s="33" t="s">
        <v>19</v>
      </c>
      <c r="E78" s="30">
        <f>DSUM(BDMouv[#All],C77,A77:C78)</f>
        <v>0</v>
      </c>
    </row>
    <row r="79" spans="1:6" x14ac:dyDescent="0.25">
      <c r="A79" s="22" t="s">
        <v>21</v>
      </c>
      <c r="B79" s="22" t="s">
        <v>25</v>
      </c>
      <c r="C79" s="14" t="s">
        <v>12</v>
      </c>
    </row>
    <row r="80" spans="1:6" x14ac:dyDescent="0.25">
      <c r="A80">
        <v>20</v>
      </c>
      <c r="B80" t="s">
        <v>20</v>
      </c>
      <c r="E80" s="30">
        <f>DSUM(BDMouv[#All],C79,A79:C80)</f>
        <v>0</v>
      </c>
      <c r="F80">
        <f>E78-E80</f>
        <v>0</v>
      </c>
    </row>
    <row r="81" spans="1:6" x14ac:dyDescent="0.25">
      <c r="A81" s="31" t="s">
        <v>21</v>
      </c>
      <c r="B81" s="31" t="s">
        <v>25</v>
      </c>
      <c r="C81" s="32" t="s">
        <v>12</v>
      </c>
    </row>
    <row r="82" spans="1:6" x14ac:dyDescent="0.25">
      <c r="A82" s="34">
        <v>21</v>
      </c>
      <c r="B82" s="33" t="s">
        <v>19</v>
      </c>
      <c r="E82" s="30">
        <f>DSUM(BDMouv[#All],C81,A81:C82)</f>
        <v>0</v>
      </c>
    </row>
    <row r="83" spans="1:6" x14ac:dyDescent="0.25">
      <c r="A83" s="22" t="s">
        <v>21</v>
      </c>
      <c r="B83" s="22" t="s">
        <v>25</v>
      </c>
      <c r="C83" s="14" t="s">
        <v>12</v>
      </c>
    </row>
    <row r="84" spans="1:6" x14ac:dyDescent="0.25">
      <c r="A84">
        <v>21</v>
      </c>
      <c r="B84" t="s">
        <v>20</v>
      </c>
      <c r="E84" s="30">
        <f>DSUM(BDMouv[#All],C83,A83:C84)</f>
        <v>0</v>
      </c>
      <c r="F84">
        <f>E82-E84</f>
        <v>0</v>
      </c>
    </row>
    <row r="85" spans="1:6" x14ac:dyDescent="0.25">
      <c r="A85" s="31" t="s">
        <v>21</v>
      </c>
      <c r="B85" s="31" t="s">
        <v>25</v>
      </c>
      <c r="C85" s="32" t="s">
        <v>12</v>
      </c>
    </row>
    <row r="86" spans="1:6" x14ac:dyDescent="0.25">
      <c r="A86" s="34">
        <v>22</v>
      </c>
      <c r="B86" s="33" t="s">
        <v>19</v>
      </c>
      <c r="E86" s="30">
        <f>DSUM(BDMouv[#All],C85,A85:C86)</f>
        <v>0</v>
      </c>
    </row>
    <row r="87" spans="1:6" x14ac:dyDescent="0.25">
      <c r="A87" s="22" t="s">
        <v>21</v>
      </c>
      <c r="B87" s="22" t="s">
        <v>25</v>
      </c>
      <c r="C87" s="14" t="s">
        <v>12</v>
      </c>
    </row>
    <row r="88" spans="1:6" x14ac:dyDescent="0.25">
      <c r="A88">
        <v>22</v>
      </c>
      <c r="B88" t="s">
        <v>20</v>
      </c>
      <c r="E88" s="30">
        <f>DSUM(BDMouv[#All],C87,A87:C88)</f>
        <v>0</v>
      </c>
      <c r="F88">
        <f>E86-E88</f>
        <v>0</v>
      </c>
    </row>
    <row r="89" spans="1:6" x14ac:dyDescent="0.25">
      <c r="A89" s="31" t="s">
        <v>21</v>
      </c>
      <c r="B89" s="31" t="s">
        <v>25</v>
      </c>
      <c r="C89" s="32" t="s">
        <v>12</v>
      </c>
    </row>
    <row r="90" spans="1:6" x14ac:dyDescent="0.25">
      <c r="A90" s="34">
        <v>23</v>
      </c>
      <c r="B90" s="33" t="s">
        <v>19</v>
      </c>
      <c r="E90" s="30">
        <f>DSUM(BDMouv[#All],C89,A89:C90)</f>
        <v>0</v>
      </c>
    </row>
    <row r="91" spans="1:6" x14ac:dyDescent="0.25">
      <c r="A91" s="22" t="s">
        <v>21</v>
      </c>
      <c r="B91" s="22" t="s">
        <v>25</v>
      </c>
      <c r="C91" s="14" t="s">
        <v>12</v>
      </c>
    </row>
    <row r="92" spans="1:6" x14ac:dyDescent="0.25">
      <c r="A92">
        <v>23</v>
      </c>
      <c r="B92" t="s">
        <v>20</v>
      </c>
      <c r="E92" s="30">
        <f>DSUM(BDMouv[#All],C91,A91:C92)</f>
        <v>0</v>
      </c>
      <c r="F92">
        <f>E90-E92</f>
        <v>0</v>
      </c>
    </row>
    <row r="93" spans="1:6" x14ac:dyDescent="0.25">
      <c r="A93" s="31" t="s">
        <v>21</v>
      </c>
      <c r="B93" s="31" t="s">
        <v>25</v>
      </c>
      <c r="C93" s="32" t="s">
        <v>12</v>
      </c>
    </row>
    <row r="94" spans="1:6" x14ac:dyDescent="0.25">
      <c r="A94" s="34">
        <v>24</v>
      </c>
      <c r="B94" s="33" t="s">
        <v>19</v>
      </c>
      <c r="E94" s="30">
        <f>DSUM(BDMouv[#All],C93,A93:C94)</f>
        <v>0</v>
      </c>
    </row>
    <row r="95" spans="1:6" x14ac:dyDescent="0.25">
      <c r="A95" s="22" t="s">
        <v>21</v>
      </c>
      <c r="B95" s="22" t="s">
        <v>25</v>
      </c>
      <c r="C95" s="14" t="s">
        <v>12</v>
      </c>
    </row>
    <row r="96" spans="1:6" x14ac:dyDescent="0.25">
      <c r="A96">
        <v>24</v>
      </c>
      <c r="B96" t="s">
        <v>20</v>
      </c>
      <c r="E96" s="30">
        <f>DSUM(BDMouv[#All],C95,A95:C96)</f>
        <v>0</v>
      </c>
      <c r="F96">
        <f>E94-E96</f>
        <v>0</v>
      </c>
    </row>
    <row r="97" spans="1:6" x14ac:dyDescent="0.25">
      <c r="A97" s="31" t="s">
        <v>21</v>
      </c>
      <c r="B97" s="31" t="s">
        <v>25</v>
      </c>
      <c r="C97" s="32" t="s">
        <v>12</v>
      </c>
    </row>
    <row r="98" spans="1:6" x14ac:dyDescent="0.25">
      <c r="A98" s="34">
        <v>25</v>
      </c>
      <c r="B98" s="33" t="s">
        <v>19</v>
      </c>
      <c r="E98" s="30">
        <f>DSUM(BDMouv[#All],C97,A97:C98)</f>
        <v>225</v>
      </c>
    </row>
    <row r="99" spans="1:6" x14ac:dyDescent="0.25">
      <c r="A99" s="22" t="s">
        <v>21</v>
      </c>
      <c r="B99" s="22" t="s">
        <v>25</v>
      </c>
      <c r="C99" s="14" t="s">
        <v>12</v>
      </c>
    </row>
    <row r="100" spans="1:6" x14ac:dyDescent="0.25">
      <c r="A100">
        <v>25</v>
      </c>
      <c r="B100" t="s">
        <v>20</v>
      </c>
      <c r="E100" s="30">
        <f>DSUM(BDMouv[#All],C99,A99:C100)</f>
        <v>155</v>
      </c>
      <c r="F100">
        <f>E98-E100</f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CBB0E6-8C29-9C49-B9DF-6448AA23BF2F}">
  <sheetPr codeName="Feuil1"/>
  <dimension ref="A1:A30"/>
  <sheetViews>
    <sheetView topLeftCell="A7" zoomScaleNormal="60" zoomScaleSheetLayoutView="100"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s="13" t="s">
        <v>44</v>
      </c>
    </row>
    <row r="3" spans="1:1" x14ac:dyDescent="0.25">
      <c r="A3" s="7" t="s">
        <v>27</v>
      </c>
    </row>
    <row r="4" spans="1:1" x14ac:dyDescent="0.25">
      <c r="A4" s="7"/>
    </row>
    <row r="5" spans="1:1" x14ac:dyDescent="0.25">
      <c r="A5" s="7" t="s">
        <v>30</v>
      </c>
    </row>
    <row r="6" spans="1:1" x14ac:dyDescent="0.25">
      <c r="A6" s="7"/>
    </row>
    <row r="7" spans="1:1" x14ac:dyDescent="0.25">
      <c r="A7" t="s">
        <v>28</v>
      </c>
    </row>
    <row r="8" spans="1:1" x14ac:dyDescent="0.25">
      <c r="A8" t="s">
        <v>34</v>
      </c>
    </row>
    <row r="9" spans="1:1" x14ac:dyDescent="0.25">
      <c r="A9" t="s">
        <v>29</v>
      </c>
    </row>
    <row r="10" spans="1:1" x14ac:dyDescent="0.25">
      <c r="A10" t="s">
        <v>54</v>
      </c>
    </row>
    <row r="11" spans="1:1" x14ac:dyDescent="0.25">
      <c r="A11" s="16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5" spans="1:1" s="7" customFormat="1" x14ac:dyDescent="0.25">
      <c r="A15" s="7" t="s">
        <v>31</v>
      </c>
    </row>
    <row r="16" spans="1:1" s="7" customFormat="1" x14ac:dyDescent="0.25">
      <c r="A16" s="15" t="s">
        <v>32</v>
      </c>
    </row>
    <row r="17" spans="1:1" s="7" customFormat="1" x14ac:dyDescent="0.25">
      <c r="A17" s="15" t="s">
        <v>33</v>
      </c>
    </row>
    <row r="18" spans="1:1" s="7" customFormat="1" x14ac:dyDescent="0.25">
      <c r="A18" s="15"/>
    </row>
    <row r="19" spans="1:1" s="7" customFormat="1" x14ac:dyDescent="0.25">
      <c r="A19" s="15" t="s">
        <v>38</v>
      </c>
    </row>
    <row r="20" spans="1:1" s="7" customFormat="1" x14ac:dyDescent="0.25">
      <c r="A20" s="15" t="s">
        <v>36</v>
      </c>
    </row>
    <row r="21" spans="1:1" s="7" customFormat="1" x14ac:dyDescent="0.25">
      <c r="A21" s="17" t="s">
        <v>37</v>
      </c>
    </row>
    <row r="22" spans="1:1" s="7" customFormat="1" x14ac:dyDescent="0.25">
      <c r="A22" s="15" t="s">
        <v>45</v>
      </c>
    </row>
    <row r="23" spans="1:1" s="7" customFormat="1" x14ac:dyDescent="0.25">
      <c r="A23" s="17" t="s">
        <v>58</v>
      </c>
    </row>
    <row r="24" spans="1:1" s="7" customFormat="1" x14ac:dyDescent="0.25">
      <c r="A24" s="17"/>
    </row>
    <row r="25" spans="1:1" x14ac:dyDescent="0.25">
      <c r="A25" s="13" t="s">
        <v>39</v>
      </c>
    </row>
    <row r="26" spans="1:1" x14ac:dyDescent="0.25">
      <c r="A26" t="s">
        <v>42</v>
      </c>
    </row>
    <row r="27" spans="1:1" x14ac:dyDescent="0.25">
      <c r="A27" t="s">
        <v>59</v>
      </c>
    </row>
    <row r="28" spans="1:1" x14ac:dyDescent="0.25">
      <c r="A28" t="s">
        <v>40</v>
      </c>
    </row>
    <row r="29" spans="1:1" x14ac:dyDescent="0.25">
      <c r="A29" t="s">
        <v>43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E526D-573E-3142-8F69-BE47ADA33E79}">
  <sheetPr codeName="Feuil2"/>
  <dimension ref="A1:S27"/>
  <sheetViews>
    <sheetView zoomScaleNormal="60" zoomScaleSheetLayoutView="100" workbookViewId="0">
      <selection activeCell="T13" sqref="T13"/>
    </sheetView>
  </sheetViews>
  <sheetFormatPr baseColWidth="10" defaultColWidth="9.140625" defaultRowHeight="15" x14ac:dyDescent="0.25"/>
  <cols>
    <col min="1" max="1" width="10.5703125" bestFit="1" customWidth="1"/>
    <col min="2" max="8" width="10.5703125" customWidth="1"/>
    <col min="10" max="10" width="7.7109375" style="1" customWidth="1"/>
    <col min="11" max="11" width="10.28515625" style="1" bestFit="1" customWidth="1"/>
    <col min="12" max="13" width="8.5703125" style="1" customWidth="1"/>
    <col min="14" max="14" width="20.85546875" bestFit="1" customWidth="1"/>
    <col min="15" max="15" width="7.85546875" style="4" customWidth="1"/>
    <col min="16" max="16" width="7.28515625" style="4" customWidth="1"/>
    <col min="17" max="17" width="6.7109375" customWidth="1"/>
    <col min="18" max="18" width="8" customWidth="1"/>
  </cols>
  <sheetData>
    <row r="1" spans="1:19" x14ac:dyDescent="0.25">
      <c r="C1" s="9" t="s">
        <v>18</v>
      </c>
      <c r="D1" s="8"/>
      <c r="F1" s="7" t="s">
        <v>62</v>
      </c>
      <c r="J1" s="6" t="s">
        <v>4</v>
      </c>
      <c r="K1" s="6"/>
      <c r="L1" s="6"/>
      <c r="M1" s="6"/>
    </row>
    <row r="2" spans="1:19" s="1" customFormat="1" ht="39" customHeight="1" x14ac:dyDescent="0.25">
      <c r="A2" s="9" t="s">
        <v>10</v>
      </c>
      <c r="C2" s="2" t="s">
        <v>5</v>
      </c>
      <c r="D2" s="2" t="s">
        <v>6</v>
      </c>
      <c r="F2" s="2" t="s">
        <v>7</v>
      </c>
      <c r="G2" s="2" t="s">
        <v>6</v>
      </c>
      <c r="J2" s="11" t="s">
        <v>5</v>
      </c>
      <c r="K2" s="11" t="s">
        <v>18</v>
      </c>
      <c r="L2" s="11" t="s">
        <v>26</v>
      </c>
      <c r="M2" s="11" t="s">
        <v>15</v>
      </c>
      <c r="N2" s="11" t="s">
        <v>11</v>
      </c>
      <c r="O2" s="12" t="s">
        <v>74</v>
      </c>
      <c r="P2" s="12" t="s">
        <v>75</v>
      </c>
      <c r="Q2" s="11" t="s">
        <v>35</v>
      </c>
      <c r="R2" s="11" t="s">
        <v>23</v>
      </c>
      <c r="S2" s="11" t="s">
        <v>24</v>
      </c>
    </row>
    <row r="3" spans="1:19" x14ac:dyDescent="0.25">
      <c r="A3" t="s">
        <v>0</v>
      </c>
      <c r="C3" s="8">
        <v>1</v>
      </c>
      <c r="D3" s="20" t="s">
        <v>65</v>
      </c>
      <c r="F3" s="1">
        <v>1</v>
      </c>
      <c r="G3" s="1" t="s">
        <v>16</v>
      </c>
      <c r="H3" s="1"/>
      <c r="J3" s="1">
        <v>1</v>
      </c>
      <c r="K3" s="8" t="s">
        <v>65</v>
      </c>
      <c r="L3" s="1" t="s">
        <v>61</v>
      </c>
      <c r="M3" s="1">
        <v>1</v>
      </c>
      <c r="N3" t="str">
        <f>K3&amp;" "&amp;L3</f>
        <v>Article 1 Format 1</v>
      </c>
      <c r="O3" s="4">
        <v>1</v>
      </c>
      <c r="P3" s="4">
        <v>2</v>
      </c>
      <c r="Q3" s="1">
        <f>Calc!F4</f>
        <v>153</v>
      </c>
      <c r="R3" s="1">
        <v>5</v>
      </c>
    </row>
    <row r="4" spans="1:19" x14ac:dyDescent="0.25">
      <c r="A4" t="s">
        <v>1</v>
      </c>
      <c r="C4" s="8">
        <v>2</v>
      </c>
      <c r="D4" s="20" t="s">
        <v>66</v>
      </c>
      <c r="F4" s="1">
        <v>2</v>
      </c>
      <c r="G4" s="1" t="s">
        <v>17</v>
      </c>
      <c r="H4" s="1"/>
      <c r="J4" s="1">
        <v>2</v>
      </c>
      <c r="K4" s="8" t="s">
        <v>65</v>
      </c>
      <c r="L4" s="1" t="s">
        <v>63</v>
      </c>
      <c r="M4" s="1">
        <v>2</v>
      </c>
      <c r="N4" t="str">
        <f t="shared" ref="N4:N27" si="0">K4&amp;" "&amp;L4</f>
        <v>Article 1 Format 2</v>
      </c>
      <c r="O4" s="4">
        <v>1</v>
      </c>
      <c r="P4" s="4">
        <v>2</v>
      </c>
      <c r="Q4" s="1">
        <f>Calc!F8</f>
        <v>48</v>
      </c>
      <c r="R4" s="1">
        <v>5</v>
      </c>
    </row>
    <row r="5" spans="1:19" x14ac:dyDescent="0.25">
      <c r="A5" t="s">
        <v>2</v>
      </c>
      <c r="C5" s="8">
        <v>3</v>
      </c>
      <c r="D5" s="20" t="s">
        <v>67</v>
      </c>
      <c r="F5" s="1">
        <v>3</v>
      </c>
      <c r="G5" s="1" t="s">
        <v>60</v>
      </c>
      <c r="H5" s="1"/>
      <c r="J5" s="1">
        <v>3</v>
      </c>
      <c r="K5" s="8" t="s">
        <v>65</v>
      </c>
      <c r="L5" s="1" t="s">
        <v>64</v>
      </c>
      <c r="M5" s="1">
        <v>1</v>
      </c>
      <c r="N5" t="str">
        <f t="shared" si="0"/>
        <v>Article 1 Format 3</v>
      </c>
      <c r="O5" s="4">
        <v>1</v>
      </c>
      <c r="P5" s="4">
        <v>2</v>
      </c>
      <c r="Q5" s="1">
        <f>Calc!F12</f>
        <v>75</v>
      </c>
      <c r="R5" s="1">
        <v>5</v>
      </c>
    </row>
    <row r="6" spans="1:19" x14ac:dyDescent="0.25">
      <c r="A6" t="s">
        <v>3</v>
      </c>
      <c r="C6" s="8">
        <v>4</v>
      </c>
      <c r="D6" s="20" t="s">
        <v>68</v>
      </c>
      <c r="F6" s="1"/>
      <c r="J6" s="1">
        <v>4</v>
      </c>
      <c r="K6" s="8" t="s">
        <v>66</v>
      </c>
      <c r="L6" s="1" t="s">
        <v>61</v>
      </c>
      <c r="M6" s="1">
        <v>2</v>
      </c>
      <c r="N6" t="str">
        <f t="shared" si="0"/>
        <v>Article 2 Format 1</v>
      </c>
      <c r="O6" s="4">
        <v>1</v>
      </c>
      <c r="P6" s="4">
        <v>2</v>
      </c>
      <c r="Q6" s="1">
        <f>Calc!F16</f>
        <v>115</v>
      </c>
      <c r="R6" s="1">
        <v>5</v>
      </c>
    </row>
    <row r="7" spans="1:19" x14ac:dyDescent="0.25">
      <c r="C7" s="8">
        <v>5</v>
      </c>
      <c r="D7" s="20" t="s">
        <v>69</v>
      </c>
      <c r="J7" s="1">
        <v>5</v>
      </c>
      <c r="K7" s="8" t="s">
        <v>66</v>
      </c>
      <c r="L7" s="1" t="s">
        <v>63</v>
      </c>
      <c r="M7" s="1">
        <v>1</v>
      </c>
      <c r="N7" t="str">
        <f t="shared" si="0"/>
        <v>Article 2 Format 2</v>
      </c>
      <c r="O7" s="4">
        <v>1</v>
      </c>
      <c r="P7" s="4">
        <v>2</v>
      </c>
      <c r="Q7" s="1">
        <f>Calc!F20</f>
        <v>11</v>
      </c>
      <c r="R7" s="1">
        <v>5</v>
      </c>
    </row>
    <row r="8" spans="1:19" x14ac:dyDescent="0.25">
      <c r="C8" s="8">
        <v>6</v>
      </c>
      <c r="D8" s="20" t="s">
        <v>70</v>
      </c>
      <c r="J8" s="1">
        <v>6</v>
      </c>
      <c r="K8" s="8" t="s">
        <v>66</v>
      </c>
      <c r="L8" s="1" t="s">
        <v>64</v>
      </c>
      <c r="M8" s="1">
        <v>2</v>
      </c>
      <c r="N8" t="str">
        <f t="shared" si="0"/>
        <v>Article 2 Format 3</v>
      </c>
      <c r="O8" s="4">
        <v>1</v>
      </c>
      <c r="P8" s="4">
        <v>2</v>
      </c>
      <c r="Q8" s="1">
        <f>Calc!F24</f>
        <v>14</v>
      </c>
      <c r="R8" s="1">
        <v>5</v>
      </c>
    </row>
    <row r="9" spans="1:19" x14ac:dyDescent="0.25">
      <c r="C9" s="8">
        <v>7</v>
      </c>
      <c r="D9" s="20" t="s">
        <v>71</v>
      </c>
      <c r="J9" s="1">
        <v>7</v>
      </c>
      <c r="K9" s="8" t="s">
        <v>67</v>
      </c>
      <c r="L9" s="1" t="s">
        <v>61</v>
      </c>
      <c r="M9" s="1">
        <v>1</v>
      </c>
      <c r="N9" t="str">
        <f t="shared" si="0"/>
        <v>Article 3 Format 1</v>
      </c>
      <c r="O9" s="4">
        <v>1</v>
      </c>
      <c r="P9" s="4">
        <v>2</v>
      </c>
      <c r="Q9" s="1">
        <f>Calc!F28</f>
        <v>103</v>
      </c>
      <c r="R9" s="1">
        <v>5</v>
      </c>
    </row>
    <row r="10" spans="1:19" x14ac:dyDescent="0.25">
      <c r="C10">
        <v>8</v>
      </c>
      <c r="D10" s="20" t="s">
        <v>72</v>
      </c>
      <c r="J10" s="1">
        <v>8</v>
      </c>
      <c r="K10" s="8" t="s">
        <v>67</v>
      </c>
      <c r="L10" s="1" t="s">
        <v>63</v>
      </c>
      <c r="M10" s="1">
        <v>2</v>
      </c>
      <c r="N10" t="str">
        <f t="shared" si="0"/>
        <v>Article 3 Format 2</v>
      </c>
      <c r="O10" s="4">
        <v>1</v>
      </c>
      <c r="P10" s="4">
        <v>2</v>
      </c>
      <c r="Q10" s="1">
        <f>Calc!F32</f>
        <v>15</v>
      </c>
      <c r="R10" s="1">
        <v>5</v>
      </c>
    </row>
    <row r="11" spans="1:19" x14ac:dyDescent="0.25">
      <c r="C11">
        <v>9</v>
      </c>
      <c r="D11" s="20" t="s">
        <v>73</v>
      </c>
      <c r="J11" s="1">
        <v>9</v>
      </c>
      <c r="K11" s="8" t="s">
        <v>67</v>
      </c>
      <c r="L11" s="1" t="s">
        <v>64</v>
      </c>
      <c r="M11" s="1">
        <v>1</v>
      </c>
      <c r="N11" t="str">
        <f t="shared" si="0"/>
        <v>Article 3 Format 3</v>
      </c>
      <c r="O11" s="4">
        <v>1</v>
      </c>
      <c r="P11" s="4">
        <v>2</v>
      </c>
      <c r="Q11" s="1">
        <f>Calc!F36</f>
        <v>10</v>
      </c>
      <c r="R11" s="1">
        <v>5</v>
      </c>
    </row>
    <row r="12" spans="1:19" x14ac:dyDescent="0.25">
      <c r="J12" s="1">
        <v>10</v>
      </c>
      <c r="K12" s="8" t="s">
        <v>68</v>
      </c>
      <c r="L12" s="1" t="s">
        <v>61</v>
      </c>
      <c r="M12" s="1">
        <v>2</v>
      </c>
      <c r="N12" t="str">
        <f t="shared" si="0"/>
        <v>Article 4 Format 1</v>
      </c>
      <c r="O12" s="4">
        <v>1</v>
      </c>
      <c r="P12" s="4">
        <v>2</v>
      </c>
      <c r="Q12" s="1">
        <f>Calc!F40</f>
        <v>36</v>
      </c>
      <c r="R12" s="1">
        <v>5</v>
      </c>
    </row>
    <row r="13" spans="1:19" x14ac:dyDescent="0.25">
      <c r="J13" s="1">
        <v>11</v>
      </c>
      <c r="K13" s="8" t="s">
        <v>68</v>
      </c>
      <c r="L13" s="1" t="s">
        <v>63</v>
      </c>
      <c r="M13" s="1">
        <v>1</v>
      </c>
      <c r="N13" t="str">
        <f t="shared" si="0"/>
        <v>Article 4 Format 2</v>
      </c>
      <c r="O13" s="4">
        <v>1</v>
      </c>
      <c r="P13" s="4">
        <v>2</v>
      </c>
      <c r="Q13" s="1">
        <f>Calc!F44</f>
        <v>25</v>
      </c>
      <c r="R13" s="1">
        <v>5</v>
      </c>
    </row>
    <row r="14" spans="1:19" x14ac:dyDescent="0.25">
      <c r="J14" s="1">
        <v>12</v>
      </c>
      <c r="K14" s="8" t="s">
        <v>68</v>
      </c>
      <c r="L14" s="1" t="s">
        <v>64</v>
      </c>
      <c r="M14" s="1">
        <v>2</v>
      </c>
      <c r="N14" t="str">
        <f t="shared" si="0"/>
        <v>Article 4 Format 3</v>
      </c>
      <c r="O14" s="4">
        <v>1</v>
      </c>
      <c r="P14" s="4">
        <v>2</v>
      </c>
      <c r="Q14" s="1">
        <f>Calc!F48</f>
        <v>32</v>
      </c>
      <c r="R14" s="1">
        <v>5</v>
      </c>
    </row>
    <row r="15" spans="1:19" x14ac:dyDescent="0.25">
      <c r="J15" s="1">
        <v>13</v>
      </c>
      <c r="K15" s="8" t="s">
        <v>69</v>
      </c>
      <c r="L15" s="1" t="s">
        <v>61</v>
      </c>
      <c r="M15" s="1">
        <v>1</v>
      </c>
      <c r="N15" t="str">
        <f t="shared" si="0"/>
        <v>Article 5 Format 1</v>
      </c>
      <c r="O15" s="4">
        <v>1</v>
      </c>
      <c r="P15" s="4">
        <v>2</v>
      </c>
      <c r="Q15" s="1">
        <f>Calc!F52</f>
        <v>30</v>
      </c>
      <c r="R15" s="1">
        <v>5</v>
      </c>
    </row>
    <row r="16" spans="1:19" x14ac:dyDescent="0.25">
      <c r="J16" s="1">
        <v>14</v>
      </c>
      <c r="K16" s="8" t="s">
        <v>69</v>
      </c>
      <c r="L16" s="1" t="s">
        <v>63</v>
      </c>
      <c r="M16" s="1">
        <v>2</v>
      </c>
      <c r="N16" t="str">
        <f t="shared" si="0"/>
        <v>Article 5 Format 2</v>
      </c>
      <c r="O16" s="4">
        <v>1</v>
      </c>
      <c r="P16" s="4">
        <v>2</v>
      </c>
      <c r="Q16" s="1">
        <f>Calc!F56</f>
        <v>0</v>
      </c>
      <c r="R16" s="1">
        <v>5</v>
      </c>
    </row>
    <row r="17" spans="10:18" x14ac:dyDescent="0.25">
      <c r="J17" s="1">
        <v>15</v>
      </c>
      <c r="K17" s="8" t="s">
        <v>69</v>
      </c>
      <c r="L17" s="1" t="s">
        <v>64</v>
      </c>
      <c r="M17" s="1">
        <v>1</v>
      </c>
      <c r="N17" t="str">
        <f t="shared" si="0"/>
        <v>Article 5 Format 3</v>
      </c>
      <c r="O17" s="4">
        <v>1</v>
      </c>
      <c r="P17" s="4">
        <v>2</v>
      </c>
      <c r="Q17" s="1">
        <f>Calc!F60</f>
        <v>0</v>
      </c>
      <c r="R17" s="1">
        <v>5</v>
      </c>
    </row>
    <row r="18" spans="10:18" x14ac:dyDescent="0.25">
      <c r="J18" s="1">
        <v>16</v>
      </c>
      <c r="K18" s="8" t="s">
        <v>70</v>
      </c>
      <c r="L18" s="1" t="s">
        <v>61</v>
      </c>
      <c r="M18" s="1">
        <v>2</v>
      </c>
      <c r="N18" t="str">
        <f t="shared" si="0"/>
        <v>Article 6 Format 1</v>
      </c>
      <c r="O18" s="4">
        <v>1</v>
      </c>
      <c r="P18" s="4">
        <v>2</v>
      </c>
      <c r="Q18" s="1">
        <f>Calc!F64</f>
        <v>0</v>
      </c>
      <c r="R18" s="1">
        <v>5</v>
      </c>
    </row>
    <row r="19" spans="10:18" x14ac:dyDescent="0.25">
      <c r="J19" s="1">
        <v>17</v>
      </c>
      <c r="K19" s="8" t="s">
        <v>70</v>
      </c>
      <c r="L19" s="1" t="s">
        <v>63</v>
      </c>
      <c r="M19" s="1">
        <v>1</v>
      </c>
      <c r="N19" t="str">
        <f t="shared" si="0"/>
        <v>Article 6 Format 2</v>
      </c>
      <c r="O19" s="4">
        <v>1</v>
      </c>
      <c r="P19" s="4">
        <v>2</v>
      </c>
      <c r="Q19" s="1">
        <f>Calc!F68</f>
        <v>0</v>
      </c>
      <c r="R19" s="1">
        <v>5</v>
      </c>
    </row>
    <row r="20" spans="10:18" x14ac:dyDescent="0.25">
      <c r="J20" s="1">
        <v>18</v>
      </c>
      <c r="K20" s="8" t="s">
        <v>70</v>
      </c>
      <c r="L20" s="1" t="s">
        <v>64</v>
      </c>
      <c r="M20" s="1">
        <v>2</v>
      </c>
      <c r="N20" t="str">
        <f t="shared" si="0"/>
        <v>Article 6 Format 3</v>
      </c>
      <c r="O20" s="4">
        <v>1</v>
      </c>
      <c r="P20" s="4">
        <v>2</v>
      </c>
      <c r="Q20" s="1">
        <v>72</v>
      </c>
      <c r="R20" s="1">
        <v>5</v>
      </c>
    </row>
    <row r="21" spans="10:18" x14ac:dyDescent="0.25">
      <c r="J21" s="1">
        <v>19</v>
      </c>
      <c r="K21" s="8" t="s">
        <v>71</v>
      </c>
      <c r="L21" s="1" t="s">
        <v>61</v>
      </c>
      <c r="M21" s="1">
        <v>1</v>
      </c>
      <c r="N21" t="str">
        <f t="shared" si="0"/>
        <v>Article 7 Format 1</v>
      </c>
      <c r="O21" s="4">
        <v>1</v>
      </c>
      <c r="P21" s="4">
        <v>2</v>
      </c>
      <c r="Q21" s="1">
        <f>Calc!F76</f>
        <v>0</v>
      </c>
      <c r="R21" s="1">
        <v>5</v>
      </c>
    </row>
    <row r="22" spans="10:18" x14ac:dyDescent="0.25">
      <c r="J22" s="1">
        <v>20</v>
      </c>
      <c r="K22" s="8" t="s">
        <v>71</v>
      </c>
      <c r="L22" s="1" t="s">
        <v>63</v>
      </c>
      <c r="M22" s="1">
        <v>2</v>
      </c>
      <c r="N22" t="str">
        <f t="shared" si="0"/>
        <v>Article 7 Format 2</v>
      </c>
      <c r="O22" s="4">
        <v>1</v>
      </c>
      <c r="P22" s="4">
        <v>2</v>
      </c>
      <c r="Q22" s="1">
        <f>Calc!F80</f>
        <v>0</v>
      </c>
      <c r="R22" s="1">
        <v>5</v>
      </c>
    </row>
    <row r="23" spans="10:18" x14ac:dyDescent="0.25">
      <c r="J23" s="1">
        <v>21</v>
      </c>
      <c r="K23" s="8" t="s">
        <v>71</v>
      </c>
      <c r="L23" s="1" t="s">
        <v>61</v>
      </c>
      <c r="M23" s="1">
        <v>1</v>
      </c>
      <c r="N23" t="str">
        <f t="shared" si="0"/>
        <v>Article 7 Format 1</v>
      </c>
      <c r="O23" s="4">
        <v>1</v>
      </c>
      <c r="P23" s="4">
        <v>2</v>
      </c>
      <c r="Q23" s="1">
        <f>Calc!F84</f>
        <v>0</v>
      </c>
      <c r="R23" s="1">
        <v>5</v>
      </c>
    </row>
    <row r="24" spans="10:18" x14ac:dyDescent="0.25">
      <c r="J24" s="1">
        <v>22</v>
      </c>
      <c r="K24" s="8" t="s">
        <v>72</v>
      </c>
      <c r="L24" s="1" t="s">
        <v>63</v>
      </c>
      <c r="M24" s="1">
        <v>2</v>
      </c>
      <c r="N24" t="str">
        <f t="shared" si="0"/>
        <v>Article 8 Format 2</v>
      </c>
      <c r="O24" s="4">
        <v>1</v>
      </c>
      <c r="P24" s="4">
        <v>2</v>
      </c>
      <c r="Q24" s="1">
        <f>Calc!F88</f>
        <v>0</v>
      </c>
      <c r="R24" s="1">
        <v>5</v>
      </c>
    </row>
    <row r="25" spans="10:18" x14ac:dyDescent="0.25">
      <c r="J25" s="1">
        <v>23</v>
      </c>
      <c r="K25" s="8" t="s">
        <v>72</v>
      </c>
      <c r="L25" s="1" t="s">
        <v>64</v>
      </c>
      <c r="M25" s="1">
        <v>1</v>
      </c>
      <c r="N25" t="str">
        <f t="shared" si="0"/>
        <v>Article 8 Format 3</v>
      </c>
      <c r="O25" s="4">
        <v>1</v>
      </c>
      <c r="P25" s="4">
        <v>2</v>
      </c>
      <c r="Q25" s="1">
        <f>Calc!F92</f>
        <v>0</v>
      </c>
      <c r="R25" s="1">
        <v>5</v>
      </c>
    </row>
    <row r="26" spans="10:18" x14ac:dyDescent="0.25">
      <c r="J26" s="1">
        <v>24</v>
      </c>
      <c r="K26" s="8" t="s">
        <v>72</v>
      </c>
      <c r="L26" s="1" t="s">
        <v>61</v>
      </c>
      <c r="M26" s="1">
        <v>2</v>
      </c>
      <c r="N26" t="str">
        <f t="shared" si="0"/>
        <v>Article 8 Format 1</v>
      </c>
      <c r="O26" s="4">
        <v>1</v>
      </c>
      <c r="P26" s="4">
        <v>2</v>
      </c>
      <c r="Q26" s="1">
        <f>Calc!F96</f>
        <v>0</v>
      </c>
      <c r="R26" s="1">
        <v>5</v>
      </c>
    </row>
    <row r="27" spans="10:18" x14ac:dyDescent="0.25">
      <c r="J27" s="1">
        <v>25</v>
      </c>
      <c r="K27" s="8" t="s">
        <v>73</v>
      </c>
      <c r="L27" s="1" t="s">
        <v>61</v>
      </c>
      <c r="M27" s="1">
        <v>1</v>
      </c>
      <c r="N27" t="str">
        <f t="shared" si="0"/>
        <v>Article 9 Format 1</v>
      </c>
      <c r="O27" s="4">
        <v>1</v>
      </c>
      <c r="P27" s="4">
        <v>2</v>
      </c>
      <c r="Q27" s="1">
        <f>Calc!F100</f>
        <v>70</v>
      </c>
      <c r="R27" s="1">
        <v>5</v>
      </c>
    </row>
  </sheetData>
  <phoneticPr fontId="2" alignment="center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D99EA-0797-394D-88E0-AC8F20A38383}">
  <sheetPr codeName="Feuil3"/>
  <dimension ref="A1:I1147"/>
  <sheetViews>
    <sheetView tabSelected="1" topLeftCell="A157" zoomScaleNormal="60" zoomScaleSheetLayoutView="100" workbookViewId="0">
      <selection activeCell="F178" sqref="F178"/>
    </sheetView>
  </sheetViews>
  <sheetFormatPr baseColWidth="10" defaultColWidth="8.5703125" defaultRowHeight="15" x14ac:dyDescent="0.25"/>
  <cols>
    <col min="1" max="1" width="9.5703125" style="1" bestFit="1" customWidth="1"/>
    <col min="2" max="2" width="12.28515625" style="27" bestFit="1" customWidth="1"/>
    <col min="3" max="3" width="10.7109375" bestFit="1" customWidth="1"/>
    <col min="4" max="4" width="9.85546875" style="1" customWidth="1"/>
    <col min="5" max="5" width="20.85546875" bestFit="1" customWidth="1"/>
    <col min="6" max="6" width="31.140625" customWidth="1"/>
    <col min="7" max="7" width="6.85546875" style="35" customWidth="1"/>
    <col min="8" max="8" width="7.5703125" style="5" customWidth="1"/>
    <col min="9" max="9" width="12.28515625" style="4" customWidth="1"/>
  </cols>
  <sheetData>
    <row r="1" spans="1:9" x14ac:dyDescent="0.25">
      <c r="A1" s="2" t="s">
        <v>8</v>
      </c>
      <c r="B1" s="10" t="s">
        <v>9</v>
      </c>
      <c r="C1" s="2" t="s">
        <v>25</v>
      </c>
      <c r="D1" s="2" t="s">
        <v>21</v>
      </c>
      <c r="E1" s="2" t="s">
        <v>11</v>
      </c>
      <c r="F1" s="2" t="s">
        <v>22</v>
      </c>
      <c r="G1" s="36" t="s">
        <v>12</v>
      </c>
      <c r="H1" s="3" t="s">
        <v>13</v>
      </c>
      <c r="I1" s="3" t="s">
        <v>14</v>
      </c>
    </row>
    <row r="2" spans="1:9" x14ac:dyDescent="0.25">
      <c r="A2" s="1">
        <v>1</v>
      </c>
      <c r="C2" t="s">
        <v>19</v>
      </c>
      <c r="D2" s="1">
        <v>1</v>
      </c>
      <c r="E2" t="str">
        <f>VLOOKUP(BDMouv[[#This Row],[Ref Art.]],Données!J$3:R$27,5,FALSE)</f>
        <v>Article 1 Format 1</v>
      </c>
      <c r="F2" t="s">
        <v>0</v>
      </c>
      <c r="G2" s="37">
        <v>50</v>
      </c>
    </row>
    <row r="3" spans="1:9" x14ac:dyDescent="0.25">
      <c r="A3" s="1">
        <f>A2+1</f>
        <v>2</v>
      </c>
      <c r="C3" t="s">
        <v>19</v>
      </c>
      <c r="D3" s="1">
        <v>2</v>
      </c>
      <c r="E3" t="str">
        <f>VLOOKUP(BDMouv[[#This Row],[Ref Art.]],Données!J$3:R$27,5,FALSE)</f>
        <v>Article 1 Format 2</v>
      </c>
      <c r="F3" t="s">
        <v>0</v>
      </c>
      <c r="G3" s="37">
        <v>60</v>
      </c>
    </row>
    <row r="4" spans="1:9" x14ac:dyDescent="0.25">
      <c r="A4" s="1">
        <f t="shared" ref="A4:A67" si="0">A3+1</f>
        <v>3</v>
      </c>
      <c r="C4" t="s">
        <v>19</v>
      </c>
      <c r="D4" s="1">
        <v>3</v>
      </c>
      <c r="E4" t="str">
        <f>VLOOKUP(BDMouv[[#This Row],[Ref Art.]],Données!J$3:R$27,5,FALSE)</f>
        <v>Article 1 Format 3</v>
      </c>
      <c r="F4" t="s">
        <v>0</v>
      </c>
      <c r="G4" s="37">
        <v>75</v>
      </c>
    </row>
    <row r="5" spans="1:9" x14ac:dyDescent="0.25">
      <c r="A5" s="1">
        <f t="shared" si="0"/>
        <v>4</v>
      </c>
      <c r="C5" t="s">
        <v>19</v>
      </c>
      <c r="D5" s="1">
        <v>4</v>
      </c>
      <c r="E5" t="str">
        <f>VLOOKUP(BDMouv[[#This Row],[Ref Art.]],Données!J$3:R$27,5,FALSE)</f>
        <v>Article 2 Format 1</v>
      </c>
      <c r="F5" t="s">
        <v>0</v>
      </c>
      <c r="G5" s="37">
        <v>50</v>
      </c>
    </row>
    <row r="6" spans="1:9" x14ac:dyDescent="0.25">
      <c r="A6" s="1">
        <f t="shared" si="0"/>
        <v>5</v>
      </c>
      <c r="C6" t="s">
        <v>19</v>
      </c>
      <c r="D6" s="1">
        <v>5</v>
      </c>
      <c r="E6" t="str">
        <f>VLOOKUP(BDMouv[[#This Row],[Ref Art.]],Données!J$3:R$27,5,FALSE)</f>
        <v>Article 2 Format 2</v>
      </c>
      <c r="F6" t="s">
        <v>0</v>
      </c>
      <c r="G6" s="37">
        <v>25</v>
      </c>
    </row>
    <row r="7" spans="1:9" x14ac:dyDescent="0.25">
      <c r="A7" s="1">
        <f t="shared" si="0"/>
        <v>6</v>
      </c>
      <c r="C7" t="s">
        <v>19</v>
      </c>
      <c r="D7" s="1">
        <v>6</v>
      </c>
      <c r="E7" t="str">
        <f>VLOOKUP(BDMouv[[#This Row],[Ref Art.]],Données!J$3:R$27,5,FALSE)</f>
        <v>Article 2 Format 3</v>
      </c>
      <c r="F7" t="s">
        <v>0</v>
      </c>
      <c r="G7" s="37">
        <v>14</v>
      </c>
    </row>
    <row r="8" spans="1:9" x14ac:dyDescent="0.25">
      <c r="A8" s="1">
        <f t="shared" si="0"/>
        <v>7</v>
      </c>
      <c r="C8" t="s">
        <v>19</v>
      </c>
      <c r="D8" s="1">
        <v>7</v>
      </c>
      <c r="E8" t="str">
        <f>VLOOKUP(BDMouv[[#This Row],[Ref Art.]],Données!J$3:R$27,5,FALSE)</f>
        <v>Article 3 Format 1</v>
      </c>
      <c r="F8" t="s">
        <v>0</v>
      </c>
      <c r="G8" s="37">
        <v>100</v>
      </c>
    </row>
    <row r="9" spans="1:9" x14ac:dyDescent="0.25">
      <c r="A9" s="1">
        <f t="shared" si="0"/>
        <v>8</v>
      </c>
      <c r="C9" t="s">
        <v>19</v>
      </c>
      <c r="D9" s="1">
        <v>8</v>
      </c>
      <c r="E9" t="str">
        <f>VLOOKUP(BDMouv[[#This Row],[Ref Art.]],Données!J$3:R$27,5,FALSE)</f>
        <v>Article 3 Format 2</v>
      </c>
      <c r="F9" t="s">
        <v>0</v>
      </c>
      <c r="G9" s="37">
        <v>32</v>
      </c>
    </row>
    <row r="10" spans="1:9" x14ac:dyDescent="0.25">
      <c r="A10" s="1">
        <f t="shared" si="0"/>
        <v>9</v>
      </c>
      <c r="C10" t="s">
        <v>19</v>
      </c>
      <c r="D10" s="1">
        <v>9</v>
      </c>
      <c r="E10" t="str">
        <f>VLOOKUP(BDMouv[[#This Row],[Ref Art.]],Données!J$3:R$27,5,FALSE)</f>
        <v>Article 3 Format 3</v>
      </c>
      <c r="F10" t="s">
        <v>0</v>
      </c>
      <c r="G10" s="37">
        <v>10</v>
      </c>
    </row>
    <row r="11" spans="1:9" x14ac:dyDescent="0.25">
      <c r="A11" s="1">
        <f t="shared" si="0"/>
        <v>10</v>
      </c>
      <c r="C11" t="s">
        <v>19</v>
      </c>
      <c r="D11" s="1">
        <v>10</v>
      </c>
      <c r="E11" t="str">
        <f>VLOOKUP(BDMouv[[#This Row],[Ref Art.]],Données!J$3:R$27,5,FALSE)</f>
        <v>Article 4 Format 1</v>
      </c>
      <c r="F11" t="s">
        <v>0</v>
      </c>
      <c r="G11" s="37">
        <v>70</v>
      </c>
    </row>
    <row r="12" spans="1:9" x14ac:dyDescent="0.25">
      <c r="A12" s="1">
        <f t="shared" si="0"/>
        <v>11</v>
      </c>
      <c r="C12" t="s">
        <v>19</v>
      </c>
      <c r="D12" s="1">
        <v>11</v>
      </c>
      <c r="E12" t="str">
        <f>VLOOKUP(BDMouv[[#This Row],[Ref Art.]],Données!J$3:R$27,5,FALSE)</f>
        <v>Article 4 Format 2</v>
      </c>
      <c r="F12" t="s">
        <v>0</v>
      </c>
      <c r="G12" s="37">
        <v>25</v>
      </c>
    </row>
    <row r="13" spans="1:9" x14ac:dyDescent="0.25">
      <c r="A13" s="1">
        <f t="shared" si="0"/>
        <v>12</v>
      </c>
      <c r="C13" t="s">
        <v>19</v>
      </c>
      <c r="D13" s="1">
        <v>12</v>
      </c>
      <c r="E13" t="str">
        <f>VLOOKUP(BDMouv[[#This Row],[Ref Art.]],Données!J$3:R$27,5,FALSE)</f>
        <v>Article 4 Format 3</v>
      </c>
      <c r="F13" t="s">
        <v>0</v>
      </c>
      <c r="G13" s="37">
        <v>32</v>
      </c>
    </row>
    <row r="14" spans="1:9" x14ac:dyDescent="0.25">
      <c r="A14" s="1">
        <f t="shared" si="0"/>
        <v>13</v>
      </c>
      <c r="C14" t="s">
        <v>19</v>
      </c>
      <c r="D14" s="1">
        <v>13</v>
      </c>
      <c r="E14" t="str">
        <f>VLOOKUP(BDMouv[[#This Row],[Ref Art.]],Données!J$3:R$27,5,FALSE)</f>
        <v>Article 5 Format 1</v>
      </c>
      <c r="F14" t="s">
        <v>0</v>
      </c>
      <c r="G14" s="37">
        <v>25</v>
      </c>
    </row>
    <row r="15" spans="1:9" x14ac:dyDescent="0.25">
      <c r="A15" s="1">
        <f t="shared" si="0"/>
        <v>14</v>
      </c>
      <c r="C15" t="s">
        <v>19</v>
      </c>
      <c r="D15" s="1">
        <v>14</v>
      </c>
      <c r="E15" t="str">
        <f>VLOOKUP(BDMouv[[#This Row],[Ref Art.]],Données!J$3:R$27,5,FALSE)</f>
        <v>Article 5 Format 2</v>
      </c>
      <c r="F15" t="s">
        <v>0</v>
      </c>
      <c r="G15" s="37">
        <v>0</v>
      </c>
    </row>
    <row r="16" spans="1:9" x14ac:dyDescent="0.25">
      <c r="A16" s="1">
        <f t="shared" si="0"/>
        <v>15</v>
      </c>
      <c r="C16" t="s">
        <v>19</v>
      </c>
      <c r="D16" s="1">
        <v>15</v>
      </c>
      <c r="E16" t="str">
        <f>VLOOKUP(BDMouv[[#This Row],[Ref Art.]],Données!J$3:R$27,5,FALSE)</f>
        <v>Article 5 Format 3</v>
      </c>
      <c r="F16" t="s">
        <v>0</v>
      </c>
      <c r="G16" s="37">
        <v>0</v>
      </c>
    </row>
    <row r="17" spans="1:9" x14ac:dyDescent="0.25">
      <c r="A17" s="1">
        <f t="shared" si="0"/>
        <v>16</v>
      </c>
      <c r="C17" t="s">
        <v>19</v>
      </c>
      <c r="D17" s="1">
        <v>16</v>
      </c>
      <c r="E17" t="str">
        <f>VLOOKUP(BDMouv[[#This Row],[Ref Art.]],Données!J$3:R$27,5,FALSE)</f>
        <v>Article 6 Format 1</v>
      </c>
      <c r="F17" t="s">
        <v>0</v>
      </c>
      <c r="G17" s="37">
        <v>0</v>
      </c>
    </row>
    <row r="18" spans="1:9" x14ac:dyDescent="0.25">
      <c r="A18" s="1">
        <f t="shared" si="0"/>
        <v>17</v>
      </c>
      <c r="C18" t="s">
        <v>19</v>
      </c>
      <c r="D18" s="1">
        <v>17</v>
      </c>
      <c r="E18" t="str">
        <f>VLOOKUP(BDMouv[[#This Row],[Ref Art.]],Données!J$3:R$27,5,FALSE)</f>
        <v>Article 6 Format 2</v>
      </c>
      <c r="F18" t="s">
        <v>0</v>
      </c>
      <c r="G18" s="37">
        <v>0</v>
      </c>
    </row>
    <row r="19" spans="1:9" x14ac:dyDescent="0.25">
      <c r="A19" s="1">
        <f t="shared" si="0"/>
        <v>18</v>
      </c>
      <c r="C19" t="s">
        <v>19</v>
      </c>
      <c r="D19" s="1">
        <v>18</v>
      </c>
      <c r="E19" t="str">
        <f>VLOOKUP(BDMouv[[#This Row],[Ref Art.]],Données!J$3:R$27,5,FALSE)</f>
        <v>Article 6 Format 3</v>
      </c>
      <c r="F19" t="s">
        <v>0</v>
      </c>
      <c r="G19" s="37">
        <v>0</v>
      </c>
    </row>
    <row r="20" spans="1:9" x14ac:dyDescent="0.25">
      <c r="A20" s="1">
        <f t="shared" si="0"/>
        <v>19</v>
      </c>
      <c r="C20" t="s">
        <v>19</v>
      </c>
      <c r="D20" s="1">
        <v>19</v>
      </c>
      <c r="E20" t="str">
        <f>VLOOKUP(BDMouv[[#This Row],[Ref Art.]],Données!J$3:R$27,5,FALSE)</f>
        <v>Article 7 Format 1</v>
      </c>
      <c r="F20" t="s">
        <v>0</v>
      </c>
      <c r="G20" s="37">
        <v>0</v>
      </c>
    </row>
    <row r="21" spans="1:9" x14ac:dyDescent="0.25">
      <c r="A21" s="1">
        <f t="shared" si="0"/>
        <v>20</v>
      </c>
      <c r="C21" t="s">
        <v>19</v>
      </c>
      <c r="D21" s="1">
        <v>20</v>
      </c>
      <c r="E21" t="str">
        <f>VLOOKUP(BDMouv[[#This Row],[Ref Art.]],Données!J$3:R$27,5,FALSE)</f>
        <v>Article 7 Format 2</v>
      </c>
      <c r="F21" t="s">
        <v>0</v>
      </c>
      <c r="G21" s="37">
        <v>0</v>
      </c>
    </row>
    <row r="22" spans="1:9" x14ac:dyDescent="0.25">
      <c r="A22" s="1">
        <f t="shared" si="0"/>
        <v>21</v>
      </c>
      <c r="C22" t="s">
        <v>19</v>
      </c>
      <c r="D22" s="1">
        <v>21</v>
      </c>
      <c r="E22" t="str">
        <f>VLOOKUP(BDMouv[[#This Row],[Ref Art.]],Données!J$3:R$27,5,FALSE)</f>
        <v>Article 7 Format 1</v>
      </c>
      <c r="F22" t="s">
        <v>0</v>
      </c>
      <c r="G22" s="37">
        <v>0</v>
      </c>
    </row>
    <row r="23" spans="1:9" x14ac:dyDescent="0.25">
      <c r="A23" s="1">
        <f t="shared" si="0"/>
        <v>22</v>
      </c>
      <c r="C23" t="s">
        <v>19</v>
      </c>
      <c r="D23" s="1">
        <v>22</v>
      </c>
      <c r="E23" t="str">
        <f>VLOOKUP(BDMouv[[#This Row],[Ref Art.]],Données!J$3:R$27,5,FALSE)</f>
        <v>Article 8 Format 2</v>
      </c>
      <c r="F23" t="s">
        <v>0</v>
      </c>
      <c r="G23" s="37">
        <v>0</v>
      </c>
    </row>
    <row r="24" spans="1:9" x14ac:dyDescent="0.25">
      <c r="A24" s="1">
        <f t="shared" si="0"/>
        <v>23</v>
      </c>
      <c r="C24" t="s">
        <v>19</v>
      </c>
      <c r="D24" s="1">
        <v>23</v>
      </c>
      <c r="E24" t="str">
        <f>VLOOKUP(BDMouv[[#This Row],[Ref Art.]],Données!J$3:R$27,5,FALSE)</f>
        <v>Article 8 Format 3</v>
      </c>
      <c r="F24" t="s">
        <v>0</v>
      </c>
      <c r="G24" s="37">
        <v>0</v>
      </c>
    </row>
    <row r="25" spans="1:9" x14ac:dyDescent="0.25">
      <c r="A25" s="1">
        <f t="shared" si="0"/>
        <v>24</v>
      </c>
      <c r="C25" t="s">
        <v>19</v>
      </c>
      <c r="D25" s="1">
        <v>24</v>
      </c>
      <c r="E25" t="str">
        <f>VLOOKUP(BDMouv[[#This Row],[Ref Art.]],Données!J$3:R$27,5,FALSE)</f>
        <v>Article 8 Format 1</v>
      </c>
      <c r="F25" t="s">
        <v>0</v>
      </c>
      <c r="G25" s="37">
        <v>0</v>
      </c>
    </row>
    <row r="26" spans="1:9" x14ac:dyDescent="0.25">
      <c r="A26" s="1">
        <f t="shared" si="0"/>
        <v>25</v>
      </c>
      <c r="C26" t="s">
        <v>19</v>
      </c>
      <c r="D26" s="1">
        <v>25</v>
      </c>
      <c r="E26" t="str">
        <f>VLOOKUP(BDMouv[[#This Row],[Ref Art.]],Données!J$3:R$27,5,FALSE)</f>
        <v>Article 9 Format 1</v>
      </c>
      <c r="F26" t="s">
        <v>0</v>
      </c>
      <c r="G26" s="37">
        <v>60</v>
      </c>
    </row>
    <row r="27" spans="1:9" x14ac:dyDescent="0.25">
      <c r="A27" s="1">
        <f t="shared" si="0"/>
        <v>26</v>
      </c>
      <c r="B27" s="27">
        <v>44075</v>
      </c>
      <c r="C27" t="s">
        <v>19</v>
      </c>
      <c r="D27" s="1">
        <v>1</v>
      </c>
      <c r="E27" t="str">
        <f>VLOOKUP(BDMouv[[#This Row],[Ref Art.]],Données!J$3:R$27,5,FALSE)</f>
        <v>Article 1 Format 1</v>
      </c>
      <c r="G27" s="35">
        <v>3</v>
      </c>
      <c r="H27" s="5">
        <f>IFERROR(IF(OR(C27="Entrée",C27="Stock Initial",C27="Ajustement"),INDEX(Données!$J$3:$R$355,MATCH(E27,Données!$N$3:$N$35,0),6),INDEX(Données!$J$3:$R$35,MATCH(E27,Données!$N$3:$N$35,0),7)),"")</f>
        <v>1</v>
      </c>
      <c r="I27" s="4">
        <f>IFERROR(H27*G27,"")</f>
        <v>3</v>
      </c>
    </row>
    <row r="28" spans="1:9" x14ac:dyDescent="0.25">
      <c r="A28" s="1">
        <f t="shared" si="0"/>
        <v>27</v>
      </c>
      <c r="B28" s="27">
        <v>44075</v>
      </c>
      <c r="C28" t="s">
        <v>20</v>
      </c>
      <c r="D28" s="1">
        <v>1</v>
      </c>
      <c r="E28" t="str">
        <f>VLOOKUP(BDMouv[[#This Row],[Ref Art.]],Données!J$3:R$27,5,FALSE)</f>
        <v>Article 1 Format 1</v>
      </c>
      <c r="G28" s="35">
        <v>5</v>
      </c>
      <c r="H28" s="5">
        <f>IFERROR(IF(OR(C28="Entrée",C28="Stock Initial",C28="Ajustement"),INDEX(Données!$J$3:$R$355,MATCH(E28,Données!$N$3:$N$35,0),6),INDEX(Données!$J$3:$R$35,MATCH(E28,Données!$N$3:$N$35,0),7)),"")</f>
        <v>2</v>
      </c>
      <c r="I28" s="4">
        <f t="shared" ref="I28:I43" si="1">IFERROR(H28*G28,"")</f>
        <v>10</v>
      </c>
    </row>
    <row r="29" spans="1:9" x14ac:dyDescent="0.25">
      <c r="A29" s="1">
        <f t="shared" si="0"/>
        <v>28</v>
      </c>
      <c r="B29" s="27">
        <v>44075</v>
      </c>
      <c r="C29" t="s">
        <v>20</v>
      </c>
      <c r="D29" s="1">
        <v>1</v>
      </c>
      <c r="E29" t="str">
        <f>VLOOKUP(BDMouv[[#This Row],[Ref Art.]],Données!J$3:R$27,5,FALSE)</f>
        <v>Article 1 Format 1</v>
      </c>
      <c r="G29" s="35">
        <v>4</v>
      </c>
      <c r="H29" s="5">
        <f>IFERROR(IF(OR(C29="Entrée",C29="Stock Initial",C29="Ajustement"),INDEX(Données!$J$3:$R$355,MATCH(E29,Données!$N$3:$N$35,0),6),INDEX(Données!$J$3:$R$35,MATCH(E29,Données!$N$3:$N$35,0),7)),"")</f>
        <v>2</v>
      </c>
      <c r="I29" s="4">
        <f t="shared" si="1"/>
        <v>8</v>
      </c>
    </row>
    <row r="30" spans="1:9" x14ac:dyDescent="0.25">
      <c r="A30" s="1">
        <f t="shared" si="0"/>
        <v>29</v>
      </c>
      <c r="B30" s="27">
        <v>44076</v>
      </c>
      <c r="C30" t="s">
        <v>20</v>
      </c>
      <c r="D30" s="1">
        <v>1</v>
      </c>
      <c r="E30" t="str">
        <f>VLOOKUP(BDMouv[[#This Row],[Ref Art.]],Données!J$3:R$27,5,FALSE)</f>
        <v>Article 1 Format 1</v>
      </c>
      <c r="G30" s="35">
        <v>6</v>
      </c>
      <c r="H30" s="5">
        <f>IFERROR(IF(OR(C30="Entrée",C30="Stock Initial",C30="Ajustement"),INDEX(Données!$J$3:$R$355,MATCH(E30,Données!$N$3:$N$35,0),6),INDEX(Données!$J$3:$R$35,MATCH(E30,Données!$N$3:$N$35,0),7)),"")</f>
        <v>2</v>
      </c>
      <c r="I30" s="4">
        <f t="shared" si="1"/>
        <v>12</v>
      </c>
    </row>
    <row r="31" spans="1:9" x14ac:dyDescent="0.25">
      <c r="A31" s="1">
        <f t="shared" si="0"/>
        <v>30</v>
      </c>
      <c r="B31" s="27">
        <v>44077</v>
      </c>
      <c r="C31" t="s">
        <v>19</v>
      </c>
      <c r="D31" s="1">
        <v>1</v>
      </c>
      <c r="E31" t="str">
        <f>VLOOKUP(BDMouv[[#This Row],[Ref Art.]],Données!J$3:R$27,5,FALSE)</f>
        <v>Article 1 Format 1</v>
      </c>
      <c r="G31" s="35">
        <v>3</v>
      </c>
      <c r="H31" s="5">
        <f>IFERROR(IF(OR(C31="Entrée",C31="Stock Initial",C31="Ajustement"),INDEX(Données!$J$3:$R$355,MATCH(E31,Données!$N$3:$N$35,0),6),INDEX(Données!$J$3:$R$35,MATCH(E31,Données!$N$3:$N$35,0),7)),"")</f>
        <v>1</v>
      </c>
      <c r="I31" s="4">
        <f t="shared" si="1"/>
        <v>3</v>
      </c>
    </row>
    <row r="32" spans="1:9" x14ac:dyDescent="0.25">
      <c r="A32" s="1">
        <f t="shared" si="0"/>
        <v>31</v>
      </c>
      <c r="B32" s="27">
        <v>44078</v>
      </c>
      <c r="C32" t="s">
        <v>20</v>
      </c>
      <c r="D32" s="1">
        <v>2</v>
      </c>
      <c r="E32" t="str">
        <f>VLOOKUP(BDMouv[[#This Row],[Ref Art.]],Données!J$3:R$27,5,FALSE)</f>
        <v>Article 1 Format 2</v>
      </c>
      <c r="G32" s="35">
        <v>2</v>
      </c>
      <c r="H32" s="5">
        <f>IFERROR(IF(OR(C32="Entrée",C32="Stock Initial",C32="Ajustement"),INDEX(Données!$J$3:$R$355,MATCH(E32,Données!$N$3:$N$35,0),6),INDEX(Données!$J$3:$R$35,MATCH(E32,Données!$N$3:$N$35,0),7)),"")</f>
        <v>2</v>
      </c>
      <c r="I32" s="4">
        <f t="shared" si="1"/>
        <v>4</v>
      </c>
    </row>
    <row r="33" spans="1:9" x14ac:dyDescent="0.25">
      <c r="A33" s="1">
        <f t="shared" si="0"/>
        <v>32</v>
      </c>
      <c r="B33" s="27">
        <v>44078</v>
      </c>
      <c r="C33" t="s">
        <v>20</v>
      </c>
      <c r="D33" s="1">
        <v>4</v>
      </c>
      <c r="E33" t="str">
        <f>VLOOKUP(BDMouv[[#This Row],[Ref Art.]],Données!J$3:R$27,5,FALSE)</f>
        <v>Article 2 Format 1</v>
      </c>
      <c r="G33" s="35">
        <v>4</v>
      </c>
      <c r="H33" s="5">
        <f>IFERROR(IF(OR(C33="Entrée",C33="Stock Initial",C33="Ajustement"),INDEX(Données!$J$3:$R$355,MATCH(E33,Données!$N$3:$N$35,0),6),INDEX(Données!$J$3:$R$35,MATCH(E33,Données!$N$3:$N$35,0),7)),"")</f>
        <v>2</v>
      </c>
      <c r="I33" s="4">
        <f t="shared" si="1"/>
        <v>8</v>
      </c>
    </row>
    <row r="34" spans="1:9" x14ac:dyDescent="0.25">
      <c r="A34" s="1">
        <f t="shared" si="0"/>
        <v>33</v>
      </c>
      <c r="B34" s="27">
        <v>44078</v>
      </c>
      <c r="C34" t="s">
        <v>19</v>
      </c>
      <c r="D34" s="1">
        <v>13</v>
      </c>
      <c r="E34" t="str">
        <f>VLOOKUP(BDMouv[[#This Row],[Ref Art.]],Données!J$3:R$27,5,FALSE)</f>
        <v>Article 5 Format 1</v>
      </c>
      <c r="G34" s="35">
        <v>10</v>
      </c>
      <c r="H34" s="5">
        <f>IFERROR(IF(OR(C34="Entrée",C34="Stock Initial",C34="Ajustement"),INDEX(Données!$J$3:$R$355,MATCH(E34,Données!$N$3:$N$35,0),6),INDEX(Données!$J$3:$R$35,MATCH(E34,Données!$N$3:$N$35,0),7)),"")</f>
        <v>1</v>
      </c>
      <c r="I34" s="4">
        <f t="shared" si="1"/>
        <v>10</v>
      </c>
    </row>
    <row r="35" spans="1:9" x14ac:dyDescent="0.25">
      <c r="A35" s="1">
        <f t="shared" si="0"/>
        <v>34</v>
      </c>
      <c r="B35" s="27">
        <v>44079</v>
      </c>
      <c r="C35" t="s">
        <v>20</v>
      </c>
      <c r="D35" s="1">
        <v>13</v>
      </c>
      <c r="E35" t="str">
        <f>VLOOKUP(BDMouv[[#This Row],[Ref Art.]],Données!J$3:R$27,5,FALSE)</f>
        <v>Article 5 Format 1</v>
      </c>
      <c r="G35" s="35">
        <v>5</v>
      </c>
      <c r="H35" s="5">
        <f>IFERROR(IF(OR(C35="Entrée",C35="Stock Initial",C35="Ajustement"),INDEX(Données!$J$3:$R$355,MATCH(E35,Données!$N$3:$N$35,0),6),INDEX(Données!$J$3:$R$35,MATCH(E35,Données!$N$3:$N$35,0),7)),"")</f>
        <v>2</v>
      </c>
      <c r="I35" s="4">
        <f t="shared" si="1"/>
        <v>10</v>
      </c>
    </row>
    <row r="36" spans="1:9" x14ac:dyDescent="0.25">
      <c r="A36" s="1">
        <f t="shared" si="0"/>
        <v>35</v>
      </c>
      <c r="B36" s="27">
        <v>44086</v>
      </c>
      <c r="C36" t="s">
        <v>19</v>
      </c>
      <c r="D36" s="1">
        <v>1</v>
      </c>
      <c r="E36" t="str">
        <f>VLOOKUP(BDMouv[[#This Row],[Ref Art.]],Données!J$3:R$27,5,FALSE)</f>
        <v>Article 1 Format 1</v>
      </c>
      <c r="G36" s="35">
        <v>20</v>
      </c>
      <c r="H36" s="5">
        <f>IFERROR(IF(OR(C36="Entrée",C36="Stock Initial",C36="Ajustement"),INDEX(Données!$J$3:$R$355,MATCH(E36,Données!$N$3:$N$35,0),6),INDEX(Données!$J$3:$R$35,MATCH(E36,Données!$N$3:$N$35,0),7)),"")</f>
        <v>1</v>
      </c>
      <c r="I36" s="4">
        <f t="shared" si="1"/>
        <v>20</v>
      </c>
    </row>
    <row r="37" spans="1:9" x14ac:dyDescent="0.25">
      <c r="A37" s="1">
        <f t="shared" si="0"/>
        <v>36</v>
      </c>
      <c r="B37" s="27">
        <v>44086</v>
      </c>
      <c r="C37" t="s">
        <v>20</v>
      </c>
      <c r="D37" s="1">
        <v>1</v>
      </c>
      <c r="E37" t="str">
        <f>VLOOKUP(BDMouv[[#This Row],[Ref Art.]],Données!J$3:R$27,5,FALSE)</f>
        <v>Article 1 Format 1</v>
      </c>
      <c r="G37" s="35">
        <v>10</v>
      </c>
      <c r="H37" s="5">
        <f>IFERROR(IF(OR(C37="Entrée",C37="Stock Initial",C37="Ajustement"),INDEX(Données!$J$3:$R$355,MATCH(E37,Données!$N$3:$N$35,0),6),INDEX(Données!$J$3:$R$35,MATCH(E37,Données!$N$3:$N$35,0),7)),"")</f>
        <v>2</v>
      </c>
      <c r="I37" s="4">
        <f t="shared" si="1"/>
        <v>20</v>
      </c>
    </row>
    <row r="38" spans="1:9" x14ac:dyDescent="0.25">
      <c r="A38" s="1">
        <f t="shared" si="0"/>
        <v>37</v>
      </c>
      <c r="B38" s="27">
        <v>44087</v>
      </c>
      <c r="C38" t="s">
        <v>20</v>
      </c>
      <c r="D38" s="1">
        <v>1</v>
      </c>
      <c r="E38" t="str">
        <f>VLOOKUP(BDMouv[[#This Row],[Ref Art.]],Données!J$3:R$27,5,FALSE)</f>
        <v>Article 1 Format 1</v>
      </c>
      <c r="G38" s="35">
        <v>2</v>
      </c>
      <c r="H38" s="5">
        <f>IFERROR(IF(OR(C38="Entrée",C38="Stock Initial",C38="Ajustement"),INDEX(Données!$J$3:$R$355,MATCH(E38,Données!$N$3:$N$35,0),6),INDEX(Données!$J$3:$R$35,MATCH(E38,Données!$N$3:$N$35,0),7)),"")</f>
        <v>2</v>
      </c>
      <c r="I38" s="4">
        <f t="shared" si="1"/>
        <v>4</v>
      </c>
    </row>
    <row r="39" spans="1:9" x14ac:dyDescent="0.25">
      <c r="A39" s="1">
        <f t="shared" si="0"/>
        <v>38</v>
      </c>
      <c r="B39" s="27">
        <v>44089</v>
      </c>
      <c r="C39" t="s">
        <v>19</v>
      </c>
      <c r="D39" s="1">
        <v>1</v>
      </c>
      <c r="E39" t="str">
        <f>VLOOKUP(BDMouv[[#This Row],[Ref Art.]],Données!J$3:R$27,5,FALSE)</f>
        <v>Article 1 Format 1</v>
      </c>
      <c r="G39" s="35">
        <v>5</v>
      </c>
      <c r="H39" s="5">
        <f>IFERROR(IF(OR(C39="Entrée",C39="Stock Initial",C39="Ajustement"),INDEX(Données!$J$3:$R$355,MATCH(E39,Données!$N$3:$N$35,0),6),INDEX(Données!$J$3:$R$35,MATCH(E39,Données!$N$3:$N$35,0),7)),"")</f>
        <v>1</v>
      </c>
      <c r="I39" s="4">
        <f t="shared" si="1"/>
        <v>5</v>
      </c>
    </row>
    <row r="40" spans="1:9" x14ac:dyDescent="0.25">
      <c r="A40" s="1">
        <f t="shared" si="0"/>
        <v>39</v>
      </c>
      <c r="B40" s="27">
        <v>44091</v>
      </c>
      <c r="C40" t="s">
        <v>19</v>
      </c>
      <c r="D40" s="1">
        <v>1</v>
      </c>
      <c r="E40" t="str">
        <f>VLOOKUP(BDMouv[[#This Row],[Ref Art.]],Données!J$3:R$27,5,FALSE)</f>
        <v>Article 1 Format 1</v>
      </c>
      <c r="G40" s="35">
        <v>50</v>
      </c>
      <c r="H40" s="5">
        <f>IFERROR(IF(OR(C40="Entrée",C40="Stock Initial",C40="Ajustement"),INDEX(Données!$J$3:$R$355,MATCH(E40,Données!$N$3:$N$35,0),6),INDEX(Données!$J$3:$R$35,MATCH(E40,Données!$N$3:$N$35,0),7)),"")</f>
        <v>1</v>
      </c>
      <c r="I40" s="4">
        <f t="shared" si="1"/>
        <v>50</v>
      </c>
    </row>
    <row r="41" spans="1:9" x14ac:dyDescent="0.25">
      <c r="A41" s="1">
        <f t="shared" si="0"/>
        <v>40</v>
      </c>
      <c r="B41" s="27">
        <v>44092</v>
      </c>
      <c r="C41" t="s">
        <v>19</v>
      </c>
      <c r="D41" s="1">
        <v>4</v>
      </c>
      <c r="E41" t="str">
        <f>VLOOKUP(BDMouv[[#This Row],[Ref Art.]],Données!J$3:R$27,5,FALSE)</f>
        <v>Article 2 Format 1</v>
      </c>
      <c r="G41" s="35">
        <v>69</v>
      </c>
      <c r="H41" s="5">
        <f>IFERROR(IF(OR(C41="Entrée",C41="Stock Initial",C41="Ajustement"),INDEX(Données!$J$3:$R$355,MATCH(E41,Données!$N$3:$N$35,0),6),INDEX(Données!$J$3:$R$35,MATCH(E41,Données!$N$3:$N$35,0),7)),"")</f>
        <v>1</v>
      </c>
      <c r="I41" s="4">
        <f t="shared" si="1"/>
        <v>69</v>
      </c>
    </row>
    <row r="42" spans="1:9" x14ac:dyDescent="0.25">
      <c r="A42" s="1">
        <f t="shared" si="0"/>
        <v>41</v>
      </c>
      <c r="B42" s="27">
        <v>44092</v>
      </c>
      <c r="C42" t="s">
        <v>20</v>
      </c>
      <c r="D42" s="1">
        <v>4</v>
      </c>
      <c r="E42" t="str">
        <f>VLOOKUP(BDMouv[[#This Row],[Ref Art.]],Données!J$3:R$27,5,FALSE)</f>
        <v>Article 2 Format 1</v>
      </c>
      <c r="G42" s="35">
        <v>7</v>
      </c>
      <c r="H42" s="5">
        <f>IFERROR(IF(OR(C42="Entrée",C42="Stock Initial",C42="Ajustement"),INDEX(Données!$J$3:$R$355,MATCH(E42,Données!$N$3:$N$35,0),6),INDEX(Données!$J$3:$R$35,MATCH(E42,Données!$N$3:$N$35,0),7)),"")</f>
        <v>2</v>
      </c>
      <c r="I42" s="4">
        <f t="shared" si="1"/>
        <v>14</v>
      </c>
    </row>
    <row r="43" spans="1:9" x14ac:dyDescent="0.25">
      <c r="A43" s="1">
        <f t="shared" si="0"/>
        <v>42</v>
      </c>
      <c r="B43" s="27">
        <v>44095</v>
      </c>
      <c r="C43" t="s">
        <v>20</v>
      </c>
      <c r="D43" s="1">
        <v>4</v>
      </c>
      <c r="E43" t="str">
        <f>VLOOKUP(BDMouv[[#This Row],[Ref Art.]],Données!J$3:R$27,5,FALSE)</f>
        <v>Article 2 Format 1</v>
      </c>
      <c r="G43" s="35">
        <v>23</v>
      </c>
      <c r="H43" s="5">
        <f>IFERROR(IF(OR(C43="Entrée",C43="Stock Initial",C43="Ajustement"),INDEX(Données!$J$3:$R$355,MATCH(E43,Données!$N$3:$N$35,0),6),INDEX(Données!$J$3:$R$35,MATCH(E43,Données!$N$3:$N$35,0),7)),"")</f>
        <v>2</v>
      </c>
      <c r="I43" s="4">
        <f t="shared" si="1"/>
        <v>46</v>
      </c>
    </row>
    <row r="44" spans="1:9" x14ac:dyDescent="0.25">
      <c r="A44" s="1">
        <f t="shared" si="0"/>
        <v>43</v>
      </c>
      <c r="B44" s="28">
        <v>44104</v>
      </c>
      <c r="C44" t="s">
        <v>19</v>
      </c>
      <c r="D44" s="24">
        <v>1</v>
      </c>
      <c r="E44" t="str">
        <f>VLOOKUP(BDMouv[[#This Row],[Ref Art.]],Données!J$3:R$27,5,FALSE)</f>
        <v>Article 1 Format 1</v>
      </c>
      <c r="F44" s="23" t="s">
        <v>46</v>
      </c>
      <c r="G44" s="38">
        <v>3</v>
      </c>
      <c r="H44" s="25">
        <f>IFERROR(IF(OR(C44="Entrée",C44="Stock Initial",C44="Ajustement"),INDEX(Données!$J$3:$R$355,MATCH(E44,Données!$N$3:$N$35,0),6),INDEX(Données!$J$3:$R$35,MATCH(E44,Données!$N$3:$N$35,0),7)),"")</f>
        <v>1</v>
      </c>
      <c r="I44" s="26">
        <f>IFERROR(H44*G44,"")</f>
        <v>3</v>
      </c>
    </row>
    <row r="45" spans="1:9" x14ac:dyDescent="0.25">
      <c r="A45" s="1">
        <f t="shared" si="0"/>
        <v>44</v>
      </c>
      <c r="B45" s="27">
        <v>44105</v>
      </c>
      <c r="C45" t="s">
        <v>19</v>
      </c>
      <c r="D45" s="1">
        <v>1</v>
      </c>
      <c r="E45" t="str">
        <f>VLOOKUP(BDMouv[[#This Row],[Ref Art.]],Données!J$3:R$27,5,FALSE)</f>
        <v>Article 1 Format 1</v>
      </c>
      <c r="G45" s="35">
        <v>46</v>
      </c>
      <c r="H45" s="5">
        <f>IFERROR(IF(OR(C45="Entrée",C45="Stock Initial",C45="Ajustement"),INDEX(Données!$J$3:$R$355,MATCH(E45,Données!$N$3:$N$35,0),6),INDEX(Données!$J$3:$R$35,MATCH(E45,Données!$N$3:$N$35,0),7)),"")</f>
        <v>1</v>
      </c>
      <c r="I45" s="4">
        <f>IFERROR(H45*G45,"")</f>
        <v>46</v>
      </c>
    </row>
    <row r="46" spans="1:9" x14ac:dyDescent="0.25">
      <c r="A46" s="1">
        <f t="shared" si="0"/>
        <v>45</v>
      </c>
      <c r="B46" s="27">
        <v>44105</v>
      </c>
      <c r="C46" t="s">
        <v>20</v>
      </c>
      <c r="D46" s="1">
        <v>1</v>
      </c>
      <c r="E46" t="str">
        <f>VLOOKUP(BDMouv[[#This Row],[Ref Art.]],Données!J$3:R$27,5,FALSE)</f>
        <v>Article 1 Format 1</v>
      </c>
      <c r="G46" s="35">
        <v>18</v>
      </c>
      <c r="H46" s="5">
        <f>IFERROR(IF(OR(C46="Entrée",C46="Stock Initial",C46="Ajustement"),INDEX(Données!$J$3:$R$355,MATCH(E46,Données!$N$3:$N$35,0),6),INDEX(Données!$J$3:$R$35,MATCH(E46,Données!$N$3:$N$35,0),7)),"")</f>
        <v>2</v>
      </c>
      <c r="I46" s="4">
        <f>IFERROR(H46*G46,"")</f>
        <v>36</v>
      </c>
    </row>
    <row r="47" spans="1:9" x14ac:dyDescent="0.25">
      <c r="A47" s="1">
        <f t="shared" si="0"/>
        <v>46</v>
      </c>
      <c r="B47" s="27">
        <v>44105</v>
      </c>
      <c r="C47" t="s">
        <v>20</v>
      </c>
      <c r="D47" s="1">
        <v>2</v>
      </c>
      <c r="E47" t="str">
        <f>VLOOKUP(BDMouv[[#This Row],[Ref Art.]],Données!J$3:R$27,5,FALSE)</f>
        <v>Article 1 Format 2</v>
      </c>
      <c r="G47" s="35">
        <v>5</v>
      </c>
      <c r="H47" s="5">
        <f>IFERROR(IF(OR(C47="Entrée",C47="Stock Initial",C47="Ajustement"),INDEX(Données!$J$3:$R$355,MATCH(E47,Données!$N$3:$N$35,0),6),INDEX(Données!$J$3:$R$35,MATCH(E47,Données!$N$3:$N$35,0),7)),"")</f>
        <v>2</v>
      </c>
      <c r="I47" s="4">
        <f>IFERROR(H47*G47,"")</f>
        <v>10</v>
      </c>
    </row>
    <row r="48" spans="1:9" x14ac:dyDescent="0.25">
      <c r="A48" s="1">
        <f t="shared" si="0"/>
        <v>47</v>
      </c>
      <c r="B48" s="27">
        <v>44105</v>
      </c>
      <c r="C48" t="s">
        <v>20</v>
      </c>
      <c r="D48" s="1">
        <v>4</v>
      </c>
      <c r="E48" t="str">
        <f>VLOOKUP(BDMouv[[#This Row],[Ref Art.]],Données!J$3:R$27,5,FALSE)</f>
        <v>Article 2 Format 1</v>
      </c>
      <c r="G48" s="35">
        <v>15</v>
      </c>
      <c r="H48" s="5">
        <f>IFERROR(IF(OR(C48="Entrée",C48="Stock Initial",C48="Ajustement"),INDEX(Données!$J$3:$R$355,MATCH(E48,Données!$N$3:$N$35,0),6),INDEX(Données!$J$3:$R$35,MATCH(E48,Données!$N$3:$N$35,0),7)),"")</f>
        <v>2</v>
      </c>
      <c r="I48" s="4">
        <f>IFERROR(H48*G48,"")</f>
        <v>30</v>
      </c>
    </row>
    <row r="49" spans="1:9" x14ac:dyDescent="0.25">
      <c r="A49" s="1">
        <f t="shared" si="0"/>
        <v>48</v>
      </c>
      <c r="B49" s="27">
        <v>44105</v>
      </c>
      <c r="C49" t="s">
        <v>20</v>
      </c>
      <c r="D49" s="1">
        <v>5</v>
      </c>
      <c r="E49" t="str">
        <f>VLOOKUP(BDMouv[[#This Row],[Ref Art.]],Données!J$3:R$27,5,FALSE)</f>
        <v>Article 2 Format 2</v>
      </c>
      <c r="G49" s="35">
        <v>3</v>
      </c>
      <c r="H49" s="5">
        <f>IFERROR(IF(OR(C49="Entrée",C49="Stock Initial",C49="Ajustement"),INDEX(Données!$J$3:$R$355,MATCH(E49,Données!$N$3:$N$35,0),6),INDEX(Données!$J$3:$R$35,MATCH(E49,Données!$N$3:$N$35,0),7)),"")</f>
        <v>2</v>
      </c>
      <c r="I49" s="4">
        <f>IFERROR(H49*G49,"")</f>
        <v>6</v>
      </c>
    </row>
    <row r="50" spans="1:9" x14ac:dyDescent="0.25">
      <c r="A50" s="1">
        <f t="shared" si="0"/>
        <v>49</v>
      </c>
      <c r="B50" s="27">
        <v>44105</v>
      </c>
      <c r="C50" t="s">
        <v>20</v>
      </c>
      <c r="D50" s="1">
        <v>7</v>
      </c>
      <c r="E50" t="str">
        <f>VLOOKUP(BDMouv[[#This Row],[Ref Art.]],Données!J$3:R$27,5,FALSE)</f>
        <v>Article 3 Format 1</v>
      </c>
      <c r="G50" s="35">
        <v>8</v>
      </c>
      <c r="H50" s="5">
        <f>IFERROR(IF(OR(C50="Entrée",C50="Stock Initial",C50="Ajustement"),INDEX(Données!$J$3:$R$355,MATCH(E50,Données!$N$3:$N$35,0),6),INDEX(Données!$J$3:$R$35,MATCH(E50,Données!$N$3:$N$35,0),7)),"")</f>
        <v>2</v>
      </c>
      <c r="I50" s="4">
        <f>IFERROR(H50*G50,"")</f>
        <v>16</v>
      </c>
    </row>
    <row r="51" spans="1:9" x14ac:dyDescent="0.25">
      <c r="A51" s="1">
        <f t="shared" si="0"/>
        <v>50</v>
      </c>
      <c r="B51" s="27">
        <v>44105</v>
      </c>
      <c r="C51" t="s">
        <v>20</v>
      </c>
      <c r="D51" s="1">
        <v>8</v>
      </c>
      <c r="E51" t="str">
        <f>VLOOKUP(BDMouv[[#This Row],[Ref Art.]],Données!J$3:R$27,5,FALSE)</f>
        <v>Article 3 Format 2</v>
      </c>
      <c r="G51" s="35">
        <v>5</v>
      </c>
      <c r="H51" s="5">
        <f>IFERROR(IF(OR(C51="Entrée",C51="Stock Initial",C51="Ajustement"),INDEX(Données!$J$3:$R$355,MATCH(E51,Données!$N$3:$N$35,0),6),INDEX(Données!$J$3:$R$35,MATCH(E51,Données!$N$3:$N$35,0),7)),"")</f>
        <v>2</v>
      </c>
      <c r="I51" s="4">
        <f>IFERROR(H51*G51,"")</f>
        <v>10</v>
      </c>
    </row>
    <row r="52" spans="1:9" x14ac:dyDescent="0.25">
      <c r="A52" s="1">
        <f t="shared" si="0"/>
        <v>51</v>
      </c>
      <c r="B52" s="27">
        <v>44105</v>
      </c>
      <c r="C52" t="s">
        <v>20</v>
      </c>
      <c r="D52" s="1">
        <v>25</v>
      </c>
      <c r="E52" t="str">
        <f>VLOOKUP(BDMouv[[#This Row],[Ref Art.]],Données!J$3:R$27,5,FALSE)</f>
        <v>Article 9 Format 1</v>
      </c>
      <c r="G52" s="35">
        <v>1</v>
      </c>
      <c r="H52" s="5">
        <f>IFERROR(IF(OR(C52="Entrée",C52="Stock Initial",C52="Ajustement"),INDEX(Données!$J$3:$R$355,MATCH(E52,Données!$N$3:$N$35,0),6),INDEX(Données!$J$3:$R$35,MATCH(E52,Données!$N$3:$N$35,0),7)),"")</f>
        <v>2</v>
      </c>
      <c r="I52" s="4">
        <f>IFERROR(H52*G52,"")</f>
        <v>2</v>
      </c>
    </row>
    <row r="53" spans="1:9" x14ac:dyDescent="0.25">
      <c r="A53" s="1">
        <f t="shared" si="0"/>
        <v>52</v>
      </c>
      <c r="B53" s="27">
        <v>44106</v>
      </c>
      <c r="C53" t="s">
        <v>19</v>
      </c>
      <c r="D53" s="1">
        <v>4</v>
      </c>
      <c r="E53" t="str">
        <f>VLOOKUP(BDMouv[[#This Row],[Ref Art.]],Données!J$3:R$27,5,FALSE)</f>
        <v>Article 2 Format 1</v>
      </c>
      <c r="G53" s="35">
        <v>35</v>
      </c>
      <c r="H53" s="5">
        <f>IFERROR(IF(OR(C53="Entrée",C53="Stock Initial",C53="Ajustement"),INDEX(Données!$J$3:$R$355,MATCH(E53,Données!$N$3:$N$35,0),6),INDEX(Données!$J$3:$R$35,MATCH(E53,Données!$N$3:$N$35,0),7)),"")</f>
        <v>1</v>
      </c>
      <c r="I53" s="4">
        <f>IFERROR(H53*G53,"")</f>
        <v>35</v>
      </c>
    </row>
    <row r="54" spans="1:9" x14ac:dyDescent="0.25">
      <c r="A54" s="1">
        <f t="shared" si="0"/>
        <v>53</v>
      </c>
      <c r="B54" s="27">
        <v>44106</v>
      </c>
      <c r="C54" t="s">
        <v>19</v>
      </c>
      <c r="D54" s="1">
        <v>5</v>
      </c>
      <c r="E54" t="str">
        <f>VLOOKUP(BDMouv[[#This Row],[Ref Art.]],Données!J$3:R$27,5,FALSE)</f>
        <v>Article 2 Format 2</v>
      </c>
      <c r="G54" s="35">
        <v>12</v>
      </c>
      <c r="H54" s="5">
        <f>IFERROR(IF(OR(C54="Entrée",C54="Stock Initial",C54="Ajustement"),INDEX(Données!$J$3:$R$355,MATCH(E54,Données!$N$3:$N$35,0),6),INDEX(Données!$J$3:$R$35,MATCH(E54,Données!$N$3:$N$35,0),7)),"")</f>
        <v>1</v>
      </c>
      <c r="I54" s="4">
        <f>IFERROR(H54*G54,"")</f>
        <v>12</v>
      </c>
    </row>
    <row r="55" spans="1:9" x14ac:dyDescent="0.25">
      <c r="A55" s="1">
        <f t="shared" si="0"/>
        <v>54</v>
      </c>
      <c r="B55" s="27">
        <v>44108</v>
      </c>
      <c r="C55" t="s">
        <v>20</v>
      </c>
      <c r="D55" s="1">
        <v>1</v>
      </c>
      <c r="E55" t="str">
        <f>VLOOKUP(BDMouv[[#This Row],[Ref Art.]],Données!J$3:R$27,5,FALSE)</f>
        <v>Article 1 Format 1</v>
      </c>
      <c r="G55" s="35">
        <v>4</v>
      </c>
      <c r="H55" s="5">
        <f>IFERROR(IF(OR(C55="Entrée",C55="Stock Initial",C55="Ajustement"),INDEX(Données!$J$3:$R$355,MATCH(E55,Données!$N$3:$N$35,0),6),INDEX(Données!$J$3:$R$35,MATCH(E55,Données!$N$3:$N$35,0),7)),"")</f>
        <v>2</v>
      </c>
      <c r="I55" s="4">
        <f>IFERROR(H55*G55,"")</f>
        <v>8</v>
      </c>
    </row>
    <row r="56" spans="1:9" x14ac:dyDescent="0.25">
      <c r="A56" s="1">
        <f t="shared" si="0"/>
        <v>55</v>
      </c>
      <c r="B56" s="27">
        <v>44108</v>
      </c>
      <c r="C56" t="s">
        <v>20</v>
      </c>
      <c r="D56" s="1">
        <v>2</v>
      </c>
      <c r="E56" t="str">
        <f>VLOOKUP(BDMouv[[#This Row],[Ref Art.]],Données!J$3:R$27,5,FALSE)</f>
        <v>Article 1 Format 2</v>
      </c>
      <c r="G56" s="35">
        <v>2</v>
      </c>
      <c r="H56" s="5">
        <f>IFERROR(IF(OR(C56="Entrée",C56="Stock Initial",C56="Ajustement"),INDEX(Données!$J$3:$R$355,MATCH(E56,Données!$N$3:$N$35,0),6),INDEX(Données!$J$3:$R$35,MATCH(E56,Données!$N$3:$N$35,0),7)),"")</f>
        <v>2</v>
      </c>
      <c r="I56" s="4">
        <f>IFERROR(H56*G56,"")</f>
        <v>4</v>
      </c>
    </row>
    <row r="57" spans="1:9" x14ac:dyDescent="0.25">
      <c r="A57" s="1">
        <f t="shared" si="0"/>
        <v>56</v>
      </c>
      <c r="B57" s="27">
        <v>44108</v>
      </c>
      <c r="C57" t="s">
        <v>20</v>
      </c>
      <c r="D57" s="1">
        <v>4</v>
      </c>
      <c r="E57" t="str">
        <f>VLOOKUP(BDMouv[[#This Row],[Ref Art.]],Données!J$3:R$27,5,FALSE)</f>
        <v>Article 2 Format 1</v>
      </c>
      <c r="G57" s="35">
        <v>1</v>
      </c>
      <c r="H57" s="5">
        <f>IFERROR(IF(OR(C57="Entrée",C57="Stock Initial",C57="Ajustement"),INDEX(Données!$J$3:$R$355,MATCH(E57,Données!$N$3:$N$35,0),6),INDEX(Données!$J$3:$R$35,MATCH(E57,Données!$N$3:$N$35,0),7)),"")</f>
        <v>2</v>
      </c>
      <c r="I57" s="4">
        <f>IFERROR(H57*G57,"")</f>
        <v>2</v>
      </c>
    </row>
    <row r="58" spans="1:9" x14ac:dyDescent="0.25">
      <c r="A58" s="1">
        <f t="shared" si="0"/>
        <v>57</v>
      </c>
      <c r="B58" s="27">
        <v>44108</v>
      </c>
      <c r="C58" t="s">
        <v>20</v>
      </c>
      <c r="D58" s="1">
        <v>25</v>
      </c>
      <c r="E58" t="str">
        <f>VLOOKUP(BDMouv[[#This Row],[Ref Art.]],Données!J$3:R$27,5,FALSE)</f>
        <v>Article 9 Format 1</v>
      </c>
      <c r="G58" s="35">
        <v>1</v>
      </c>
      <c r="H58" s="5">
        <f>IFERROR(IF(OR(C58="Entrée",C58="Stock Initial",C58="Ajustement"),INDEX(Données!$J$3:$R$355,MATCH(E58,Données!$N$3:$N$35,0),6),INDEX(Données!$J$3:$R$35,MATCH(E58,Données!$N$3:$N$35,0),7)),"")</f>
        <v>2</v>
      </c>
      <c r="I58" s="4">
        <f t="shared" ref="I58" si="2">IFERROR(H58*G58,"")</f>
        <v>2</v>
      </c>
    </row>
    <row r="59" spans="1:9" x14ac:dyDescent="0.25">
      <c r="A59" s="1">
        <f t="shared" si="0"/>
        <v>58</v>
      </c>
      <c r="B59" s="27">
        <v>44108</v>
      </c>
      <c r="C59" t="s">
        <v>19</v>
      </c>
      <c r="D59" s="1">
        <v>1</v>
      </c>
      <c r="E59" t="str">
        <f>VLOOKUP(BDMouv[[#This Row],[Ref Art.]],Données!J$3:R$27,5,FALSE)</f>
        <v>Article 1 Format 1</v>
      </c>
      <c r="G59" s="35">
        <v>5</v>
      </c>
      <c r="H59" s="5">
        <f>IFERROR(IF(OR(C59="Entrée",C59="Stock Initial",C59="Ajustement"),INDEX(Données!$J$3:$R$355,MATCH(E59,Données!$N$3:$N$35,0),6),INDEX(Données!$J$3:$R$35,MATCH(E59,Données!$N$3:$N$35,0),7)),"")</f>
        <v>1</v>
      </c>
      <c r="I59" s="4">
        <f>IFERROR(H59*G59,"")</f>
        <v>5</v>
      </c>
    </row>
    <row r="60" spans="1:9" x14ac:dyDescent="0.25">
      <c r="A60" s="1">
        <f t="shared" si="0"/>
        <v>59</v>
      </c>
      <c r="B60" s="27">
        <v>44108</v>
      </c>
      <c r="C60" t="s">
        <v>19</v>
      </c>
      <c r="D60" s="1">
        <v>4</v>
      </c>
      <c r="E60" t="str">
        <f>VLOOKUP(BDMouv[[#This Row],[Ref Art.]],Données!J$3:R$27,5,FALSE)</f>
        <v>Article 2 Format 1</v>
      </c>
      <c r="G60" s="35">
        <v>12</v>
      </c>
      <c r="H60" s="5">
        <f>IFERROR(IF(OR(C60="Entrée",C60="Stock Initial",C60="Ajustement"),INDEX(Données!$J$3:$R$355,MATCH(E60,Données!$N$3:$N$35,0),6),INDEX(Données!$J$3:$R$35,MATCH(E60,Données!$N$3:$N$35,0),7)),"")</f>
        <v>1</v>
      </c>
      <c r="I60" s="4">
        <f>IFERROR(H60*G60,"")</f>
        <v>12</v>
      </c>
    </row>
    <row r="61" spans="1:9" x14ac:dyDescent="0.25">
      <c r="A61" s="1">
        <f t="shared" si="0"/>
        <v>60</v>
      </c>
      <c r="B61" s="27">
        <v>44108</v>
      </c>
      <c r="C61" t="s">
        <v>19</v>
      </c>
      <c r="D61" s="1">
        <v>5</v>
      </c>
      <c r="E61" t="str">
        <f>VLOOKUP(BDMouv[[#This Row],[Ref Art.]],Données!J$3:R$27,5,FALSE)</f>
        <v>Article 2 Format 2</v>
      </c>
      <c r="G61" s="35">
        <v>2</v>
      </c>
      <c r="H61" s="5">
        <f>IFERROR(IF(OR(C61="Entrée",C61="Stock Initial",C61="Ajustement"),INDEX(Données!$J$3:$R$355,MATCH(E61,Données!$N$3:$N$35,0),6),INDEX(Données!$J$3:$R$35,MATCH(E61,Données!$N$3:$N$35,0),7)),"")</f>
        <v>1</v>
      </c>
      <c r="I61" s="4">
        <f>IFERROR(H61*G61,"")</f>
        <v>2</v>
      </c>
    </row>
    <row r="62" spans="1:9" x14ac:dyDescent="0.25">
      <c r="A62" s="1">
        <f t="shared" si="0"/>
        <v>61</v>
      </c>
      <c r="B62" s="27">
        <v>44109</v>
      </c>
      <c r="C62" t="s">
        <v>20</v>
      </c>
      <c r="D62" s="1">
        <v>1</v>
      </c>
      <c r="E62" t="str">
        <f>VLOOKUP(BDMouv[[#This Row],[Ref Art.]],Données!J$3:R$27,5,FALSE)</f>
        <v>Article 1 Format 1</v>
      </c>
      <c r="G62" s="35">
        <v>34</v>
      </c>
      <c r="H62" s="5">
        <f>IFERROR(IF(OR(C62="Entrée",C62="Stock Initial",C62="Ajustement"),INDEX(Données!$J$3:$R$355,MATCH(E62,Données!$N$3:$N$35,0),6),INDEX(Données!$J$3:$R$35,MATCH(E62,Données!$N$3:$N$35,0),7)),"")</f>
        <v>2</v>
      </c>
      <c r="I62" s="4">
        <f>IFERROR(H62*G62,"")</f>
        <v>68</v>
      </c>
    </row>
    <row r="63" spans="1:9" x14ac:dyDescent="0.25">
      <c r="A63" s="1">
        <f t="shared" si="0"/>
        <v>62</v>
      </c>
      <c r="B63" s="27">
        <v>44109</v>
      </c>
      <c r="C63" t="s">
        <v>20</v>
      </c>
      <c r="D63" s="1">
        <v>2</v>
      </c>
      <c r="E63" t="str">
        <f>VLOOKUP(BDMouv[[#This Row],[Ref Art.]],Données!J$3:R$27,5,FALSE)</f>
        <v>Article 1 Format 2</v>
      </c>
      <c r="G63" s="35">
        <v>6</v>
      </c>
      <c r="H63" s="5">
        <f>IFERROR(IF(OR(C63="Entrée",C63="Stock Initial",C63="Ajustement"),INDEX(Données!$J$3:$R$355,MATCH(E63,Données!$N$3:$N$35,0),6),INDEX(Données!$J$3:$R$35,MATCH(E63,Données!$N$3:$N$35,0),7)),"")</f>
        <v>2</v>
      </c>
      <c r="I63" s="4">
        <f>IFERROR(H63*G63,"")</f>
        <v>12</v>
      </c>
    </row>
    <row r="64" spans="1:9" x14ac:dyDescent="0.25">
      <c r="A64" s="1">
        <f t="shared" si="0"/>
        <v>63</v>
      </c>
      <c r="B64" s="27">
        <v>44109</v>
      </c>
      <c r="C64" t="s">
        <v>20</v>
      </c>
      <c r="D64" s="1">
        <v>4</v>
      </c>
      <c r="E64" t="str">
        <f>VLOOKUP(BDMouv[[#This Row],[Ref Art.]],Données!J$3:R$27,5,FALSE)</f>
        <v>Article 2 Format 1</v>
      </c>
      <c r="G64" s="35">
        <v>16</v>
      </c>
      <c r="H64" s="5">
        <f>IFERROR(IF(OR(C64="Entrée",C64="Stock Initial",C64="Ajustement"),INDEX(Données!$J$3:$R$355,MATCH(E64,Données!$N$3:$N$35,0),6),INDEX(Données!$J$3:$R$35,MATCH(E64,Données!$N$3:$N$35,0),7)),"")</f>
        <v>2</v>
      </c>
      <c r="I64" s="4">
        <f>IFERROR(H64*G64,"")</f>
        <v>32</v>
      </c>
    </row>
    <row r="65" spans="1:9" x14ac:dyDescent="0.25">
      <c r="A65" s="1">
        <f t="shared" si="0"/>
        <v>64</v>
      </c>
      <c r="B65" s="27">
        <v>44109</v>
      </c>
      <c r="C65" t="s">
        <v>20</v>
      </c>
      <c r="D65" s="1">
        <v>5</v>
      </c>
      <c r="E65" t="str">
        <f>VLOOKUP(BDMouv[[#This Row],[Ref Art.]],Données!J$3:R$27,5,FALSE)</f>
        <v>Article 2 Format 2</v>
      </c>
      <c r="G65" s="35">
        <v>12</v>
      </c>
      <c r="H65" s="5">
        <f>IFERROR(IF(OR(C65="Entrée",C65="Stock Initial",C65="Ajustement"),INDEX(Données!$J$3:$R$355,MATCH(E65,Données!$N$3:$N$35,0),6),INDEX(Données!$J$3:$R$35,MATCH(E65,Données!$N$3:$N$35,0),7)),"")</f>
        <v>2</v>
      </c>
      <c r="I65" s="4">
        <f t="shared" ref="I65:I68" si="3">IFERROR(H65*G65,"")</f>
        <v>24</v>
      </c>
    </row>
    <row r="66" spans="1:9" x14ac:dyDescent="0.25">
      <c r="A66" s="1">
        <f t="shared" si="0"/>
        <v>65</v>
      </c>
      <c r="B66" s="27">
        <v>44109</v>
      </c>
      <c r="C66" t="s">
        <v>20</v>
      </c>
      <c r="D66" s="1">
        <v>7</v>
      </c>
      <c r="E66" t="str">
        <f>VLOOKUP(BDMouv[[#This Row],[Ref Art.]],Données!J$3:R$27,5,FALSE)</f>
        <v>Article 3 Format 1</v>
      </c>
      <c r="G66" s="35">
        <v>10</v>
      </c>
      <c r="H66" s="5">
        <f>IFERROR(IF(OR(C66="Entrée",C66="Stock Initial",C66="Ajustement"),INDEX(Données!$J$3:$R$355,MATCH(E66,Données!$N$3:$N$35,0),6),INDEX(Données!$J$3:$R$35,MATCH(E66,Données!$N$3:$N$35,0),7)),"")</f>
        <v>2</v>
      </c>
      <c r="I66" s="4">
        <f t="shared" si="3"/>
        <v>20</v>
      </c>
    </row>
    <row r="67" spans="1:9" x14ac:dyDescent="0.25">
      <c r="A67" s="1">
        <f t="shared" si="0"/>
        <v>66</v>
      </c>
      <c r="B67" s="27">
        <v>44109</v>
      </c>
      <c r="C67" t="s">
        <v>20</v>
      </c>
      <c r="D67" s="1">
        <v>8</v>
      </c>
      <c r="E67" t="str">
        <f>VLOOKUP(BDMouv[[#This Row],[Ref Art.]],Données!J$3:R$27,5,FALSE)</f>
        <v>Article 3 Format 2</v>
      </c>
      <c r="G67" s="35">
        <v>1</v>
      </c>
      <c r="H67" s="5">
        <f>IFERROR(IF(OR(C67="Entrée",C67="Stock Initial",C67="Ajustement"),INDEX(Données!$J$3:$R$355,MATCH(E67,Données!$N$3:$N$35,0),6),INDEX(Données!$J$3:$R$35,MATCH(E67,Données!$N$3:$N$35,0),7)),"")</f>
        <v>2</v>
      </c>
      <c r="I67" s="4">
        <f t="shared" si="3"/>
        <v>2</v>
      </c>
    </row>
    <row r="68" spans="1:9" x14ac:dyDescent="0.25">
      <c r="A68" s="1">
        <f t="shared" ref="A68:A131" si="4">A67+1</f>
        <v>67</v>
      </c>
      <c r="B68" s="27">
        <v>44109</v>
      </c>
      <c r="C68" t="s">
        <v>20</v>
      </c>
      <c r="D68" s="1">
        <v>25</v>
      </c>
      <c r="E68" t="str">
        <f>VLOOKUP(BDMouv[[#This Row],[Ref Art.]],Données!J$3:R$27,5,FALSE)</f>
        <v>Article 9 Format 1</v>
      </c>
      <c r="G68" s="35">
        <v>17</v>
      </c>
      <c r="H68" s="5">
        <f>IFERROR(IF(OR(C68="Entrée",C68="Stock Initial",C68="Ajustement"),INDEX(Données!$J$3:$R$355,MATCH(E68,Données!$N$3:$N$35,0),6),INDEX(Données!$J$3:$R$35,MATCH(E68,Données!$N$3:$N$35,0),7)),"")</f>
        <v>2</v>
      </c>
      <c r="I68" s="4">
        <f t="shared" si="3"/>
        <v>34</v>
      </c>
    </row>
    <row r="69" spans="1:9" x14ac:dyDescent="0.25">
      <c r="A69" s="1">
        <f t="shared" si="4"/>
        <v>68</v>
      </c>
      <c r="B69" s="27">
        <v>44109</v>
      </c>
      <c r="C69" t="s">
        <v>19</v>
      </c>
      <c r="D69" s="1">
        <v>7</v>
      </c>
      <c r="E69" t="str">
        <f>VLOOKUP(BDMouv[[#This Row],[Ref Art.]],Données!J$3:R$27,5,FALSE)</f>
        <v>Article 3 Format 1</v>
      </c>
      <c r="G69" s="35">
        <v>8</v>
      </c>
      <c r="H69" s="5">
        <f>IFERROR(IF(OR(C69="Entrée",C69="Stock Initial",C69="Ajustement"),INDEX(Données!$J$3:$R$355,MATCH(E69,Données!$N$3:$N$35,0),6),INDEX(Données!$J$3:$R$35,MATCH(E69,Données!$N$3:$N$35,0),7)),"")</f>
        <v>1</v>
      </c>
      <c r="I69" s="4">
        <f>IFERROR(H69*G69,"")</f>
        <v>8</v>
      </c>
    </row>
    <row r="70" spans="1:9" x14ac:dyDescent="0.25">
      <c r="A70" s="1">
        <f t="shared" si="4"/>
        <v>69</v>
      </c>
      <c r="B70" s="27">
        <v>44109</v>
      </c>
      <c r="C70" t="s">
        <v>19</v>
      </c>
      <c r="D70" s="1">
        <v>8</v>
      </c>
      <c r="E70" t="str">
        <f>VLOOKUP(BDMouv[[#This Row],[Ref Art.]],Données!J$3:R$27,5,FALSE)</f>
        <v>Article 3 Format 2</v>
      </c>
      <c r="G70" s="35">
        <v>40</v>
      </c>
      <c r="H70" s="5">
        <f>IFERROR(IF(OR(C70="Entrée",C70="Stock Initial",C70="Ajustement"),INDEX(Données!$J$3:$R$355,MATCH(E70,Données!$N$3:$N$35,0),6),INDEX(Données!$J$3:$R$35,MATCH(E70,Données!$N$3:$N$35,0),7)),"")</f>
        <v>1</v>
      </c>
      <c r="I70" s="4">
        <f>IFERROR(H70*G70,"")</f>
        <v>40</v>
      </c>
    </row>
    <row r="71" spans="1:9" x14ac:dyDescent="0.25">
      <c r="A71" s="1">
        <f t="shared" si="4"/>
        <v>70</v>
      </c>
      <c r="B71" s="27">
        <v>44110</v>
      </c>
      <c r="C71" t="s">
        <v>20</v>
      </c>
      <c r="D71" s="1">
        <v>1</v>
      </c>
      <c r="E71" t="str">
        <f>VLOOKUP(BDMouv[[#This Row],[Ref Art.]],Données!J$3:R$27,5,FALSE)</f>
        <v>Article 1 Format 1</v>
      </c>
      <c r="G71" s="35">
        <v>45</v>
      </c>
      <c r="H71" s="5">
        <f>IFERROR(IF(OR(C71="Entrée",C71="Stock Initial",C71="Ajustement"),INDEX(Données!$J$3:$R$355,MATCH(E71,Données!$N$3:$N$35,0),6),INDEX(Données!$J$3:$R$35,MATCH(E71,Données!$N$3:$N$35,0),7)),"")</f>
        <v>2</v>
      </c>
      <c r="I71" s="4">
        <f>IFERROR(H71*G71,"")</f>
        <v>90</v>
      </c>
    </row>
    <row r="72" spans="1:9" x14ac:dyDescent="0.25">
      <c r="A72" s="1">
        <f t="shared" si="4"/>
        <v>71</v>
      </c>
      <c r="B72" s="27">
        <v>44110</v>
      </c>
      <c r="C72" t="s">
        <v>20</v>
      </c>
      <c r="D72" s="1">
        <v>2</v>
      </c>
      <c r="E72" t="str">
        <f>VLOOKUP(BDMouv[[#This Row],[Ref Art.]],Données!J$3:R$27,5,FALSE)</f>
        <v>Article 1 Format 2</v>
      </c>
      <c r="G72" s="35">
        <v>6</v>
      </c>
      <c r="H72" s="5">
        <f>IFERROR(IF(OR(C72="Entrée",C72="Stock Initial",C72="Ajustement"),INDEX(Données!$J$3:$R$355,MATCH(E72,Données!$N$3:$N$35,0),6),INDEX(Données!$J$3:$R$35,MATCH(E72,Données!$N$3:$N$35,0),7)),"")</f>
        <v>2</v>
      </c>
      <c r="I72" s="4">
        <f>IFERROR(H72*G72,"")</f>
        <v>12</v>
      </c>
    </row>
    <row r="73" spans="1:9" x14ac:dyDescent="0.25">
      <c r="A73" s="1">
        <f t="shared" si="4"/>
        <v>72</v>
      </c>
      <c r="B73" s="27">
        <v>44110</v>
      </c>
      <c r="C73" t="s">
        <v>20</v>
      </c>
      <c r="D73" s="1">
        <v>4</v>
      </c>
      <c r="E73" t="str">
        <f>VLOOKUP(BDMouv[[#This Row],[Ref Art.]],Données!J$3:R$27,5,FALSE)</f>
        <v>Article 2 Format 1</v>
      </c>
      <c r="G73" s="35">
        <v>17</v>
      </c>
      <c r="H73" s="5">
        <f>IFERROR(IF(OR(C73="Entrée",C73="Stock Initial",C73="Ajustement"),INDEX(Données!$J$3:$R$355,MATCH(E73,Données!$N$3:$N$35,0),6),INDEX(Données!$J$3:$R$35,MATCH(E73,Données!$N$3:$N$35,0),7)),"")</f>
        <v>2</v>
      </c>
      <c r="I73" s="4">
        <f>IFERROR(H73*G73,"")</f>
        <v>34</v>
      </c>
    </row>
    <row r="74" spans="1:9" x14ac:dyDescent="0.25">
      <c r="A74" s="1">
        <f t="shared" si="4"/>
        <v>73</v>
      </c>
      <c r="B74" s="27">
        <v>44110</v>
      </c>
      <c r="C74" t="s">
        <v>20</v>
      </c>
      <c r="D74" s="1">
        <v>5</v>
      </c>
      <c r="E74" t="str">
        <f>VLOOKUP(BDMouv[[#This Row],[Ref Art.]],Données!J$3:R$27,5,FALSE)</f>
        <v>Article 2 Format 2</v>
      </c>
      <c r="G74" s="35">
        <v>5</v>
      </c>
      <c r="H74" s="5">
        <f>IFERROR(IF(OR(C74="Entrée",C74="Stock Initial",C74="Ajustement"),INDEX(Données!$J$3:$R$355,MATCH(E74,Données!$N$3:$N$35,0),6),INDEX(Données!$J$3:$R$35,MATCH(E74,Données!$N$3:$N$35,0),7)),"")</f>
        <v>2</v>
      </c>
      <c r="I74" s="4">
        <f>IFERROR(H74*G74,"")</f>
        <v>10</v>
      </c>
    </row>
    <row r="75" spans="1:9" x14ac:dyDescent="0.25">
      <c r="A75" s="1">
        <f t="shared" si="4"/>
        <v>74</v>
      </c>
      <c r="B75" s="27">
        <v>44110</v>
      </c>
      <c r="C75" t="s">
        <v>20</v>
      </c>
      <c r="D75" s="1">
        <v>7</v>
      </c>
      <c r="E75" t="str">
        <f>VLOOKUP(BDMouv[[#This Row],[Ref Art.]],Données!J$3:R$27,5,FALSE)</f>
        <v>Article 3 Format 1</v>
      </c>
      <c r="G75" s="35">
        <v>5</v>
      </c>
      <c r="H75" s="5">
        <f>IFERROR(IF(OR(C75="Entrée",C75="Stock Initial",C75="Ajustement"),INDEX(Données!$J$3:$R$355,MATCH(E75,Données!$N$3:$N$35,0),6),INDEX(Données!$J$3:$R$35,MATCH(E75,Données!$N$3:$N$35,0),7)),"")</f>
        <v>2</v>
      </c>
      <c r="I75" s="4">
        <f>IFERROR(H75*G75,"")</f>
        <v>10</v>
      </c>
    </row>
    <row r="76" spans="1:9" x14ac:dyDescent="0.25">
      <c r="A76" s="1">
        <f t="shared" si="4"/>
        <v>75</v>
      </c>
      <c r="B76" s="27">
        <v>44110</v>
      </c>
      <c r="C76" t="s">
        <v>20</v>
      </c>
      <c r="D76" s="1">
        <v>8</v>
      </c>
      <c r="E76" t="str">
        <f>VLOOKUP(BDMouv[[#This Row],[Ref Art.]],Données!J$3:R$27,5,FALSE)</f>
        <v>Article 3 Format 2</v>
      </c>
      <c r="G76" s="35">
        <v>3</v>
      </c>
      <c r="H76" s="5">
        <f>IFERROR(IF(OR(C76="Entrée",C76="Stock Initial",C76="Ajustement"),INDEX(Données!$J$3:$R$355,MATCH(E76,Données!$N$3:$N$35,0),6),INDEX(Données!$J$3:$R$35,MATCH(E76,Données!$N$3:$N$35,0),7)),"")</f>
        <v>2</v>
      </c>
      <c r="I76" s="4">
        <f>IFERROR(H76*G76,"")</f>
        <v>6</v>
      </c>
    </row>
    <row r="77" spans="1:9" x14ac:dyDescent="0.25">
      <c r="A77" s="1">
        <f t="shared" si="4"/>
        <v>76</v>
      </c>
      <c r="B77" s="27">
        <v>44110</v>
      </c>
      <c r="C77" t="s">
        <v>20</v>
      </c>
      <c r="D77" s="1">
        <v>25</v>
      </c>
      <c r="E77" t="str">
        <f>VLOOKUP(BDMouv[[#This Row],[Ref Art.]],Données!J$3:R$27,5,FALSE)</f>
        <v>Article 9 Format 1</v>
      </c>
      <c r="G77" s="35">
        <v>11</v>
      </c>
      <c r="H77" s="5">
        <f>IFERROR(IF(OR(C77="Entrée",C77="Stock Initial",C77="Ajustement"),INDEX(Données!$J$3:$R$355,MATCH(E77,Données!$N$3:$N$35,0),6),INDEX(Données!$J$3:$R$35,MATCH(E77,Données!$N$3:$N$35,0),7)),"")</f>
        <v>2</v>
      </c>
      <c r="I77" s="4">
        <f>IFERROR(H77*G77,"")</f>
        <v>22</v>
      </c>
    </row>
    <row r="78" spans="1:9" x14ac:dyDescent="0.25">
      <c r="A78" s="1">
        <f t="shared" si="4"/>
        <v>77</v>
      </c>
      <c r="B78" s="27">
        <v>44111</v>
      </c>
      <c r="C78" t="s">
        <v>20</v>
      </c>
      <c r="D78" s="1">
        <v>1</v>
      </c>
      <c r="E78" t="str">
        <f>VLOOKUP(BDMouv[[#This Row],[Ref Art.]],Données!J$3:R$27,5,FALSE)</f>
        <v>Article 1 Format 1</v>
      </c>
      <c r="G78" s="35">
        <v>26</v>
      </c>
      <c r="H78" s="5">
        <f>IFERROR(IF(OR(C78="Entrée",C78="Stock Initial",C78="Ajustement"),INDEX(Données!$J$3:$R$355,MATCH(E78,Données!$N$3:$N$35,0),6),INDEX(Données!$J$3:$R$35,MATCH(E78,Données!$N$3:$N$35,0),7)),"")</f>
        <v>2</v>
      </c>
      <c r="I78" s="4">
        <f t="shared" ref="I78:I84" si="5">IFERROR(H78*G78,"")</f>
        <v>52</v>
      </c>
    </row>
    <row r="79" spans="1:9" x14ac:dyDescent="0.25">
      <c r="A79" s="1">
        <f t="shared" si="4"/>
        <v>78</v>
      </c>
      <c r="B79" s="27">
        <v>44111</v>
      </c>
      <c r="C79" t="s">
        <v>20</v>
      </c>
      <c r="D79" s="1">
        <v>2</v>
      </c>
      <c r="E79" t="str">
        <f>VLOOKUP(BDMouv[[#This Row],[Ref Art.]],Données!J$3:R$27,5,FALSE)</f>
        <v>Article 1 Format 2</v>
      </c>
      <c r="G79" s="35">
        <v>9</v>
      </c>
      <c r="H79" s="5">
        <f>IFERROR(IF(OR(C79="Entrée",C79="Stock Initial",C79="Ajustement"),INDEX(Données!$J$3:$R$355,MATCH(E79,Données!$N$3:$N$35,0),6),INDEX(Données!$J$3:$R$35,MATCH(E79,Données!$N$3:$N$35,0),7)),"")</f>
        <v>2</v>
      </c>
      <c r="I79" s="4">
        <f t="shared" si="5"/>
        <v>18</v>
      </c>
    </row>
    <row r="80" spans="1:9" x14ac:dyDescent="0.25">
      <c r="A80" s="1">
        <f t="shared" si="4"/>
        <v>79</v>
      </c>
      <c r="B80" s="27">
        <v>44111</v>
      </c>
      <c r="C80" t="s">
        <v>20</v>
      </c>
      <c r="D80" s="1">
        <v>4</v>
      </c>
      <c r="E80" t="str">
        <f>VLOOKUP(BDMouv[[#This Row],[Ref Art.]],Données!J$3:R$27,5,FALSE)</f>
        <v>Article 2 Format 1</v>
      </c>
      <c r="G80" s="35">
        <v>16</v>
      </c>
      <c r="H80" s="5">
        <f>IFERROR(IF(OR(C80="Entrée",C80="Stock Initial",C80="Ajustement"),INDEX(Données!$J$3:$R$355,MATCH(E80,Données!$N$3:$N$35,0),6),INDEX(Données!$J$3:$R$35,MATCH(E80,Données!$N$3:$N$35,0),7)),"")</f>
        <v>2</v>
      </c>
      <c r="I80" s="4">
        <f t="shared" si="5"/>
        <v>32</v>
      </c>
    </row>
    <row r="81" spans="1:9" x14ac:dyDescent="0.25">
      <c r="A81" s="1">
        <f t="shared" si="4"/>
        <v>80</v>
      </c>
      <c r="B81" s="27">
        <v>44111</v>
      </c>
      <c r="C81" t="s">
        <v>20</v>
      </c>
      <c r="D81" s="1">
        <v>5</v>
      </c>
      <c r="E81" t="str">
        <f>VLOOKUP(BDMouv[[#This Row],[Ref Art.]],Données!J$3:R$27,5,FALSE)</f>
        <v>Article 2 Format 2</v>
      </c>
      <c r="G81" s="35">
        <v>6</v>
      </c>
      <c r="H81" s="5">
        <f>IFERROR(IF(OR(C81="Entrée",C81="Stock Initial",C81="Ajustement"),INDEX(Données!$J$3:$R$355,MATCH(E81,Données!$N$3:$N$35,0),6),INDEX(Données!$J$3:$R$35,MATCH(E81,Données!$N$3:$N$35,0),7)),"")</f>
        <v>2</v>
      </c>
      <c r="I81" s="4">
        <f t="shared" si="5"/>
        <v>12</v>
      </c>
    </row>
    <row r="82" spans="1:9" x14ac:dyDescent="0.25">
      <c r="A82" s="1">
        <f t="shared" si="4"/>
        <v>81</v>
      </c>
      <c r="B82" s="27">
        <v>44111</v>
      </c>
      <c r="C82" t="s">
        <v>20</v>
      </c>
      <c r="D82" s="1">
        <v>7</v>
      </c>
      <c r="E82" t="str">
        <f>VLOOKUP(BDMouv[[#This Row],[Ref Art.]],Données!J$3:R$27,5,FALSE)</f>
        <v>Article 3 Format 1</v>
      </c>
      <c r="G82" s="35">
        <v>5</v>
      </c>
      <c r="H82" s="5">
        <f>IFERROR(IF(OR(C82="Entrée",C82="Stock Initial",C82="Ajustement"),INDEX(Données!$J$3:$R$355,MATCH(E82,Données!$N$3:$N$35,0),6),INDEX(Données!$J$3:$R$35,MATCH(E82,Données!$N$3:$N$35,0),7)),"")</f>
        <v>2</v>
      </c>
      <c r="I82" s="4">
        <f t="shared" si="5"/>
        <v>10</v>
      </c>
    </row>
    <row r="83" spans="1:9" x14ac:dyDescent="0.25">
      <c r="A83" s="1">
        <f t="shared" si="4"/>
        <v>82</v>
      </c>
      <c r="B83" s="27">
        <v>44111</v>
      </c>
      <c r="C83" t="s">
        <v>20</v>
      </c>
      <c r="D83" s="1">
        <v>8</v>
      </c>
      <c r="E83" t="str">
        <f>VLOOKUP(BDMouv[[#This Row],[Ref Art.]],Données!J$3:R$27,5,FALSE)</f>
        <v>Article 3 Format 2</v>
      </c>
      <c r="G83" s="35">
        <v>8</v>
      </c>
      <c r="H83" s="5">
        <f>IFERROR(IF(OR(C83="Entrée",C83="Stock Initial",C83="Ajustement"),INDEX(Données!$J$3:$R$355,MATCH(E83,Données!$N$3:$N$35,0),6),INDEX(Données!$J$3:$R$35,MATCH(E83,Données!$N$3:$N$35,0),7)),"")</f>
        <v>2</v>
      </c>
      <c r="I83" s="4">
        <f t="shared" si="5"/>
        <v>16</v>
      </c>
    </row>
    <row r="84" spans="1:9" x14ac:dyDescent="0.25">
      <c r="A84" s="1">
        <f t="shared" si="4"/>
        <v>83</v>
      </c>
      <c r="B84" s="27">
        <v>44111</v>
      </c>
      <c r="C84" t="s">
        <v>20</v>
      </c>
      <c r="D84" s="1">
        <v>25</v>
      </c>
      <c r="E84" t="str">
        <f>VLOOKUP(BDMouv[[#This Row],[Ref Art.]],Données!J$3:R$27,5,FALSE)</f>
        <v>Article 9 Format 1</v>
      </c>
      <c r="G84" s="35">
        <v>11</v>
      </c>
      <c r="H84" s="5">
        <f>IFERROR(IF(OR(C84="Entrée",C84="Stock Initial",C84="Ajustement"),INDEX(Données!$J$3:$R$355,MATCH(E84,Données!$N$3:$N$35,0),6),INDEX(Données!$J$3:$R$35,MATCH(E84,Données!$N$3:$N$35,0),7)),"")</f>
        <v>2</v>
      </c>
      <c r="I84" s="4">
        <f t="shared" si="5"/>
        <v>22</v>
      </c>
    </row>
    <row r="85" spans="1:9" x14ac:dyDescent="0.25">
      <c r="A85" s="1">
        <f t="shared" si="4"/>
        <v>84</v>
      </c>
      <c r="B85" s="27">
        <v>44112</v>
      </c>
      <c r="C85" t="s">
        <v>19</v>
      </c>
      <c r="D85" s="1">
        <v>4</v>
      </c>
      <c r="E85" t="str">
        <f>VLOOKUP(BDMouv[[#This Row],[Ref Art.]],Données!J$3:R$27,5,FALSE)</f>
        <v>Article 2 Format 1</v>
      </c>
      <c r="G85" s="35">
        <v>45</v>
      </c>
      <c r="H85" s="5">
        <f>IFERROR(IF(OR(C85="Entrée",C85="Stock Initial",C85="Ajustement"),INDEX(Données!$J$3:$R$355,MATCH(E85,Données!$N$3:$N$35,0),6),INDEX(Données!$J$3:$R$35,MATCH(E85,Données!$N$3:$N$35,0),7)),"")</f>
        <v>1</v>
      </c>
      <c r="I85" s="4">
        <f>IFERROR(H85*G85,"")</f>
        <v>45</v>
      </c>
    </row>
    <row r="86" spans="1:9" x14ac:dyDescent="0.25">
      <c r="A86" s="1">
        <f t="shared" si="4"/>
        <v>85</v>
      </c>
      <c r="B86" s="27">
        <v>44112</v>
      </c>
      <c r="C86" t="s">
        <v>19</v>
      </c>
      <c r="D86" s="1">
        <v>5</v>
      </c>
      <c r="E86" t="str">
        <f>VLOOKUP(BDMouv[[#This Row],[Ref Art.]],Données!J$3:R$27,5,FALSE)</f>
        <v>Article 2 Format 2</v>
      </c>
      <c r="G86" s="35">
        <v>20</v>
      </c>
      <c r="H86" s="5">
        <f>IFERROR(IF(OR(C86="Entrée",C86="Stock Initial",C86="Ajustement"),INDEX(Données!$J$3:$R$355,MATCH(E86,Données!$N$3:$N$35,0),6),INDEX(Données!$J$3:$R$35,MATCH(E86,Données!$N$3:$N$35,0),7)),"")</f>
        <v>1</v>
      </c>
      <c r="I86" s="4">
        <f>IFERROR(H86*G86,"")</f>
        <v>20</v>
      </c>
    </row>
    <row r="87" spans="1:9" x14ac:dyDescent="0.25">
      <c r="A87" s="1">
        <f t="shared" si="4"/>
        <v>86</v>
      </c>
      <c r="B87" s="27">
        <v>44112</v>
      </c>
      <c r="C87" t="s">
        <v>20</v>
      </c>
      <c r="D87" s="1">
        <v>1</v>
      </c>
      <c r="E87" t="str">
        <f>VLOOKUP(BDMouv[[#This Row],[Ref Art.]],Données!J$3:R$27,5,FALSE)</f>
        <v>Article 1 Format 1</v>
      </c>
      <c r="G87" s="35">
        <v>10</v>
      </c>
      <c r="H87" s="5">
        <f>IFERROR(IF(OR(C87="Entrée",C87="Stock Initial",C87="Ajustement"),INDEX(Données!$J$3:$R$355,MATCH(E87,Données!$N$3:$N$35,0),6),INDEX(Données!$J$3:$R$35,MATCH(E87,Données!$N$3:$N$35,0),7)),"")</f>
        <v>2</v>
      </c>
      <c r="I87" s="4">
        <f t="shared" ref="I87:I104" si="6">IFERROR(H87*G87,"")</f>
        <v>20</v>
      </c>
    </row>
    <row r="88" spans="1:9" x14ac:dyDescent="0.25">
      <c r="A88" s="1">
        <f t="shared" si="4"/>
        <v>87</v>
      </c>
      <c r="B88" s="27">
        <v>44112</v>
      </c>
      <c r="C88" t="s">
        <v>20</v>
      </c>
      <c r="D88" s="1">
        <v>4</v>
      </c>
      <c r="E88" t="str">
        <f>VLOOKUP(BDMouv[[#This Row],[Ref Art.]],Données!J$3:R$27,5,FALSE)</f>
        <v>Article 2 Format 1</v>
      </c>
      <c r="G88" s="35">
        <v>16</v>
      </c>
      <c r="H88" s="5">
        <f>IFERROR(IF(OR(C88="Entrée",C88="Stock Initial",C88="Ajustement"),INDEX(Données!$J$3:$R$355,MATCH(E88,Données!$N$3:$N$35,0),6),INDEX(Données!$J$3:$R$35,MATCH(E88,Données!$N$3:$N$35,0),7)),"")</f>
        <v>2</v>
      </c>
      <c r="I88" s="4">
        <f t="shared" si="6"/>
        <v>32</v>
      </c>
    </row>
    <row r="89" spans="1:9" x14ac:dyDescent="0.25">
      <c r="A89" s="1">
        <f t="shared" si="4"/>
        <v>88</v>
      </c>
      <c r="B89" s="27">
        <v>44112</v>
      </c>
      <c r="C89" t="s">
        <v>20</v>
      </c>
      <c r="D89" s="1">
        <v>5</v>
      </c>
      <c r="E89" t="str">
        <f>VLOOKUP(BDMouv[[#This Row],[Ref Art.]],Données!J$3:R$27,5,FALSE)</f>
        <v>Article 2 Format 2</v>
      </c>
      <c r="G89" s="35">
        <v>6</v>
      </c>
      <c r="H89" s="5">
        <f>IFERROR(IF(OR(C89="Entrée",C89="Stock Initial",C89="Ajustement"),INDEX(Données!$J$3:$R$355,MATCH(E89,Données!$N$3:$N$35,0),6),INDEX(Données!$J$3:$R$35,MATCH(E89,Données!$N$3:$N$35,0),7)),"")</f>
        <v>2</v>
      </c>
      <c r="I89" s="4">
        <f t="shared" si="6"/>
        <v>12</v>
      </c>
    </row>
    <row r="90" spans="1:9" x14ac:dyDescent="0.25">
      <c r="A90" s="1">
        <f t="shared" si="4"/>
        <v>89</v>
      </c>
      <c r="B90" s="27">
        <v>44112</v>
      </c>
      <c r="C90" t="s">
        <v>20</v>
      </c>
      <c r="D90" s="1">
        <v>7</v>
      </c>
      <c r="E90" t="str">
        <f>VLOOKUP(BDMouv[[#This Row],[Ref Art.]],Données!J$3:R$27,5,FALSE)</f>
        <v>Article 3 Format 1</v>
      </c>
      <c r="G90" s="35">
        <v>4</v>
      </c>
      <c r="H90" s="5">
        <f>IFERROR(IF(OR(C90="Entrée",C90="Stock Initial",C90="Ajustement"),INDEX(Données!$J$3:$R$355,MATCH(E90,Données!$N$3:$N$35,0),6),INDEX(Données!$J$3:$R$35,MATCH(E90,Données!$N$3:$N$35,0),7)),"")</f>
        <v>2</v>
      </c>
      <c r="I90" s="4">
        <f t="shared" si="6"/>
        <v>8</v>
      </c>
    </row>
    <row r="91" spans="1:9" x14ac:dyDescent="0.25">
      <c r="A91" s="1">
        <f t="shared" si="4"/>
        <v>90</v>
      </c>
      <c r="B91" s="27">
        <v>44112</v>
      </c>
      <c r="C91" t="s">
        <v>20</v>
      </c>
      <c r="D91" s="1">
        <v>8</v>
      </c>
      <c r="E91" t="str">
        <f>VLOOKUP(BDMouv[[#This Row],[Ref Art.]],Données!J$3:R$27,5,FALSE)</f>
        <v>Article 3 Format 2</v>
      </c>
      <c r="G91" s="35">
        <v>5</v>
      </c>
      <c r="H91" s="5">
        <f>IFERROR(IF(OR(C91="Entrée",C91="Stock Initial",C91="Ajustement"),INDEX(Données!$J$3:$R$355,MATCH(E91,Données!$N$3:$N$35,0),6),INDEX(Données!$J$3:$R$35,MATCH(E91,Données!$N$3:$N$35,0),7)),"")</f>
        <v>2</v>
      </c>
      <c r="I91" s="4">
        <f t="shared" si="6"/>
        <v>10</v>
      </c>
    </row>
    <row r="92" spans="1:9" x14ac:dyDescent="0.25">
      <c r="A92" s="1">
        <f t="shared" si="4"/>
        <v>91</v>
      </c>
      <c r="B92" s="27">
        <v>44112</v>
      </c>
      <c r="C92" t="s">
        <v>20</v>
      </c>
      <c r="D92" s="1">
        <v>25</v>
      </c>
      <c r="E92" t="str">
        <f>VLOOKUP(BDMouv[[#This Row],[Ref Art.]],Données!J$3:R$27,5,FALSE)</f>
        <v>Article 9 Format 1</v>
      </c>
      <c r="G92" s="35">
        <v>10</v>
      </c>
      <c r="H92" s="5">
        <f>IFERROR(IF(OR(C92="Entrée",C92="Stock Initial",C92="Ajustement"),INDEX(Données!$J$3:$R$355,MATCH(E92,Données!$N$3:$N$35,0),6),INDEX(Données!$J$3:$R$35,MATCH(E92,Données!$N$3:$N$35,0),7)),"")</f>
        <v>2</v>
      </c>
      <c r="I92" s="4">
        <f t="shared" si="6"/>
        <v>20</v>
      </c>
    </row>
    <row r="93" spans="1:9" x14ac:dyDescent="0.25">
      <c r="A93" s="1">
        <f t="shared" si="4"/>
        <v>92</v>
      </c>
      <c r="B93" s="27">
        <v>44113</v>
      </c>
      <c r="C93" t="s">
        <v>19</v>
      </c>
      <c r="D93" s="1">
        <v>7</v>
      </c>
      <c r="E93" t="str">
        <f>VLOOKUP(BDMouv[[#This Row],[Ref Art.]],Données!J$3:R$27,5,FALSE)</f>
        <v>Article 3 Format 1</v>
      </c>
      <c r="G93" s="35">
        <v>52</v>
      </c>
      <c r="H93" s="5">
        <f>IFERROR(IF(OR(C93="Entrée",C93="Stock Initial",C93="Ajustement"),INDEX(Données!$J$3:$R$355,MATCH(E93,Données!$N$3:$N$35,0),6),INDEX(Données!$J$3:$R$35,MATCH(E93,Données!$N$3:$N$35,0),7)),"")</f>
        <v>1</v>
      </c>
      <c r="I93" s="4">
        <f t="shared" si="6"/>
        <v>52</v>
      </c>
    </row>
    <row r="94" spans="1:9" x14ac:dyDescent="0.25">
      <c r="A94" s="1">
        <f t="shared" si="4"/>
        <v>93</v>
      </c>
      <c r="B94" s="27">
        <v>44113</v>
      </c>
      <c r="C94" t="s">
        <v>19</v>
      </c>
      <c r="D94" s="1">
        <v>8</v>
      </c>
      <c r="E94" t="str">
        <f>VLOOKUP(BDMouv[[#This Row],[Ref Art.]],Données!J$3:R$27,5,FALSE)</f>
        <v>Article 3 Format 2</v>
      </c>
      <c r="G94" s="35">
        <v>23</v>
      </c>
      <c r="H94" s="5">
        <f>IFERROR(IF(OR(C94="Entrée",C94="Stock Initial",C94="Ajustement"),INDEX(Données!$J$3:$R$355,MATCH(E94,Données!$N$3:$N$35,0),6),INDEX(Données!$J$3:$R$35,MATCH(E94,Données!$N$3:$N$35,0),7)),"")</f>
        <v>1</v>
      </c>
      <c r="I94" s="4">
        <f t="shared" si="6"/>
        <v>23</v>
      </c>
    </row>
    <row r="95" spans="1:9" x14ac:dyDescent="0.25">
      <c r="A95" s="1">
        <f t="shared" si="4"/>
        <v>94</v>
      </c>
      <c r="B95" s="27">
        <v>44113</v>
      </c>
      <c r="C95" t="s">
        <v>19</v>
      </c>
      <c r="D95" s="1">
        <v>25</v>
      </c>
      <c r="E95" t="str">
        <f>VLOOKUP(BDMouv[[#This Row],[Ref Art.]],Données!J$3:R$27,5,FALSE)</f>
        <v>Article 9 Format 1</v>
      </c>
      <c r="G95" s="35">
        <v>95</v>
      </c>
      <c r="H95" s="5">
        <f>IFERROR(IF(OR(C95="Entrée",C95="Stock Initial",C95="Ajustement"),INDEX(Données!$J$3:$R$355,MATCH(E95,Données!$N$3:$N$35,0),6),INDEX(Données!$J$3:$R$35,MATCH(E95,Données!$N$3:$N$35,0),7)),"")</f>
        <v>1</v>
      </c>
      <c r="I95" s="4">
        <f t="shared" si="6"/>
        <v>95</v>
      </c>
    </row>
    <row r="96" spans="1:9" x14ac:dyDescent="0.25">
      <c r="A96" s="1">
        <f t="shared" si="4"/>
        <v>95</v>
      </c>
      <c r="B96" s="27">
        <v>44113</v>
      </c>
      <c r="C96" t="s">
        <v>20</v>
      </c>
      <c r="D96" s="1">
        <v>1</v>
      </c>
      <c r="E96" t="str">
        <f>VLOOKUP(BDMouv[[#This Row],[Ref Art.]],Données!J$3:R$27,5,FALSE)</f>
        <v>Article 1 Format 1</v>
      </c>
      <c r="G96" s="35">
        <v>15</v>
      </c>
      <c r="H96" s="5">
        <f>IFERROR(IF(OR(C96="Entrée",C96="Stock Initial",C96="Ajustement"),INDEX(Données!$J$3:$R$355,MATCH(E96,Données!$N$3:$N$35,0),6),INDEX(Données!$J$3:$R$35,MATCH(E96,Données!$N$3:$N$35,0),7)),"")</f>
        <v>2</v>
      </c>
      <c r="I96" s="4">
        <f t="shared" ref="I96:I102" si="7">IFERROR(H96*G96,"")</f>
        <v>30</v>
      </c>
    </row>
    <row r="97" spans="1:9" x14ac:dyDescent="0.25">
      <c r="A97" s="1">
        <f t="shared" si="4"/>
        <v>96</v>
      </c>
      <c r="B97" s="27">
        <v>44113</v>
      </c>
      <c r="C97" t="s">
        <v>20</v>
      </c>
      <c r="D97" s="1">
        <v>4</v>
      </c>
      <c r="E97" t="str">
        <f>VLOOKUP(BDMouv[[#This Row],[Ref Art.]],Données!J$3:R$27,5,FALSE)</f>
        <v>Article 2 Format 1</v>
      </c>
      <c r="G97" s="35">
        <v>15</v>
      </c>
      <c r="H97" s="5">
        <f>IFERROR(IF(OR(C97="Entrée",C97="Stock Initial",C97="Ajustement"),INDEX(Données!$J$3:$R$355,MATCH(E97,Données!$N$3:$N$35,0),6),INDEX(Données!$J$3:$R$35,MATCH(E97,Données!$N$3:$N$35,0),7)),"")</f>
        <v>2</v>
      </c>
      <c r="I97" s="4">
        <f t="shared" si="7"/>
        <v>30</v>
      </c>
    </row>
    <row r="98" spans="1:9" x14ac:dyDescent="0.25">
      <c r="A98" s="1">
        <f t="shared" si="4"/>
        <v>97</v>
      </c>
      <c r="B98" s="27">
        <v>44113</v>
      </c>
      <c r="C98" t="s">
        <v>20</v>
      </c>
      <c r="D98" s="1">
        <v>5</v>
      </c>
      <c r="E98" t="str">
        <f>VLOOKUP(BDMouv[[#This Row],[Ref Art.]],Données!J$3:R$27,5,FALSE)</f>
        <v>Article 2 Format 2</v>
      </c>
      <c r="G98" s="35">
        <v>4</v>
      </c>
      <c r="H98" s="5">
        <f>IFERROR(IF(OR(C98="Entrée",C98="Stock Initial",C98="Ajustement"),INDEX(Données!$J$3:$R$355,MATCH(E98,Données!$N$3:$N$35,0),6),INDEX(Données!$J$3:$R$35,MATCH(E98,Données!$N$3:$N$35,0),7)),"")</f>
        <v>2</v>
      </c>
      <c r="I98" s="4">
        <f t="shared" si="7"/>
        <v>8</v>
      </c>
    </row>
    <row r="99" spans="1:9" x14ac:dyDescent="0.25">
      <c r="A99" s="1">
        <f t="shared" si="4"/>
        <v>98</v>
      </c>
      <c r="B99" s="27">
        <v>44113</v>
      </c>
      <c r="C99" t="s">
        <v>20</v>
      </c>
      <c r="D99" s="1">
        <v>7</v>
      </c>
      <c r="E99" t="str">
        <f>VLOOKUP(BDMouv[[#This Row],[Ref Art.]],Données!J$3:R$27,5,FALSE)</f>
        <v>Article 3 Format 1</v>
      </c>
      <c r="G99" s="35">
        <v>9</v>
      </c>
      <c r="H99" s="5">
        <f>IFERROR(IF(OR(C99="Entrée",C99="Stock Initial",C99="Ajustement"),INDEX(Données!$J$3:$R$355,MATCH(E99,Données!$N$3:$N$35,0),6),INDEX(Données!$J$3:$R$35,MATCH(E99,Données!$N$3:$N$35,0),7)),"")</f>
        <v>2</v>
      </c>
      <c r="I99" s="4">
        <f t="shared" si="7"/>
        <v>18</v>
      </c>
    </row>
    <row r="100" spans="1:9" x14ac:dyDescent="0.25">
      <c r="A100" s="1">
        <f t="shared" si="4"/>
        <v>99</v>
      </c>
      <c r="B100" s="27">
        <v>44113</v>
      </c>
      <c r="C100" t="s">
        <v>20</v>
      </c>
      <c r="D100" s="1">
        <v>8</v>
      </c>
      <c r="E100" t="str">
        <f>VLOOKUP(BDMouv[[#This Row],[Ref Art.]],Données!J$3:R$27,5,FALSE)</f>
        <v>Article 3 Format 2</v>
      </c>
      <c r="G100" s="35">
        <v>14</v>
      </c>
      <c r="H100" s="5">
        <f>IFERROR(IF(OR(C100="Entrée",C100="Stock Initial",C100="Ajustement"),INDEX(Données!$J$3:$R$355,MATCH(E100,Données!$N$3:$N$35,0),6),INDEX(Données!$J$3:$R$35,MATCH(E100,Données!$N$3:$N$35,0),7)),"")</f>
        <v>2</v>
      </c>
      <c r="I100" s="4">
        <f t="shared" si="7"/>
        <v>28</v>
      </c>
    </row>
    <row r="101" spans="1:9" x14ac:dyDescent="0.25">
      <c r="A101" s="1">
        <f t="shared" si="4"/>
        <v>100</v>
      </c>
      <c r="B101" s="27">
        <v>44113</v>
      </c>
      <c r="C101" t="s">
        <v>20</v>
      </c>
      <c r="D101" s="1">
        <v>25</v>
      </c>
      <c r="E101" t="str">
        <f>VLOOKUP(BDMouv[[#This Row],[Ref Art.]],Données!J$3:R$27,5,FALSE)</f>
        <v>Article 9 Format 1</v>
      </c>
      <c r="G101" s="35">
        <v>10</v>
      </c>
      <c r="H101" s="5">
        <f>IFERROR(IF(OR(C101="Entrée",C101="Stock Initial",C101="Ajustement"),INDEX(Données!$J$3:$R$355,MATCH(E101,Données!$N$3:$N$35,0),6),INDEX(Données!$J$3:$R$35,MATCH(E101,Données!$N$3:$N$35,0),7)),"")</f>
        <v>2</v>
      </c>
      <c r="I101" s="4">
        <f t="shared" si="7"/>
        <v>20</v>
      </c>
    </row>
    <row r="102" spans="1:9" x14ac:dyDescent="0.25">
      <c r="A102" s="1">
        <f t="shared" si="4"/>
        <v>101</v>
      </c>
      <c r="B102" s="27">
        <v>44114</v>
      </c>
      <c r="C102" t="s">
        <v>19</v>
      </c>
      <c r="D102" s="1">
        <v>1</v>
      </c>
      <c r="E102" t="str">
        <f>VLOOKUP(BDMouv[[#This Row],[Ref Art.]],Données!J$3:R$27,5,FALSE)</f>
        <v>Article 1 Format 1</v>
      </c>
      <c r="G102" s="35">
        <v>137</v>
      </c>
      <c r="H102" s="5">
        <f>IFERROR(IF(OR(C102="Entrée",C102="Stock Initial",C102="Ajustement"),INDEX(Données!$J$3:$R$355,MATCH(E102,Données!$N$3:$N$35,0),6),INDEX(Données!$J$3:$R$35,MATCH(E102,Données!$N$3:$N$35,0),7)),"")</f>
        <v>1</v>
      </c>
      <c r="I102" s="4">
        <f t="shared" si="7"/>
        <v>137</v>
      </c>
    </row>
    <row r="103" spans="1:9" x14ac:dyDescent="0.25">
      <c r="A103" s="1">
        <f t="shared" si="4"/>
        <v>102</v>
      </c>
      <c r="B103" s="27">
        <v>44114</v>
      </c>
      <c r="C103" t="s">
        <v>19</v>
      </c>
      <c r="D103" s="1">
        <v>4</v>
      </c>
      <c r="E103" t="str">
        <f>VLOOKUP(BDMouv[[#This Row],[Ref Art.]],Données!J$3:R$27,5,FALSE)</f>
        <v>Article 2 Format 1</v>
      </c>
      <c r="G103" s="35">
        <v>35</v>
      </c>
      <c r="H103" s="5">
        <f>IFERROR(IF(OR(C103="Entrée",C103="Stock Initial",C103="Ajustement"),INDEX(Données!$J$3:$R$355,MATCH(E103,Données!$N$3:$N$35,0),6),INDEX(Données!$J$3:$R$35,MATCH(E103,Données!$N$3:$N$35,0),7)),"")</f>
        <v>1</v>
      </c>
      <c r="I103" s="4">
        <f t="shared" si="6"/>
        <v>35</v>
      </c>
    </row>
    <row r="104" spans="1:9" x14ac:dyDescent="0.25">
      <c r="A104" s="1">
        <f t="shared" si="4"/>
        <v>103</v>
      </c>
      <c r="B104" s="27">
        <v>44115</v>
      </c>
      <c r="C104" t="s">
        <v>20</v>
      </c>
      <c r="D104" s="1">
        <v>1</v>
      </c>
      <c r="E104" t="str">
        <f>VLOOKUP(BDMouv[[#This Row],[Ref Art.]],Données!J$3:R$27,5,FALSE)</f>
        <v>Article 1 Format 1</v>
      </c>
      <c r="G104" s="35">
        <v>21</v>
      </c>
      <c r="H104" s="5">
        <f>IFERROR(IF(OR(C104="Entrée",C104="Stock Initial",C104="Ajustement"),INDEX(Données!$J$3:$R$355,MATCH(E104,Données!$N$3:$N$35,0),6),INDEX(Données!$J$3:$R$35,MATCH(E104,Données!$N$3:$N$35,0),7)),"")</f>
        <v>2</v>
      </c>
      <c r="I104" s="4">
        <f t="shared" si="6"/>
        <v>42</v>
      </c>
    </row>
    <row r="105" spans="1:9" x14ac:dyDescent="0.25">
      <c r="A105" s="1">
        <f t="shared" si="4"/>
        <v>104</v>
      </c>
      <c r="B105" s="27">
        <v>44115</v>
      </c>
      <c r="C105" t="s">
        <v>20</v>
      </c>
      <c r="D105" s="1">
        <v>4</v>
      </c>
      <c r="E105" t="str">
        <f>VLOOKUP(BDMouv[[#This Row],[Ref Art.]],Données!J$3:R$27,5,FALSE)</f>
        <v>Article 2 Format 1</v>
      </c>
      <c r="G105" s="35">
        <v>14</v>
      </c>
      <c r="H105" s="5">
        <f>IFERROR(IF(OR(C105="Entrée",C105="Stock Initial",C105="Ajustement"),INDEX(Données!$J$3:$R$355,MATCH(E105,Données!$N$3:$N$35,0),6),INDEX(Données!$J$3:$R$35,MATCH(E105,Données!$N$3:$N$35,0),7)),"")</f>
        <v>2</v>
      </c>
      <c r="I105" s="4">
        <f t="shared" ref="I105:I108" si="8">IFERROR(H105*G105,"")</f>
        <v>28</v>
      </c>
    </row>
    <row r="106" spans="1:9" x14ac:dyDescent="0.25">
      <c r="A106" s="1">
        <f t="shared" si="4"/>
        <v>105</v>
      </c>
      <c r="B106" s="27">
        <v>44115</v>
      </c>
      <c r="C106" t="s">
        <v>20</v>
      </c>
      <c r="D106" s="1">
        <v>7</v>
      </c>
      <c r="E106" t="str">
        <f>VLOOKUP(BDMouv[[#This Row],[Ref Art.]],Données!J$3:R$27,5,FALSE)</f>
        <v>Article 3 Format 1</v>
      </c>
      <c r="G106" s="35">
        <v>10</v>
      </c>
      <c r="H106" s="5">
        <f>IFERROR(IF(OR(C106="Entrée",C106="Stock Initial",C106="Ajustement"),INDEX(Données!$J$3:$R$355,MATCH(E106,Données!$N$3:$N$35,0),6),INDEX(Données!$J$3:$R$35,MATCH(E106,Données!$N$3:$N$35,0),7)),"")</f>
        <v>2</v>
      </c>
      <c r="I106" s="4">
        <f t="shared" si="8"/>
        <v>20</v>
      </c>
    </row>
    <row r="107" spans="1:9" x14ac:dyDescent="0.25">
      <c r="A107" s="1">
        <f t="shared" si="4"/>
        <v>106</v>
      </c>
      <c r="B107" s="27">
        <v>44115</v>
      </c>
      <c r="C107" t="s">
        <v>20</v>
      </c>
      <c r="D107" s="1">
        <v>8</v>
      </c>
      <c r="E107" t="str">
        <f>VLOOKUP(BDMouv[[#This Row],[Ref Art.]],Données!J$3:R$27,5,FALSE)</f>
        <v>Article 3 Format 2</v>
      </c>
      <c r="G107" s="35">
        <v>10</v>
      </c>
      <c r="H107" s="5">
        <f>IFERROR(IF(OR(C107="Entrée",C107="Stock Initial",C107="Ajustement"),INDEX(Données!$J$3:$R$355,MATCH(E107,Données!$N$3:$N$35,0),6),INDEX(Données!$J$3:$R$35,MATCH(E107,Données!$N$3:$N$35,0),7)),"")</f>
        <v>2</v>
      </c>
      <c r="I107" s="4">
        <f t="shared" si="8"/>
        <v>20</v>
      </c>
    </row>
    <row r="108" spans="1:9" x14ac:dyDescent="0.25">
      <c r="A108" s="1">
        <f t="shared" si="4"/>
        <v>107</v>
      </c>
      <c r="B108" s="27">
        <v>44115</v>
      </c>
      <c r="C108" t="s">
        <v>20</v>
      </c>
      <c r="D108" s="1">
        <v>25</v>
      </c>
      <c r="E108" t="str">
        <f>VLOOKUP(BDMouv[[#This Row],[Ref Art.]],Données!J$3:R$27,5,FALSE)</f>
        <v>Article 9 Format 1</v>
      </c>
      <c r="G108" s="35">
        <v>12</v>
      </c>
      <c r="H108" s="5">
        <f>IFERROR(IF(OR(C108="Entrée",C108="Stock Initial",C108="Ajustement"),INDEX(Données!$J$3:$R$355,MATCH(E108,Données!$N$3:$N$35,0),6),INDEX(Données!$J$3:$R$35,MATCH(E108,Données!$N$3:$N$35,0),7)),"")</f>
        <v>2</v>
      </c>
      <c r="I108" s="4">
        <f t="shared" si="8"/>
        <v>24</v>
      </c>
    </row>
    <row r="109" spans="1:9" x14ac:dyDescent="0.25">
      <c r="A109" s="1">
        <f t="shared" si="4"/>
        <v>108</v>
      </c>
      <c r="B109" s="27">
        <v>44116</v>
      </c>
      <c r="C109" t="s">
        <v>19</v>
      </c>
      <c r="D109" s="1">
        <v>2</v>
      </c>
      <c r="E109" t="str">
        <f>VLOOKUP(BDMouv[[#This Row],[Ref Art.]],Données!J$3:R$27,5,FALSE)</f>
        <v>Article 1 Format 2</v>
      </c>
      <c r="G109" s="35">
        <v>30</v>
      </c>
      <c r="H109" s="5">
        <f>IFERROR(IF(OR(C109="Entrée",C109="Stock Initial",C109="Ajustement"),INDEX(Données!$J$3:$R$355,MATCH(E109,Données!$N$3:$N$35,0),6),INDEX(Données!$J$3:$R$35,MATCH(E109,Données!$N$3:$N$35,0),7)),"")</f>
        <v>1</v>
      </c>
      <c r="I109" s="4">
        <f>IFERROR(H109*G109,"")</f>
        <v>30</v>
      </c>
    </row>
    <row r="110" spans="1:9" x14ac:dyDescent="0.25">
      <c r="A110" s="1">
        <f t="shared" si="4"/>
        <v>109</v>
      </c>
      <c r="B110" s="27">
        <v>44116</v>
      </c>
      <c r="C110" t="s">
        <v>20</v>
      </c>
      <c r="D110" s="1">
        <v>1</v>
      </c>
      <c r="E110" t="str">
        <f>VLOOKUP(BDMouv[[#This Row],[Ref Art.]],Données!J$3:R$27,5,FALSE)</f>
        <v>Article 1 Format 1</v>
      </c>
      <c r="G110" s="35">
        <v>28</v>
      </c>
      <c r="H110" s="5">
        <f>IFERROR(IF(OR(C110="Entrée",C110="Stock Initial",C110="Ajustement"),INDEX(Données!$J$3:$R$355,MATCH(E110,Données!$N$3:$N$35,0),6),INDEX(Données!$J$3:$R$35,MATCH(E110,Données!$N$3:$N$35,0),7)),"")</f>
        <v>2</v>
      </c>
      <c r="I110" s="4">
        <f t="shared" ref="I110:I116" si="9">IFERROR(H110*G110,"")</f>
        <v>56</v>
      </c>
    </row>
    <row r="111" spans="1:9" x14ac:dyDescent="0.25">
      <c r="A111" s="1">
        <f t="shared" si="4"/>
        <v>110</v>
      </c>
      <c r="B111" s="27">
        <v>44116</v>
      </c>
      <c r="C111" t="s">
        <v>20</v>
      </c>
      <c r="D111" s="1">
        <v>2</v>
      </c>
      <c r="E111" t="str">
        <f>VLOOKUP(BDMouv[[#This Row],[Ref Art.]],Données!J$3:R$27,5,FALSE)</f>
        <v>Article 1 Format 2</v>
      </c>
      <c r="G111" s="35">
        <v>3</v>
      </c>
      <c r="H111" s="5">
        <f>IFERROR(IF(OR(C111="Entrée",C111="Stock Initial",C111="Ajustement"),INDEX(Données!$J$3:$R$355,MATCH(E111,Données!$N$3:$N$35,0),6),INDEX(Données!$J$3:$R$35,MATCH(E111,Données!$N$3:$N$35,0),7)),"")</f>
        <v>2</v>
      </c>
      <c r="I111" s="4">
        <f t="shared" si="9"/>
        <v>6</v>
      </c>
    </row>
    <row r="112" spans="1:9" x14ac:dyDescent="0.25">
      <c r="A112" s="1">
        <f t="shared" si="4"/>
        <v>111</v>
      </c>
      <c r="B112" s="27">
        <v>44116</v>
      </c>
      <c r="C112" t="s">
        <v>20</v>
      </c>
      <c r="D112" s="1">
        <v>4</v>
      </c>
      <c r="E112" t="str">
        <f>VLOOKUP(BDMouv[[#This Row],[Ref Art.]],Données!J$3:R$27,5,FALSE)</f>
        <v>Article 2 Format 1</v>
      </c>
      <c r="G112" s="35">
        <v>13</v>
      </c>
      <c r="H112" s="5">
        <f>IFERROR(IF(OR(C112="Entrée",C112="Stock Initial",C112="Ajustement"),INDEX(Données!$J$3:$R$355,MATCH(E112,Données!$N$3:$N$35,0),6),INDEX(Données!$J$3:$R$35,MATCH(E112,Données!$N$3:$N$35,0),7)),"")</f>
        <v>2</v>
      </c>
      <c r="I112" s="4">
        <f t="shared" si="9"/>
        <v>26</v>
      </c>
    </row>
    <row r="113" spans="1:9" x14ac:dyDescent="0.25">
      <c r="A113" s="1">
        <f t="shared" si="4"/>
        <v>112</v>
      </c>
      <c r="B113" s="27">
        <v>44116</v>
      </c>
      <c r="C113" t="s">
        <v>20</v>
      </c>
      <c r="D113" s="1">
        <v>5</v>
      </c>
      <c r="E113" t="str">
        <f>VLOOKUP(BDMouv[[#This Row],[Ref Art.]],Données!J$3:R$27,5,FALSE)</f>
        <v>Article 2 Format 2</v>
      </c>
      <c r="G113" s="35">
        <v>2</v>
      </c>
      <c r="H113" s="5">
        <f>IFERROR(IF(OR(C113="Entrée",C113="Stock Initial",C113="Ajustement"),INDEX(Données!$J$3:$R$355,MATCH(E113,Données!$N$3:$N$35,0),6),INDEX(Données!$J$3:$R$35,MATCH(E113,Données!$N$3:$N$35,0),7)),"")</f>
        <v>2</v>
      </c>
      <c r="I113" s="4">
        <f t="shared" si="9"/>
        <v>4</v>
      </c>
    </row>
    <row r="114" spans="1:9" x14ac:dyDescent="0.25">
      <c r="A114" s="1">
        <f t="shared" si="4"/>
        <v>113</v>
      </c>
      <c r="B114" s="27">
        <v>44116</v>
      </c>
      <c r="C114" t="s">
        <v>20</v>
      </c>
      <c r="D114" s="1">
        <v>7</v>
      </c>
      <c r="E114" t="str">
        <f>VLOOKUP(BDMouv[[#This Row],[Ref Art.]],Données!J$3:R$27,5,FALSE)</f>
        <v>Article 3 Format 1</v>
      </c>
      <c r="G114" s="35">
        <v>13</v>
      </c>
      <c r="H114" s="5">
        <f>IFERROR(IF(OR(C114="Entrée",C114="Stock Initial",C114="Ajustement"),INDEX(Données!$J$3:$R$355,MATCH(E114,Données!$N$3:$N$35,0),6),INDEX(Données!$J$3:$R$35,MATCH(E114,Données!$N$3:$N$35,0),7)),"")</f>
        <v>2</v>
      </c>
      <c r="I114" s="4">
        <f t="shared" si="9"/>
        <v>26</v>
      </c>
    </row>
    <row r="115" spans="1:9" x14ac:dyDescent="0.25">
      <c r="A115" s="1">
        <f t="shared" si="4"/>
        <v>114</v>
      </c>
      <c r="B115" s="27">
        <v>44116</v>
      </c>
      <c r="C115" t="s">
        <v>20</v>
      </c>
      <c r="D115" s="1">
        <v>8</v>
      </c>
      <c r="E115" t="str">
        <f>VLOOKUP(BDMouv[[#This Row],[Ref Art.]],Données!J$3:R$27,5,FALSE)</f>
        <v>Article 3 Format 2</v>
      </c>
      <c r="G115" s="35">
        <v>7</v>
      </c>
      <c r="H115" s="5">
        <f>IFERROR(IF(OR(C115="Entrée",C115="Stock Initial",C115="Ajustement"),INDEX(Données!$J$3:$R$355,MATCH(E115,Données!$N$3:$N$35,0),6),INDEX(Données!$J$3:$R$35,MATCH(E115,Données!$N$3:$N$35,0),7)),"")</f>
        <v>2</v>
      </c>
      <c r="I115" s="4">
        <f t="shared" si="9"/>
        <v>14</v>
      </c>
    </row>
    <row r="116" spans="1:9" x14ac:dyDescent="0.25">
      <c r="A116" s="1">
        <f t="shared" si="4"/>
        <v>115</v>
      </c>
      <c r="B116" s="27">
        <v>44116</v>
      </c>
      <c r="C116" t="s">
        <v>20</v>
      </c>
      <c r="D116" s="1">
        <v>25</v>
      </c>
      <c r="E116" t="str">
        <f>VLOOKUP(BDMouv[[#This Row],[Ref Art.]],Données!J$3:R$27,5,FALSE)</f>
        <v>Article 9 Format 1</v>
      </c>
      <c r="G116" s="35">
        <v>6</v>
      </c>
      <c r="H116" s="5">
        <f>IFERROR(IF(OR(C116="Entrée",C116="Stock Initial",C116="Ajustement"),INDEX(Données!$J$3:$R$355,MATCH(E116,Données!$N$3:$N$35,0),6),INDEX(Données!$J$3:$R$35,MATCH(E116,Données!$N$3:$N$35,0),7)),"")</f>
        <v>2</v>
      </c>
      <c r="I116" s="4">
        <f t="shared" si="9"/>
        <v>12</v>
      </c>
    </row>
    <row r="117" spans="1:9" x14ac:dyDescent="0.25">
      <c r="A117" s="1">
        <f t="shared" si="4"/>
        <v>116</v>
      </c>
      <c r="B117" s="27">
        <v>44117</v>
      </c>
      <c r="C117" t="s">
        <v>20</v>
      </c>
      <c r="D117" s="1">
        <v>1</v>
      </c>
      <c r="E117" t="str">
        <f>VLOOKUP(BDMouv[[#This Row],[Ref Art.]],Données!J$3:R$27,5,FALSE)</f>
        <v>Article 1 Format 1</v>
      </c>
      <c r="G117" s="35">
        <v>13</v>
      </c>
      <c r="H117" s="5">
        <f>IFERROR(IF(OR(C117="Entrée",C117="Stock Initial",C117="Ajustement"),INDEX(Données!$J$3:$R$355,MATCH(E117,Données!$N$3:$N$35,0),6),INDEX(Données!$J$3:$R$35,MATCH(E117,Données!$N$3:$N$35,0),7)),"")</f>
        <v>2</v>
      </c>
      <c r="I117" s="4">
        <f t="shared" ref="I117:I125" si="10">IFERROR(H117*G117,"")</f>
        <v>26</v>
      </c>
    </row>
    <row r="118" spans="1:9" x14ac:dyDescent="0.25">
      <c r="A118" s="1">
        <f t="shared" si="4"/>
        <v>117</v>
      </c>
      <c r="B118" s="27">
        <v>44117</v>
      </c>
      <c r="C118" t="s">
        <v>20</v>
      </c>
      <c r="D118" s="1">
        <v>2</v>
      </c>
      <c r="E118" t="str">
        <f>VLOOKUP(BDMouv[[#This Row],[Ref Art.]],Données!J$3:R$27,5,FALSE)</f>
        <v>Article 1 Format 2</v>
      </c>
      <c r="G118" s="35">
        <v>4</v>
      </c>
      <c r="H118" s="5">
        <f>IFERROR(IF(OR(C118="Entrée",C118="Stock Initial",C118="Ajustement"),INDEX(Données!$J$3:$R$355,MATCH(E118,Données!$N$3:$N$35,0),6),INDEX(Données!$J$3:$R$35,MATCH(E118,Données!$N$3:$N$35,0),7)),"")</f>
        <v>2</v>
      </c>
      <c r="I118" s="4">
        <f t="shared" si="10"/>
        <v>8</v>
      </c>
    </row>
    <row r="119" spans="1:9" x14ac:dyDescent="0.25">
      <c r="A119" s="1">
        <f t="shared" si="4"/>
        <v>118</v>
      </c>
      <c r="B119" s="27">
        <v>44117</v>
      </c>
      <c r="C119" t="s">
        <v>20</v>
      </c>
      <c r="D119" s="1">
        <v>4</v>
      </c>
      <c r="E119" t="str">
        <f>VLOOKUP(BDMouv[[#This Row],[Ref Art.]],Données!J$3:R$27,5,FALSE)</f>
        <v>Article 2 Format 1</v>
      </c>
      <c r="G119" s="35">
        <v>7</v>
      </c>
      <c r="H119" s="5">
        <f>IFERROR(IF(OR(C119="Entrée",C119="Stock Initial",C119="Ajustement"),INDEX(Données!$J$3:$R$355,MATCH(E119,Données!$N$3:$N$35,0),6),INDEX(Données!$J$3:$R$35,MATCH(E119,Données!$N$3:$N$35,0),7)),"")</f>
        <v>2</v>
      </c>
      <c r="I119" s="4">
        <f t="shared" si="10"/>
        <v>14</v>
      </c>
    </row>
    <row r="120" spans="1:9" x14ac:dyDescent="0.25">
      <c r="A120" s="1">
        <f t="shared" si="4"/>
        <v>119</v>
      </c>
      <c r="B120" s="27">
        <v>44117</v>
      </c>
      <c r="C120" t="s">
        <v>20</v>
      </c>
      <c r="D120" s="1">
        <v>5</v>
      </c>
      <c r="E120" t="str">
        <f>VLOOKUP(BDMouv[[#This Row],[Ref Art.]],Données!J$3:R$27,5,FALSE)</f>
        <v>Article 2 Format 2</v>
      </c>
      <c r="G120" s="35">
        <v>5</v>
      </c>
      <c r="H120" s="5">
        <f>IFERROR(IF(OR(C120="Entrée",C120="Stock Initial",C120="Ajustement"),INDEX(Données!$J$3:$R$355,MATCH(E120,Données!$N$3:$N$35,0),6),INDEX(Données!$J$3:$R$35,MATCH(E120,Données!$N$3:$N$35,0),7)),"")</f>
        <v>2</v>
      </c>
      <c r="I120" s="4">
        <f t="shared" si="10"/>
        <v>10</v>
      </c>
    </row>
    <row r="121" spans="1:9" x14ac:dyDescent="0.25">
      <c r="A121" s="1">
        <f t="shared" si="4"/>
        <v>120</v>
      </c>
      <c r="B121" s="27">
        <v>44117</v>
      </c>
      <c r="C121" t="s">
        <v>20</v>
      </c>
      <c r="D121" s="1">
        <v>7</v>
      </c>
      <c r="E121" t="str">
        <f>VLOOKUP(BDMouv[[#This Row],[Ref Art.]],Données!J$3:R$27,5,FALSE)</f>
        <v>Article 3 Format 1</v>
      </c>
      <c r="G121" s="35">
        <v>5</v>
      </c>
      <c r="H121" s="5">
        <f>IFERROR(IF(OR(C121="Entrée",C121="Stock Initial",C121="Ajustement"),INDEX(Données!$J$3:$R$355,MATCH(E121,Données!$N$3:$N$35,0),6),INDEX(Données!$J$3:$R$35,MATCH(E121,Données!$N$3:$N$35,0),7)),"")</f>
        <v>2</v>
      </c>
      <c r="I121" s="4">
        <f t="shared" si="10"/>
        <v>10</v>
      </c>
    </row>
    <row r="122" spans="1:9" x14ac:dyDescent="0.25">
      <c r="A122" s="1">
        <f t="shared" si="4"/>
        <v>121</v>
      </c>
      <c r="B122" s="27">
        <v>44117</v>
      </c>
      <c r="C122" t="s">
        <v>20</v>
      </c>
      <c r="D122" s="1">
        <v>8</v>
      </c>
      <c r="E122" t="str">
        <f>VLOOKUP(BDMouv[[#This Row],[Ref Art.]],Données!J$3:R$27,5,FALSE)</f>
        <v>Article 3 Format 2</v>
      </c>
      <c r="G122" s="35">
        <v>4</v>
      </c>
      <c r="H122" s="5">
        <f>IFERROR(IF(OR(C122="Entrée",C122="Stock Initial",C122="Ajustement"),INDEX(Données!$J$3:$R$355,MATCH(E122,Données!$N$3:$N$35,0),6),INDEX(Données!$J$3:$R$35,MATCH(E122,Données!$N$3:$N$35,0),7)),"")</f>
        <v>2</v>
      </c>
      <c r="I122" s="4">
        <f t="shared" si="10"/>
        <v>8</v>
      </c>
    </row>
    <row r="123" spans="1:9" x14ac:dyDescent="0.25">
      <c r="A123" s="1">
        <f t="shared" si="4"/>
        <v>122</v>
      </c>
      <c r="B123" s="27">
        <v>44117</v>
      </c>
      <c r="C123" t="s">
        <v>20</v>
      </c>
      <c r="D123" s="1">
        <v>25</v>
      </c>
      <c r="E123" t="str">
        <f>VLOOKUP(BDMouv[[#This Row],[Ref Art.]],Données!J$3:R$27,5,FALSE)</f>
        <v>Article 9 Format 1</v>
      </c>
      <c r="G123" s="35">
        <v>9</v>
      </c>
      <c r="H123" s="5">
        <f>IFERROR(IF(OR(C123="Entrée",C123="Stock Initial",C123="Ajustement"),INDEX(Données!$J$3:$R$355,MATCH(E123,Données!$N$3:$N$35,0),6),INDEX(Données!$J$3:$R$35,MATCH(E123,Données!$N$3:$N$35,0),7)),"")</f>
        <v>2</v>
      </c>
      <c r="I123" s="4">
        <f t="shared" si="10"/>
        <v>18</v>
      </c>
    </row>
    <row r="124" spans="1:9" x14ac:dyDescent="0.25">
      <c r="A124" s="1">
        <f t="shared" si="4"/>
        <v>123</v>
      </c>
      <c r="B124" s="27">
        <v>44118</v>
      </c>
      <c r="C124" t="s">
        <v>19</v>
      </c>
      <c r="D124" s="1">
        <v>4</v>
      </c>
      <c r="E124" t="str">
        <f>VLOOKUP(BDMouv[[#This Row],[Ref Art.]],Données!J$3:R$27,5,FALSE)</f>
        <v>Article 2 Format 1</v>
      </c>
      <c r="G124" s="35">
        <v>37</v>
      </c>
      <c r="H124" s="5">
        <f>IFERROR(IF(OR(C124="Entrée",C124="Stock Initial",C124="Ajustement"),INDEX(Données!$J$3:$R$355,MATCH(E124,Données!$N$3:$N$35,0),6),INDEX(Données!$J$3:$R$35,MATCH(E124,Données!$N$3:$N$35,0),7)),"")</f>
        <v>1</v>
      </c>
      <c r="I124" s="4">
        <f t="shared" si="10"/>
        <v>37</v>
      </c>
    </row>
    <row r="125" spans="1:9" x14ac:dyDescent="0.25">
      <c r="A125" s="1">
        <f t="shared" si="4"/>
        <v>124</v>
      </c>
      <c r="B125" s="27">
        <v>44118</v>
      </c>
      <c r="C125" t="s">
        <v>19</v>
      </c>
      <c r="D125" s="1">
        <v>5</v>
      </c>
      <c r="E125" t="str">
        <f>VLOOKUP(BDMouv[[#This Row],[Ref Art.]],Données!J$3:R$27,5,FALSE)</f>
        <v>Article 2 Format 2</v>
      </c>
      <c r="G125" s="35">
        <v>17</v>
      </c>
      <c r="H125" s="5">
        <f>IFERROR(IF(OR(C125="Entrée",C125="Stock Initial",C125="Ajustement"),INDEX(Données!$J$3:$R$355,MATCH(E125,Données!$N$3:$N$35,0),6),INDEX(Données!$J$3:$R$35,MATCH(E125,Données!$N$3:$N$35,0),7)),"")</f>
        <v>1</v>
      </c>
      <c r="I125" s="4">
        <f t="shared" si="10"/>
        <v>17</v>
      </c>
    </row>
    <row r="126" spans="1:9" x14ac:dyDescent="0.25">
      <c r="A126" s="1">
        <f t="shared" si="4"/>
        <v>125</v>
      </c>
      <c r="B126" s="27">
        <v>44118</v>
      </c>
      <c r="C126" t="s">
        <v>20</v>
      </c>
      <c r="D126" s="1">
        <v>1</v>
      </c>
      <c r="E126" t="str">
        <f>VLOOKUP(BDMouv[[#This Row],[Ref Art.]],Données!J$3:R$27,5,FALSE)</f>
        <v>Article 1 Format 1</v>
      </c>
      <c r="G126" s="35">
        <v>13</v>
      </c>
      <c r="H126" s="5">
        <f>IFERROR(IF(OR(C126="Entrée",C126="Stock Initial",C126="Ajustement"),INDEX(Données!$J$3:$R$355,MATCH(E126,Données!$N$3:$N$35,0),6),INDEX(Données!$J$3:$R$35,MATCH(E126,Données!$N$3:$N$35,0),7)),"")</f>
        <v>2</v>
      </c>
      <c r="I126" s="4">
        <f t="shared" ref="I126:I132" si="11">IFERROR(H126*G126,"")</f>
        <v>26</v>
      </c>
    </row>
    <row r="127" spans="1:9" x14ac:dyDescent="0.25">
      <c r="A127" s="1">
        <f t="shared" si="4"/>
        <v>126</v>
      </c>
      <c r="B127" s="27">
        <v>44118</v>
      </c>
      <c r="C127" t="s">
        <v>20</v>
      </c>
      <c r="D127" s="1">
        <v>2</v>
      </c>
      <c r="E127" t="str">
        <f>VLOOKUP(BDMouv[[#This Row],[Ref Art.]],Données!J$3:R$27,5,FALSE)</f>
        <v>Article 1 Format 2</v>
      </c>
      <c r="G127" s="35">
        <v>2</v>
      </c>
      <c r="H127" s="5">
        <f>IFERROR(IF(OR(C127="Entrée",C127="Stock Initial",C127="Ajustement"),INDEX(Données!$J$3:$R$355,MATCH(E127,Données!$N$3:$N$35,0),6),INDEX(Données!$J$3:$R$35,MATCH(E127,Données!$N$3:$N$35,0),7)),"")</f>
        <v>2</v>
      </c>
      <c r="I127" s="4">
        <f t="shared" si="11"/>
        <v>4</v>
      </c>
    </row>
    <row r="128" spans="1:9" x14ac:dyDescent="0.25">
      <c r="A128" s="1">
        <f t="shared" si="4"/>
        <v>127</v>
      </c>
      <c r="B128" s="27">
        <v>44118</v>
      </c>
      <c r="C128" t="s">
        <v>20</v>
      </c>
      <c r="D128" s="1">
        <v>4</v>
      </c>
      <c r="E128" t="str">
        <f>VLOOKUP(BDMouv[[#This Row],[Ref Art.]],Données!J$3:R$27,5,FALSE)</f>
        <v>Article 2 Format 1</v>
      </c>
      <c r="G128" s="35">
        <v>17</v>
      </c>
      <c r="H128" s="5">
        <f>IFERROR(IF(OR(C128="Entrée",C128="Stock Initial",C128="Ajustement"),INDEX(Données!$J$3:$R$355,MATCH(E128,Données!$N$3:$N$35,0),6),INDEX(Données!$J$3:$R$35,MATCH(E128,Données!$N$3:$N$35,0),7)),"")</f>
        <v>2</v>
      </c>
      <c r="I128" s="4">
        <f t="shared" si="11"/>
        <v>34</v>
      </c>
    </row>
    <row r="129" spans="1:9" x14ac:dyDescent="0.25">
      <c r="A129" s="1">
        <f t="shared" si="4"/>
        <v>128</v>
      </c>
      <c r="B129" s="27">
        <v>44118</v>
      </c>
      <c r="C129" t="s">
        <v>20</v>
      </c>
      <c r="D129" s="1">
        <v>5</v>
      </c>
      <c r="E129" t="str">
        <f>VLOOKUP(BDMouv[[#This Row],[Ref Art.]],Données!J$3:R$27,5,FALSE)</f>
        <v>Article 2 Format 2</v>
      </c>
      <c r="G129" s="35">
        <v>1</v>
      </c>
      <c r="H129" s="5">
        <f>IFERROR(IF(OR(C129="Entrée",C129="Stock Initial",C129="Ajustement"),INDEX(Données!$J$3:$R$355,MATCH(E129,Données!$N$3:$N$35,0),6),INDEX(Données!$J$3:$R$35,MATCH(E129,Données!$N$3:$N$35,0),7)),"")</f>
        <v>2</v>
      </c>
      <c r="I129" s="4">
        <f t="shared" si="11"/>
        <v>2</v>
      </c>
    </row>
    <row r="130" spans="1:9" x14ac:dyDescent="0.25">
      <c r="A130" s="1">
        <f t="shared" si="4"/>
        <v>129</v>
      </c>
      <c r="B130" s="27">
        <v>44118</v>
      </c>
      <c r="C130" t="s">
        <v>20</v>
      </c>
      <c r="D130" s="1">
        <v>7</v>
      </c>
      <c r="E130" t="str">
        <f>VLOOKUP(BDMouv[[#This Row],[Ref Art.]],Données!J$3:R$27,5,FALSE)</f>
        <v>Article 3 Format 1</v>
      </c>
      <c r="G130" s="35">
        <v>10</v>
      </c>
      <c r="H130" s="5">
        <f>IFERROR(IF(OR(C130="Entrée",C130="Stock Initial",C130="Ajustement"),INDEX(Données!$J$3:$R$355,MATCH(E130,Données!$N$3:$N$35,0),6),INDEX(Données!$J$3:$R$35,MATCH(E130,Données!$N$3:$N$35,0),7)),"")</f>
        <v>2</v>
      </c>
      <c r="I130" s="4">
        <f t="shared" si="11"/>
        <v>20</v>
      </c>
    </row>
    <row r="131" spans="1:9" x14ac:dyDescent="0.25">
      <c r="A131" s="1">
        <f t="shared" si="4"/>
        <v>130</v>
      </c>
      <c r="B131" s="27">
        <v>44118</v>
      </c>
      <c r="C131" t="s">
        <v>20</v>
      </c>
      <c r="D131" s="1">
        <v>8</v>
      </c>
      <c r="E131" t="str">
        <f>VLOOKUP(BDMouv[[#This Row],[Ref Art.]],Données!J$3:R$27,5,FALSE)</f>
        <v>Article 3 Format 2</v>
      </c>
      <c r="G131" s="35">
        <v>9</v>
      </c>
      <c r="H131" s="5">
        <f>IFERROR(IF(OR(C131="Entrée",C131="Stock Initial",C131="Ajustement"),INDEX(Données!$J$3:$R$355,MATCH(E131,Données!$N$3:$N$35,0),6),INDEX(Données!$J$3:$R$35,MATCH(E131,Données!$N$3:$N$35,0),7)),"")</f>
        <v>2</v>
      </c>
      <c r="I131" s="4">
        <f t="shared" si="11"/>
        <v>18</v>
      </c>
    </row>
    <row r="132" spans="1:9" x14ac:dyDescent="0.25">
      <c r="A132" s="1">
        <f t="shared" ref="A132:A184" si="12">A131+1</f>
        <v>131</v>
      </c>
      <c r="B132" s="27">
        <v>44118</v>
      </c>
      <c r="C132" t="s">
        <v>20</v>
      </c>
      <c r="D132" s="1">
        <v>25</v>
      </c>
      <c r="E132" t="str">
        <f>VLOOKUP(BDMouv[[#This Row],[Ref Art.]],Données!J$3:R$27,5,FALSE)</f>
        <v>Article 9 Format 1</v>
      </c>
      <c r="G132" s="35">
        <v>10</v>
      </c>
      <c r="H132" s="5">
        <f>IFERROR(IF(OR(C132="Entrée",C132="Stock Initial",C132="Ajustement"),INDEX(Données!$J$3:$R$355,MATCH(E132,Données!$N$3:$N$35,0),6),INDEX(Données!$J$3:$R$35,MATCH(E132,Données!$N$3:$N$35,0),7)),"")</f>
        <v>2</v>
      </c>
      <c r="I132" s="4">
        <f t="shared" si="11"/>
        <v>20</v>
      </c>
    </row>
    <row r="133" spans="1:9" x14ac:dyDescent="0.25">
      <c r="A133" s="1">
        <f t="shared" si="12"/>
        <v>132</v>
      </c>
      <c r="B133" s="27">
        <v>44119</v>
      </c>
      <c r="C133" t="s">
        <v>20</v>
      </c>
      <c r="D133" s="1">
        <v>1</v>
      </c>
      <c r="E133" t="str">
        <f>VLOOKUP(BDMouv[[#This Row],[Ref Art.]],Données!J$3:R$27,5,FALSE)</f>
        <v>Article 1 Format 1</v>
      </c>
      <c r="G133" s="35">
        <v>27</v>
      </c>
      <c r="H133" s="5">
        <f>IFERROR(IF(OR(C133="Entrée",C133="Stock Initial",C133="Ajustement"),INDEX(Données!$J$3:$R$355,MATCH(E133,Données!$N$3:$N$35,0),6),INDEX(Données!$J$3:$R$35,MATCH(E133,Données!$N$3:$N$35,0),7)),"")</f>
        <v>2</v>
      </c>
      <c r="I133" s="4">
        <f t="shared" ref="I133:I139" si="13">IFERROR(H133*G133,"")</f>
        <v>54</v>
      </c>
    </row>
    <row r="134" spans="1:9" x14ac:dyDescent="0.25">
      <c r="A134" s="1">
        <f t="shared" si="12"/>
        <v>133</v>
      </c>
      <c r="B134" s="27">
        <v>44119</v>
      </c>
      <c r="C134" t="s">
        <v>20</v>
      </c>
      <c r="D134" s="1">
        <v>2</v>
      </c>
      <c r="E134" t="str">
        <f>VLOOKUP(BDMouv[[#This Row],[Ref Art.]],Données!J$3:R$27,5,FALSE)</f>
        <v>Article 1 Format 2</v>
      </c>
      <c r="G134" s="35">
        <v>2</v>
      </c>
      <c r="H134" s="5">
        <f>IFERROR(IF(OR(C134="Entrée",C134="Stock Initial",C134="Ajustement"),INDEX(Données!$J$3:$R$355,MATCH(E134,Données!$N$3:$N$35,0),6),INDEX(Données!$J$3:$R$35,MATCH(E134,Données!$N$3:$N$35,0),7)),"")</f>
        <v>2</v>
      </c>
      <c r="I134" s="4">
        <f t="shared" si="13"/>
        <v>4</v>
      </c>
    </row>
    <row r="135" spans="1:9" x14ac:dyDescent="0.25">
      <c r="A135" s="1">
        <f t="shared" si="12"/>
        <v>134</v>
      </c>
      <c r="B135" s="27">
        <v>44119</v>
      </c>
      <c r="C135" t="s">
        <v>20</v>
      </c>
      <c r="D135" s="1">
        <v>4</v>
      </c>
      <c r="E135" t="str">
        <f>VLOOKUP(BDMouv[[#This Row],[Ref Art.]],Données!J$3:R$27,5,FALSE)</f>
        <v>Article 2 Format 1</v>
      </c>
      <c r="G135" s="35">
        <v>9</v>
      </c>
      <c r="H135" s="5">
        <f>IFERROR(IF(OR(C135="Entrée",C135="Stock Initial",C135="Ajustement"),INDEX(Données!$J$3:$R$355,MATCH(E135,Données!$N$3:$N$35,0),6),INDEX(Données!$J$3:$R$35,MATCH(E135,Données!$N$3:$N$35,0),7)),"")</f>
        <v>2</v>
      </c>
      <c r="I135" s="4">
        <f t="shared" si="13"/>
        <v>18</v>
      </c>
    </row>
    <row r="136" spans="1:9" x14ac:dyDescent="0.25">
      <c r="A136" s="1">
        <f t="shared" si="12"/>
        <v>135</v>
      </c>
      <c r="B136" s="27">
        <v>44119</v>
      </c>
      <c r="C136" t="s">
        <v>20</v>
      </c>
      <c r="D136" s="1">
        <v>5</v>
      </c>
      <c r="E136" t="str">
        <f>VLOOKUP(BDMouv[[#This Row],[Ref Art.]],Données!J$3:R$27,5,FALSE)</f>
        <v>Article 2 Format 2</v>
      </c>
      <c r="G136" s="35">
        <v>4</v>
      </c>
      <c r="H136" s="5">
        <f>IFERROR(IF(OR(C136="Entrée",C136="Stock Initial",C136="Ajustement"),INDEX(Données!$J$3:$R$355,MATCH(E136,Données!$N$3:$N$35,0),6),INDEX(Données!$J$3:$R$35,MATCH(E136,Données!$N$3:$N$35,0),7)),"")</f>
        <v>2</v>
      </c>
      <c r="I136" s="4">
        <f t="shared" si="13"/>
        <v>8</v>
      </c>
    </row>
    <row r="137" spans="1:9" x14ac:dyDescent="0.25">
      <c r="A137" s="1">
        <f t="shared" si="12"/>
        <v>136</v>
      </c>
      <c r="B137" s="27">
        <v>44119</v>
      </c>
      <c r="C137" t="s">
        <v>20</v>
      </c>
      <c r="D137" s="1">
        <v>7</v>
      </c>
      <c r="E137" t="str">
        <f>VLOOKUP(BDMouv[[#This Row],[Ref Art.]],Données!J$3:R$27,5,FALSE)</f>
        <v>Article 3 Format 1</v>
      </c>
      <c r="G137" s="35">
        <v>11</v>
      </c>
      <c r="H137" s="5">
        <f>IFERROR(IF(OR(C137="Entrée",C137="Stock Initial",C137="Ajustement"),INDEX(Données!$J$3:$R$355,MATCH(E137,Données!$N$3:$N$35,0),6),INDEX(Données!$J$3:$R$35,MATCH(E137,Données!$N$3:$N$35,0),7)),"")</f>
        <v>2</v>
      </c>
      <c r="I137" s="4">
        <f t="shared" si="13"/>
        <v>22</v>
      </c>
    </row>
    <row r="138" spans="1:9" x14ac:dyDescent="0.25">
      <c r="A138" s="1">
        <f t="shared" si="12"/>
        <v>137</v>
      </c>
      <c r="B138" s="27">
        <v>44119</v>
      </c>
      <c r="C138" t="s">
        <v>20</v>
      </c>
      <c r="D138" s="1">
        <v>8</v>
      </c>
      <c r="E138" t="str">
        <f>VLOOKUP(BDMouv[[#This Row],[Ref Art.]],Données!J$3:R$27,5,FALSE)</f>
        <v>Article 3 Format 2</v>
      </c>
      <c r="G138" s="35">
        <v>6</v>
      </c>
      <c r="H138" s="5">
        <f>IFERROR(IF(OR(C138="Entrée",C138="Stock Initial",C138="Ajustement"),INDEX(Données!$J$3:$R$355,MATCH(E138,Données!$N$3:$N$35,0),6),INDEX(Données!$J$3:$R$35,MATCH(E138,Données!$N$3:$N$35,0),7)),"")</f>
        <v>2</v>
      </c>
      <c r="I138" s="4">
        <f t="shared" si="13"/>
        <v>12</v>
      </c>
    </row>
    <row r="139" spans="1:9" x14ac:dyDescent="0.25">
      <c r="A139" s="1">
        <f t="shared" si="12"/>
        <v>138</v>
      </c>
      <c r="B139" s="27">
        <v>44119</v>
      </c>
      <c r="C139" t="s">
        <v>20</v>
      </c>
      <c r="D139" s="1">
        <v>25</v>
      </c>
      <c r="E139" t="str">
        <f>VLOOKUP(BDMouv[[#This Row],[Ref Art.]],Données!J$3:R$27,5,FALSE)</f>
        <v>Article 9 Format 1</v>
      </c>
      <c r="G139" s="35">
        <v>15</v>
      </c>
      <c r="H139" s="5">
        <f>IFERROR(IF(OR(C139="Entrée",C139="Stock Initial",C139="Ajustement"),INDEX(Données!$J$3:$R$355,MATCH(E139,Données!$N$3:$N$35,0),6),INDEX(Données!$J$3:$R$35,MATCH(E139,Données!$N$3:$N$35,0),7)),"")</f>
        <v>2</v>
      </c>
      <c r="I139" s="4">
        <f t="shared" si="13"/>
        <v>30</v>
      </c>
    </row>
    <row r="140" spans="1:9" x14ac:dyDescent="0.25">
      <c r="A140" s="1">
        <f t="shared" si="12"/>
        <v>139</v>
      </c>
      <c r="B140" s="27">
        <v>44120</v>
      </c>
      <c r="C140" t="s">
        <v>20</v>
      </c>
      <c r="D140" s="1">
        <v>1</v>
      </c>
      <c r="E140" t="str">
        <f>VLOOKUP(BDMouv[[#This Row],[Ref Art.]],Données!J$3:R$27,5,FALSE)</f>
        <v>Article 1 Format 1</v>
      </c>
      <c r="G140" s="35">
        <v>5</v>
      </c>
      <c r="H140" s="5">
        <f>IFERROR(IF(OR(C140="Entrée",C140="Stock Initial",C140="Ajustement"),INDEX(Données!$J$3:$R$355,MATCH(E140,Données!$N$3:$N$35,0),6),INDEX(Données!$J$3:$R$35,MATCH(E140,Données!$N$3:$N$35,0),7)),"")</f>
        <v>2</v>
      </c>
      <c r="I140" s="4">
        <f t="shared" ref="I140:I146" si="14">IFERROR(H140*G140,"")</f>
        <v>10</v>
      </c>
    </row>
    <row r="141" spans="1:9" x14ac:dyDescent="0.25">
      <c r="A141" s="1">
        <f t="shared" si="12"/>
        <v>140</v>
      </c>
      <c r="B141" s="27">
        <v>44120</v>
      </c>
      <c r="C141" t="s">
        <v>20</v>
      </c>
      <c r="D141" s="1">
        <v>2</v>
      </c>
      <c r="E141" t="str">
        <f>VLOOKUP(BDMouv[[#This Row],[Ref Art.]],Données!J$3:R$27,5,FALSE)</f>
        <v>Article 1 Format 2</v>
      </c>
      <c r="G141" s="35">
        <v>1</v>
      </c>
      <c r="H141" s="5">
        <f>IFERROR(IF(OR(C141="Entrée",C141="Stock Initial",C141="Ajustement"),INDEX(Données!$J$3:$R$355,MATCH(E141,Données!$N$3:$N$35,0),6),INDEX(Données!$J$3:$R$35,MATCH(E141,Données!$N$3:$N$35,0),7)),"")</f>
        <v>2</v>
      </c>
      <c r="I141" s="4">
        <f t="shared" si="14"/>
        <v>2</v>
      </c>
    </row>
    <row r="142" spans="1:9" x14ac:dyDescent="0.25">
      <c r="A142" s="1">
        <f t="shared" si="12"/>
        <v>141</v>
      </c>
      <c r="B142" s="27">
        <v>44120</v>
      </c>
      <c r="C142" t="s">
        <v>20</v>
      </c>
      <c r="D142" s="1">
        <v>4</v>
      </c>
      <c r="E142" t="str">
        <f>VLOOKUP(BDMouv[[#This Row],[Ref Art.]],Données!J$3:R$27,5,FALSE)</f>
        <v>Article 2 Format 1</v>
      </c>
      <c r="G142" s="35">
        <v>19</v>
      </c>
      <c r="H142" s="5">
        <f>IFERROR(IF(OR(C142="Entrée",C142="Stock Initial",C142="Ajustement"),INDEX(Données!$J$3:$R$355,MATCH(E142,Données!$N$3:$N$35,0),6),INDEX(Données!$J$3:$R$35,MATCH(E142,Données!$N$3:$N$35,0),7)),"")</f>
        <v>2</v>
      </c>
      <c r="I142" s="4">
        <f t="shared" si="14"/>
        <v>38</v>
      </c>
    </row>
    <row r="143" spans="1:9" x14ac:dyDescent="0.25">
      <c r="A143" s="1">
        <f t="shared" si="12"/>
        <v>142</v>
      </c>
      <c r="B143" s="27">
        <v>44120</v>
      </c>
      <c r="C143" t="s">
        <v>20</v>
      </c>
      <c r="D143" s="1">
        <v>5</v>
      </c>
      <c r="E143" t="str">
        <f>VLOOKUP(BDMouv[[#This Row],[Ref Art.]],Données!J$3:R$27,5,FALSE)</f>
        <v>Article 2 Format 2</v>
      </c>
      <c r="G143" s="35">
        <v>11</v>
      </c>
      <c r="H143" s="5">
        <f>IFERROR(IF(OR(C143="Entrée",C143="Stock Initial",C143="Ajustement"),INDEX(Données!$J$3:$R$355,MATCH(E143,Données!$N$3:$N$35,0),6),INDEX(Données!$J$3:$R$35,MATCH(E143,Données!$N$3:$N$35,0),7)),"")</f>
        <v>2</v>
      </c>
      <c r="I143" s="4">
        <f t="shared" si="14"/>
        <v>22</v>
      </c>
    </row>
    <row r="144" spans="1:9" x14ac:dyDescent="0.25">
      <c r="A144" s="1">
        <f t="shared" si="12"/>
        <v>143</v>
      </c>
      <c r="B144" s="27">
        <v>44120</v>
      </c>
      <c r="C144" t="s">
        <v>20</v>
      </c>
      <c r="D144" s="1">
        <v>7</v>
      </c>
      <c r="E144" t="str">
        <f>VLOOKUP(BDMouv[[#This Row],[Ref Art.]],Données!J$3:R$27,5,FALSE)</f>
        <v>Article 3 Format 1</v>
      </c>
      <c r="G144" s="35">
        <v>5</v>
      </c>
      <c r="H144" s="5">
        <f>IFERROR(IF(OR(C144="Entrée",C144="Stock Initial",C144="Ajustement"),INDEX(Données!$J$3:$R$355,MATCH(E144,Données!$N$3:$N$35,0),6),INDEX(Données!$J$3:$R$35,MATCH(E144,Données!$N$3:$N$35,0),7)),"")</f>
        <v>2</v>
      </c>
      <c r="I144" s="4">
        <f t="shared" si="14"/>
        <v>10</v>
      </c>
    </row>
    <row r="145" spans="1:9" x14ac:dyDescent="0.25">
      <c r="A145" s="1">
        <f t="shared" si="12"/>
        <v>144</v>
      </c>
      <c r="B145" s="27">
        <v>44120</v>
      </c>
      <c r="C145" t="s">
        <v>20</v>
      </c>
      <c r="D145" s="1">
        <v>8</v>
      </c>
      <c r="E145" t="str">
        <f>VLOOKUP(BDMouv[[#This Row],[Ref Art.]],Données!J$3:R$27,5,FALSE)</f>
        <v>Article 3 Format 2</v>
      </c>
      <c r="G145" s="35">
        <v>7</v>
      </c>
      <c r="H145" s="5">
        <f>IFERROR(IF(OR(C145="Entrée",C145="Stock Initial",C145="Ajustement"),INDEX(Données!$J$3:$R$355,MATCH(E145,Données!$N$3:$N$35,0),6),INDEX(Données!$J$3:$R$35,MATCH(E145,Données!$N$3:$N$35,0),7)),"")</f>
        <v>2</v>
      </c>
      <c r="I145" s="4">
        <f t="shared" si="14"/>
        <v>14</v>
      </c>
    </row>
    <row r="146" spans="1:9" x14ac:dyDescent="0.25">
      <c r="A146" s="1">
        <f t="shared" si="12"/>
        <v>145</v>
      </c>
      <c r="B146" s="27">
        <v>44120</v>
      </c>
      <c r="C146" t="s">
        <v>20</v>
      </c>
      <c r="D146" s="1">
        <v>25</v>
      </c>
      <c r="E146" t="str">
        <f>VLOOKUP(BDMouv[[#This Row],[Ref Art.]],Données!J$3:R$27,5,FALSE)</f>
        <v>Article 9 Format 1</v>
      </c>
      <c r="G146" s="35">
        <v>15</v>
      </c>
      <c r="H146" s="5">
        <f>IFERROR(IF(OR(C146="Entrée",C146="Stock Initial",C146="Ajustement"),INDEX(Données!$J$3:$R$355,MATCH(E146,Données!$N$3:$N$35,0),6),INDEX(Données!$J$3:$R$35,MATCH(E146,Données!$N$3:$N$35,0),7)),"")</f>
        <v>2</v>
      </c>
      <c r="I146" s="4">
        <f t="shared" si="14"/>
        <v>30</v>
      </c>
    </row>
    <row r="147" spans="1:9" x14ac:dyDescent="0.25">
      <c r="A147" s="1">
        <f t="shared" si="12"/>
        <v>146</v>
      </c>
      <c r="B147" s="27">
        <v>44120</v>
      </c>
      <c r="C147" t="s">
        <v>20</v>
      </c>
      <c r="D147" s="1">
        <v>10</v>
      </c>
      <c r="E147" t="str">
        <f>VLOOKUP(BDMouv[[#This Row],[Ref Art.]],Données!J$3:R$27,5,FALSE)</f>
        <v>Article 4 Format 1</v>
      </c>
      <c r="G147" s="35">
        <v>7</v>
      </c>
      <c r="H147" s="5">
        <f>IFERROR(IF(OR(C147="Entrée",C147="Stock Initial",C147="Ajustement"),INDEX(Données!$J$3:$R$355,MATCH(E147,Données!$N$3:$N$35,0),6),INDEX(Données!$J$3:$R$35,MATCH(E147,Données!$N$3:$N$35,0),7)),"")</f>
        <v>2</v>
      </c>
      <c r="I147" s="4">
        <f t="shared" ref="I147" si="15">IFERROR(H147*G147,"")</f>
        <v>14</v>
      </c>
    </row>
    <row r="148" spans="1:9" x14ac:dyDescent="0.25">
      <c r="A148" s="1">
        <f t="shared" si="12"/>
        <v>147</v>
      </c>
      <c r="B148" s="27">
        <v>44121</v>
      </c>
      <c r="C148" t="s">
        <v>19</v>
      </c>
      <c r="D148" s="1">
        <v>1</v>
      </c>
      <c r="E148" t="str">
        <f>VLOOKUP(BDMouv[[#This Row],[Ref Art.]],Données!J$3:R$27,5,FALSE)</f>
        <v>Article 1 Format 1</v>
      </c>
      <c r="G148" s="35">
        <v>142</v>
      </c>
      <c r="H148" s="5">
        <f>IFERROR(IF(OR(C148="Entrée",C148="Stock Initial",C148="Ajustement"),INDEX(Données!$J$3:$R$355,MATCH(E148,Données!$N$3:$N$35,0),6),INDEX(Données!$J$3:$R$35,MATCH(E148,Données!$N$3:$N$35,0),7)),"")</f>
        <v>1</v>
      </c>
      <c r="I148" s="4">
        <f>IFERROR(H148*G148,"")</f>
        <v>142</v>
      </c>
    </row>
    <row r="149" spans="1:9" x14ac:dyDescent="0.25">
      <c r="A149" s="1">
        <f t="shared" si="12"/>
        <v>148</v>
      </c>
      <c r="B149" s="27">
        <v>44121</v>
      </c>
      <c r="C149" t="s">
        <v>19</v>
      </c>
      <c r="D149" s="1">
        <v>4</v>
      </c>
      <c r="E149" t="str">
        <f>VLOOKUP(BDMouv[[#This Row],[Ref Art.]],Données!J$3:R$27,5,FALSE)</f>
        <v>Article 2 Format 1</v>
      </c>
      <c r="G149" s="35">
        <v>45</v>
      </c>
      <c r="H149" s="5">
        <f>IFERROR(IF(OR(C149="Entrée",C149="Stock Initial",C149="Ajustement"),INDEX(Données!$J$3:$R$355,MATCH(E149,Données!$N$3:$N$35,0),6),INDEX(Données!$J$3:$R$35,MATCH(E149,Données!$N$3:$N$35,0),7)),"")</f>
        <v>1</v>
      </c>
      <c r="I149" s="4">
        <f>IFERROR(H149*G149,"")</f>
        <v>45</v>
      </c>
    </row>
    <row r="150" spans="1:9" x14ac:dyDescent="0.25">
      <c r="A150" s="1">
        <f t="shared" si="12"/>
        <v>149</v>
      </c>
      <c r="B150" s="27">
        <v>44122</v>
      </c>
      <c r="C150" t="s">
        <v>20</v>
      </c>
      <c r="D150" s="1">
        <v>1</v>
      </c>
      <c r="E150" t="str">
        <f>VLOOKUP(BDMouv[[#This Row],[Ref Art.]],Données!J$3:R$27,5,FALSE)</f>
        <v>Article 1 Format 1</v>
      </c>
      <c r="G150" s="35">
        <v>24</v>
      </c>
      <c r="H150" s="5">
        <f>IFERROR(IF(OR(C150="Entrée",C150="Stock Initial",C150="Ajustement"),INDEX(Données!$J$3:$R$355,MATCH(E150,Données!$N$3:$N$35,0),6),INDEX(Données!$J$3:$R$35,MATCH(E150,Données!$N$3:$N$35,0),7)),"")</f>
        <v>2</v>
      </c>
      <c r="I150" s="4">
        <f>IFERROR(H150*G150,"")</f>
        <v>48</v>
      </c>
    </row>
    <row r="151" spans="1:9" x14ac:dyDescent="0.25">
      <c r="A151" s="1">
        <f t="shared" si="12"/>
        <v>150</v>
      </c>
      <c r="B151" s="27">
        <v>44122</v>
      </c>
      <c r="C151" t="s">
        <v>20</v>
      </c>
      <c r="D151" s="1">
        <v>2</v>
      </c>
      <c r="E151" t="str">
        <f>VLOOKUP(BDMouv[[#This Row],[Ref Art.]],Données!J$3:R$27,5,FALSE)</f>
        <v>Article 1 Format 2</v>
      </c>
      <c r="G151" s="35">
        <v>4</v>
      </c>
      <c r="H151" s="5">
        <f>IFERROR(IF(OR(C151="Entrée",C151="Stock Initial",C151="Ajustement"),INDEX(Données!$J$3:$R$355,MATCH(E151,Données!$N$3:$N$35,0),6),INDEX(Données!$J$3:$R$35,MATCH(E151,Données!$N$3:$N$35,0),7)),"")</f>
        <v>2</v>
      </c>
      <c r="I151" s="4">
        <f>IFERROR(H151*G151,"")</f>
        <v>8</v>
      </c>
    </row>
    <row r="152" spans="1:9" x14ac:dyDescent="0.25">
      <c r="A152" s="1">
        <f t="shared" si="12"/>
        <v>151</v>
      </c>
      <c r="B152" s="27">
        <v>44122</v>
      </c>
      <c r="C152" t="s">
        <v>20</v>
      </c>
      <c r="D152" s="1">
        <v>4</v>
      </c>
      <c r="E152" t="str">
        <f>VLOOKUP(BDMouv[[#This Row],[Ref Art.]],Données!J$3:R$27,5,FALSE)</f>
        <v>Article 2 Format 1</v>
      </c>
      <c r="G152" s="35">
        <v>7</v>
      </c>
      <c r="H152" s="5">
        <f>IFERROR(IF(OR(C152="Entrée",C152="Stock Initial",C152="Ajustement"),INDEX(Données!$J$3:$R$355,MATCH(E152,Données!$N$3:$N$35,0),6),INDEX(Données!$J$3:$R$35,MATCH(E152,Données!$N$3:$N$35,0),7)),"")</f>
        <v>2</v>
      </c>
      <c r="I152" s="4">
        <f>IFERROR(H152*G152,"")</f>
        <v>14</v>
      </c>
    </row>
    <row r="153" spans="1:9" x14ac:dyDescent="0.25">
      <c r="A153" s="1">
        <f t="shared" si="12"/>
        <v>152</v>
      </c>
      <c r="B153" s="27">
        <v>44122</v>
      </c>
      <c r="C153" t="s">
        <v>20</v>
      </c>
      <c r="D153" s="1">
        <v>5</v>
      </c>
      <c r="E153" t="str">
        <f>VLOOKUP(BDMouv[[#This Row],[Ref Art.]],Données!J$3:R$27,5,FALSE)</f>
        <v>Article 2 Format 2</v>
      </c>
      <c r="G153" s="35">
        <v>5</v>
      </c>
      <c r="H153" s="5">
        <f>IFERROR(IF(OR(C153="Entrée",C153="Stock Initial",C153="Ajustement"),INDEX(Données!$J$3:$R$355,MATCH(E153,Données!$N$3:$N$35,0),6),INDEX(Données!$J$3:$R$35,MATCH(E153,Données!$N$3:$N$35,0),7)),"")</f>
        <v>2</v>
      </c>
      <c r="I153" s="4">
        <f>IFERROR(H153*G153,"")</f>
        <v>10</v>
      </c>
    </row>
    <row r="154" spans="1:9" x14ac:dyDescent="0.25">
      <c r="A154" s="1">
        <f t="shared" si="12"/>
        <v>153</v>
      </c>
      <c r="B154" s="27">
        <v>44122</v>
      </c>
      <c r="C154" t="s">
        <v>20</v>
      </c>
      <c r="D154" s="1">
        <v>7</v>
      </c>
      <c r="E154" t="str">
        <f>VLOOKUP(BDMouv[[#This Row],[Ref Art.]],Données!J$3:R$27,5,FALSE)</f>
        <v>Article 3 Format 1</v>
      </c>
      <c r="G154" s="35">
        <v>5</v>
      </c>
      <c r="H154" s="5">
        <f>IFERROR(IF(OR(C154="Entrée",C154="Stock Initial",C154="Ajustement"),INDEX(Données!$J$3:$R$355,MATCH(E154,Données!$N$3:$N$35,0),6),INDEX(Données!$J$3:$R$35,MATCH(E154,Données!$N$3:$N$35,0),7)),"")</f>
        <v>2</v>
      </c>
      <c r="I154" s="4">
        <f>IFERROR(H154*G154,"")</f>
        <v>10</v>
      </c>
    </row>
    <row r="155" spans="1:9" x14ac:dyDescent="0.25">
      <c r="A155" s="1">
        <f t="shared" si="12"/>
        <v>154</v>
      </c>
      <c r="B155" s="27">
        <v>44122</v>
      </c>
      <c r="C155" t="s">
        <v>20</v>
      </c>
      <c r="D155" s="1">
        <v>8</v>
      </c>
      <c r="E155" t="str">
        <f>VLOOKUP(BDMouv[[#This Row],[Ref Art.]],Données!J$3:R$27,5,FALSE)</f>
        <v>Article 3 Format 2</v>
      </c>
      <c r="G155" s="35">
        <v>7</v>
      </c>
      <c r="H155" s="5">
        <f>IFERROR(IF(OR(C155="Entrée",C155="Stock Initial",C155="Ajustement"),INDEX(Données!$J$3:$R$355,MATCH(E155,Données!$N$3:$N$35,0),6),INDEX(Données!$J$3:$R$35,MATCH(E155,Données!$N$3:$N$35,0),7)),"")</f>
        <v>2</v>
      </c>
      <c r="I155" s="4">
        <f>IFERROR(H155*G155,"")</f>
        <v>14</v>
      </c>
    </row>
    <row r="156" spans="1:9" x14ac:dyDescent="0.25">
      <c r="A156" s="1">
        <f t="shared" si="12"/>
        <v>155</v>
      </c>
      <c r="B156" s="27">
        <v>44122</v>
      </c>
      <c r="C156" t="s">
        <v>20</v>
      </c>
      <c r="D156" s="1">
        <v>25</v>
      </c>
      <c r="E156" t="str">
        <f>VLOOKUP(BDMouv[[#This Row],[Ref Art.]],Données!J$3:R$27,5,FALSE)</f>
        <v>Article 9 Format 1</v>
      </c>
      <c r="G156" s="35">
        <v>13</v>
      </c>
      <c r="H156" s="5">
        <f>IFERROR(IF(OR(C156="Entrée",C156="Stock Initial",C156="Ajustement"),INDEX(Données!$J$3:$R$355,MATCH(E156,Données!$N$3:$N$35,0),6),INDEX(Données!$J$3:$R$35,MATCH(E156,Données!$N$3:$N$35,0),7)),"")</f>
        <v>2</v>
      </c>
      <c r="I156" s="4">
        <f>IFERROR(H156*G156,"")</f>
        <v>26</v>
      </c>
    </row>
    <row r="157" spans="1:9" x14ac:dyDescent="0.25">
      <c r="A157" s="1">
        <f t="shared" si="12"/>
        <v>156</v>
      </c>
      <c r="B157" s="27">
        <v>44122</v>
      </c>
      <c r="C157" t="s">
        <v>20</v>
      </c>
      <c r="D157" s="1">
        <v>10</v>
      </c>
      <c r="E157" t="str">
        <f>VLOOKUP(BDMouv[[#This Row],[Ref Art.]],Données!J$3:R$27,5,FALSE)</f>
        <v>Article 4 Format 1</v>
      </c>
      <c r="G157" s="35">
        <v>5</v>
      </c>
      <c r="H157" s="5">
        <f>IFERROR(IF(OR(C157="Entrée",C157="Stock Initial",C157="Ajustement"),INDEX(Données!$J$3:$R$355,MATCH(E157,Données!$N$3:$N$35,0),6),INDEX(Données!$J$3:$R$35,MATCH(E157,Données!$N$3:$N$35,0),7)),"")</f>
        <v>2</v>
      </c>
      <c r="I157" s="4">
        <f t="shared" ref="I157" si="16">IFERROR(H157*G157,"")</f>
        <v>10</v>
      </c>
    </row>
    <row r="158" spans="1:9" x14ac:dyDescent="0.25">
      <c r="A158" s="1">
        <f t="shared" si="12"/>
        <v>157</v>
      </c>
      <c r="B158" s="27">
        <v>44488</v>
      </c>
      <c r="C158" t="s">
        <v>19</v>
      </c>
      <c r="D158" s="1">
        <v>7</v>
      </c>
      <c r="E158" t="str">
        <f>VLOOKUP(BDMouv[[#This Row],[Ref Art.]],Données!J$3:R$27,5,FALSE)</f>
        <v>Article 3 Format 1</v>
      </c>
      <c r="G158" s="35">
        <v>60</v>
      </c>
      <c r="H158" s="5">
        <f>IFERROR(IF(OR(C158="Entrée",C158="Stock Initial",C158="Ajustement"),INDEX(Données!$J$3:$R$355,MATCH(E158,Données!$N$3:$N$35,0),6),INDEX(Données!$J$3:$R$35,MATCH(E158,Données!$N$3:$N$35,0),7)),"")</f>
        <v>1</v>
      </c>
      <c r="I158" s="4">
        <f>IFERROR(H158*G158,"")</f>
        <v>60</v>
      </c>
    </row>
    <row r="159" spans="1:9" x14ac:dyDescent="0.25">
      <c r="A159" s="1">
        <f t="shared" si="12"/>
        <v>158</v>
      </c>
      <c r="B159" s="27">
        <v>44123</v>
      </c>
      <c r="C159" t="s">
        <v>19</v>
      </c>
      <c r="D159" s="1">
        <v>8</v>
      </c>
      <c r="E159" t="str">
        <f>VLOOKUP(BDMouv[[#This Row],[Ref Art.]],Données!J$3:R$27,5,FALSE)</f>
        <v>Article 3 Format 2</v>
      </c>
      <c r="G159" s="35">
        <v>34</v>
      </c>
      <c r="H159" s="5">
        <f>IFERROR(IF(OR(C159="Entrée",C159="Stock Initial",C159="Ajustement"),INDEX(Données!$J$3:$R$355,MATCH(E159,Données!$N$3:$N$35,0),6),INDEX(Données!$J$3:$R$35,MATCH(E159,Données!$N$3:$N$35,0),7)),"")</f>
        <v>1</v>
      </c>
      <c r="I159" s="4">
        <f>IFERROR(H159*G159,"")</f>
        <v>34</v>
      </c>
    </row>
    <row r="160" spans="1:9" x14ac:dyDescent="0.25">
      <c r="A160" s="1">
        <f t="shared" si="12"/>
        <v>159</v>
      </c>
      <c r="B160" s="27">
        <v>44123</v>
      </c>
      <c r="C160" t="s">
        <v>20</v>
      </c>
      <c r="D160" s="1">
        <v>1</v>
      </c>
      <c r="E160" t="str">
        <f>VLOOKUP(BDMouv[[#This Row],[Ref Art.]],Données!J$3:R$27,5,FALSE)</f>
        <v>Article 1 Format 1</v>
      </c>
      <c r="G160" s="35">
        <v>20</v>
      </c>
      <c r="H160" s="5">
        <f>IFERROR(IF(OR(C160="Entrée",C160="Stock Initial",C160="Ajustement"),INDEX(Données!$J$3:$R$355,MATCH(E160,Données!$N$3:$N$35,0),6),INDEX(Données!$J$3:$R$35,MATCH(E160,Données!$N$3:$N$35,0),7)),"")</f>
        <v>2</v>
      </c>
      <c r="I160" s="4">
        <f>IFERROR(H160*G160,"")</f>
        <v>40</v>
      </c>
    </row>
    <row r="161" spans="1:9" x14ac:dyDescent="0.25">
      <c r="A161" s="1">
        <f t="shared" si="12"/>
        <v>160</v>
      </c>
      <c r="B161" s="27">
        <v>44123</v>
      </c>
      <c r="C161" t="s">
        <v>20</v>
      </c>
      <c r="D161" s="1">
        <v>2</v>
      </c>
      <c r="E161" t="str">
        <f>VLOOKUP(BDMouv[[#This Row],[Ref Art.]],Données!J$3:R$27,5,FALSE)</f>
        <v>Article 1 Format 2</v>
      </c>
      <c r="G161" s="35">
        <v>7</v>
      </c>
      <c r="H161" s="5">
        <f>IFERROR(IF(OR(C161="Entrée",C161="Stock Initial",C161="Ajustement"),INDEX(Données!$J$3:$R$355,MATCH(E161,Données!$N$3:$N$35,0),6),INDEX(Données!$J$3:$R$35,MATCH(E161,Données!$N$3:$N$35,0),7)),"")</f>
        <v>2</v>
      </c>
      <c r="I161" s="4">
        <f>IFERROR(H161*G161,"")</f>
        <v>14</v>
      </c>
    </row>
    <row r="162" spans="1:9" x14ac:dyDescent="0.25">
      <c r="A162" s="1">
        <f t="shared" si="12"/>
        <v>161</v>
      </c>
      <c r="B162" s="27">
        <v>44123</v>
      </c>
      <c r="C162" t="s">
        <v>20</v>
      </c>
      <c r="D162" s="1">
        <v>5</v>
      </c>
      <c r="E162" t="str">
        <f>VLOOKUP(BDMouv[[#This Row],[Ref Art.]],Données!J$3:R$27,5,FALSE)</f>
        <v>Article 2 Format 2</v>
      </c>
      <c r="G162" s="35">
        <v>10</v>
      </c>
      <c r="H162" s="5">
        <f>IFERROR(IF(OR(C162="Entrée",C162="Stock Initial",C162="Ajustement"),INDEX(Données!$J$3:$R$355,MATCH(E162,Données!$N$3:$N$35,0),6),INDEX(Données!$J$3:$R$35,MATCH(E162,Données!$N$3:$N$35,0),7)),"")</f>
        <v>2</v>
      </c>
      <c r="I162" s="4">
        <f>IFERROR(H162*G162,"")</f>
        <v>20</v>
      </c>
    </row>
    <row r="163" spans="1:9" x14ac:dyDescent="0.25">
      <c r="A163" s="1">
        <f t="shared" si="12"/>
        <v>162</v>
      </c>
      <c r="B163" s="27">
        <v>44123</v>
      </c>
      <c r="C163" t="s">
        <v>20</v>
      </c>
      <c r="D163" s="1">
        <v>10</v>
      </c>
      <c r="E163" t="str">
        <f>VLOOKUP(BDMouv[[#This Row],[Ref Art.]],Données!J$3:R$27,5,FALSE)</f>
        <v>Article 4 Format 1</v>
      </c>
      <c r="G163" s="35">
        <v>3</v>
      </c>
      <c r="H163" s="5">
        <f>IFERROR(IF(OR(C163="Entrée",C163="Stock Initial",C163="Ajustement"),INDEX(Données!$J$3:$R$355,MATCH(E163,Données!$N$3:$N$35,0),6),INDEX(Données!$J$3:$R$35,MATCH(E163,Données!$N$3:$N$35,0),7)),"")</f>
        <v>2</v>
      </c>
      <c r="I163" s="4">
        <f>IFERROR(H163*G163,"")</f>
        <v>6</v>
      </c>
    </row>
    <row r="164" spans="1:9" x14ac:dyDescent="0.25">
      <c r="A164" s="1">
        <f t="shared" si="12"/>
        <v>163</v>
      </c>
      <c r="B164" s="27">
        <v>44123</v>
      </c>
      <c r="C164" t="s">
        <v>20</v>
      </c>
      <c r="D164" s="1">
        <v>7</v>
      </c>
      <c r="E164" t="str">
        <f>VLOOKUP(BDMouv[[#This Row],[Ref Art.]],Données!J$3:R$27,5,FALSE)</f>
        <v>Article 3 Format 1</v>
      </c>
      <c r="G164" s="35">
        <v>5</v>
      </c>
      <c r="H164" s="5">
        <f>IFERROR(IF(OR(C164="Entrée",C164="Stock Initial",C164="Ajustement"),INDEX(Données!$J$3:$R$355,MATCH(E164,Données!$N$3:$N$35,0),6),INDEX(Données!$J$3:$R$35,MATCH(E164,Données!$N$3:$N$35,0),7)),"")</f>
        <v>2</v>
      </c>
      <c r="I164" s="4">
        <f>IFERROR(H164*G164,"")</f>
        <v>10</v>
      </c>
    </row>
    <row r="165" spans="1:9" x14ac:dyDescent="0.25">
      <c r="A165" s="1">
        <f t="shared" si="12"/>
        <v>164</v>
      </c>
      <c r="B165" s="27">
        <v>44123</v>
      </c>
      <c r="C165" t="s">
        <v>20</v>
      </c>
      <c r="D165" s="1">
        <v>8</v>
      </c>
      <c r="E165" t="str">
        <f>VLOOKUP(BDMouv[[#This Row],[Ref Art.]],Données!J$3:R$27,5,FALSE)</f>
        <v>Article 3 Format 2</v>
      </c>
      <c r="G165" s="35">
        <v>6</v>
      </c>
      <c r="H165" s="5">
        <f>IFERROR(IF(OR(C165="Entrée",C165="Stock Initial",C165="Ajustement"),INDEX(Données!$J$3:$R$355,MATCH(E165,Données!$N$3:$N$35,0),6),INDEX(Données!$J$3:$R$35,MATCH(E165,Données!$N$3:$N$35,0),7)),"")</f>
        <v>2</v>
      </c>
      <c r="I165" s="4">
        <f>IFERROR(H165*G165,"")</f>
        <v>12</v>
      </c>
    </row>
    <row r="166" spans="1:9" x14ac:dyDescent="0.25">
      <c r="A166" s="1">
        <f t="shared" si="12"/>
        <v>165</v>
      </c>
      <c r="B166" s="27">
        <v>44123</v>
      </c>
      <c r="C166" t="s">
        <v>20</v>
      </c>
      <c r="D166" s="1">
        <v>25</v>
      </c>
      <c r="E166" t="str">
        <f>VLOOKUP(BDMouv[[#This Row],[Ref Art.]],Données!J$3:R$27,5,FALSE)</f>
        <v>Article 9 Format 1</v>
      </c>
      <c r="G166" s="35">
        <v>3</v>
      </c>
      <c r="H166" s="5">
        <f>IFERROR(IF(OR(C166="Entrée",C166="Stock Initial",C166="Ajustement"),INDEX(Données!$J$3:$R$355,MATCH(E166,Données!$N$3:$N$35,0),6),INDEX(Données!$J$3:$R$35,MATCH(E166,Données!$N$3:$N$35,0),7)),"")</f>
        <v>2</v>
      </c>
      <c r="I166" s="4">
        <f>IFERROR(H166*G166,"")</f>
        <v>6</v>
      </c>
    </row>
    <row r="167" spans="1:9" x14ac:dyDescent="0.25">
      <c r="A167" s="1">
        <f t="shared" si="12"/>
        <v>166</v>
      </c>
      <c r="B167" s="27">
        <v>44124</v>
      </c>
      <c r="C167" t="s">
        <v>20</v>
      </c>
      <c r="D167" s="1">
        <v>1</v>
      </c>
      <c r="E167" t="str">
        <f>VLOOKUP(BDMouv[[#This Row],[Ref Art.]],Données!J$3:R$27,5,FALSE)</f>
        <v>Article 1 Format 1</v>
      </c>
      <c r="G167" s="35">
        <v>24</v>
      </c>
      <c r="H167" s="5">
        <f>IFERROR(IF(OR(C167="Entrée",C167="Stock Initial",C167="Ajustement"),INDEX(Données!$J$3:$R$355,MATCH(E167,Données!$N$3:$N$35,0),6),INDEX(Données!$J$3:$R$35,MATCH(E167,Données!$N$3:$N$35,0),7)),"")</f>
        <v>2</v>
      </c>
      <c r="I167" s="4">
        <f>IFERROR(H167*G167,"")</f>
        <v>48</v>
      </c>
    </row>
    <row r="168" spans="1:9" x14ac:dyDescent="0.25">
      <c r="A168" s="1">
        <f t="shared" si="12"/>
        <v>167</v>
      </c>
      <c r="B168" s="27">
        <v>44124</v>
      </c>
      <c r="C168" t="s">
        <v>20</v>
      </c>
      <c r="D168" s="1">
        <v>2</v>
      </c>
      <c r="E168" t="str">
        <f>VLOOKUP(BDMouv[[#This Row],[Ref Art.]],Données!J$3:R$27,5,FALSE)</f>
        <v>Article 1 Format 2</v>
      </c>
      <c r="G168" s="35">
        <v>2</v>
      </c>
      <c r="H168" s="5">
        <f>IFERROR(IF(OR(C168="Entrée",C168="Stock Initial",C168="Ajustement"),INDEX(Données!$J$3:$R$355,MATCH(E168,Données!$N$3:$N$35,0),6),INDEX(Données!$J$3:$R$35,MATCH(E168,Données!$N$3:$N$35,0),7)),"")</f>
        <v>2</v>
      </c>
      <c r="I168" s="4">
        <f t="shared" ref="I168:I173" si="17">IFERROR(H168*G168,"")</f>
        <v>4</v>
      </c>
    </row>
    <row r="169" spans="1:9" x14ac:dyDescent="0.25">
      <c r="A169" s="1">
        <f t="shared" si="12"/>
        <v>168</v>
      </c>
      <c r="B169" s="27">
        <v>44124</v>
      </c>
      <c r="C169" t="s">
        <v>20</v>
      </c>
      <c r="D169" s="1">
        <v>5</v>
      </c>
      <c r="E169" t="str">
        <f>VLOOKUP(BDMouv[[#This Row],[Ref Art.]],Données!J$3:R$27,5,FALSE)</f>
        <v>Article 2 Format 2</v>
      </c>
      <c r="G169" s="35">
        <v>1</v>
      </c>
      <c r="H169" s="5">
        <f>IFERROR(IF(OR(C169="Entrée",C169="Stock Initial",C169="Ajustement"),INDEX(Données!$J$3:$R$355,MATCH(E169,Données!$N$3:$N$35,0),6),INDEX(Données!$J$3:$R$35,MATCH(E169,Données!$N$3:$N$35,0),7)),"")</f>
        <v>2</v>
      </c>
      <c r="I169" s="4">
        <f t="shared" si="17"/>
        <v>2</v>
      </c>
    </row>
    <row r="170" spans="1:9" x14ac:dyDescent="0.25">
      <c r="A170" s="1">
        <f t="shared" si="12"/>
        <v>169</v>
      </c>
      <c r="B170" s="27">
        <v>44124</v>
      </c>
      <c r="C170" t="s">
        <v>20</v>
      </c>
      <c r="D170" s="1">
        <v>10</v>
      </c>
      <c r="E170" t="str">
        <f>VLOOKUP(BDMouv[[#This Row],[Ref Art.]],Données!J$3:R$27,5,FALSE)</f>
        <v>Article 4 Format 1</v>
      </c>
      <c r="G170" s="35">
        <v>0</v>
      </c>
      <c r="H170" s="5">
        <f>IFERROR(IF(OR(C170="Entrée",C170="Stock Initial",C170="Ajustement"),INDEX(Données!$J$3:$R$355,MATCH(E170,Données!$N$3:$N$35,0),6),INDEX(Données!$J$3:$R$35,MATCH(E170,Données!$N$3:$N$35,0),7)),"")</f>
        <v>2</v>
      </c>
      <c r="I170" s="4">
        <f t="shared" si="17"/>
        <v>0</v>
      </c>
    </row>
    <row r="171" spans="1:9" x14ac:dyDescent="0.25">
      <c r="A171" s="1">
        <f t="shared" si="12"/>
        <v>170</v>
      </c>
      <c r="B171" s="27">
        <v>44124</v>
      </c>
      <c r="C171" t="s">
        <v>20</v>
      </c>
      <c r="D171" s="1">
        <v>7</v>
      </c>
      <c r="E171" t="str">
        <f>VLOOKUP(BDMouv[[#This Row],[Ref Art.]],Données!J$3:R$27,5,FALSE)</f>
        <v>Article 3 Format 1</v>
      </c>
      <c r="G171" s="35">
        <v>8</v>
      </c>
      <c r="H171" s="5">
        <f>IFERROR(IF(OR(C171="Entrée",C171="Stock Initial",C171="Ajustement"),INDEX(Données!$J$3:$R$355,MATCH(E171,Données!$N$3:$N$35,0),6),INDEX(Données!$J$3:$R$35,MATCH(E171,Données!$N$3:$N$35,0),7)),"")</f>
        <v>2</v>
      </c>
      <c r="I171" s="4">
        <f t="shared" si="17"/>
        <v>16</v>
      </c>
    </row>
    <row r="172" spans="1:9" x14ac:dyDescent="0.25">
      <c r="A172" s="1">
        <f t="shared" si="12"/>
        <v>171</v>
      </c>
      <c r="B172" s="27">
        <v>44124</v>
      </c>
      <c r="C172" t="s">
        <v>20</v>
      </c>
      <c r="D172" s="1">
        <v>8</v>
      </c>
      <c r="E172" t="str">
        <f>VLOOKUP(BDMouv[[#This Row],[Ref Art.]],Données!J$3:R$27,5,FALSE)</f>
        <v>Article 3 Format 2</v>
      </c>
      <c r="G172" s="35">
        <v>11</v>
      </c>
      <c r="H172" s="5">
        <f>IFERROR(IF(OR(C172="Entrée",C172="Stock Initial",C172="Ajustement"),INDEX(Données!$J$3:$R$355,MATCH(E172,Données!$N$3:$N$35,0),6),INDEX(Données!$J$3:$R$35,MATCH(E172,Données!$N$3:$N$35,0),7)),"")</f>
        <v>2</v>
      </c>
      <c r="I172" s="4">
        <f t="shared" si="17"/>
        <v>22</v>
      </c>
    </row>
    <row r="173" spans="1:9" x14ac:dyDescent="0.25">
      <c r="A173" s="1">
        <f t="shared" si="12"/>
        <v>172</v>
      </c>
      <c r="B173" s="27">
        <v>44124</v>
      </c>
      <c r="C173" t="s">
        <v>20</v>
      </c>
      <c r="D173" s="1">
        <v>25</v>
      </c>
      <c r="E173" t="str">
        <f>VLOOKUP(BDMouv[[#This Row],[Ref Art.]],Données!J$3:R$27,5,FALSE)</f>
        <v>Article 9 Format 1</v>
      </c>
      <c r="G173" s="35">
        <v>10</v>
      </c>
      <c r="H173" s="5">
        <f>IFERROR(IF(OR(C173="Entrée",C173="Stock Initial",C173="Ajustement"),INDEX(Données!$J$3:$R$355,MATCH(E173,Données!$N$3:$N$35,0),6),INDEX(Données!$J$3:$R$35,MATCH(E173,Données!$N$3:$N$35,0),7)),"")</f>
        <v>2</v>
      </c>
      <c r="I173" s="4">
        <f t="shared" si="17"/>
        <v>20</v>
      </c>
    </row>
    <row r="174" spans="1:9" x14ac:dyDescent="0.25">
      <c r="A174" s="1">
        <f t="shared" si="12"/>
        <v>173</v>
      </c>
      <c r="B174" s="27">
        <v>44126</v>
      </c>
      <c r="C174" t="s">
        <v>19</v>
      </c>
      <c r="D174" s="1">
        <v>1</v>
      </c>
      <c r="E174" t="str">
        <f>VLOOKUP(BDMouv[[#This Row],[Ref Art.]],Données!J$3:R$27,5,FALSE)</f>
        <v>Article 1 Format 1</v>
      </c>
      <c r="G174" s="35">
        <v>70</v>
      </c>
      <c r="H174" s="5">
        <f>IFERROR(IF(OR(C174="Entrée",C174="Stock Initial",C174="Ajustement"),INDEX(Données!$J$3:$R$355,MATCH(E174,Données!$N$3:$N$35,0),6),INDEX(Données!$J$3:$R$35,MATCH(E174,Données!$N$3:$N$35,0),7)),"")</f>
        <v>1</v>
      </c>
      <c r="I174" s="4">
        <f>IFERROR(H174*G174,"")</f>
        <v>70</v>
      </c>
    </row>
    <row r="175" spans="1:9" x14ac:dyDescent="0.25">
      <c r="A175" s="1">
        <f t="shared" si="12"/>
        <v>174</v>
      </c>
      <c r="B175" s="27">
        <v>44126</v>
      </c>
      <c r="C175" t="s">
        <v>19</v>
      </c>
      <c r="D175" s="1">
        <v>2</v>
      </c>
      <c r="E175" t="str">
        <f>VLOOKUP(BDMouv[[#This Row],[Ref Art.]],Données!J$3:R$27,5,FALSE)</f>
        <v>Article 1 Format 2</v>
      </c>
      <c r="G175" s="35">
        <v>20</v>
      </c>
      <c r="H175" s="5">
        <f>IFERROR(IF(OR(C175="Entrée",C175="Stock Initial",C175="Ajustement"),INDEX(Données!$J$3:$R$355,MATCH(E175,Données!$N$3:$N$35,0),6),INDEX(Données!$J$3:$R$35,MATCH(E175,Données!$N$3:$N$35,0),7)),"")</f>
        <v>1</v>
      </c>
      <c r="I175" s="4">
        <f>IFERROR(H175*G175,"")</f>
        <v>20</v>
      </c>
    </row>
    <row r="176" spans="1:9" x14ac:dyDescent="0.25">
      <c r="A176" s="1">
        <f t="shared" si="12"/>
        <v>175</v>
      </c>
      <c r="B176" s="27">
        <v>44126</v>
      </c>
      <c r="C176" t="s">
        <v>19</v>
      </c>
      <c r="D176" s="1">
        <v>4</v>
      </c>
      <c r="E176" t="str">
        <f>VLOOKUP(BDMouv[[#This Row],[Ref Art.]],Données!J$3:R$27,5,FALSE)</f>
        <v>Article 2 Format 1</v>
      </c>
      <c r="G176" s="35">
        <v>3</v>
      </c>
      <c r="H176" s="5">
        <f>IFERROR(IF(OR(C176="Entrée",C176="Stock Initial",C176="Ajustement"),INDEX(Données!$J$3:$R$355,MATCH(E176,Données!$N$3:$N$35,0),6),INDEX(Données!$J$3:$R$35,MATCH(E176,Données!$N$3:$N$35,0),7)),"")</f>
        <v>1</v>
      </c>
      <c r="I176" s="4">
        <f>IFERROR(H176*G176,"")</f>
        <v>3</v>
      </c>
    </row>
    <row r="177" spans="1:9" x14ac:dyDescent="0.25">
      <c r="A177" s="1">
        <f t="shared" si="12"/>
        <v>176</v>
      </c>
      <c r="B177" s="27">
        <v>44126</v>
      </c>
      <c r="C177" t="s">
        <v>19</v>
      </c>
      <c r="D177" s="1">
        <v>5</v>
      </c>
      <c r="E177" t="str">
        <f>VLOOKUP(BDMouv[[#This Row],[Ref Art.]],Données!J$3:R$27,5,FALSE)</f>
        <v>Article 2 Format 2</v>
      </c>
      <c r="G177" s="35">
        <v>10</v>
      </c>
      <c r="H177" s="5">
        <f>IFERROR(IF(OR(C177="Entrée",C177="Stock Initial",C177="Ajustement"),INDEX(Données!$J$3:$R$355,MATCH(E177,Données!$N$3:$N$35,0),6),INDEX(Données!$J$3:$R$35,MATCH(E177,Données!$N$3:$N$35,0),7)),"")</f>
        <v>1</v>
      </c>
      <c r="I177" s="4">
        <f>IFERROR(H177*G177,"")</f>
        <v>10</v>
      </c>
    </row>
    <row r="178" spans="1:9" x14ac:dyDescent="0.25">
      <c r="A178" s="1">
        <f t="shared" si="12"/>
        <v>177</v>
      </c>
      <c r="B178" s="27">
        <v>44126</v>
      </c>
      <c r="C178" t="s">
        <v>20</v>
      </c>
      <c r="D178" s="1">
        <v>1</v>
      </c>
      <c r="E178" t="str">
        <f>VLOOKUP(BDMouv[[#This Row],[Ref Art.]],Données!J$3:R$27,5,FALSE)</f>
        <v>Article 1 Format 1</v>
      </c>
      <c r="G178" s="35">
        <v>27</v>
      </c>
      <c r="H178" s="5">
        <f>IFERROR(IF(OR(C178="Entrée",C178="Stock Initial",C178="Ajustement"),INDEX(Données!$J$3:$R$355,MATCH(E178,Données!$N$3:$N$35,0),6),INDEX(Données!$J$3:$R$35,MATCH(E178,Données!$N$3:$N$35,0),7)),"")</f>
        <v>2</v>
      </c>
      <c r="I178" s="4">
        <f>IFERROR(H178*G178,"")</f>
        <v>54</v>
      </c>
    </row>
    <row r="179" spans="1:9" x14ac:dyDescent="0.25">
      <c r="A179" s="1">
        <f t="shared" si="12"/>
        <v>178</v>
      </c>
      <c r="B179" s="27">
        <v>44126</v>
      </c>
      <c r="C179" t="s">
        <v>20</v>
      </c>
      <c r="D179" s="1">
        <v>2</v>
      </c>
      <c r="E179" t="str">
        <f>VLOOKUP(BDMouv[[#This Row],[Ref Art.]],Données!J$3:R$27,5,FALSE)</f>
        <v>Article 1 Format 2</v>
      </c>
      <c r="G179" s="35">
        <v>7</v>
      </c>
      <c r="H179" s="5">
        <f>IFERROR(IF(OR(C179="Entrée",C179="Stock Initial",C179="Ajustement"),INDEX(Données!$J$3:$R$355,MATCH(E179,Données!$N$3:$N$35,0),6),INDEX(Données!$J$3:$R$35,MATCH(E179,Données!$N$3:$N$35,0),7)),"")</f>
        <v>2</v>
      </c>
      <c r="I179" s="4">
        <f>IFERROR(H179*G179,"")</f>
        <v>14</v>
      </c>
    </row>
    <row r="180" spans="1:9" x14ac:dyDescent="0.25">
      <c r="A180" s="1">
        <f t="shared" si="12"/>
        <v>179</v>
      </c>
      <c r="B180" s="27">
        <v>44126</v>
      </c>
      <c r="C180" t="s">
        <v>20</v>
      </c>
      <c r="D180" s="1">
        <v>10</v>
      </c>
      <c r="E180" t="str">
        <f>VLOOKUP(BDMouv[[#This Row],[Ref Art.]],Données!J$3:R$27,5,FALSE)</f>
        <v>Article 4 Format 1</v>
      </c>
      <c r="G180" s="35">
        <v>19</v>
      </c>
      <c r="H180" s="5">
        <f>IFERROR(IF(OR(C180="Entrée",C180="Stock Initial",C180="Ajustement"),INDEX(Données!$J$3:$R$355,MATCH(E180,Données!$N$3:$N$35,0),6),INDEX(Données!$J$3:$R$35,MATCH(E180,Données!$N$3:$N$35,0),7)),"")</f>
        <v>2</v>
      </c>
      <c r="I180" s="4">
        <f>IFERROR(H180*G180,"")</f>
        <v>38</v>
      </c>
    </row>
    <row r="181" spans="1:9" x14ac:dyDescent="0.25">
      <c r="A181" s="1">
        <f t="shared" si="12"/>
        <v>180</v>
      </c>
      <c r="B181" s="27">
        <v>44126</v>
      </c>
      <c r="C181" t="s">
        <v>20</v>
      </c>
      <c r="D181" s="1">
        <v>7</v>
      </c>
      <c r="E181" t="str">
        <f>VLOOKUP(BDMouv[[#This Row],[Ref Art.]],Données!J$3:R$27,5,FALSE)</f>
        <v>Article 3 Format 1</v>
      </c>
      <c r="G181" s="35">
        <v>4</v>
      </c>
      <c r="H181" s="5">
        <f>IFERROR(IF(OR(C181="Entrée",C181="Stock Initial",C181="Ajustement"),INDEX(Données!$J$3:$R$355,MATCH(E181,Données!$N$3:$N$35,0),6),INDEX(Données!$J$3:$R$35,MATCH(E181,Données!$N$3:$N$35,0),7)),"")</f>
        <v>2</v>
      </c>
      <c r="I181" s="4">
        <f>IFERROR(H181*G181,"")</f>
        <v>8</v>
      </c>
    </row>
    <row r="182" spans="1:9" x14ac:dyDescent="0.25">
      <c r="A182" s="1">
        <f t="shared" si="12"/>
        <v>181</v>
      </c>
      <c r="B182" s="27">
        <v>44126</v>
      </c>
      <c r="C182" t="s">
        <v>20</v>
      </c>
      <c r="D182" s="1">
        <v>8</v>
      </c>
      <c r="E182" t="str">
        <f>VLOOKUP(BDMouv[[#This Row],[Ref Art.]],Données!J$3:R$27,5,FALSE)</f>
        <v>Article 3 Format 2</v>
      </c>
      <c r="G182" s="35">
        <v>11</v>
      </c>
      <c r="H182" s="5">
        <f>IFERROR(IF(OR(C182="Entrée",C182="Stock Initial",C182="Ajustement"),INDEX(Données!$J$3:$R$355,MATCH(E182,Données!$N$3:$N$35,0),6),INDEX(Données!$J$3:$R$35,MATCH(E182,Données!$N$3:$N$35,0),7)),"")</f>
        <v>2</v>
      </c>
      <c r="I182" s="4">
        <f>IFERROR(H182*G182,"")</f>
        <v>22</v>
      </c>
    </row>
    <row r="183" spans="1:9" x14ac:dyDescent="0.25">
      <c r="A183" s="1">
        <f t="shared" si="12"/>
        <v>182</v>
      </c>
      <c r="B183" s="27">
        <v>44126</v>
      </c>
      <c r="C183" t="s">
        <v>20</v>
      </c>
      <c r="D183" s="1">
        <v>25</v>
      </c>
      <c r="E183" t="str">
        <f>VLOOKUP(BDMouv[[#This Row],[Ref Art.]],Données!J$3:R$27,5,FALSE)</f>
        <v>Article 9 Format 1</v>
      </c>
      <c r="G183" s="35">
        <v>1</v>
      </c>
      <c r="H183" s="5">
        <f>IFERROR(IF(OR(C183="Entrée",C183="Stock Initial",C183="Ajustement"),INDEX(Données!$J$3:$R$355,MATCH(E183,Données!$N$3:$N$35,0),6),INDEX(Données!$J$3:$R$35,MATCH(E183,Données!$N$3:$N$35,0),7)),"")</f>
        <v>2</v>
      </c>
      <c r="I183" s="4">
        <f>IFERROR(H183*G183,"")</f>
        <v>2</v>
      </c>
    </row>
    <row r="184" spans="1:9" x14ac:dyDescent="0.25">
      <c r="A184" s="1">
        <f t="shared" si="12"/>
        <v>183</v>
      </c>
      <c r="B184" s="27">
        <v>44128</v>
      </c>
      <c r="C184" t="s">
        <v>19</v>
      </c>
      <c r="D184" s="1">
        <v>25</v>
      </c>
      <c r="E184" t="str">
        <f>VLOOKUP(BDMouv[[#This Row],[Ref Art.]],Données!J$3:R$27,5,FALSE)</f>
        <v>Article 9 Format 1</v>
      </c>
      <c r="G184" s="35">
        <v>70</v>
      </c>
      <c r="H184" s="5">
        <f>IFERROR(IF(OR(C184="Entrée",C184="Stock Initial",C184="Ajustement"),INDEX(Données!$J$3:$R$355,MATCH(E184,Données!$N$3:$N$35,0),6),INDEX(Données!$J$3:$R$35,MATCH(E184,Données!$N$3:$N$35,0),7)),"")</f>
        <v>1</v>
      </c>
      <c r="I184" s="4">
        <f>IFERROR(H184*G184,"")</f>
        <v>70</v>
      </c>
    </row>
    <row r="185" spans="1:9" x14ac:dyDescent="0.25">
      <c r="A185" s="1" t="str">
        <f t="shared" ref="A185:A196" si="18">IF(B185="","",ROW()-7)</f>
        <v/>
      </c>
      <c r="E185" t="str">
        <f>IF(D185="","",INDEX(Données!$J$3:$S$35,MATCH(D185,Données!$J$3:$J$35,0),5))</f>
        <v/>
      </c>
      <c r="H185" s="5" t="str">
        <f>IFERROR(IF(OR(C185="Entrée",C185="Stock Initial",C185="Ajustement"),INDEX(Données!$J$3:$R$355,MATCH(E185,Données!$N$3:$N$35,0),6),INDEX(Données!$J$3:$R$35,MATCH(E185,Données!$N$3:$N$35,0),7)),"")</f>
        <v/>
      </c>
      <c r="I185" s="4" t="str">
        <f t="shared" ref="I185:I232" si="19">IFERROR(H185*G185,"")</f>
        <v/>
      </c>
    </row>
    <row r="186" spans="1:9" x14ac:dyDescent="0.25">
      <c r="A186" s="1" t="str">
        <f t="shared" si="18"/>
        <v/>
      </c>
      <c r="E186" t="str">
        <f>IF(D186="","",INDEX(Données!$J$3:$S$35,MATCH(D186,Données!$J$3:$J$35,0),5))</f>
        <v/>
      </c>
      <c r="H186" s="5" t="str">
        <f>IFERROR(IF(OR(C186="Entrée",C186="Stock Initial",C186="Ajustement"),INDEX(Données!$J$3:$R$355,MATCH(E186,Données!$N$3:$N$35,0),6),INDEX(Données!$J$3:$R$35,MATCH(E186,Données!$N$3:$N$35,0),7)),"")</f>
        <v/>
      </c>
      <c r="I186" s="4" t="str">
        <f t="shared" si="19"/>
        <v/>
      </c>
    </row>
    <row r="187" spans="1:9" x14ac:dyDescent="0.25">
      <c r="A187" s="1" t="str">
        <f t="shared" si="18"/>
        <v/>
      </c>
      <c r="E187" t="str">
        <f>IF(D187="","",INDEX(Données!$J$3:$S$35,MATCH(D187,Données!$J$3:$J$35,0),5))</f>
        <v/>
      </c>
      <c r="H187" s="5" t="str">
        <f>IFERROR(IF(OR(C187="Entrée",C187="Stock Initial",C187="Ajustement"),INDEX(Données!$J$3:$R$355,MATCH(E187,Données!$N$3:$N$35,0),6),INDEX(Données!$J$3:$R$35,MATCH(E187,Données!$N$3:$N$35,0),7)),"")</f>
        <v/>
      </c>
      <c r="I187" s="4" t="str">
        <f t="shared" si="19"/>
        <v/>
      </c>
    </row>
    <row r="188" spans="1:9" x14ac:dyDescent="0.25">
      <c r="A188" s="1" t="str">
        <f t="shared" si="18"/>
        <v/>
      </c>
      <c r="E188" t="str">
        <f>IF(D188="","",INDEX(Données!$J$3:$S$35,MATCH(D188,Données!$J$3:$J$35,0),5))</f>
        <v/>
      </c>
      <c r="H188" s="5" t="str">
        <f>IFERROR(IF(OR(C188="Entrée",C188="Stock Initial",C188="Ajustement"),INDEX(Données!$J$3:$R$355,MATCH(E188,Données!$N$3:$N$35,0),6),INDEX(Données!$J$3:$R$35,MATCH(E188,Données!$N$3:$N$35,0),7)),"")</f>
        <v/>
      </c>
      <c r="I188" s="4" t="str">
        <f t="shared" si="19"/>
        <v/>
      </c>
    </row>
    <row r="189" spans="1:9" x14ac:dyDescent="0.25">
      <c r="A189" s="1" t="str">
        <f t="shared" si="18"/>
        <v/>
      </c>
      <c r="E189" t="str">
        <f>IF(D189="","",INDEX(Données!$J$3:$S$35,MATCH(D189,Données!$J$3:$J$35,0),5))</f>
        <v/>
      </c>
      <c r="H189" s="5" t="str">
        <f>IFERROR(IF(OR(C189="Entrée",C189="Stock Initial",C189="Ajustement"),INDEX(Données!$J$3:$R$355,MATCH(E189,Données!$N$3:$N$35,0),6),INDEX(Données!$J$3:$R$35,MATCH(E189,Données!$N$3:$N$35,0),7)),"")</f>
        <v/>
      </c>
      <c r="I189" s="4" t="str">
        <f t="shared" si="19"/>
        <v/>
      </c>
    </row>
    <row r="190" spans="1:9" x14ac:dyDescent="0.25">
      <c r="A190" s="1" t="str">
        <f t="shared" si="18"/>
        <v/>
      </c>
      <c r="E190" t="str">
        <f>IF(D190="","",INDEX(Données!$J$3:$S$35,MATCH(D190,Données!$J$3:$J$35,0),5))</f>
        <v/>
      </c>
      <c r="H190" s="5" t="str">
        <f>IFERROR(IF(OR(C190="Entrée",C190="Stock Initial",C190="Ajustement"),INDEX(Données!$J$3:$R$355,MATCH(E190,Données!$N$3:$N$35,0),6),INDEX(Données!$J$3:$R$35,MATCH(E190,Données!$N$3:$N$35,0),7)),"")</f>
        <v/>
      </c>
      <c r="I190" s="4" t="str">
        <f t="shared" si="19"/>
        <v/>
      </c>
    </row>
    <row r="191" spans="1:9" x14ac:dyDescent="0.25">
      <c r="A191" s="1" t="str">
        <f t="shared" si="18"/>
        <v/>
      </c>
      <c r="E191" t="str">
        <f>IF(D191="","",INDEX(Données!$J$3:$S$35,MATCH(D191,Données!$J$3:$J$35,0),5))</f>
        <v/>
      </c>
      <c r="H191" s="5" t="str">
        <f>IFERROR(IF(OR(C191="Entrée",C191="Stock Initial",C191="Ajustement"),INDEX(Données!$J$3:$R$355,MATCH(E191,Données!$N$3:$N$35,0),6),INDEX(Données!$J$3:$R$35,MATCH(E191,Données!$N$3:$N$35,0),7)),"")</f>
        <v/>
      </c>
      <c r="I191" s="4" t="str">
        <f t="shared" si="19"/>
        <v/>
      </c>
    </row>
    <row r="192" spans="1:9" x14ac:dyDescent="0.25">
      <c r="A192" s="1" t="str">
        <f t="shared" si="18"/>
        <v/>
      </c>
      <c r="E192" t="str">
        <f>IF(D192="","",INDEX(Données!$J$3:$S$35,MATCH(D192,Données!$J$3:$J$35,0),5))</f>
        <v/>
      </c>
      <c r="H192" s="5" t="str">
        <f>IFERROR(IF(OR(C192="Entrée",C192="Stock Initial",C192="Ajustement"),INDEX(Données!$J$3:$R$355,MATCH(E192,Données!$N$3:$N$35,0),6),INDEX(Données!$J$3:$R$35,MATCH(E192,Données!$N$3:$N$35,0),7)),"")</f>
        <v/>
      </c>
      <c r="I192" s="4" t="str">
        <f t="shared" si="19"/>
        <v/>
      </c>
    </row>
    <row r="193" spans="1:9" x14ac:dyDescent="0.25">
      <c r="A193" s="1" t="str">
        <f t="shared" si="18"/>
        <v/>
      </c>
      <c r="E193" t="str">
        <f>IF(D193="","",INDEX(Données!$J$3:$S$35,MATCH(D193,Données!$J$3:$J$35,0),5))</f>
        <v/>
      </c>
      <c r="H193" s="5" t="str">
        <f>IFERROR(IF(OR(C193="Entrée",C193="Stock Initial",C193="Ajustement"),INDEX(Données!$J$3:$R$355,MATCH(E193,Données!$N$3:$N$35,0),6),INDEX(Données!$J$3:$R$35,MATCH(E193,Données!$N$3:$N$35,0),7)),"")</f>
        <v/>
      </c>
      <c r="I193" s="4" t="str">
        <f t="shared" si="19"/>
        <v/>
      </c>
    </row>
    <row r="194" spans="1:9" x14ac:dyDescent="0.25">
      <c r="A194" s="1" t="str">
        <f t="shared" si="18"/>
        <v/>
      </c>
      <c r="E194" t="str">
        <f>IF(D194="","",INDEX(Données!$J$3:$S$35,MATCH(D194,Données!$J$3:$J$35,0),5))</f>
        <v/>
      </c>
      <c r="H194" s="5" t="str">
        <f>IFERROR(IF(OR(C194="Entrée",C194="Stock Initial",C194="Ajustement"),INDEX(Données!$J$3:$R$355,MATCH(E194,Données!$N$3:$N$35,0),6),INDEX(Données!$J$3:$R$35,MATCH(E194,Données!$N$3:$N$35,0),7)),"")</f>
        <v/>
      </c>
      <c r="I194" s="4" t="str">
        <f t="shared" si="19"/>
        <v/>
      </c>
    </row>
    <row r="195" spans="1:9" x14ac:dyDescent="0.25">
      <c r="A195" s="1" t="str">
        <f t="shared" si="18"/>
        <v/>
      </c>
      <c r="E195" t="str">
        <f>IF(D195="","",INDEX(Données!$J$3:$S$35,MATCH(D195,Données!$J$3:$J$35,0),5))</f>
        <v/>
      </c>
      <c r="H195" s="5" t="str">
        <f>IFERROR(IF(OR(C195="Entrée",C195="Stock Initial",C195="Ajustement"),INDEX(Données!$J$3:$R$355,MATCH(E195,Données!$N$3:$N$35,0),6),INDEX(Données!$J$3:$R$35,MATCH(E195,Données!$N$3:$N$35,0),7)),"")</f>
        <v/>
      </c>
      <c r="I195" s="4" t="str">
        <f t="shared" si="19"/>
        <v/>
      </c>
    </row>
    <row r="196" spans="1:9" x14ac:dyDescent="0.25">
      <c r="A196" s="1" t="str">
        <f t="shared" si="18"/>
        <v/>
      </c>
      <c r="E196" t="str">
        <f>IF(D196="","",INDEX(Données!$J$3:$S$35,MATCH(D196,Données!$J$3:$J$35,0),5))</f>
        <v/>
      </c>
      <c r="H196" s="5" t="str">
        <f>IFERROR(IF(OR(C196="Entrée",C196="Stock Initial",C196="Ajustement"),INDEX(Données!$J$3:$R$355,MATCH(E196,Données!$N$3:$N$35,0),6),INDEX(Données!$J$3:$R$35,MATCH(E196,Données!$N$3:$N$35,0),7)),"")</f>
        <v/>
      </c>
      <c r="I196" s="4" t="str">
        <f t="shared" si="19"/>
        <v/>
      </c>
    </row>
    <row r="197" spans="1:9" x14ac:dyDescent="0.25">
      <c r="A197" s="1" t="str">
        <f t="shared" ref="A197:A260" si="20">IF(B197="","",ROW()-7)</f>
        <v/>
      </c>
      <c r="E197" t="str">
        <f>IF(D197="","",INDEX(Données!$J$3:$S$35,MATCH(D197,Données!$J$3:$J$35,0),5))</f>
        <v/>
      </c>
      <c r="H197" s="5" t="str">
        <f>IFERROR(IF(OR(C197="Entrée",C197="Stock Initial",C197="Ajustement"),INDEX(Données!$J$3:$R$355,MATCH(E197,Données!$N$3:$N$35,0),6),INDEX(Données!$J$3:$R$35,MATCH(E197,Données!$N$3:$N$35,0),7)),"")</f>
        <v/>
      </c>
      <c r="I197" s="4" t="str">
        <f t="shared" si="19"/>
        <v/>
      </c>
    </row>
    <row r="198" spans="1:9" x14ac:dyDescent="0.25">
      <c r="A198" s="1" t="str">
        <f t="shared" si="20"/>
        <v/>
      </c>
      <c r="E198" t="str">
        <f>IF(D198="","",INDEX(Données!$J$3:$S$35,MATCH(D198,Données!$J$3:$J$35,0),5))</f>
        <v/>
      </c>
      <c r="H198" s="5" t="str">
        <f>IFERROR(IF(OR(C198="Entrée",C198="Stock Initial",C198="Ajustement"),INDEX(Données!$J$3:$R$355,MATCH(E198,Données!$N$3:$N$35,0),6),INDEX(Données!$J$3:$R$35,MATCH(E198,Données!$N$3:$N$35,0),7)),"")</f>
        <v/>
      </c>
      <c r="I198" s="4" t="str">
        <f t="shared" si="19"/>
        <v/>
      </c>
    </row>
    <row r="199" spans="1:9" x14ac:dyDescent="0.25">
      <c r="A199" s="1" t="str">
        <f t="shared" si="20"/>
        <v/>
      </c>
      <c r="E199" t="str">
        <f>IF(D199="","",INDEX(Données!$J$3:$S$35,MATCH(D199,Données!$J$3:$J$35,0),5))</f>
        <v/>
      </c>
      <c r="H199" s="5" t="str">
        <f>IFERROR(IF(OR(C199="Entrée",C199="Stock Initial",C199="Ajustement"),INDEX(Données!$J$3:$R$355,MATCH(E199,Données!$N$3:$N$35,0),6),INDEX(Données!$J$3:$R$35,MATCH(E199,Données!$N$3:$N$35,0),7)),"")</f>
        <v/>
      </c>
      <c r="I199" s="4" t="str">
        <f t="shared" si="19"/>
        <v/>
      </c>
    </row>
    <row r="200" spans="1:9" x14ac:dyDescent="0.25">
      <c r="A200" s="1" t="str">
        <f t="shared" si="20"/>
        <v/>
      </c>
      <c r="E200" t="str">
        <f>IF(D200="","",INDEX(Données!$J$3:$S$35,MATCH(D200,Données!$J$3:$J$35,0),5))</f>
        <v/>
      </c>
      <c r="H200" s="5" t="str">
        <f>IFERROR(IF(OR(C200="Entrée",C200="Stock Initial",C200="Ajustement"),INDEX(Données!$J$3:$R$355,MATCH(E200,Données!$N$3:$N$35,0),6),INDEX(Données!$J$3:$R$35,MATCH(E200,Données!$N$3:$N$35,0),7)),"")</f>
        <v/>
      </c>
      <c r="I200" s="4" t="str">
        <f t="shared" si="19"/>
        <v/>
      </c>
    </row>
    <row r="201" spans="1:9" x14ac:dyDescent="0.25">
      <c r="A201" s="1" t="str">
        <f t="shared" si="20"/>
        <v/>
      </c>
      <c r="E201" t="str">
        <f>IF(D201="","",INDEX(Données!$J$3:$S$35,MATCH(D201,Données!$J$3:$J$35,0),5))</f>
        <v/>
      </c>
      <c r="H201" s="5" t="str">
        <f>IFERROR(IF(OR(C201="Entrée",C201="Stock Initial",C201="Ajustement"),INDEX(Données!$J$3:$R$355,MATCH(E201,Données!$N$3:$N$35,0),6),INDEX(Données!$J$3:$R$35,MATCH(E201,Données!$N$3:$N$35,0),7)),"")</f>
        <v/>
      </c>
      <c r="I201" s="4" t="str">
        <f t="shared" si="19"/>
        <v/>
      </c>
    </row>
    <row r="202" spans="1:9" x14ac:dyDescent="0.25">
      <c r="A202" s="1" t="str">
        <f t="shared" si="20"/>
        <v/>
      </c>
      <c r="E202" t="str">
        <f>IF(D202="","",INDEX(Données!$J$3:$S$35,MATCH(D202,Données!$J$3:$J$35,0),5))</f>
        <v/>
      </c>
      <c r="H202" s="5" t="str">
        <f>IFERROR(IF(OR(C202="Entrée",C202="Stock Initial",C202="Ajustement"),INDEX(Données!$J$3:$R$355,MATCH(E202,Données!$N$3:$N$35,0),6),INDEX(Données!$J$3:$R$35,MATCH(E202,Données!$N$3:$N$35,0),7)),"")</f>
        <v/>
      </c>
      <c r="I202" s="4" t="str">
        <f t="shared" si="19"/>
        <v/>
      </c>
    </row>
    <row r="203" spans="1:9" x14ac:dyDescent="0.25">
      <c r="A203" s="1" t="str">
        <f t="shared" si="20"/>
        <v/>
      </c>
      <c r="E203" t="str">
        <f>IF(D203="","",INDEX(Données!$J$3:$S$35,MATCH(D203,Données!$J$3:$J$35,0),5))</f>
        <v/>
      </c>
      <c r="H203" s="5" t="str">
        <f>IFERROR(IF(OR(C203="Entrée",C203="Stock Initial",C203="Ajustement"),INDEX(Données!$J$3:$R$355,MATCH(E203,Données!$N$3:$N$35,0),6),INDEX(Données!$J$3:$R$35,MATCH(E203,Données!$N$3:$N$35,0),7)),"")</f>
        <v/>
      </c>
      <c r="I203" s="4" t="str">
        <f t="shared" si="19"/>
        <v/>
      </c>
    </row>
    <row r="204" spans="1:9" x14ac:dyDescent="0.25">
      <c r="A204" s="1" t="str">
        <f t="shared" si="20"/>
        <v/>
      </c>
      <c r="E204" t="str">
        <f>IF(D204="","",INDEX(Données!$J$3:$S$35,MATCH(D204,Données!$J$3:$J$35,0),5))</f>
        <v/>
      </c>
      <c r="H204" s="5" t="str">
        <f>IFERROR(IF(OR(C204="Entrée",C204="Stock Initial",C204="Ajustement"),INDEX(Données!$J$3:$R$355,MATCH(E204,Données!$N$3:$N$35,0),6),INDEX(Données!$J$3:$R$35,MATCH(E204,Données!$N$3:$N$35,0),7)),"")</f>
        <v/>
      </c>
      <c r="I204" s="4" t="str">
        <f t="shared" si="19"/>
        <v/>
      </c>
    </row>
    <row r="205" spans="1:9" x14ac:dyDescent="0.25">
      <c r="A205" s="1" t="str">
        <f t="shared" si="20"/>
        <v/>
      </c>
      <c r="E205" t="str">
        <f>IF(D205="","",INDEX(Données!$J$3:$S$35,MATCH(D205,Données!$J$3:$J$35,0),5))</f>
        <v/>
      </c>
      <c r="H205" s="5" t="str">
        <f>IFERROR(IF(OR(C205="Entrée",C205="Stock Initial",C205="Ajustement"),INDEX(Données!$J$3:$R$355,MATCH(E205,Données!$N$3:$N$35,0),6),INDEX(Données!$J$3:$R$35,MATCH(E205,Données!$N$3:$N$35,0),7)),"")</f>
        <v/>
      </c>
      <c r="I205" s="4" t="str">
        <f t="shared" si="19"/>
        <v/>
      </c>
    </row>
    <row r="206" spans="1:9" x14ac:dyDescent="0.25">
      <c r="A206" s="1" t="str">
        <f t="shared" si="20"/>
        <v/>
      </c>
      <c r="E206" t="str">
        <f>IF(D206="","",INDEX(Données!$J$3:$S$35,MATCH(D206,Données!$J$3:$J$35,0),5))</f>
        <v/>
      </c>
      <c r="H206" s="5" t="str">
        <f>IFERROR(IF(OR(C206="Entrée",C206="Stock Initial",C206="Ajustement"),INDEX(Données!$J$3:$R$355,MATCH(E206,Données!$N$3:$N$35,0),6),INDEX(Données!$J$3:$R$35,MATCH(E206,Données!$N$3:$N$35,0),7)),"")</f>
        <v/>
      </c>
      <c r="I206" s="4" t="str">
        <f t="shared" si="19"/>
        <v/>
      </c>
    </row>
    <row r="207" spans="1:9" x14ac:dyDescent="0.25">
      <c r="A207" s="1" t="str">
        <f t="shared" si="20"/>
        <v/>
      </c>
      <c r="E207" t="str">
        <f>IF(D207="","",INDEX(Données!$J$3:$S$35,MATCH(D207,Données!$J$3:$J$35,0),5))</f>
        <v/>
      </c>
      <c r="H207" s="5" t="str">
        <f>IFERROR(IF(OR(C207="Entrée",C207="Stock Initial",C207="Ajustement"),INDEX(Données!$J$3:$R$355,MATCH(E207,Données!$N$3:$N$35,0),6),INDEX(Données!$J$3:$R$35,MATCH(E207,Données!$N$3:$N$35,0),7)),"")</f>
        <v/>
      </c>
      <c r="I207" s="4" t="str">
        <f t="shared" si="19"/>
        <v/>
      </c>
    </row>
    <row r="208" spans="1:9" x14ac:dyDescent="0.25">
      <c r="A208" s="1" t="str">
        <f t="shared" si="20"/>
        <v/>
      </c>
      <c r="E208" t="str">
        <f>IF(D208="","",INDEX(Données!$J$3:$S$35,MATCH(D208,Données!$J$3:$J$35,0),5))</f>
        <v/>
      </c>
      <c r="H208" s="5" t="str">
        <f>IFERROR(IF(OR(C208="Entrée",C208="Stock Initial",C208="Ajustement"),INDEX(Données!$J$3:$R$355,MATCH(E208,Données!$N$3:$N$35,0),6),INDEX(Données!$J$3:$R$35,MATCH(E208,Données!$N$3:$N$35,0),7)),"")</f>
        <v/>
      </c>
      <c r="I208" s="4" t="str">
        <f t="shared" si="19"/>
        <v/>
      </c>
    </row>
    <row r="209" spans="1:9" x14ac:dyDescent="0.25">
      <c r="A209" s="1" t="str">
        <f t="shared" si="20"/>
        <v/>
      </c>
      <c r="E209" t="str">
        <f>IF(D209="","",INDEX(Données!$J$3:$S$35,MATCH(D209,Données!$J$3:$J$35,0),5))</f>
        <v/>
      </c>
      <c r="H209" s="5" t="str">
        <f>IFERROR(IF(OR(C209="Entrée",C209="Stock Initial",C209="Ajustement"),INDEX(Données!$J$3:$R$355,MATCH(E209,Données!$N$3:$N$35,0),6),INDEX(Données!$J$3:$R$35,MATCH(E209,Données!$N$3:$N$35,0),7)),"")</f>
        <v/>
      </c>
      <c r="I209" s="4" t="str">
        <f t="shared" si="19"/>
        <v/>
      </c>
    </row>
    <row r="210" spans="1:9" x14ac:dyDescent="0.25">
      <c r="A210" s="1" t="str">
        <f t="shared" si="20"/>
        <v/>
      </c>
      <c r="E210" t="str">
        <f>IF(D210="","",INDEX(Données!$J$3:$S$35,MATCH(D210,Données!$J$3:$J$35,0),5))</f>
        <v/>
      </c>
      <c r="H210" s="5" t="str">
        <f>IFERROR(IF(OR(C210="Entrée",C210="Stock Initial",C210="Ajustement"),INDEX(Données!$J$3:$R$355,MATCH(E210,Données!$N$3:$N$35,0),6),INDEX(Données!$J$3:$R$35,MATCH(E210,Données!$N$3:$N$35,0),7)),"")</f>
        <v/>
      </c>
      <c r="I210" s="4" t="str">
        <f t="shared" si="19"/>
        <v/>
      </c>
    </row>
    <row r="211" spans="1:9" x14ac:dyDescent="0.25">
      <c r="A211" s="1" t="str">
        <f t="shared" si="20"/>
        <v/>
      </c>
      <c r="E211" t="str">
        <f>IF(D211="","",INDEX(Données!$J$3:$S$35,MATCH(D211,Données!$J$3:$J$35,0),5))</f>
        <v/>
      </c>
      <c r="H211" s="5" t="str">
        <f>IFERROR(IF(OR(C211="Entrée",C211="Stock Initial",C211="Ajustement"),INDEX(Données!$J$3:$R$355,MATCH(E211,Données!$N$3:$N$35,0),6),INDEX(Données!$J$3:$R$35,MATCH(E211,Données!$N$3:$N$35,0),7)),"")</f>
        <v/>
      </c>
      <c r="I211" s="4" t="str">
        <f t="shared" si="19"/>
        <v/>
      </c>
    </row>
    <row r="212" spans="1:9" x14ac:dyDescent="0.25">
      <c r="A212" s="1" t="str">
        <f t="shared" si="20"/>
        <v/>
      </c>
      <c r="E212" t="str">
        <f>IF(D212="","",INDEX(Données!$J$3:$S$35,MATCH(D212,Données!$J$3:$J$35,0),5))</f>
        <v/>
      </c>
      <c r="H212" s="5" t="str">
        <f>IFERROR(IF(OR(C212="Entrée",C212="Stock Initial",C212="Ajustement"),INDEX(Données!$J$3:$R$355,MATCH(E212,Données!$N$3:$N$35,0),6),INDEX(Données!$J$3:$R$35,MATCH(E212,Données!$N$3:$N$35,0),7)),"")</f>
        <v/>
      </c>
      <c r="I212" s="4" t="str">
        <f t="shared" si="19"/>
        <v/>
      </c>
    </row>
    <row r="213" spans="1:9" x14ac:dyDescent="0.25">
      <c r="A213" s="1" t="str">
        <f t="shared" si="20"/>
        <v/>
      </c>
      <c r="E213" t="str">
        <f>IF(D213="","",INDEX(Données!$J$3:$S$35,MATCH(D213,Données!$J$3:$J$35,0),5))</f>
        <v/>
      </c>
      <c r="H213" s="5" t="str">
        <f>IFERROR(IF(OR(C213="Entrée",C213="Stock Initial",C213="Ajustement"),INDEX(Données!$J$3:$R$355,MATCH(E213,Données!$N$3:$N$35,0),6),INDEX(Données!$J$3:$R$35,MATCH(E213,Données!$N$3:$N$35,0),7)),"")</f>
        <v/>
      </c>
      <c r="I213" s="4" t="str">
        <f t="shared" si="19"/>
        <v/>
      </c>
    </row>
    <row r="214" spans="1:9" x14ac:dyDescent="0.25">
      <c r="A214" s="1" t="str">
        <f t="shared" si="20"/>
        <v/>
      </c>
      <c r="E214" t="str">
        <f>IF(D214="","",INDEX(Données!$J$3:$S$35,MATCH(D214,Données!$J$3:$J$35,0),5))</f>
        <v/>
      </c>
      <c r="H214" s="5" t="str">
        <f>IFERROR(IF(OR(C214="Entrée",C214="Stock Initial",C214="Ajustement"),INDEX(Données!$J$3:$R$355,MATCH(E214,Données!$N$3:$N$35,0),6),INDEX(Données!$J$3:$R$35,MATCH(E214,Données!$N$3:$N$35,0),7)),"")</f>
        <v/>
      </c>
      <c r="I214" s="4" t="str">
        <f t="shared" si="19"/>
        <v/>
      </c>
    </row>
    <row r="215" spans="1:9" x14ac:dyDescent="0.25">
      <c r="A215" s="1" t="str">
        <f t="shared" si="20"/>
        <v/>
      </c>
      <c r="E215" t="str">
        <f>IF(D215="","",INDEX(Données!$J$3:$S$35,MATCH(D215,Données!$J$3:$J$35,0),5))</f>
        <v/>
      </c>
      <c r="H215" s="5" t="str">
        <f>IFERROR(IF(OR(C215="Entrée",C215="Stock Initial",C215="Ajustement"),INDEX(Données!$J$3:$R$355,MATCH(E215,Données!$N$3:$N$35,0),6),INDEX(Données!$J$3:$R$35,MATCH(E215,Données!$N$3:$N$35,0),7)),"")</f>
        <v/>
      </c>
      <c r="I215" s="4" t="str">
        <f t="shared" si="19"/>
        <v/>
      </c>
    </row>
    <row r="216" spans="1:9" x14ac:dyDescent="0.25">
      <c r="A216" s="1" t="str">
        <f t="shared" si="20"/>
        <v/>
      </c>
      <c r="E216" t="str">
        <f>IF(D216="","",INDEX(Données!$J$3:$S$35,MATCH(D216,Données!$J$3:$J$35,0),5))</f>
        <v/>
      </c>
      <c r="H216" s="5" t="str">
        <f>IFERROR(IF(OR(C216="Entrée",C216="Stock Initial",C216="Ajustement"),INDEX(Données!$J$3:$R$355,MATCH(E216,Données!$N$3:$N$35,0),6),INDEX(Données!$J$3:$R$35,MATCH(E216,Données!$N$3:$N$35,0),7)),"")</f>
        <v/>
      </c>
      <c r="I216" s="4" t="str">
        <f t="shared" si="19"/>
        <v/>
      </c>
    </row>
    <row r="217" spans="1:9" x14ac:dyDescent="0.25">
      <c r="A217" s="1" t="str">
        <f t="shared" si="20"/>
        <v/>
      </c>
      <c r="E217" t="str">
        <f>IF(D217="","",INDEX(Données!$J$3:$S$35,MATCH(D217,Données!$J$3:$J$35,0),5))</f>
        <v/>
      </c>
      <c r="H217" s="5" t="str">
        <f>IFERROR(IF(OR(C217="Entrée",C217="Stock Initial",C217="Ajustement"),INDEX(Données!$J$3:$R$355,MATCH(E217,Données!$N$3:$N$35,0),6),INDEX(Données!$J$3:$R$35,MATCH(E217,Données!$N$3:$N$35,0),7)),"")</f>
        <v/>
      </c>
      <c r="I217" s="4" t="str">
        <f t="shared" si="19"/>
        <v/>
      </c>
    </row>
    <row r="218" spans="1:9" x14ac:dyDescent="0.25">
      <c r="A218" s="1" t="str">
        <f t="shared" si="20"/>
        <v/>
      </c>
      <c r="E218" t="str">
        <f>IF(D218="","",INDEX(Données!$J$3:$S$35,MATCH(D218,Données!$J$3:$J$35,0),5))</f>
        <v/>
      </c>
      <c r="H218" s="5" t="str">
        <f>IFERROR(IF(OR(C218="Entrée",C218="Stock Initial",C218="Ajustement"),INDEX(Données!$J$3:$R$355,MATCH(E218,Données!$N$3:$N$35,0),6),INDEX(Données!$J$3:$R$35,MATCH(E218,Données!$N$3:$N$35,0),7)),"")</f>
        <v/>
      </c>
      <c r="I218" s="4" t="str">
        <f t="shared" si="19"/>
        <v/>
      </c>
    </row>
    <row r="219" spans="1:9" x14ac:dyDescent="0.25">
      <c r="A219" s="1" t="str">
        <f t="shared" si="20"/>
        <v/>
      </c>
      <c r="E219" t="str">
        <f>IF(D219="","",INDEX(Données!$J$3:$S$35,MATCH(D219,Données!$J$3:$J$35,0),5))</f>
        <v/>
      </c>
      <c r="H219" s="5" t="str">
        <f>IFERROR(IF(OR(C219="Entrée",C219="Stock Initial",C219="Ajustement"),INDEX(Données!$J$3:$R$355,MATCH(E219,Données!$N$3:$N$35,0),6),INDEX(Données!$J$3:$R$35,MATCH(E219,Données!$N$3:$N$35,0),7)),"")</f>
        <v/>
      </c>
      <c r="I219" s="4" t="str">
        <f t="shared" si="19"/>
        <v/>
      </c>
    </row>
    <row r="220" spans="1:9" x14ac:dyDescent="0.25">
      <c r="A220" s="1" t="str">
        <f t="shared" si="20"/>
        <v/>
      </c>
      <c r="E220" t="str">
        <f>IF(D220="","",INDEX(Données!$J$3:$S$35,MATCH(D220,Données!$J$3:$J$35,0),5))</f>
        <v/>
      </c>
      <c r="H220" s="5" t="str">
        <f>IFERROR(IF(OR(C220="Entrée",C220="Stock Initial",C220="Ajustement"),INDEX(Données!$J$3:$R$355,MATCH(E220,Données!$N$3:$N$35,0),6),INDEX(Données!$J$3:$R$35,MATCH(E220,Données!$N$3:$N$35,0),7)),"")</f>
        <v/>
      </c>
      <c r="I220" s="4" t="str">
        <f t="shared" si="19"/>
        <v/>
      </c>
    </row>
    <row r="221" spans="1:9" x14ac:dyDescent="0.25">
      <c r="A221" s="1" t="str">
        <f t="shared" si="20"/>
        <v/>
      </c>
      <c r="E221" t="str">
        <f>IF(D221="","",INDEX(Données!$J$3:$S$35,MATCH(D221,Données!$J$3:$J$35,0),5))</f>
        <v/>
      </c>
      <c r="H221" s="5" t="str">
        <f>IFERROR(IF(OR(C221="Entrée",C221="Stock Initial",C221="Ajustement"),INDEX(Données!$J$3:$R$355,MATCH(E221,Données!$N$3:$N$35,0),6),INDEX(Données!$J$3:$R$35,MATCH(E221,Données!$N$3:$N$35,0),7)),"")</f>
        <v/>
      </c>
      <c r="I221" s="4" t="str">
        <f t="shared" si="19"/>
        <v/>
      </c>
    </row>
    <row r="222" spans="1:9" x14ac:dyDescent="0.25">
      <c r="A222" s="1" t="str">
        <f t="shared" si="20"/>
        <v/>
      </c>
      <c r="E222" t="str">
        <f>IF(D222="","",INDEX(Données!$J$3:$S$35,MATCH(D222,Données!$J$3:$J$35,0),5))</f>
        <v/>
      </c>
      <c r="H222" s="5" t="str">
        <f>IFERROR(IF(OR(C222="Entrée",C222="Stock Initial",C222="Ajustement"),INDEX(Données!$J$3:$R$355,MATCH(E222,Données!$N$3:$N$35,0),6),INDEX(Données!$J$3:$R$35,MATCH(E222,Données!$N$3:$N$35,0),7)),"")</f>
        <v/>
      </c>
      <c r="I222" s="4" t="str">
        <f t="shared" si="19"/>
        <v/>
      </c>
    </row>
    <row r="223" spans="1:9" x14ac:dyDescent="0.25">
      <c r="A223" s="1" t="str">
        <f t="shared" si="20"/>
        <v/>
      </c>
      <c r="E223" t="str">
        <f>IF(D223="","",INDEX(Données!$J$3:$S$35,MATCH(D223,Données!$J$3:$J$35,0),5))</f>
        <v/>
      </c>
      <c r="H223" s="5" t="str">
        <f>IFERROR(IF(OR(C223="Entrée",C223="Stock Initial",C223="Ajustement"),INDEX(Données!$J$3:$R$355,MATCH(E223,Données!$N$3:$N$35,0),6),INDEX(Données!$J$3:$R$35,MATCH(E223,Données!$N$3:$N$35,0),7)),"")</f>
        <v/>
      </c>
      <c r="I223" s="4" t="str">
        <f t="shared" si="19"/>
        <v/>
      </c>
    </row>
    <row r="224" spans="1:9" x14ac:dyDescent="0.25">
      <c r="A224" s="1" t="str">
        <f t="shared" si="20"/>
        <v/>
      </c>
      <c r="E224" t="str">
        <f>IF(D224="","",INDEX(Données!$J$3:$S$35,MATCH(D224,Données!$J$3:$J$35,0),5))</f>
        <v/>
      </c>
      <c r="H224" s="5" t="str">
        <f>IFERROR(IF(OR(C224="Entrée",C224="Stock Initial",C224="Ajustement"),INDEX(Données!$J$3:$R$355,MATCH(E224,Données!$N$3:$N$35,0),6),INDEX(Données!$J$3:$R$35,MATCH(E224,Données!$N$3:$N$35,0),7)),"")</f>
        <v/>
      </c>
      <c r="I224" s="4" t="str">
        <f t="shared" si="19"/>
        <v/>
      </c>
    </row>
    <row r="225" spans="1:9" x14ac:dyDescent="0.25">
      <c r="A225" s="1" t="str">
        <f t="shared" si="20"/>
        <v/>
      </c>
      <c r="E225" t="str">
        <f>IF(D225="","",INDEX(Données!$J$3:$S$35,MATCH(D225,Données!$J$3:$J$35,0),5))</f>
        <v/>
      </c>
      <c r="H225" s="5" t="str">
        <f>IFERROR(IF(OR(C225="Entrée",C225="Stock Initial",C225="Ajustement"),INDEX(Données!$J$3:$R$355,MATCH(E225,Données!$N$3:$N$35,0),6),INDEX(Données!$J$3:$R$35,MATCH(E225,Données!$N$3:$N$35,0),7)),"")</f>
        <v/>
      </c>
      <c r="I225" s="4" t="str">
        <f t="shared" si="19"/>
        <v/>
      </c>
    </row>
    <row r="226" spans="1:9" x14ac:dyDescent="0.25">
      <c r="A226" s="1" t="str">
        <f t="shared" si="20"/>
        <v/>
      </c>
      <c r="E226" t="str">
        <f>IF(D226="","",INDEX(Données!$J$3:$S$35,MATCH(D226,Données!$J$3:$J$35,0),5))</f>
        <v/>
      </c>
      <c r="H226" s="5" t="str">
        <f>IFERROR(IF(OR(C226="Entrée",C226="Stock Initial",C226="Ajustement"),INDEX(Données!$J$3:$R$355,MATCH(E226,Données!$N$3:$N$35,0),6),INDEX(Données!$J$3:$R$35,MATCH(E226,Données!$N$3:$N$35,0),7)),"")</f>
        <v/>
      </c>
      <c r="I226" s="4" t="str">
        <f t="shared" si="19"/>
        <v/>
      </c>
    </row>
    <row r="227" spans="1:9" x14ac:dyDescent="0.25">
      <c r="A227" s="1" t="str">
        <f t="shared" si="20"/>
        <v/>
      </c>
      <c r="E227" t="str">
        <f>IF(D227="","",INDEX(Données!$J$3:$S$35,MATCH(D227,Données!$J$3:$J$35,0),5))</f>
        <v/>
      </c>
      <c r="H227" s="5" t="str">
        <f>IFERROR(IF(OR(C227="Entrée",C227="Stock Initial",C227="Ajustement"),INDEX(Données!$J$3:$R$355,MATCH(E227,Données!$N$3:$N$35,0),6),INDEX(Données!$J$3:$R$35,MATCH(E227,Données!$N$3:$N$35,0),7)),"")</f>
        <v/>
      </c>
      <c r="I227" s="4" t="str">
        <f t="shared" si="19"/>
        <v/>
      </c>
    </row>
    <row r="228" spans="1:9" x14ac:dyDescent="0.25">
      <c r="A228" s="1" t="str">
        <f t="shared" si="20"/>
        <v/>
      </c>
      <c r="E228" t="str">
        <f>IF(D228="","",INDEX(Données!$J$3:$S$35,MATCH(D228,Données!$J$3:$J$35,0),5))</f>
        <v/>
      </c>
      <c r="H228" s="5" t="str">
        <f>IFERROR(IF(OR(C228="Entrée",C228="Stock Initial",C228="Ajustement"),INDEX(Données!$J$3:$R$355,MATCH(E228,Données!$N$3:$N$35,0),6),INDEX(Données!$J$3:$R$35,MATCH(E228,Données!$N$3:$N$35,0),7)),"")</f>
        <v/>
      </c>
      <c r="I228" s="4" t="str">
        <f t="shared" si="19"/>
        <v/>
      </c>
    </row>
    <row r="229" spans="1:9" x14ac:dyDescent="0.25">
      <c r="A229" s="1" t="str">
        <f t="shared" si="20"/>
        <v/>
      </c>
      <c r="E229" t="str">
        <f>IF(D229="","",INDEX(Données!$J$3:$S$35,MATCH(D229,Données!$J$3:$J$35,0),5))</f>
        <v/>
      </c>
      <c r="H229" s="5" t="str">
        <f>IFERROR(IF(OR(C229="Entrée",C229="Stock Initial",C229="Ajustement"),INDEX(Données!$J$3:$R$355,MATCH(E229,Données!$N$3:$N$35,0),6),INDEX(Données!$J$3:$R$35,MATCH(E229,Données!$N$3:$N$35,0),7)),"")</f>
        <v/>
      </c>
      <c r="I229" s="4" t="str">
        <f t="shared" si="19"/>
        <v/>
      </c>
    </row>
    <row r="230" spans="1:9" x14ac:dyDescent="0.25">
      <c r="A230" s="1" t="str">
        <f t="shared" si="20"/>
        <v/>
      </c>
      <c r="E230" t="str">
        <f>IF(D230="","",INDEX(Données!$J$3:$S$35,MATCH(D230,Données!$J$3:$J$35,0),5))</f>
        <v/>
      </c>
      <c r="H230" s="5" t="str">
        <f>IFERROR(IF(OR(C230="Entrée",C230="Stock Initial",C230="Ajustement"),INDEX(Données!$J$3:$R$355,MATCH(E230,Données!$N$3:$N$35,0),6),INDEX(Données!$J$3:$R$35,MATCH(E230,Données!$N$3:$N$35,0),7)),"")</f>
        <v/>
      </c>
      <c r="I230" s="4" t="str">
        <f t="shared" si="19"/>
        <v/>
      </c>
    </row>
    <row r="231" spans="1:9" x14ac:dyDescent="0.25">
      <c r="A231" s="1" t="str">
        <f t="shared" si="20"/>
        <v/>
      </c>
      <c r="E231" t="str">
        <f>IF(D231="","",INDEX(Données!$J$3:$S$35,MATCH(D231,Données!$J$3:$J$35,0),5))</f>
        <v/>
      </c>
      <c r="H231" s="5" t="str">
        <f>IFERROR(IF(OR(C231="Entrée",C231="Stock Initial",C231="Ajustement"),INDEX(Données!$J$3:$R$355,MATCH(E231,Données!$N$3:$N$35,0),6),INDEX(Données!$J$3:$R$35,MATCH(E231,Données!$N$3:$N$35,0),7)),"")</f>
        <v/>
      </c>
      <c r="I231" s="4" t="str">
        <f t="shared" si="19"/>
        <v/>
      </c>
    </row>
    <row r="232" spans="1:9" x14ac:dyDescent="0.25">
      <c r="A232" s="1" t="str">
        <f t="shared" si="20"/>
        <v/>
      </c>
      <c r="E232" t="str">
        <f>IF(D232="","",INDEX(Données!$J$3:$S$35,MATCH(D232,Données!$J$3:$J$35,0),5))</f>
        <v/>
      </c>
      <c r="H232" s="5" t="str">
        <f>IFERROR(IF(OR(C232="Entrée",C232="Stock Initial",C232="Ajustement"),INDEX(Données!$J$3:$R$355,MATCH(E232,Données!$N$3:$N$35,0),6),INDEX(Données!$J$3:$R$35,MATCH(E232,Données!$N$3:$N$35,0),7)),"")</f>
        <v/>
      </c>
      <c r="I232" s="4" t="str">
        <f t="shared" si="19"/>
        <v/>
      </c>
    </row>
    <row r="233" spans="1:9" x14ac:dyDescent="0.25">
      <c r="A233" s="1" t="str">
        <f t="shared" si="20"/>
        <v/>
      </c>
      <c r="E233" t="str">
        <f>IF(D233="","",INDEX(Données!$J$3:$S$35,MATCH(D233,Données!$J$3:$J$35,0),5))</f>
        <v/>
      </c>
      <c r="H233" s="5" t="str">
        <f>IFERROR(IF(OR(C233="Entrée",C233="Stock Initial",C233="Ajustement"),INDEX(Données!$J$3:$R$355,MATCH(E233,Données!$N$3:$N$35,0),6),INDEX(Données!$J$3:$R$35,MATCH(E233,Données!$N$3:$N$35,0),7)),"")</f>
        <v/>
      </c>
      <c r="I233" s="4" t="str">
        <f t="shared" ref="I233:I296" si="21">IFERROR(H233*G233,"")</f>
        <v/>
      </c>
    </row>
    <row r="234" spans="1:9" x14ac:dyDescent="0.25">
      <c r="A234" s="1" t="str">
        <f t="shared" si="20"/>
        <v/>
      </c>
      <c r="E234" t="str">
        <f>IF(D234="","",INDEX(Données!$J$3:$S$35,MATCH(D234,Données!$J$3:$J$35,0),5))</f>
        <v/>
      </c>
      <c r="H234" s="5" t="str">
        <f>IFERROR(IF(OR(C234="Entrée",C234="Stock Initial",C234="Ajustement"),INDEX(Données!$J$3:$R$355,MATCH(E234,Données!$N$3:$N$35,0),6),INDEX(Données!$J$3:$R$35,MATCH(E234,Données!$N$3:$N$35,0),7)),"")</f>
        <v/>
      </c>
      <c r="I234" s="4" t="str">
        <f t="shared" si="21"/>
        <v/>
      </c>
    </row>
    <row r="235" spans="1:9" x14ac:dyDescent="0.25">
      <c r="A235" s="1" t="str">
        <f t="shared" si="20"/>
        <v/>
      </c>
      <c r="E235" t="str">
        <f>IF(D235="","",INDEX(Données!$J$3:$S$35,MATCH(D235,Données!$J$3:$J$35,0),5))</f>
        <v/>
      </c>
      <c r="H235" s="5" t="str">
        <f>IFERROR(IF(OR(C235="Entrée",C235="Stock Initial",C235="Ajustement"),INDEX(Données!$J$3:$R$355,MATCH(E235,Données!$N$3:$N$35,0),6),INDEX(Données!$J$3:$R$35,MATCH(E235,Données!$N$3:$N$35,0),7)),"")</f>
        <v/>
      </c>
      <c r="I235" s="4" t="str">
        <f t="shared" si="21"/>
        <v/>
      </c>
    </row>
    <row r="236" spans="1:9" x14ac:dyDescent="0.25">
      <c r="A236" s="1" t="str">
        <f t="shared" si="20"/>
        <v/>
      </c>
      <c r="E236" t="str">
        <f>IF(D236="","",INDEX(Données!$J$3:$S$35,MATCH(D236,Données!$J$3:$J$35,0),5))</f>
        <v/>
      </c>
      <c r="H236" s="5" t="str">
        <f>IFERROR(IF(OR(C236="Entrée",C236="Stock Initial",C236="Ajustement"),INDEX(Données!$J$3:$R$355,MATCH(E236,Données!$N$3:$N$35,0),6),INDEX(Données!$J$3:$R$35,MATCH(E236,Données!$N$3:$N$35,0),7)),"")</f>
        <v/>
      </c>
      <c r="I236" s="4" t="str">
        <f t="shared" si="21"/>
        <v/>
      </c>
    </row>
    <row r="237" spans="1:9" x14ac:dyDescent="0.25">
      <c r="A237" s="1" t="str">
        <f t="shared" si="20"/>
        <v/>
      </c>
      <c r="E237" t="str">
        <f>IF(D237="","",INDEX(Données!$J$3:$S$35,MATCH(D237,Données!$J$3:$J$35,0),5))</f>
        <v/>
      </c>
      <c r="H237" s="5" t="str">
        <f>IFERROR(IF(OR(C237="Entrée",C237="Stock Initial",C237="Ajustement"),INDEX(Données!$J$3:$R$355,MATCH(E237,Données!$N$3:$N$35,0),6),INDEX(Données!$J$3:$R$35,MATCH(E237,Données!$N$3:$N$35,0),7)),"")</f>
        <v/>
      </c>
      <c r="I237" s="4" t="str">
        <f t="shared" si="21"/>
        <v/>
      </c>
    </row>
    <row r="238" spans="1:9" x14ac:dyDescent="0.25">
      <c r="A238" s="1" t="str">
        <f t="shared" si="20"/>
        <v/>
      </c>
      <c r="E238" t="str">
        <f>IF(D238="","",INDEX(Données!$J$3:$S$35,MATCH(D238,Données!$J$3:$J$35,0),5))</f>
        <v/>
      </c>
      <c r="H238" s="5" t="str">
        <f>IFERROR(IF(OR(C238="Entrée",C238="Stock Initial",C238="Ajustement"),INDEX(Données!$J$3:$R$355,MATCH(E238,Données!$N$3:$N$35,0),6),INDEX(Données!$J$3:$R$35,MATCH(E238,Données!$N$3:$N$35,0),7)),"")</f>
        <v/>
      </c>
      <c r="I238" s="4" t="str">
        <f t="shared" si="21"/>
        <v/>
      </c>
    </row>
    <row r="239" spans="1:9" x14ac:dyDescent="0.25">
      <c r="A239" s="1" t="str">
        <f t="shared" si="20"/>
        <v/>
      </c>
      <c r="E239" t="str">
        <f>IF(D239="","",INDEX(Données!$J$3:$S$35,MATCH(D239,Données!$J$3:$J$35,0),5))</f>
        <v/>
      </c>
      <c r="H239" s="5" t="str">
        <f>IFERROR(IF(OR(C239="Entrée",C239="Stock Initial",C239="Ajustement"),INDEX(Données!$J$3:$R$355,MATCH(E239,Données!$N$3:$N$35,0),6),INDEX(Données!$J$3:$R$35,MATCH(E239,Données!$N$3:$N$35,0),7)),"")</f>
        <v/>
      </c>
      <c r="I239" s="4" t="str">
        <f t="shared" si="21"/>
        <v/>
      </c>
    </row>
    <row r="240" spans="1:9" x14ac:dyDescent="0.25">
      <c r="A240" s="1" t="str">
        <f t="shared" si="20"/>
        <v/>
      </c>
      <c r="E240" t="str">
        <f>IF(D240="","",INDEX(Données!$J$3:$S$35,MATCH(D240,Données!$J$3:$J$35,0),5))</f>
        <v/>
      </c>
      <c r="H240" s="5" t="str">
        <f>IFERROR(IF(OR(C240="Entrée",C240="Stock Initial",C240="Ajustement"),INDEX(Données!$J$3:$R$355,MATCH(E240,Données!$N$3:$N$35,0),6),INDEX(Données!$J$3:$R$35,MATCH(E240,Données!$N$3:$N$35,0),7)),"")</f>
        <v/>
      </c>
      <c r="I240" s="4" t="str">
        <f t="shared" si="21"/>
        <v/>
      </c>
    </row>
    <row r="241" spans="1:9" x14ac:dyDescent="0.25">
      <c r="A241" s="1" t="str">
        <f t="shared" si="20"/>
        <v/>
      </c>
      <c r="E241" t="str">
        <f>IF(D241="","",INDEX(Données!$J$3:$S$35,MATCH(D241,Données!$J$3:$J$35,0),5))</f>
        <v/>
      </c>
      <c r="H241" s="5" t="str">
        <f>IFERROR(IF(OR(C241="Entrée",C241="Stock Initial",C241="Ajustement"),INDEX(Données!$J$3:$R$355,MATCH(E241,Données!$N$3:$N$35,0),6),INDEX(Données!$J$3:$R$35,MATCH(E241,Données!$N$3:$N$35,0),7)),"")</f>
        <v/>
      </c>
      <c r="I241" s="4" t="str">
        <f t="shared" si="21"/>
        <v/>
      </c>
    </row>
    <row r="242" spans="1:9" x14ac:dyDescent="0.25">
      <c r="A242" s="1" t="str">
        <f t="shared" si="20"/>
        <v/>
      </c>
      <c r="E242" t="str">
        <f>IF(D242="","",INDEX(Données!$J$3:$S$35,MATCH(D242,Données!$J$3:$J$35,0),5))</f>
        <v/>
      </c>
      <c r="H242" s="5" t="str">
        <f>IFERROR(IF(OR(C242="Entrée",C242="Stock Initial",C242="Ajustement"),INDEX(Données!$J$3:$R$355,MATCH(E242,Données!$N$3:$N$35,0),6),INDEX(Données!$J$3:$R$35,MATCH(E242,Données!$N$3:$N$35,0),7)),"")</f>
        <v/>
      </c>
      <c r="I242" s="4" t="str">
        <f t="shared" si="21"/>
        <v/>
      </c>
    </row>
    <row r="243" spans="1:9" x14ac:dyDescent="0.25">
      <c r="A243" s="1" t="str">
        <f t="shared" si="20"/>
        <v/>
      </c>
      <c r="E243" t="str">
        <f>IF(D243="","",INDEX(Données!$J$3:$S$35,MATCH(D243,Données!$J$3:$J$35,0),5))</f>
        <v/>
      </c>
      <c r="H243" s="5" t="str">
        <f>IFERROR(IF(OR(C243="Entrée",C243="Stock Initial",C243="Ajustement"),INDEX(Données!$J$3:$R$355,MATCH(E243,Données!$N$3:$N$35,0),6),INDEX(Données!$J$3:$R$35,MATCH(E243,Données!$N$3:$N$35,0),7)),"")</f>
        <v/>
      </c>
      <c r="I243" s="4" t="str">
        <f t="shared" si="21"/>
        <v/>
      </c>
    </row>
    <row r="244" spans="1:9" x14ac:dyDescent="0.25">
      <c r="A244" s="1" t="str">
        <f t="shared" si="20"/>
        <v/>
      </c>
      <c r="E244" t="str">
        <f>IF(D244="","",INDEX(Données!$J$3:$S$35,MATCH(D244,Données!$J$3:$J$35,0),5))</f>
        <v/>
      </c>
      <c r="H244" s="5" t="str">
        <f>IFERROR(IF(OR(C244="Entrée",C244="Stock Initial",C244="Ajustement"),INDEX(Données!$J$3:$R$355,MATCH(E244,Données!$N$3:$N$35,0),6),INDEX(Données!$J$3:$R$35,MATCH(E244,Données!$N$3:$N$35,0),7)),"")</f>
        <v/>
      </c>
      <c r="I244" s="4" t="str">
        <f t="shared" si="21"/>
        <v/>
      </c>
    </row>
    <row r="245" spans="1:9" x14ac:dyDescent="0.25">
      <c r="A245" s="1" t="str">
        <f t="shared" si="20"/>
        <v/>
      </c>
      <c r="E245" t="str">
        <f>IF(D245="","",INDEX(Données!$J$3:$S$35,MATCH(D245,Données!$J$3:$J$35,0),5))</f>
        <v/>
      </c>
      <c r="H245" s="5" t="str">
        <f>IFERROR(IF(OR(C245="Entrée",C245="Stock Initial",C245="Ajustement"),INDEX(Données!$J$3:$R$355,MATCH(E245,Données!$N$3:$N$35,0),6),INDEX(Données!$J$3:$R$35,MATCH(E245,Données!$N$3:$N$35,0),7)),"")</f>
        <v/>
      </c>
      <c r="I245" s="4" t="str">
        <f t="shared" si="21"/>
        <v/>
      </c>
    </row>
    <row r="246" spans="1:9" x14ac:dyDescent="0.25">
      <c r="A246" s="1" t="str">
        <f t="shared" si="20"/>
        <v/>
      </c>
      <c r="E246" t="str">
        <f>IF(D246="","",INDEX(Données!$J$3:$S$35,MATCH(D246,Données!$J$3:$J$35,0),5))</f>
        <v/>
      </c>
      <c r="H246" s="5" t="str">
        <f>IFERROR(IF(OR(C246="Entrée",C246="Stock Initial",C246="Ajustement"),INDEX(Données!$J$3:$R$355,MATCH(E246,Données!$N$3:$N$35,0),6),INDEX(Données!$J$3:$R$35,MATCH(E246,Données!$N$3:$N$35,0),7)),"")</f>
        <v/>
      </c>
      <c r="I246" s="4" t="str">
        <f t="shared" si="21"/>
        <v/>
      </c>
    </row>
    <row r="247" spans="1:9" x14ac:dyDescent="0.25">
      <c r="A247" s="1" t="str">
        <f t="shared" si="20"/>
        <v/>
      </c>
      <c r="E247" t="str">
        <f>IF(D247="","",INDEX(Données!$J$3:$S$35,MATCH(D247,Données!$J$3:$J$35,0),5))</f>
        <v/>
      </c>
      <c r="H247" s="5" t="str">
        <f>IFERROR(IF(OR(C247="Entrée",C247="Stock Initial",C247="Ajustement"),INDEX(Données!$J$3:$R$355,MATCH(E247,Données!$N$3:$N$35,0),6),INDEX(Données!$J$3:$R$35,MATCH(E247,Données!$N$3:$N$35,0),7)),"")</f>
        <v/>
      </c>
      <c r="I247" s="4" t="str">
        <f t="shared" si="21"/>
        <v/>
      </c>
    </row>
    <row r="248" spans="1:9" x14ac:dyDescent="0.25">
      <c r="A248" s="1" t="str">
        <f t="shared" si="20"/>
        <v/>
      </c>
      <c r="E248" t="str">
        <f>IF(D248="","",INDEX(Données!$J$3:$S$35,MATCH(D248,Données!$J$3:$J$35,0),5))</f>
        <v/>
      </c>
      <c r="H248" s="5" t="str">
        <f>IFERROR(IF(OR(C248="Entrée",C248="Stock Initial",C248="Ajustement"),INDEX(Données!$J$3:$R$355,MATCH(E248,Données!$N$3:$N$35,0),6),INDEX(Données!$J$3:$R$35,MATCH(E248,Données!$N$3:$N$35,0),7)),"")</f>
        <v/>
      </c>
      <c r="I248" s="4" t="str">
        <f t="shared" si="21"/>
        <v/>
      </c>
    </row>
    <row r="249" spans="1:9" x14ac:dyDescent="0.25">
      <c r="A249" s="1" t="str">
        <f t="shared" si="20"/>
        <v/>
      </c>
      <c r="E249" t="str">
        <f>IF(D249="","",INDEX(Données!$J$3:$S$35,MATCH(D249,Données!$J$3:$J$35,0),5))</f>
        <v/>
      </c>
      <c r="H249" s="5" t="str">
        <f>IFERROR(IF(OR(C249="Entrée",C249="Stock Initial",C249="Ajustement"),INDEX(Données!$J$3:$R$355,MATCH(E249,Données!$N$3:$N$35,0),6),INDEX(Données!$J$3:$R$35,MATCH(E249,Données!$N$3:$N$35,0),7)),"")</f>
        <v/>
      </c>
      <c r="I249" s="4" t="str">
        <f t="shared" si="21"/>
        <v/>
      </c>
    </row>
    <row r="250" spans="1:9" x14ac:dyDescent="0.25">
      <c r="A250" s="1" t="str">
        <f t="shared" si="20"/>
        <v/>
      </c>
      <c r="E250" t="str">
        <f>IF(D250="","",INDEX(Données!$J$3:$S$35,MATCH(D250,Données!$J$3:$J$35,0),5))</f>
        <v/>
      </c>
      <c r="H250" s="5" t="str">
        <f>IFERROR(IF(OR(C250="Entrée",C250="Stock Initial",C250="Ajustement"),INDEX(Données!$J$3:$R$355,MATCH(E250,Données!$N$3:$N$35,0),6),INDEX(Données!$J$3:$R$35,MATCH(E250,Données!$N$3:$N$35,0),7)),"")</f>
        <v/>
      </c>
      <c r="I250" s="4" t="str">
        <f t="shared" si="21"/>
        <v/>
      </c>
    </row>
    <row r="251" spans="1:9" x14ac:dyDescent="0.25">
      <c r="A251" s="1" t="str">
        <f t="shared" si="20"/>
        <v/>
      </c>
      <c r="E251" t="str">
        <f>IF(D251="","",INDEX(Données!$J$3:$S$35,MATCH(D251,Données!$J$3:$J$35,0),5))</f>
        <v/>
      </c>
      <c r="H251" s="5" t="str">
        <f>IFERROR(IF(OR(C251="Entrée",C251="Stock Initial",C251="Ajustement"),INDEX(Données!$J$3:$R$355,MATCH(E251,Données!$N$3:$N$35,0),6),INDEX(Données!$J$3:$R$35,MATCH(E251,Données!$N$3:$N$35,0),7)),"")</f>
        <v/>
      </c>
      <c r="I251" s="4" t="str">
        <f t="shared" si="21"/>
        <v/>
      </c>
    </row>
    <row r="252" spans="1:9" x14ac:dyDescent="0.25">
      <c r="A252" s="1" t="str">
        <f t="shared" si="20"/>
        <v/>
      </c>
      <c r="E252" t="str">
        <f>IF(D252="","",INDEX(Données!$J$3:$S$35,MATCH(D252,Données!$J$3:$J$35,0),5))</f>
        <v/>
      </c>
      <c r="H252" s="5" t="str">
        <f>IFERROR(IF(OR(C252="Entrée",C252="Stock Initial",C252="Ajustement"),INDEX(Données!$J$3:$R$355,MATCH(E252,Données!$N$3:$N$35,0),6),INDEX(Données!$J$3:$R$35,MATCH(E252,Données!$N$3:$N$35,0),7)),"")</f>
        <v/>
      </c>
      <c r="I252" s="4" t="str">
        <f t="shared" si="21"/>
        <v/>
      </c>
    </row>
    <row r="253" spans="1:9" x14ac:dyDescent="0.25">
      <c r="A253" s="1" t="str">
        <f t="shared" si="20"/>
        <v/>
      </c>
      <c r="E253" t="str">
        <f>IF(D253="","",INDEX(Données!$J$3:$S$35,MATCH(D253,Données!$J$3:$J$35,0),5))</f>
        <v/>
      </c>
      <c r="H253" s="5" t="str">
        <f>IFERROR(IF(OR(C253="Entrée",C253="Stock Initial",C253="Ajustement"),INDEX(Données!$J$3:$R$355,MATCH(E253,Données!$N$3:$N$35,0),6),INDEX(Données!$J$3:$R$35,MATCH(E253,Données!$N$3:$N$35,0),7)),"")</f>
        <v/>
      </c>
      <c r="I253" s="4" t="str">
        <f t="shared" si="21"/>
        <v/>
      </c>
    </row>
    <row r="254" spans="1:9" x14ac:dyDescent="0.25">
      <c r="A254" s="1" t="str">
        <f t="shared" si="20"/>
        <v/>
      </c>
      <c r="E254" t="str">
        <f>IF(D254="","",INDEX(Données!$J$3:$S$35,MATCH(D254,Données!$J$3:$J$35,0),5))</f>
        <v/>
      </c>
      <c r="H254" s="5" t="str">
        <f>IFERROR(IF(OR(C254="Entrée",C254="Stock Initial",C254="Ajustement"),INDEX(Données!$J$3:$R$355,MATCH(E254,Données!$N$3:$N$35,0),6),INDEX(Données!$J$3:$R$35,MATCH(E254,Données!$N$3:$N$35,0),7)),"")</f>
        <v/>
      </c>
      <c r="I254" s="4" t="str">
        <f t="shared" si="21"/>
        <v/>
      </c>
    </row>
    <row r="255" spans="1:9" x14ac:dyDescent="0.25">
      <c r="A255" s="1" t="str">
        <f t="shared" si="20"/>
        <v/>
      </c>
      <c r="E255" t="str">
        <f>IF(D255="","",INDEX(Données!$J$3:$S$35,MATCH(D255,Données!$J$3:$J$35,0),5))</f>
        <v/>
      </c>
      <c r="H255" s="5" t="str">
        <f>IFERROR(IF(OR(C255="Entrée",C255="Stock Initial",C255="Ajustement"),INDEX(Données!$J$3:$R$355,MATCH(E255,Données!$N$3:$N$35,0),6),INDEX(Données!$J$3:$R$35,MATCH(E255,Données!$N$3:$N$35,0),7)),"")</f>
        <v/>
      </c>
      <c r="I255" s="4" t="str">
        <f t="shared" si="21"/>
        <v/>
      </c>
    </row>
    <row r="256" spans="1:9" x14ac:dyDescent="0.25">
      <c r="A256" s="1" t="str">
        <f t="shared" si="20"/>
        <v/>
      </c>
      <c r="E256" t="str">
        <f>IF(D256="","",INDEX(Données!$J$3:$S$35,MATCH(D256,Données!$J$3:$J$35,0),5))</f>
        <v/>
      </c>
      <c r="H256" s="5" t="str">
        <f>IFERROR(IF(OR(C256="Entrée",C256="Stock Initial",C256="Ajustement"),INDEX(Données!$J$3:$R$355,MATCH(E256,Données!$N$3:$N$35,0),6),INDEX(Données!$J$3:$R$35,MATCH(E256,Données!$N$3:$N$35,0),7)),"")</f>
        <v/>
      </c>
      <c r="I256" s="4" t="str">
        <f t="shared" si="21"/>
        <v/>
      </c>
    </row>
    <row r="257" spans="1:9" x14ac:dyDescent="0.25">
      <c r="A257" s="1" t="str">
        <f t="shared" si="20"/>
        <v/>
      </c>
      <c r="E257" t="str">
        <f>IF(D257="","",INDEX(Données!$J$3:$S$35,MATCH(D257,Données!$J$3:$J$35,0),5))</f>
        <v/>
      </c>
      <c r="H257" s="5" t="str">
        <f>IFERROR(IF(OR(C257="Entrée",C257="Stock Initial",C257="Ajustement"),INDEX(Données!$J$3:$R$355,MATCH(E257,Données!$N$3:$N$35,0),6),INDEX(Données!$J$3:$R$35,MATCH(E257,Données!$N$3:$N$35,0),7)),"")</f>
        <v/>
      </c>
      <c r="I257" s="4" t="str">
        <f t="shared" si="21"/>
        <v/>
      </c>
    </row>
    <row r="258" spans="1:9" x14ac:dyDescent="0.25">
      <c r="A258" s="1" t="str">
        <f t="shared" si="20"/>
        <v/>
      </c>
      <c r="E258" t="str">
        <f>IF(D258="","",INDEX(Données!$J$3:$S$35,MATCH(D258,Données!$J$3:$J$35,0),5))</f>
        <v/>
      </c>
      <c r="H258" s="5" t="str">
        <f>IFERROR(IF(OR(C258="Entrée",C258="Stock Initial",C258="Ajustement"),INDEX(Données!$J$3:$R$355,MATCH(E258,Données!$N$3:$N$35,0),6),INDEX(Données!$J$3:$R$35,MATCH(E258,Données!$N$3:$N$35,0),7)),"")</f>
        <v/>
      </c>
      <c r="I258" s="4" t="str">
        <f t="shared" si="21"/>
        <v/>
      </c>
    </row>
    <row r="259" spans="1:9" x14ac:dyDescent="0.25">
      <c r="A259" s="1" t="str">
        <f t="shared" si="20"/>
        <v/>
      </c>
      <c r="E259" t="str">
        <f>IF(D259="","",INDEX(Données!$J$3:$S$35,MATCH(D259,Données!$J$3:$J$35,0),5))</f>
        <v/>
      </c>
      <c r="H259" s="5" t="str">
        <f>IFERROR(IF(OR(C259="Entrée",C259="Stock Initial",C259="Ajustement"),INDEX(Données!$J$3:$R$355,MATCH(E259,Données!$N$3:$N$35,0),6),INDEX(Données!$J$3:$R$35,MATCH(E259,Données!$N$3:$N$35,0),7)),"")</f>
        <v/>
      </c>
      <c r="I259" s="4" t="str">
        <f t="shared" si="21"/>
        <v/>
      </c>
    </row>
    <row r="260" spans="1:9" x14ac:dyDescent="0.25">
      <c r="A260" s="1" t="str">
        <f t="shared" si="20"/>
        <v/>
      </c>
      <c r="E260" t="str">
        <f>IF(D260="","",INDEX(Données!$J$3:$S$35,MATCH(D260,Données!$J$3:$J$35,0),5))</f>
        <v/>
      </c>
      <c r="H260" s="5" t="str">
        <f>IFERROR(IF(OR(C260="Entrée",C260="Stock Initial",C260="Ajustement"),INDEX(Données!$J$3:$R$355,MATCH(E260,Données!$N$3:$N$35,0),6),INDEX(Données!$J$3:$R$35,MATCH(E260,Données!$N$3:$N$35,0),7)),"")</f>
        <v/>
      </c>
      <c r="I260" s="4" t="str">
        <f t="shared" si="21"/>
        <v/>
      </c>
    </row>
    <row r="261" spans="1:9" x14ac:dyDescent="0.25">
      <c r="A261" s="1" t="str">
        <f t="shared" ref="A261:A272" si="22">IF(B261="","",ROW()-7)</f>
        <v/>
      </c>
      <c r="E261" t="str">
        <f>IF(D261="","",INDEX(Données!$J$3:$S$35,MATCH(D261,Données!$J$3:$J$35,0),5))</f>
        <v/>
      </c>
      <c r="H261" s="5" t="str">
        <f>IFERROR(IF(OR(C261="Entrée",C261="Stock Initial",C261="Ajustement"),INDEX(Données!$J$3:$R$355,MATCH(E261,Données!$N$3:$N$35,0),6),INDEX(Données!$J$3:$R$35,MATCH(E261,Données!$N$3:$N$35,0),7)),"")</f>
        <v/>
      </c>
      <c r="I261" s="4" t="str">
        <f t="shared" si="21"/>
        <v/>
      </c>
    </row>
    <row r="262" spans="1:9" x14ac:dyDescent="0.25">
      <c r="A262" s="1" t="str">
        <f t="shared" si="22"/>
        <v/>
      </c>
      <c r="E262" t="str">
        <f>IF(D262="","",INDEX(Données!$J$3:$S$35,MATCH(D262,Données!$J$3:$J$35,0),5))</f>
        <v/>
      </c>
      <c r="H262" s="5" t="str">
        <f>IFERROR(IF(OR(C262="Entrée",C262="Stock Initial",C262="Ajustement"),INDEX(Données!$J$3:$R$355,MATCH(E262,Données!$N$3:$N$35,0),6),INDEX(Données!$J$3:$R$35,MATCH(E262,Données!$N$3:$N$35,0),7)),"")</f>
        <v/>
      </c>
      <c r="I262" s="4" t="str">
        <f t="shared" si="21"/>
        <v/>
      </c>
    </row>
    <row r="263" spans="1:9" x14ac:dyDescent="0.25">
      <c r="A263" s="1" t="str">
        <f t="shared" si="22"/>
        <v/>
      </c>
      <c r="E263" t="str">
        <f>IF(D263="","",INDEX(Données!$J$3:$S$35,MATCH(D263,Données!$J$3:$J$35,0),5))</f>
        <v/>
      </c>
      <c r="H263" s="5" t="str">
        <f>IFERROR(IF(OR(C263="Entrée",C263="Stock Initial",C263="Ajustement"),INDEX(Données!$J$3:$R$355,MATCH(E263,Données!$N$3:$N$35,0),6),INDEX(Données!$J$3:$R$35,MATCH(E263,Données!$N$3:$N$35,0),7)),"")</f>
        <v/>
      </c>
      <c r="I263" s="4" t="str">
        <f t="shared" si="21"/>
        <v/>
      </c>
    </row>
    <row r="264" spans="1:9" x14ac:dyDescent="0.25">
      <c r="A264" s="1" t="str">
        <f t="shared" si="22"/>
        <v/>
      </c>
      <c r="E264" t="str">
        <f>IF(D264="","",INDEX(Données!$J$3:$S$35,MATCH(D264,Données!$J$3:$J$35,0),5))</f>
        <v/>
      </c>
      <c r="H264" s="5" t="str">
        <f>IFERROR(IF(OR(C264="Entrée",C264="Stock Initial",C264="Ajustement"),INDEX(Données!$J$3:$R$355,MATCH(E264,Données!$N$3:$N$35,0),6),INDEX(Données!$J$3:$R$35,MATCH(E264,Données!$N$3:$N$35,0),7)),"")</f>
        <v/>
      </c>
      <c r="I264" s="4" t="str">
        <f t="shared" si="21"/>
        <v/>
      </c>
    </row>
    <row r="265" spans="1:9" x14ac:dyDescent="0.25">
      <c r="A265" s="1" t="str">
        <f t="shared" si="22"/>
        <v/>
      </c>
      <c r="E265" t="str">
        <f>IF(D265="","",INDEX(Données!$J$3:$S$35,MATCH(D265,Données!$J$3:$J$35,0),5))</f>
        <v/>
      </c>
      <c r="H265" s="5" t="str">
        <f>IFERROR(IF(OR(C265="Entrée",C265="Stock Initial",C265="Ajustement"),INDEX(Données!$J$3:$R$355,MATCH(E265,Données!$N$3:$N$35,0),6),INDEX(Données!$J$3:$R$35,MATCH(E265,Données!$N$3:$N$35,0),7)),"")</f>
        <v/>
      </c>
      <c r="I265" s="4" t="str">
        <f t="shared" si="21"/>
        <v/>
      </c>
    </row>
    <row r="266" spans="1:9" x14ac:dyDescent="0.25">
      <c r="A266" s="1" t="str">
        <f t="shared" si="22"/>
        <v/>
      </c>
      <c r="E266" t="str">
        <f>IF(D266="","",INDEX(Données!$J$3:$S$35,MATCH(D266,Données!$J$3:$J$35,0),5))</f>
        <v/>
      </c>
      <c r="H266" s="5" t="str">
        <f>IFERROR(IF(OR(C266="Entrée",C266="Stock Initial",C266="Ajustement"),INDEX(Données!$J$3:$R$355,MATCH(E266,Données!$N$3:$N$35,0),6),INDEX(Données!$J$3:$R$35,MATCH(E266,Données!$N$3:$N$35,0),7)),"")</f>
        <v/>
      </c>
      <c r="I266" s="4" t="str">
        <f t="shared" si="21"/>
        <v/>
      </c>
    </row>
    <row r="267" spans="1:9" x14ac:dyDescent="0.25">
      <c r="A267" s="1" t="str">
        <f t="shared" si="22"/>
        <v/>
      </c>
      <c r="E267" t="str">
        <f>IF(D267="","",INDEX(Données!$J$3:$S$35,MATCH(D267,Données!$J$3:$J$35,0),5))</f>
        <v/>
      </c>
      <c r="H267" s="5" t="str">
        <f>IFERROR(IF(OR(C267="Entrée",C267="Stock Initial",C267="Ajustement"),INDEX(Données!$J$3:$R$355,MATCH(E267,Données!$N$3:$N$35,0),6),INDEX(Données!$J$3:$R$35,MATCH(E267,Données!$N$3:$N$35,0),7)),"")</f>
        <v/>
      </c>
      <c r="I267" s="4" t="str">
        <f t="shared" si="21"/>
        <v/>
      </c>
    </row>
    <row r="268" spans="1:9" x14ac:dyDescent="0.25">
      <c r="A268" s="1" t="str">
        <f t="shared" si="22"/>
        <v/>
      </c>
      <c r="E268" t="str">
        <f>IF(D268="","",INDEX(Données!$J$3:$S$35,MATCH(D268,Données!$J$3:$J$35,0),5))</f>
        <v/>
      </c>
      <c r="H268" s="5" t="str">
        <f>IFERROR(IF(OR(C268="Entrée",C268="Stock Initial",C268="Ajustement"),INDEX(Données!$J$3:$R$355,MATCH(E268,Données!$N$3:$N$35,0),6),INDEX(Données!$J$3:$R$35,MATCH(E268,Données!$N$3:$N$35,0),7)),"")</f>
        <v/>
      </c>
      <c r="I268" s="4" t="str">
        <f t="shared" si="21"/>
        <v/>
      </c>
    </row>
    <row r="269" spans="1:9" x14ac:dyDescent="0.25">
      <c r="A269" s="1" t="str">
        <f t="shared" si="22"/>
        <v/>
      </c>
      <c r="E269" t="str">
        <f>IF(D269="","",INDEX(Données!$J$3:$S$35,MATCH(D269,Données!$J$3:$J$35,0),5))</f>
        <v/>
      </c>
      <c r="H269" s="5" t="str">
        <f>IFERROR(IF(OR(C269="Entrée",C269="Stock Initial",C269="Ajustement"),INDEX(Données!$J$3:$R$355,MATCH(E269,Données!$N$3:$N$35,0),6),INDEX(Données!$J$3:$R$35,MATCH(E269,Données!$N$3:$N$35,0),7)),"")</f>
        <v/>
      </c>
      <c r="I269" s="4" t="str">
        <f t="shared" si="21"/>
        <v/>
      </c>
    </row>
    <row r="270" spans="1:9" x14ac:dyDescent="0.25">
      <c r="A270" s="1" t="str">
        <f t="shared" si="22"/>
        <v/>
      </c>
      <c r="E270" t="str">
        <f>IF(D270="","",INDEX(Données!$J$3:$S$35,MATCH(D270,Données!$J$3:$J$35,0),5))</f>
        <v/>
      </c>
      <c r="H270" s="5" t="str">
        <f>IFERROR(IF(OR(C270="Entrée",C270="Stock Initial",C270="Ajustement"),INDEX(Données!$J$3:$R$355,MATCH(E270,Données!$N$3:$N$35,0),6),INDEX(Données!$J$3:$R$35,MATCH(E270,Données!$N$3:$N$35,0),7)),"")</f>
        <v/>
      </c>
      <c r="I270" s="4" t="str">
        <f t="shared" si="21"/>
        <v/>
      </c>
    </row>
    <row r="271" spans="1:9" x14ac:dyDescent="0.25">
      <c r="A271" s="1" t="str">
        <f t="shared" si="22"/>
        <v/>
      </c>
      <c r="E271" t="str">
        <f>IF(D271="","",INDEX(Données!$J$3:$S$35,MATCH(D271,Données!$J$3:$J$35,0),5))</f>
        <v/>
      </c>
      <c r="H271" s="5" t="str">
        <f>IFERROR(IF(OR(C271="Entrée",C271="Stock Initial",C271="Ajustement"),INDEX(Données!$J$3:$R$355,MATCH(E271,Données!$N$3:$N$35,0),6),INDEX(Données!$J$3:$R$35,MATCH(E271,Données!$N$3:$N$35,0),7)),"")</f>
        <v/>
      </c>
      <c r="I271" s="4" t="str">
        <f t="shared" si="21"/>
        <v/>
      </c>
    </row>
    <row r="272" spans="1:9" x14ac:dyDescent="0.25">
      <c r="A272" s="1" t="str">
        <f t="shared" si="22"/>
        <v/>
      </c>
      <c r="E272" t="str">
        <f>IF(D272="","",INDEX(Données!$J$3:$S$35,MATCH(D272,Données!$J$3:$J$35,0),5))</f>
        <v/>
      </c>
      <c r="H272" s="5" t="str">
        <f>IFERROR(IF(OR(C272="Entrée",C272="Stock Initial",C272="Ajustement"),INDEX(Données!$J$3:$R$355,MATCH(E272,Données!$N$3:$N$35,0),6),INDEX(Données!$J$3:$R$35,MATCH(E272,Données!$N$3:$N$35,0),7)),"")</f>
        <v/>
      </c>
      <c r="I272" s="4" t="str">
        <f t="shared" si="21"/>
        <v/>
      </c>
    </row>
    <row r="273" spans="1:9" x14ac:dyDescent="0.25">
      <c r="A273" s="1" t="str">
        <f t="shared" ref="A273:A280" si="23">IF(B273="","",ROW()-6)</f>
        <v/>
      </c>
      <c r="E273" t="str">
        <f>IF(D273="","",INDEX(Données!$J$3:$S$35,MATCH(D273,Données!$J$3:$J$35,0),5))</f>
        <v/>
      </c>
      <c r="H273" s="5" t="str">
        <f>IFERROR(IF(OR(C273="Entrée",C273="Stock Initial",C273="Ajustement"),INDEX(Données!$J$3:$R$355,MATCH(E273,Données!$N$3:$N$35,0),6),INDEX(Données!$J$3:$R$35,MATCH(E273,Données!$N$3:$N$35,0),7)),"")</f>
        <v/>
      </c>
      <c r="I273" s="4" t="str">
        <f t="shared" si="21"/>
        <v/>
      </c>
    </row>
    <row r="274" spans="1:9" x14ac:dyDescent="0.25">
      <c r="A274" s="1" t="str">
        <f t="shared" si="23"/>
        <v/>
      </c>
      <c r="E274" t="str">
        <f>IF(D274="","",INDEX(Données!$J$3:$S$35,MATCH(D274,Données!$J$3:$J$35,0),5))</f>
        <v/>
      </c>
      <c r="H274" s="5" t="str">
        <f>IFERROR(IF(OR(C274="Entrée",C274="Stock Initial",C274="Ajustement"),INDEX(Données!$J$3:$R$355,MATCH(E274,Données!$N$3:$N$35,0),6),INDEX(Données!$J$3:$R$35,MATCH(E274,Données!$N$3:$N$35,0),7)),"")</f>
        <v/>
      </c>
      <c r="I274" s="4" t="str">
        <f t="shared" si="21"/>
        <v/>
      </c>
    </row>
    <row r="275" spans="1:9" x14ac:dyDescent="0.25">
      <c r="A275" s="1" t="str">
        <f t="shared" si="23"/>
        <v/>
      </c>
      <c r="E275" t="str">
        <f>IF(D275="","",INDEX(Données!$J$3:$S$35,MATCH(D275,Données!$J$3:$J$35,0),5))</f>
        <v/>
      </c>
      <c r="H275" s="5" t="str">
        <f>IFERROR(IF(OR(C275="Entrée",C275="Stock Initial",C275="Ajustement"),INDEX(Données!$J$3:$R$355,MATCH(E275,Données!$N$3:$N$35,0),6),INDEX(Données!$J$3:$R$35,MATCH(E275,Données!$N$3:$N$35,0),7)),"")</f>
        <v/>
      </c>
      <c r="I275" s="4" t="str">
        <f t="shared" si="21"/>
        <v/>
      </c>
    </row>
    <row r="276" spans="1:9" x14ac:dyDescent="0.25">
      <c r="A276" s="1" t="str">
        <f t="shared" si="23"/>
        <v/>
      </c>
      <c r="E276" t="str">
        <f>IF(D276="","",INDEX(Données!$J$3:$S$35,MATCH(D276,Données!$J$3:$J$35,0),5))</f>
        <v/>
      </c>
      <c r="H276" s="5" t="str">
        <f>IFERROR(IF(OR(C276="Entrée",C276="Stock Initial",C276="Ajustement"),INDEX(Données!$J$3:$R$355,MATCH(E276,Données!$N$3:$N$35,0),6),INDEX(Données!$J$3:$R$35,MATCH(E276,Données!$N$3:$N$35,0),7)),"")</f>
        <v/>
      </c>
      <c r="I276" s="4" t="str">
        <f t="shared" si="21"/>
        <v/>
      </c>
    </row>
    <row r="277" spans="1:9" x14ac:dyDescent="0.25">
      <c r="A277" s="1" t="str">
        <f t="shared" si="23"/>
        <v/>
      </c>
      <c r="E277" t="str">
        <f>IF(D277="","",INDEX(Données!$J$3:$S$35,MATCH(D277,Données!$J$3:$J$35,0),5))</f>
        <v/>
      </c>
      <c r="H277" s="5" t="str">
        <f>IFERROR(IF(OR(C277="Entrée",C277="Stock Initial",C277="Ajustement"),INDEX(Données!$J$3:$R$355,MATCH(E277,Données!$N$3:$N$35,0),6),INDEX(Données!$J$3:$R$35,MATCH(E277,Données!$N$3:$N$35,0),7)),"")</f>
        <v/>
      </c>
      <c r="I277" s="4" t="str">
        <f t="shared" si="21"/>
        <v/>
      </c>
    </row>
    <row r="278" spans="1:9" x14ac:dyDescent="0.25">
      <c r="A278" s="1" t="str">
        <f t="shared" si="23"/>
        <v/>
      </c>
      <c r="E278" t="str">
        <f>IF(D278="","",INDEX(Données!$J$3:$S$35,MATCH(D278,Données!$J$3:$J$35,0),5))</f>
        <v/>
      </c>
      <c r="H278" s="5" t="str">
        <f>IFERROR(IF(OR(C278="Entrée",C278="Stock Initial",C278="Ajustement"),INDEX(Données!$J$3:$R$355,MATCH(E278,Données!$N$3:$N$35,0),6),INDEX(Données!$J$3:$R$35,MATCH(E278,Données!$N$3:$N$35,0),7)),"")</f>
        <v/>
      </c>
      <c r="I278" s="4" t="str">
        <f t="shared" si="21"/>
        <v/>
      </c>
    </row>
    <row r="279" spans="1:9" x14ac:dyDescent="0.25">
      <c r="A279" s="1" t="str">
        <f t="shared" si="23"/>
        <v/>
      </c>
      <c r="E279" t="str">
        <f>IF(D279="","",INDEX(Données!$J$3:$S$35,MATCH(D279,Données!$J$3:$J$35,0),5))</f>
        <v/>
      </c>
      <c r="H279" s="5" t="str">
        <f>IFERROR(IF(OR(C279="Entrée",C279="Stock Initial",C279="Ajustement"),INDEX(Données!$J$3:$R$355,MATCH(E279,Données!$N$3:$N$35,0),6),INDEX(Données!$J$3:$R$35,MATCH(E279,Données!$N$3:$N$35,0),7)),"")</f>
        <v/>
      </c>
      <c r="I279" s="4" t="str">
        <f t="shared" si="21"/>
        <v/>
      </c>
    </row>
    <row r="280" spans="1:9" x14ac:dyDescent="0.25">
      <c r="A280" s="1" t="str">
        <f t="shared" si="23"/>
        <v/>
      </c>
      <c r="E280" t="str">
        <f>IF(D280="","",INDEX(Données!$J$3:$S$35,MATCH(D280,Données!$J$3:$J$35,0),5))</f>
        <v/>
      </c>
      <c r="H280" s="5" t="str">
        <f>IFERROR(IF(OR(C280="Entrée",C280="Stock Initial",C280="Ajustement"),INDEX(Données!$J$3:$R$355,MATCH(E280,Données!$N$3:$N$35,0),6),INDEX(Données!$J$3:$R$35,MATCH(E280,Données!$N$3:$N$35,0),7)),"")</f>
        <v/>
      </c>
      <c r="I280" s="4" t="str">
        <f t="shared" si="21"/>
        <v/>
      </c>
    </row>
    <row r="281" spans="1:9" x14ac:dyDescent="0.25">
      <c r="A281" s="1" t="str">
        <f t="shared" ref="A281:A344" si="24">IF(B281="","",ROW()-6)</f>
        <v/>
      </c>
      <c r="E281" t="str">
        <f>IF(D281="","",INDEX(Données!$J$3:$S$35,MATCH(D281,Données!$J$3:$J$35,0),5))</f>
        <v/>
      </c>
      <c r="H281" s="5" t="str">
        <f>IFERROR(IF(OR(C281="Entrée",C281="Stock Initial",C281="Ajustement"),INDEX(Données!$J$3:$R$355,MATCH(E281,Données!$N$3:$N$35,0),6),INDEX(Données!$J$3:$R$35,MATCH(E281,Données!$N$3:$N$35,0),7)),"")</f>
        <v/>
      </c>
      <c r="I281" s="4" t="str">
        <f t="shared" si="21"/>
        <v/>
      </c>
    </row>
    <row r="282" spans="1:9" x14ac:dyDescent="0.25">
      <c r="A282" s="1" t="str">
        <f t="shared" si="24"/>
        <v/>
      </c>
      <c r="E282" t="str">
        <f>IF(D282="","",INDEX(Données!$J$3:$S$35,MATCH(D282,Données!$J$3:$J$35,0),5))</f>
        <v/>
      </c>
      <c r="H282" s="5" t="str">
        <f>IFERROR(IF(OR(C282="Entrée",C282="Stock Initial",C282="Ajustement"),INDEX(Données!$J$3:$R$355,MATCH(E282,Données!$N$3:$N$35,0),6),INDEX(Données!$J$3:$R$35,MATCH(E282,Données!$N$3:$N$35,0),7)),"")</f>
        <v/>
      </c>
      <c r="I282" s="4" t="str">
        <f t="shared" si="21"/>
        <v/>
      </c>
    </row>
    <row r="283" spans="1:9" x14ac:dyDescent="0.25">
      <c r="A283" s="1" t="str">
        <f t="shared" si="24"/>
        <v/>
      </c>
      <c r="E283" t="str">
        <f>IF(D283="","",INDEX(Données!$J$3:$S$35,MATCH(D283,Données!$J$3:$J$35,0),5))</f>
        <v/>
      </c>
      <c r="H283" s="5" t="str">
        <f>IFERROR(IF(OR(C283="Entrée",C283="Stock Initial",C283="Ajustement"),INDEX(Données!$J$3:$R$355,MATCH(E283,Données!$N$3:$N$35,0),6),INDEX(Données!$J$3:$R$35,MATCH(E283,Données!$N$3:$N$35,0),7)),"")</f>
        <v/>
      </c>
      <c r="I283" s="4" t="str">
        <f t="shared" si="21"/>
        <v/>
      </c>
    </row>
    <row r="284" spans="1:9" x14ac:dyDescent="0.25">
      <c r="A284" s="1" t="str">
        <f t="shared" si="24"/>
        <v/>
      </c>
      <c r="E284" t="str">
        <f>IF(D284="","",INDEX(Données!$J$3:$S$35,MATCH(D284,Données!$J$3:$J$35,0),5))</f>
        <v/>
      </c>
      <c r="H284" s="5" t="str">
        <f>IFERROR(IF(OR(C284="Entrée",C284="Stock Initial",C284="Ajustement"),INDEX(Données!$J$3:$R$355,MATCH(E284,Données!$N$3:$N$35,0),6),INDEX(Données!$J$3:$R$35,MATCH(E284,Données!$N$3:$N$35,0),7)),"")</f>
        <v/>
      </c>
      <c r="I284" s="4" t="str">
        <f t="shared" si="21"/>
        <v/>
      </c>
    </row>
    <row r="285" spans="1:9" x14ac:dyDescent="0.25">
      <c r="A285" s="1" t="str">
        <f t="shared" si="24"/>
        <v/>
      </c>
      <c r="E285" t="str">
        <f>IF(D285="","",INDEX(Données!$J$3:$S$35,MATCH(D285,Données!$J$3:$J$35,0),5))</f>
        <v/>
      </c>
      <c r="H285" s="5" t="str">
        <f>IFERROR(IF(OR(C285="Entrée",C285="Stock Initial",C285="Ajustement"),INDEX(Données!$J$3:$R$355,MATCH(E285,Données!$N$3:$N$35,0),6),INDEX(Données!$J$3:$R$35,MATCH(E285,Données!$N$3:$N$35,0),7)),"")</f>
        <v/>
      </c>
      <c r="I285" s="4" t="str">
        <f t="shared" si="21"/>
        <v/>
      </c>
    </row>
    <row r="286" spans="1:9" x14ac:dyDescent="0.25">
      <c r="A286" s="1" t="str">
        <f t="shared" si="24"/>
        <v/>
      </c>
      <c r="E286" t="str">
        <f>IF(D286="","",INDEX(Données!$J$3:$S$35,MATCH(D286,Données!$J$3:$J$35,0),5))</f>
        <v/>
      </c>
      <c r="H286" s="5" t="str">
        <f>IFERROR(IF(OR(C286="Entrée",C286="Stock Initial",C286="Ajustement"),INDEX(Données!$J$3:$R$355,MATCH(E286,Données!$N$3:$N$35,0),6),INDEX(Données!$J$3:$R$35,MATCH(E286,Données!$N$3:$N$35,0),7)),"")</f>
        <v/>
      </c>
      <c r="I286" s="4" t="str">
        <f t="shared" si="21"/>
        <v/>
      </c>
    </row>
    <row r="287" spans="1:9" x14ac:dyDescent="0.25">
      <c r="A287" s="1" t="str">
        <f t="shared" si="24"/>
        <v/>
      </c>
      <c r="E287" t="str">
        <f>IF(D287="","",INDEX(Données!$J$3:$S$35,MATCH(D287,Données!$J$3:$J$35,0),5))</f>
        <v/>
      </c>
      <c r="H287" s="5" t="str">
        <f>IFERROR(IF(OR(C287="Entrée",C287="Stock Initial",C287="Ajustement"),INDEX(Données!$J$3:$R$355,MATCH(E287,Données!$N$3:$N$35,0),6),INDEX(Données!$J$3:$R$35,MATCH(E287,Données!$N$3:$N$35,0),7)),"")</f>
        <v/>
      </c>
      <c r="I287" s="4" t="str">
        <f t="shared" si="21"/>
        <v/>
      </c>
    </row>
    <row r="288" spans="1:9" x14ac:dyDescent="0.25">
      <c r="A288" s="1" t="str">
        <f t="shared" si="24"/>
        <v/>
      </c>
      <c r="E288" t="str">
        <f>IF(D288="","",INDEX(Données!$J$3:$S$35,MATCH(D288,Données!$J$3:$J$35,0),5))</f>
        <v/>
      </c>
      <c r="H288" s="5" t="str">
        <f>IFERROR(IF(OR(C288="Entrée",C288="Stock Initial",C288="Ajustement"),INDEX(Données!$J$3:$R$355,MATCH(E288,Données!$N$3:$N$35,0),6),INDEX(Données!$J$3:$R$35,MATCH(E288,Données!$N$3:$N$35,0),7)),"")</f>
        <v/>
      </c>
      <c r="I288" s="4" t="str">
        <f t="shared" si="21"/>
        <v/>
      </c>
    </row>
    <row r="289" spans="1:9" x14ac:dyDescent="0.25">
      <c r="A289" s="1" t="str">
        <f t="shared" si="24"/>
        <v/>
      </c>
      <c r="E289" t="str">
        <f>IF(D289="","",INDEX(Données!$J$3:$S$35,MATCH(D289,Données!$J$3:$J$35,0),5))</f>
        <v/>
      </c>
      <c r="H289" s="5" t="str">
        <f>IFERROR(IF(OR(C289="Entrée",C289="Stock Initial",C289="Ajustement"),INDEX(Données!$J$3:$R$355,MATCH(E289,Données!$N$3:$N$35,0),6),INDEX(Données!$J$3:$R$35,MATCH(E289,Données!$N$3:$N$35,0),7)),"")</f>
        <v/>
      </c>
      <c r="I289" s="4" t="str">
        <f t="shared" si="21"/>
        <v/>
      </c>
    </row>
    <row r="290" spans="1:9" x14ac:dyDescent="0.25">
      <c r="A290" s="1" t="str">
        <f t="shared" si="24"/>
        <v/>
      </c>
      <c r="E290" t="str">
        <f>IF(D290="","",INDEX(Données!$J$3:$S$35,MATCH(D290,Données!$J$3:$J$35,0),5))</f>
        <v/>
      </c>
      <c r="H290" s="5" t="str">
        <f>IFERROR(IF(OR(C290="Entrée",C290="Stock Initial",C290="Ajustement"),INDEX(Données!$J$3:$R$355,MATCH(E290,Données!$N$3:$N$35,0),6),INDEX(Données!$J$3:$R$35,MATCH(E290,Données!$N$3:$N$35,0),7)),"")</f>
        <v/>
      </c>
      <c r="I290" s="4" t="str">
        <f t="shared" si="21"/>
        <v/>
      </c>
    </row>
    <row r="291" spans="1:9" x14ac:dyDescent="0.25">
      <c r="A291" s="1" t="str">
        <f t="shared" si="24"/>
        <v/>
      </c>
      <c r="E291" t="str">
        <f>IF(D291="","",INDEX(Données!$J$3:$S$35,MATCH(D291,Données!$J$3:$J$35,0),5))</f>
        <v/>
      </c>
      <c r="H291" s="5" t="str">
        <f>IFERROR(IF(OR(C291="Entrée",C291="Stock Initial",C291="Ajustement"),INDEX(Données!$J$3:$R$355,MATCH(E291,Données!$N$3:$N$35,0),6),INDEX(Données!$J$3:$R$35,MATCH(E291,Données!$N$3:$N$35,0),7)),"")</f>
        <v/>
      </c>
      <c r="I291" s="4" t="str">
        <f t="shared" si="21"/>
        <v/>
      </c>
    </row>
    <row r="292" spans="1:9" x14ac:dyDescent="0.25">
      <c r="A292" s="1" t="str">
        <f t="shared" si="24"/>
        <v/>
      </c>
      <c r="E292" t="str">
        <f>IF(D292="","",INDEX(Données!$J$3:$S$35,MATCH(D292,Données!$J$3:$J$35,0),5))</f>
        <v/>
      </c>
      <c r="H292" s="5" t="str">
        <f>IFERROR(IF(OR(C292="Entrée",C292="Stock Initial",C292="Ajustement"),INDEX(Données!$J$3:$R$355,MATCH(E292,Données!$N$3:$N$35,0),6),INDEX(Données!$J$3:$R$35,MATCH(E292,Données!$N$3:$N$35,0),7)),"")</f>
        <v/>
      </c>
      <c r="I292" s="4" t="str">
        <f t="shared" si="21"/>
        <v/>
      </c>
    </row>
    <row r="293" spans="1:9" x14ac:dyDescent="0.25">
      <c r="A293" s="1" t="str">
        <f t="shared" si="24"/>
        <v/>
      </c>
      <c r="E293" t="str">
        <f>IF(D293="","",INDEX(Données!$J$3:$S$35,MATCH(D293,Données!$J$3:$J$35,0),5))</f>
        <v/>
      </c>
      <c r="H293" s="5" t="str">
        <f>IFERROR(IF(OR(C293="Entrée",C293="Stock Initial",C293="Ajustement"),INDEX(Données!$J$3:$R$355,MATCH(E293,Données!$N$3:$N$35,0),6),INDEX(Données!$J$3:$R$35,MATCH(E293,Données!$N$3:$N$35,0),7)),"")</f>
        <v/>
      </c>
      <c r="I293" s="4" t="str">
        <f t="shared" si="21"/>
        <v/>
      </c>
    </row>
    <row r="294" spans="1:9" x14ac:dyDescent="0.25">
      <c r="A294" s="1" t="str">
        <f t="shared" si="24"/>
        <v/>
      </c>
      <c r="E294" t="str">
        <f>IF(D294="","",INDEX(Données!$J$3:$S$35,MATCH(D294,Données!$J$3:$J$35,0),5))</f>
        <v/>
      </c>
      <c r="H294" s="5" t="str">
        <f>IFERROR(IF(OR(C294="Entrée",C294="Stock Initial",C294="Ajustement"),INDEX(Données!$J$3:$R$355,MATCH(E294,Données!$N$3:$N$35,0),6),INDEX(Données!$J$3:$R$35,MATCH(E294,Données!$N$3:$N$35,0),7)),"")</f>
        <v/>
      </c>
      <c r="I294" s="4" t="str">
        <f t="shared" si="21"/>
        <v/>
      </c>
    </row>
    <row r="295" spans="1:9" x14ac:dyDescent="0.25">
      <c r="A295" s="1" t="str">
        <f t="shared" si="24"/>
        <v/>
      </c>
      <c r="E295" t="str">
        <f>IF(D295="","",INDEX(Données!$J$3:$S$35,MATCH(D295,Données!$J$3:$J$35,0),5))</f>
        <v/>
      </c>
      <c r="H295" s="5" t="str">
        <f>IFERROR(IF(OR(C295="Entrée",C295="Stock Initial",C295="Ajustement"),INDEX(Données!$J$3:$R$355,MATCH(E295,Données!$N$3:$N$35,0),6),INDEX(Données!$J$3:$R$35,MATCH(E295,Données!$N$3:$N$35,0),7)),"")</f>
        <v/>
      </c>
      <c r="I295" s="4" t="str">
        <f t="shared" si="21"/>
        <v/>
      </c>
    </row>
    <row r="296" spans="1:9" x14ac:dyDescent="0.25">
      <c r="A296" s="1" t="str">
        <f t="shared" si="24"/>
        <v/>
      </c>
      <c r="E296" t="str">
        <f>IF(D296="","",INDEX(Données!$J$3:$S$35,MATCH(D296,Données!$J$3:$J$35,0),5))</f>
        <v/>
      </c>
      <c r="H296" s="5" t="str">
        <f>IFERROR(IF(OR(C296="Entrée",C296="Stock Initial",C296="Ajustement"),INDEX(Données!$J$3:$R$355,MATCH(E296,Données!$N$3:$N$35,0),6),INDEX(Données!$J$3:$R$35,MATCH(E296,Données!$N$3:$N$35,0),7)),"")</f>
        <v/>
      </c>
      <c r="I296" s="4" t="str">
        <f t="shared" si="21"/>
        <v/>
      </c>
    </row>
    <row r="297" spans="1:9" x14ac:dyDescent="0.25">
      <c r="A297" s="1" t="str">
        <f t="shared" si="24"/>
        <v/>
      </c>
      <c r="E297" t="str">
        <f>IF(D297="","",INDEX(Données!$J$3:$S$35,MATCH(D297,Données!$J$3:$J$35,0),5))</f>
        <v/>
      </c>
      <c r="H297" s="5" t="str">
        <f>IFERROR(IF(OR(C297="Entrée",C297="Stock Initial",C297="Ajustement"),INDEX(Données!$J$3:$R$355,MATCH(E297,Données!$N$3:$N$35,0),6),INDEX(Données!$J$3:$R$35,MATCH(E297,Données!$N$3:$N$35,0),7)),"")</f>
        <v/>
      </c>
      <c r="I297" s="4" t="str">
        <f t="shared" ref="I297:I360" si="25">IFERROR(H297*G297,"")</f>
        <v/>
      </c>
    </row>
    <row r="298" spans="1:9" x14ac:dyDescent="0.25">
      <c r="A298" s="1" t="str">
        <f t="shared" si="24"/>
        <v/>
      </c>
      <c r="E298" t="str">
        <f>IF(D298="","",INDEX(Données!$J$3:$S$35,MATCH(D298,Données!$J$3:$J$35,0),5))</f>
        <v/>
      </c>
      <c r="H298" s="5" t="str">
        <f>IFERROR(IF(OR(C298="Entrée",C298="Stock Initial",C298="Ajustement"),INDEX(Données!$J$3:$R$355,MATCH(E298,Données!$N$3:$N$35,0),6),INDEX(Données!$J$3:$R$35,MATCH(E298,Données!$N$3:$N$35,0),7)),"")</f>
        <v/>
      </c>
      <c r="I298" s="4" t="str">
        <f t="shared" si="25"/>
        <v/>
      </c>
    </row>
    <row r="299" spans="1:9" x14ac:dyDescent="0.25">
      <c r="A299" s="1" t="str">
        <f t="shared" si="24"/>
        <v/>
      </c>
      <c r="E299" t="str">
        <f>IF(D299="","",INDEX(Données!$J$3:$S$35,MATCH(D299,Données!$J$3:$J$35,0),5))</f>
        <v/>
      </c>
      <c r="H299" s="5" t="str">
        <f>IFERROR(IF(OR(C299="Entrée",C299="Stock Initial",C299="Ajustement"),INDEX(Données!$J$3:$R$355,MATCH(E299,Données!$N$3:$N$35,0),6),INDEX(Données!$J$3:$R$35,MATCH(E299,Données!$N$3:$N$35,0),7)),"")</f>
        <v/>
      </c>
      <c r="I299" s="4" t="str">
        <f t="shared" si="25"/>
        <v/>
      </c>
    </row>
    <row r="300" spans="1:9" x14ac:dyDescent="0.25">
      <c r="A300" s="1" t="str">
        <f t="shared" si="24"/>
        <v/>
      </c>
      <c r="E300" t="str">
        <f>IF(D300="","",INDEX(Données!$J$3:$S$35,MATCH(D300,Données!$J$3:$J$35,0),5))</f>
        <v/>
      </c>
      <c r="H300" s="5" t="str">
        <f>IFERROR(IF(OR(C300="Entrée",C300="Stock Initial",C300="Ajustement"),INDEX(Données!$J$3:$R$355,MATCH(E300,Données!$N$3:$N$35,0),6),INDEX(Données!$J$3:$R$35,MATCH(E300,Données!$N$3:$N$35,0),7)),"")</f>
        <v/>
      </c>
      <c r="I300" s="4" t="str">
        <f t="shared" si="25"/>
        <v/>
      </c>
    </row>
    <row r="301" spans="1:9" x14ac:dyDescent="0.25">
      <c r="A301" s="1" t="str">
        <f t="shared" si="24"/>
        <v/>
      </c>
      <c r="E301" t="str">
        <f>IF(D301="","",INDEX(Données!$J$3:$S$35,MATCH(D301,Données!$J$3:$J$35,0),5))</f>
        <v/>
      </c>
      <c r="H301" s="5" t="str">
        <f>IFERROR(IF(OR(C301="Entrée",C301="Stock Initial",C301="Ajustement"),INDEX(Données!$J$3:$R$355,MATCH(E301,Données!$N$3:$N$35,0),6),INDEX(Données!$J$3:$R$35,MATCH(E301,Données!$N$3:$N$35,0),7)),"")</f>
        <v/>
      </c>
      <c r="I301" s="4" t="str">
        <f t="shared" si="25"/>
        <v/>
      </c>
    </row>
    <row r="302" spans="1:9" x14ac:dyDescent="0.25">
      <c r="A302" s="1" t="str">
        <f t="shared" si="24"/>
        <v/>
      </c>
      <c r="E302" t="str">
        <f>IF(D302="","",INDEX(Données!$J$3:$S$35,MATCH(D302,Données!$J$3:$J$35,0),5))</f>
        <v/>
      </c>
      <c r="H302" s="5" t="str">
        <f>IFERROR(IF(OR(C302="Entrée",C302="Stock Initial",C302="Ajustement"),INDEX(Données!$J$3:$R$355,MATCH(E302,Données!$N$3:$N$35,0),6),INDEX(Données!$J$3:$R$35,MATCH(E302,Données!$N$3:$N$35,0),7)),"")</f>
        <v/>
      </c>
      <c r="I302" s="4" t="str">
        <f t="shared" si="25"/>
        <v/>
      </c>
    </row>
    <row r="303" spans="1:9" x14ac:dyDescent="0.25">
      <c r="A303" s="1" t="str">
        <f t="shared" si="24"/>
        <v/>
      </c>
      <c r="E303" t="str">
        <f>IF(D303="","",INDEX(Données!$J$3:$S$35,MATCH(D303,Données!$J$3:$J$35,0),5))</f>
        <v/>
      </c>
      <c r="H303" s="5" t="str">
        <f>IFERROR(IF(OR(C303="Entrée",C303="Stock Initial",C303="Ajustement"),INDEX(Données!$J$3:$R$355,MATCH(E303,Données!$N$3:$N$35,0),6),INDEX(Données!$J$3:$R$35,MATCH(E303,Données!$N$3:$N$35,0),7)),"")</f>
        <v/>
      </c>
      <c r="I303" s="4" t="str">
        <f t="shared" si="25"/>
        <v/>
      </c>
    </row>
    <row r="304" spans="1:9" x14ac:dyDescent="0.25">
      <c r="A304" s="1" t="str">
        <f t="shared" si="24"/>
        <v/>
      </c>
      <c r="E304" t="str">
        <f>IF(D304="","",INDEX(Données!$J$3:$S$35,MATCH(D304,Données!$J$3:$J$35,0),5))</f>
        <v/>
      </c>
      <c r="H304" s="5" t="str">
        <f>IFERROR(IF(OR(C304="Entrée",C304="Stock Initial",C304="Ajustement"),INDEX(Données!$J$3:$R$355,MATCH(E304,Données!$N$3:$N$35,0),6),INDEX(Données!$J$3:$R$35,MATCH(E304,Données!$N$3:$N$35,0),7)),"")</f>
        <v/>
      </c>
      <c r="I304" s="4" t="str">
        <f t="shared" si="25"/>
        <v/>
      </c>
    </row>
    <row r="305" spans="1:9" x14ac:dyDescent="0.25">
      <c r="A305" s="1" t="str">
        <f t="shared" si="24"/>
        <v/>
      </c>
      <c r="E305" t="str">
        <f>IF(D305="","",INDEX(Données!$J$3:$S$35,MATCH(D305,Données!$J$3:$J$35,0),5))</f>
        <v/>
      </c>
      <c r="H305" s="5" t="str">
        <f>IFERROR(IF(OR(C305="Entrée",C305="Stock Initial",C305="Ajustement"),INDEX(Données!$J$3:$R$355,MATCH(E305,Données!$N$3:$N$35,0),6),INDEX(Données!$J$3:$R$35,MATCH(E305,Données!$N$3:$N$35,0),7)),"")</f>
        <v/>
      </c>
      <c r="I305" s="4" t="str">
        <f t="shared" si="25"/>
        <v/>
      </c>
    </row>
    <row r="306" spans="1:9" x14ac:dyDescent="0.25">
      <c r="A306" s="1" t="str">
        <f t="shared" si="24"/>
        <v/>
      </c>
      <c r="E306" t="str">
        <f>IF(D306="","",INDEX(Données!$J$3:$S$35,MATCH(D306,Données!$J$3:$J$35,0),5))</f>
        <v/>
      </c>
      <c r="H306" s="5" t="str">
        <f>IFERROR(IF(OR(C306="Entrée",C306="Stock Initial",C306="Ajustement"),INDEX(Données!$J$3:$R$355,MATCH(E306,Données!$N$3:$N$35,0),6),INDEX(Données!$J$3:$R$35,MATCH(E306,Données!$N$3:$N$35,0),7)),"")</f>
        <v/>
      </c>
      <c r="I306" s="4" t="str">
        <f t="shared" si="25"/>
        <v/>
      </c>
    </row>
    <row r="307" spans="1:9" x14ac:dyDescent="0.25">
      <c r="A307" s="1" t="str">
        <f t="shared" si="24"/>
        <v/>
      </c>
      <c r="E307" t="str">
        <f>IF(D307="","",INDEX(Données!$J$3:$S$35,MATCH(D307,Données!$J$3:$J$35,0),5))</f>
        <v/>
      </c>
      <c r="H307" s="5" t="str">
        <f>IFERROR(IF(OR(C307="Entrée",C307="Stock Initial",C307="Ajustement"),INDEX(Données!$J$3:$R$355,MATCH(E307,Données!$N$3:$N$35,0),6),INDEX(Données!$J$3:$R$35,MATCH(E307,Données!$N$3:$N$35,0),7)),"")</f>
        <v/>
      </c>
      <c r="I307" s="4" t="str">
        <f t="shared" si="25"/>
        <v/>
      </c>
    </row>
    <row r="308" spans="1:9" x14ac:dyDescent="0.25">
      <c r="A308" s="1" t="str">
        <f t="shared" si="24"/>
        <v/>
      </c>
      <c r="E308" t="str">
        <f>IF(D308="","",INDEX(Données!$J$3:$S$35,MATCH(D308,Données!$J$3:$J$35,0),5))</f>
        <v/>
      </c>
      <c r="H308" s="5" t="str">
        <f>IFERROR(IF(OR(C308="Entrée",C308="Stock Initial",C308="Ajustement"),INDEX(Données!$J$3:$R$355,MATCH(E308,Données!$N$3:$N$35,0),6),INDEX(Données!$J$3:$R$35,MATCH(E308,Données!$N$3:$N$35,0),7)),"")</f>
        <v/>
      </c>
      <c r="I308" s="4" t="str">
        <f t="shared" si="25"/>
        <v/>
      </c>
    </row>
    <row r="309" spans="1:9" x14ac:dyDescent="0.25">
      <c r="A309" s="1" t="str">
        <f t="shared" si="24"/>
        <v/>
      </c>
      <c r="E309" t="str">
        <f>IF(D309="","",INDEX(Données!$J$3:$S$35,MATCH(D309,Données!$J$3:$J$35,0),5))</f>
        <v/>
      </c>
      <c r="H309" s="5" t="str">
        <f>IFERROR(IF(OR(C309="Entrée",C309="Stock Initial",C309="Ajustement"),INDEX(Données!$J$3:$R$355,MATCH(E309,Données!$N$3:$N$35,0),6),INDEX(Données!$J$3:$R$35,MATCH(E309,Données!$N$3:$N$35,0),7)),"")</f>
        <v/>
      </c>
      <c r="I309" s="4" t="str">
        <f t="shared" si="25"/>
        <v/>
      </c>
    </row>
    <row r="310" spans="1:9" x14ac:dyDescent="0.25">
      <c r="A310" s="1" t="str">
        <f t="shared" si="24"/>
        <v/>
      </c>
      <c r="E310" t="str">
        <f>IF(D310="","",INDEX(Données!$J$3:$S$35,MATCH(D310,Données!$J$3:$J$35,0),5))</f>
        <v/>
      </c>
      <c r="H310" s="5" t="str">
        <f>IFERROR(IF(OR(C310="Entrée",C310="Stock Initial",C310="Ajustement"),INDEX(Données!$J$3:$R$355,MATCH(E310,Données!$N$3:$N$35,0),6),INDEX(Données!$J$3:$R$35,MATCH(E310,Données!$N$3:$N$35,0),7)),"")</f>
        <v/>
      </c>
      <c r="I310" s="4" t="str">
        <f t="shared" si="25"/>
        <v/>
      </c>
    </row>
    <row r="311" spans="1:9" x14ac:dyDescent="0.25">
      <c r="A311" s="1" t="str">
        <f t="shared" si="24"/>
        <v/>
      </c>
      <c r="E311" t="str">
        <f>IF(D311="","",INDEX(Données!$J$3:$S$35,MATCH(D311,Données!$J$3:$J$35,0),5))</f>
        <v/>
      </c>
      <c r="H311" s="5" t="str">
        <f>IFERROR(IF(OR(C311="Entrée",C311="Stock Initial",C311="Ajustement"),INDEX(Données!$J$3:$R$355,MATCH(E311,Données!$N$3:$N$35,0),6),INDEX(Données!$J$3:$R$35,MATCH(E311,Données!$N$3:$N$35,0),7)),"")</f>
        <v/>
      </c>
      <c r="I311" s="4" t="str">
        <f t="shared" si="25"/>
        <v/>
      </c>
    </row>
    <row r="312" spans="1:9" x14ac:dyDescent="0.25">
      <c r="A312" s="1" t="str">
        <f t="shared" si="24"/>
        <v/>
      </c>
      <c r="E312" t="str">
        <f>IF(D312="","",INDEX(Données!$J$3:$S$35,MATCH(D312,Données!$J$3:$J$35,0),5))</f>
        <v/>
      </c>
      <c r="H312" s="5" t="str">
        <f>IFERROR(IF(OR(C312="Entrée",C312="Stock Initial",C312="Ajustement"),INDEX(Données!$J$3:$R$355,MATCH(E312,Données!$N$3:$N$35,0),6),INDEX(Données!$J$3:$R$35,MATCH(E312,Données!$N$3:$N$35,0),7)),"")</f>
        <v/>
      </c>
      <c r="I312" s="4" t="str">
        <f t="shared" si="25"/>
        <v/>
      </c>
    </row>
    <row r="313" spans="1:9" x14ac:dyDescent="0.25">
      <c r="A313" s="1" t="str">
        <f t="shared" si="24"/>
        <v/>
      </c>
      <c r="E313" t="str">
        <f>IF(D313="","",INDEX(Données!$J$3:$S$35,MATCH(D313,Données!$J$3:$J$35,0),5))</f>
        <v/>
      </c>
      <c r="H313" s="5" t="str">
        <f>IFERROR(IF(OR(C313="Entrée",C313="Stock Initial",C313="Ajustement"),INDEX(Données!$J$3:$R$355,MATCH(E313,Données!$N$3:$N$35,0),6),INDEX(Données!$J$3:$R$35,MATCH(E313,Données!$N$3:$N$35,0),7)),"")</f>
        <v/>
      </c>
      <c r="I313" s="4" t="str">
        <f t="shared" si="25"/>
        <v/>
      </c>
    </row>
    <row r="314" spans="1:9" x14ac:dyDescent="0.25">
      <c r="A314" s="1" t="str">
        <f t="shared" si="24"/>
        <v/>
      </c>
      <c r="E314" t="str">
        <f>IF(D314="","",INDEX(Données!$J$3:$S$35,MATCH(D314,Données!$J$3:$J$35,0),5))</f>
        <v/>
      </c>
      <c r="H314" s="5" t="str">
        <f>IFERROR(IF(OR(C314="Entrée",C314="Stock Initial",C314="Ajustement"),INDEX(Données!$J$3:$R$355,MATCH(E314,Données!$N$3:$N$35,0),6),INDEX(Données!$J$3:$R$35,MATCH(E314,Données!$N$3:$N$35,0),7)),"")</f>
        <v/>
      </c>
      <c r="I314" s="4" t="str">
        <f t="shared" si="25"/>
        <v/>
      </c>
    </row>
    <row r="315" spans="1:9" x14ac:dyDescent="0.25">
      <c r="A315" s="1" t="str">
        <f t="shared" si="24"/>
        <v/>
      </c>
      <c r="E315" t="str">
        <f>IF(D315="","",INDEX(Données!$J$3:$S$35,MATCH(D315,Données!$J$3:$J$35,0),5))</f>
        <v/>
      </c>
      <c r="H315" s="5" t="str">
        <f>IFERROR(IF(OR(C315="Entrée",C315="Stock Initial",C315="Ajustement"),INDEX(Données!$J$3:$R$355,MATCH(E315,Données!$N$3:$N$35,0),6),INDEX(Données!$J$3:$R$35,MATCH(E315,Données!$N$3:$N$35,0),7)),"")</f>
        <v/>
      </c>
      <c r="I315" s="4" t="str">
        <f t="shared" si="25"/>
        <v/>
      </c>
    </row>
    <row r="316" spans="1:9" x14ac:dyDescent="0.25">
      <c r="A316" s="1" t="str">
        <f t="shared" si="24"/>
        <v/>
      </c>
      <c r="E316" t="str">
        <f>IF(D316="","",INDEX(Données!$J$3:$S$35,MATCH(D316,Données!$J$3:$J$35,0),5))</f>
        <v/>
      </c>
      <c r="H316" s="5" t="str">
        <f>IFERROR(IF(OR(C316="Entrée",C316="Stock Initial",C316="Ajustement"),INDEX(Données!$J$3:$R$355,MATCH(E316,Données!$N$3:$N$35,0),6),INDEX(Données!$J$3:$R$35,MATCH(E316,Données!$N$3:$N$35,0),7)),"")</f>
        <v/>
      </c>
      <c r="I316" s="4" t="str">
        <f t="shared" si="25"/>
        <v/>
      </c>
    </row>
    <row r="317" spans="1:9" x14ac:dyDescent="0.25">
      <c r="A317" s="1" t="str">
        <f t="shared" si="24"/>
        <v/>
      </c>
      <c r="E317" t="str">
        <f>IF(D317="","",INDEX(Données!$J$3:$S$35,MATCH(D317,Données!$J$3:$J$35,0),5))</f>
        <v/>
      </c>
      <c r="H317" s="5" t="str">
        <f>IFERROR(IF(OR(C317="Entrée",C317="Stock Initial",C317="Ajustement"),INDEX(Données!$J$3:$R$355,MATCH(E317,Données!$N$3:$N$35,0),6),INDEX(Données!$J$3:$R$35,MATCH(E317,Données!$N$3:$N$35,0),7)),"")</f>
        <v/>
      </c>
      <c r="I317" s="4" t="str">
        <f t="shared" si="25"/>
        <v/>
      </c>
    </row>
    <row r="318" spans="1:9" x14ac:dyDescent="0.25">
      <c r="A318" s="1" t="str">
        <f t="shared" si="24"/>
        <v/>
      </c>
      <c r="E318" t="str">
        <f>IF(D318="","",INDEX(Données!$J$3:$S$35,MATCH(D318,Données!$J$3:$J$35,0),5))</f>
        <v/>
      </c>
      <c r="H318" s="5" t="str">
        <f>IFERROR(IF(OR(C318="Entrée",C318="Stock Initial",C318="Ajustement"),INDEX(Données!$J$3:$R$15,MATCH(E318,Données!$N$3:$N$15,0),6),INDEX(Données!$J$3:$R$15,MATCH(E318,Données!$N$3:$N$15,0),7)),"")</f>
        <v/>
      </c>
      <c r="I318" s="4" t="str">
        <f t="shared" si="25"/>
        <v/>
      </c>
    </row>
    <row r="319" spans="1:9" x14ac:dyDescent="0.25">
      <c r="A319" s="1" t="str">
        <f t="shared" si="24"/>
        <v/>
      </c>
      <c r="E319" t="str">
        <f>IF(D319="","",INDEX(Données!$J$3:$S$35,MATCH(D319,Données!$J$3:$J$35,0),5))</f>
        <v/>
      </c>
      <c r="H319" s="5" t="str">
        <f>IFERROR(IF(OR(C319="Entrée",C319="Stock Initial",C319="Ajustement"),INDEX(Données!$J$3:$R$15,MATCH(E319,Données!$N$3:$N$15,0),6),INDEX(Données!$J$3:$R$15,MATCH(E319,Données!$N$3:$N$15,0),7)),"")</f>
        <v/>
      </c>
      <c r="I319" s="4" t="str">
        <f t="shared" si="25"/>
        <v/>
      </c>
    </row>
    <row r="320" spans="1:9" x14ac:dyDescent="0.25">
      <c r="A320" s="1" t="str">
        <f t="shared" si="24"/>
        <v/>
      </c>
      <c r="E320" t="str">
        <f>IF(D320="","",INDEX(Données!$J$3:$S$35,MATCH(D320,Données!$J$3:$J$35,0),5))</f>
        <v/>
      </c>
      <c r="H320" s="5" t="str">
        <f>IFERROR(IF(OR(C320="Entrée",C320="Stock Initial",C320="Ajustement"),INDEX(Données!$J$3:$R$15,MATCH(E320,Données!$N$3:$N$15,0),6),INDEX(Données!$J$3:$R$15,MATCH(E320,Données!$N$3:$N$15,0),7)),"")</f>
        <v/>
      </c>
      <c r="I320" s="4" t="str">
        <f t="shared" si="25"/>
        <v/>
      </c>
    </row>
    <row r="321" spans="1:9" x14ac:dyDescent="0.25">
      <c r="A321" s="1" t="str">
        <f t="shared" si="24"/>
        <v/>
      </c>
      <c r="E321" t="str">
        <f>IF(D321="","",INDEX(Données!$J$3:$S$35,MATCH(D321,Données!$J$3:$J$35,0),5))</f>
        <v/>
      </c>
      <c r="H321" s="5" t="str">
        <f>IFERROR(IF(OR(C321="Entrée",C321="Stock Initial",C321="Ajustement"),INDEX(Données!$J$3:$R$15,MATCH(E321,Données!$N$3:$N$15,0),6),INDEX(Données!$J$3:$R$15,MATCH(E321,Données!$N$3:$N$15,0),7)),"")</f>
        <v/>
      </c>
      <c r="I321" s="4" t="str">
        <f t="shared" si="25"/>
        <v/>
      </c>
    </row>
    <row r="322" spans="1:9" x14ac:dyDescent="0.25">
      <c r="A322" s="1" t="str">
        <f t="shared" si="24"/>
        <v/>
      </c>
      <c r="E322" t="str">
        <f>IF(D322="","",INDEX(Données!$J$3:$S$35,MATCH(D322,Données!$J$3:$J$35,0),5))</f>
        <v/>
      </c>
      <c r="H322" s="5" t="str">
        <f>IFERROR(IF(OR(C322="Entrée",C322="Stock Initial",C322="Ajustement"),INDEX(Données!$J$3:$R$15,MATCH(E322,Données!$N$3:$N$15,0),6),INDEX(Données!$J$3:$R$15,MATCH(E322,Données!$N$3:$N$15,0),7)),"")</f>
        <v/>
      </c>
      <c r="I322" s="4" t="str">
        <f t="shared" si="25"/>
        <v/>
      </c>
    </row>
    <row r="323" spans="1:9" x14ac:dyDescent="0.25">
      <c r="A323" s="1" t="str">
        <f t="shared" si="24"/>
        <v/>
      </c>
      <c r="E323" t="str">
        <f>IF(D323="","",INDEX(Données!$J$3:$S$35,MATCH(D323,Données!$J$3:$J$35,0),5))</f>
        <v/>
      </c>
      <c r="H323" s="5" t="str">
        <f>IFERROR(IF(OR(C323="Entrée",C323="Stock Initial",C323="Ajustement"),INDEX(Données!$J$3:$R$15,MATCH(E323,Données!$N$3:$N$15,0),6),INDEX(Données!$J$3:$R$15,MATCH(E323,Données!$N$3:$N$15,0),7)),"")</f>
        <v/>
      </c>
      <c r="I323" s="4" t="str">
        <f t="shared" si="25"/>
        <v/>
      </c>
    </row>
    <row r="324" spans="1:9" x14ac:dyDescent="0.25">
      <c r="A324" s="1" t="str">
        <f t="shared" si="24"/>
        <v/>
      </c>
      <c r="E324" t="str">
        <f>IF(D324="","",INDEX(Données!$J$3:$S$35,MATCH(D324,Données!$J$3:$J$35,0),5))</f>
        <v/>
      </c>
      <c r="H324" s="5" t="str">
        <f>IFERROR(IF(OR(C324="Entrée",C324="Stock Initial",C324="Ajustement"),INDEX(Données!$J$3:$R$15,MATCH(E324,Données!$N$3:$N$15,0),6),INDEX(Données!$J$3:$R$15,MATCH(E324,Données!$N$3:$N$15,0),7)),"")</f>
        <v/>
      </c>
      <c r="I324" s="4" t="str">
        <f t="shared" si="25"/>
        <v/>
      </c>
    </row>
    <row r="325" spans="1:9" x14ac:dyDescent="0.25">
      <c r="A325" s="1" t="str">
        <f t="shared" si="24"/>
        <v/>
      </c>
      <c r="E325" t="str">
        <f>IF(D325="","",INDEX(Données!$J$3:$S$35,MATCH(D325,Données!$J$3:$J$35,0),5))</f>
        <v/>
      </c>
      <c r="H325" s="5" t="str">
        <f>IFERROR(IF(OR(C325="Entrée",C325="Stock Initial",C325="Ajustement"),INDEX(Données!$J$3:$R$15,MATCH(E325,Données!$N$3:$N$15,0),6),INDEX(Données!$J$3:$R$15,MATCH(E325,Données!$N$3:$N$15,0),7)),"")</f>
        <v/>
      </c>
      <c r="I325" s="4" t="str">
        <f t="shared" si="25"/>
        <v/>
      </c>
    </row>
    <row r="326" spans="1:9" x14ac:dyDescent="0.25">
      <c r="A326" s="1" t="str">
        <f t="shared" si="24"/>
        <v/>
      </c>
      <c r="E326" t="str">
        <f>IF(D326="","",INDEX(Données!$J$3:$S$35,MATCH(D326,Données!$J$3:$J$35,0),5))</f>
        <v/>
      </c>
      <c r="H326" s="5" t="str">
        <f>IFERROR(IF(OR(C326="Entrée",C326="Stock Initial",C326="Ajustement"),INDEX(Données!$J$3:$R$15,MATCH(E326,Données!$N$3:$N$15,0),6),INDEX(Données!$J$3:$R$15,MATCH(E326,Données!$N$3:$N$15,0),7)),"")</f>
        <v/>
      </c>
      <c r="I326" s="4" t="str">
        <f t="shared" si="25"/>
        <v/>
      </c>
    </row>
    <row r="327" spans="1:9" x14ac:dyDescent="0.25">
      <c r="A327" s="1" t="str">
        <f t="shared" si="24"/>
        <v/>
      </c>
      <c r="E327" t="str">
        <f>IF(D327="","",INDEX(Données!$J$3:$S$35,MATCH(D327,Données!$J$3:$J$35,0),5))</f>
        <v/>
      </c>
      <c r="H327" s="5" t="str">
        <f>IFERROR(IF(OR(C327="Entrée",C327="Stock Initial",C327="Ajustement"),INDEX(Données!$J$3:$R$15,MATCH(E327,Données!$N$3:$N$15,0),6),INDEX(Données!$J$3:$R$15,MATCH(E327,Données!$N$3:$N$15,0),7)),"")</f>
        <v/>
      </c>
      <c r="I327" s="4" t="str">
        <f t="shared" si="25"/>
        <v/>
      </c>
    </row>
    <row r="328" spans="1:9" x14ac:dyDescent="0.25">
      <c r="A328" s="1" t="str">
        <f t="shared" si="24"/>
        <v/>
      </c>
      <c r="E328" t="str">
        <f>IF(D328="","",INDEX(Données!$J$3:$S$35,MATCH(D328,Données!$J$3:$J$35,0),5))</f>
        <v/>
      </c>
      <c r="H328" s="5" t="str">
        <f>IFERROR(IF(OR(C328="Entrée",C328="Stock Initial",C328="Ajustement"),INDEX(Données!$J$3:$R$15,MATCH(E328,Données!$N$3:$N$15,0),6),INDEX(Données!$J$3:$R$15,MATCH(E328,Données!$N$3:$N$15,0),7)),"")</f>
        <v/>
      </c>
      <c r="I328" s="4" t="str">
        <f t="shared" si="25"/>
        <v/>
      </c>
    </row>
    <row r="329" spans="1:9" x14ac:dyDescent="0.25">
      <c r="A329" s="1" t="str">
        <f t="shared" si="24"/>
        <v/>
      </c>
      <c r="E329" t="str">
        <f>IF(D329="","",INDEX(Données!$J$3:$S$35,MATCH(D329,Données!$J$3:$J$35,0),5))</f>
        <v/>
      </c>
      <c r="H329" s="5" t="str">
        <f>IFERROR(IF(OR(C329="Entrée",C329="Stock Initial",C329="Ajustement"),INDEX(Données!$J$3:$R$15,MATCH(E329,Données!$N$3:$N$15,0),6),INDEX(Données!$J$3:$R$15,MATCH(E329,Données!$N$3:$N$15,0),7)),"")</f>
        <v/>
      </c>
      <c r="I329" s="4" t="str">
        <f t="shared" si="25"/>
        <v/>
      </c>
    </row>
    <row r="330" spans="1:9" x14ac:dyDescent="0.25">
      <c r="A330" s="1" t="str">
        <f t="shared" si="24"/>
        <v/>
      </c>
      <c r="E330" t="str">
        <f>IF(D330="","",INDEX(Données!$J$3:$S$35,MATCH(D330,Données!$J$3:$J$35,0),5))</f>
        <v/>
      </c>
      <c r="H330" s="5" t="str">
        <f>IFERROR(IF(OR(C330="Entrée",C330="Stock Initial",C330="Ajustement"),INDEX(Données!$J$3:$R$15,MATCH(E330,Données!$N$3:$N$15,0),6),INDEX(Données!$J$3:$R$15,MATCH(E330,Données!$N$3:$N$15,0),7)),"")</f>
        <v/>
      </c>
      <c r="I330" s="4" t="str">
        <f t="shared" si="25"/>
        <v/>
      </c>
    </row>
    <row r="331" spans="1:9" x14ac:dyDescent="0.25">
      <c r="A331" s="1" t="str">
        <f t="shared" si="24"/>
        <v/>
      </c>
      <c r="E331" t="str">
        <f>IF(D331="","",INDEX(Données!$J$3:$S$35,MATCH(D331,Données!$J$3:$J$35,0),5))</f>
        <v/>
      </c>
      <c r="H331" s="5" t="str">
        <f>IFERROR(IF(OR(C331="Entrée",C331="Stock Initial",C331="Ajustement"),INDEX(Données!$J$3:$R$15,MATCH(E331,Données!$N$3:$N$15,0),6),INDEX(Données!$J$3:$R$15,MATCH(E331,Données!$N$3:$N$15,0),7)),"")</f>
        <v/>
      </c>
      <c r="I331" s="4" t="str">
        <f t="shared" si="25"/>
        <v/>
      </c>
    </row>
    <row r="332" spans="1:9" x14ac:dyDescent="0.25">
      <c r="A332" s="1" t="str">
        <f t="shared" si="24"/>
        <v/>
      </c>
      <c r="E332" t="str">
        <f>IF(D332="","",INDEX(Données!$J$3:$S$35,MATCH(D332,Données!$J$3:$J$35,0),5))</f>
        <v/>
      </c>
      <c r="H332" s="5" t="str">
        <f>IFERROR(IF(OR(C332="Entrée",C332="Stock Initial",C332="Ajustement"),INDEX(Données!$J$3:$R$15,MATCH(E332,Données!$N$3:$N$15,0),6),INDEX(Données!$J$3:$R$15,MATCH(E332,Données!$N$3:$N$15,0),7)),"")</f>
        <v/>
      </c>
      <c r="I332" s="4" t="str">
        <f t="shared" si="25"/>
        <v/>
      </c>
    </row>
    <row r="333" spans="1:9" x14ac:dyDescent="0.25">
      <c r="A333" s="1" t="str">
        <f t="shared" si="24"/>
        <v/>
      </c>
      <c r="E333" t="str">
        <f>IF(D333="","",INDEX(Données!$J$3:$S$35,MATCH(D333,Données!$J$3:$J$35,0),5))</f>
        <v/>
      </c>
      <c r="H333" s="5" t="str">
        <f>IFERROR(IF(OR(C333="Entrée",C333="Stock Initial",C333="Ajustement"),INDEX(Données!$J$3:$R$15,MATCH(E333,Données!$N$3:$N$15,0),6),INDEX(Données!$J$3:$R$15,MATCH(E333,Données!$N$3:$N$15,0),7)),"")</f>
        <v/>
      </c>
      <c r="I333" s="4" t="str">
        <f t="shared" si="25"/>
        <v/>
      </c>
    </row>
    <row r="334" spans="1:9" x14ac:dyDescent="0.25">
      <c r="A334" s="1" t="str">
        <f t="shared" si="24"/>
        <v/>
      </c>
      <c r="E334" t="str">
        <f>IF(D334="","",INDEX(Données!$J$3:$S$35,MATCH(D334,Données!$J$3:$J$35,0),5))</f>
        <v/>
      </c>
      <c r="H334" s="5" t="str">
        <f>IFERROR(IF(OR(C334="Entrée",C334="Stock Initial",C334="Ajustement"),INDEX(Données!$J$3:$R$15,MATCH(E334,Données!$N$3:$N$15,0),6),INDEX(Données!$J$3:$R$15,MATCH(E334,Données!$N$3:$N$15,0),7)),"")</f>
        <v/>
      </c>
      <c r="I334" s="4" t="str">
        <f t="shared" si="25"/>
        <v/>
      </c>
    </row>
    <row r="335" spans="1:9" x14ac:dyDescent="0.25">
      <c r="A335" s="1" t="str">
        <f t="shared" si="24"/>
        <v/>
      </c>
      <c r="E335" t="str">
        <f>IF(D335="","",INDEX(Données!$J$3:$S$35,MATCH(D335,Données!$J$3:$J$35,0),5))</f>
        <v/>
      </c>
      <c r="H335" s="5" t="str">
        <f>IFERROR(IF(OR(C335="Entrée",C335="Stock Initial",C335="Ajustement"),INDEX(Données!$J$3:$R$15,MATCH(E335,Données!$N$3:$N$15,0),6),INDEX(Données!$J$3:$R$15,MATCH(E335,Données!$N$3:$N$15,0),7)),"")</f>
        <v/>
      </c>
      <c r="I335" s="4" t="str">
        <f t="shared" si="25"/>
        <v/>
      </c>
    </row>
    <row r="336" spans="1:9" x14ac:dyDescent="0.25">
      <c r="A336" s="1" t="str">
        <f t="shared" si="24"/>
        <v/>
      </c>
      <c r="E336" t="str">
        <f>IF(D336="","",INDEX(Données!$J$3:$S$35,MATCH(D336,Données!$J$3:$J$35,0),5))</f>
        <v/>
      </c>
      <c r="H336" s="5" t="str">
        <f>IFERROR(IF(OR(C336="Entrée",C336="Stock Initial",C336="Ajustement"),INDEX(Données!$J$3:$R$15,MATCH(E336,Données!$N$3:$N$15,0),6),INDEX(Données!$J$3:$R$15,MATCH(E336,Données!$N$3:$N$15,0),7)),"")</f>
        <v/>
      </c>
      <c r="I336" s="4" t="str">
        <f t="shared" si="25"/>
        <v/>
      </c>
    </row>
    <row r="337" spans="1:9" x14ac:dyDescent="0.25">
      <c r="A337" s="1" t="str">
        <f t="shared" si="24"/>
        <v/>
      </c>
      <c r="E337" t="str">
        <f>IF(D337="","",INDEX(Données!$J$3:$S$35,MATCH(D337,Données!$J$3:$J$35,0),5))</f>
        <v/>
      </c>
      <c r="H337" s="5" t="str">
        <f>IFERROR(IF(OR(C337="Entrée",C337="Stock Initial",C337="Ajustement"),INDEX(Données!$J$3:$R$15,MATCH(E337,Données!$N$3:$N$15,0),6),INDEX(Données!$J$3:$R$15,MATCH(E337,Données!$N$3:$N$15,0),7)),"")</f>
        <v/>
      </c>
      <c r="I337" s="4" t="str">
        <f t="shared" si="25"/>
        <v/>
      </c>
    </row>
    <row r="338" spans="1:9" x14ac:dyDescent="0.25">
      <c r="A338" s="1" t="str">
        <f t="shared" si="24"/>
        <v/>
      </c>
      <c r="E338" t="str">
        <f>IF(D338="","",INDEX(Données!$J$3:$S$35,MATCH(D338,Données!$J$3:$J$35,0),5))</f>
        <v/>
      </c>
      <c r="H338" s="5" t="str">
        <f>IFERROR(IF(OR(C338="Entrée",C338="Stock Initial",C338="Ajustement"),INDEX(Données!$J$3:$R$15,MATCH(E338,Données!$N$3:$N$15,0),6),INDEX(Données!$J$3:$R$15,MATCH(E338,Données!$N$3:$N$15,0),7)),"")</f>
        <v/>
      </c>
      <c r="I338" s="4" t="str">
        <f t="shared" si="25"/>
        <v/>
      </c>
    </row>
    <row r="339" spans="1:9" x14ac:dyDescent="0.25">
      <c r="A339" s="1" t="str">
        <f t="shared" si="24"/>
        <v/>
      </c>
      <c r="E339" t="str">
        <f>IF(D339="","",INDEX(Données!$J$3:$S$35,MATCH(D339,Données!$J$3:$J$35,0),5))</f>
        <v/>
      </c>
      <c r="H339" s="5" t="str">
        <f>IFERROR(IF(OR(C339="Entrée",C339="Stock Initial",C339="Ajustement"),INDEX(Données!$J$3:$R$15,MATCH(E339,Données!$N$3:$N$15,0),6),INDEX(Données!$J$3:$R$15,MATCH(E339,Données!$N$3:$N$15,0),7)),"")</f>
        <v/>
      </c>
      <c r="I339" s="4" t="str">
        <f t="shared" si="25"/>
        <v/>
      </c>
    </row>
    <row r="340" spans="1:9" x14ac:dyDescent="0.25">
      <c r="A340" s="1" t="str">
        <f t="shared" si="24"/>
        <v/>
      </c>
      <c r="E340" t="str">
        <f>IF(D340="","",INDEX(Données!$J$3:$S$35,MATCH(D340,Données!$J$3:$J$35,0),5))</f>
        <v/>
      </c>
      <c r="H340" s="5" t="str">
        <f>IFERROR(IF(OR(C340="Entrée",C340="Stock Initial",C340="Ajustement"),INDEX(Données!$J$3:$R$15,MATCH(E340,Données!$N$3:$N$15,0),6),INDEX(Données!$J$3:$R$15,MATCH(E340,Données!$N$3:$N$15,0),7)),"")</f>
        <v/>
      </c>
      <c r="I340" s="4" t="str">
        <f t="shared" si="25"/>
        <v/>
      </c>
    </row>
    <row r="341" spans="1:9" x14ac:dyDescent="0.25">
      <c r="A341" s="1" t="str">
        <f t="shared" si="24"/>
        <v/>
      </c>
      <c r="E341" t="str">
        <f>IF(D341="","",INDEX(Données!$J$3:$S$35,MATCH(D341,Données!$J$3:$J$35,0),5))</f>
        <v/>
      </c>
      <c r="H341" s="5" t="str">
        <f>IFERROR(IF(OR(C341="Entrée",C341="Stock Initial",C341="Ajustement"),INDEX(Données!$J$3:$R$15,MATCH(E341,Données!$N$3:$N$15,0),6),INDEX(Données!$J$3:$R$15,MATCH(E341,Données!$N$3:$N$15,0),7)),"")</f>
        <v/>
      </c>
      <c r="I341" s="4" t="str">
        <f t="shared" si="25"/>
        <v/>
      </c>
    </row>
    <row r="342" spans="1:9" x14ac:dyDescent="0.25">
      <c r="A342" s="1" t="str">
        <f t="shared" si="24"/>
        <v/>
      </c>
      <c r="E342" t="str">
        <f>IF(D342="","",INDEX(Données!$J$3:$S$35,MATCH(D342,Données!$J$3:$J$35,0),5))</f>
        <v/>
      </c>
      <c r="H342" s="5" t="str">
        <f>IFERROR(IF(OR(C342="Entrée",C342="Stock Initial",C342="Ajustement"),INDEX(Données!$J$3:$R$15,MATCH(E342,Données!$N$3:$N$15,0),6),INDEX(Données!$J$3:$R$15,MATCH(E342,Données!$N$3:$N$15,0),7)),"")</f>
        <v/>
      </c>
      <c r="I342" s="4" t="str">
        <f t="shared" si="25"/>
        <v/>
      </c>
    </row>
    <row r="343" spans="1:9" x14ac:dyDescent="0.25">
      <c r="A343" s="1" t="str">
        <f t="shared" si="24"/>
        <v/>
      </c>
      <c r="E343" t="str">
        <f>IF(D343="","",INDEX(Données!$J$3:$S$35,MATCH(D343,Données!$J$3:$J$35,0),5))</f>
        <v/>
      </c>
      <c r="H343" s="5" t="str">
        <f>IFERROR(IF(OR(C343="Entrée",C343="Stock Initial",C343="Ajustement"),INDEX(Données!$J$3:$R$15,MATCH(E343,Données!$N$3:$N$15,0),6),INDEX(Données!$J$3:$R$15,MATCH(E343,Données!$N$3:$N$15,0),7)),"")</f>
        <v/>
      </c>
      <c r="I343" s="4" t="str">
        <f t="shared" si="25"/>
        <v/>
      </c>
    </row>
    <row r="344" spans="1:9" x14ac:dyDescent="0.25">
      <c r="A344" s="1" t="str">
        <f t="shared" si="24"/>
        <v/>
      </c>
      <c r="E344" t="str">
        <f>IF(D344="","",INDEX(Données!$J$3:$S$35,MATCH(D344,Données!$J$3:$J$35,0),5))</f>
        <v/>
      </c>
      <c r="H344" s="5" t="str">
        <f>IFERROR(IF(OR(C344="Entrée",C344="Stock Initial",C344="Ajustement"),INDEX(Données!$J$3:$R$15,MATCH(E344,Données!$N$3:$N$15,0),6),INDEX(Données!$J$3:$R$15,MATCH(E344,Données!$N$3:$N$15,0),7)),"")</f>
        <v/>
      </c>
      <c r="I344" s="4" t="str">
        <f t="shared" si="25"/>
        <v/>
      </c>
    </row>
    <row r="345" spans="1:9" x14ac:dyDescent="0.25">
      <c r="A345" s="1" t="str">
        <f t="shared" ref="A345:A408" si="26">IF(B345="","",ROW()-6)</f>
        <v/>
      </c>
      <c r="E345" t="str">
        <f>IF(D345="","",INDEX(Données!$J$3:$S$35,MATCH(D345,Données!$J$3:$J$35,0),5))</f>
        <v/>
      </c>
      <c r="H345" s="5" t="str">
        <f>IFERROR(IF(OR(C345="Entrée",C345="Stock Initial",C345="Ajustement"),INDEX(Données!$J$3:$R$15,MATCH(E345,Données!$N$3:$N$15,0),6),INDEX(Données!$J$3:$R$15,MATCH(E345,Données!$N$3:$N$15,0),7)),"")</f>
        <v/>
      </c>
      <c r="I345" s="4" t="str">
        <f t="shared" si="25"/>
        <v/>
      </c>
    </row>
    <row r="346" spans="1:9" x14ac:dyDescent="0.25">
      <c r="A346" s="1" t="str">
        <f t="shared" si="26"/>
        <v/>
      </c>
      <c r="E346" t="str">
        <f>IF(D346="","",INDEX(Données!$J$3:$S$35,MATCH(D346,Données!$J$3:$J$35,0),5))</f>
        <v/>
      </c>
      <c r="H346" s="5" t="str">
        <f>IFERROR(IF(OR(C346="Entrée",C346="Stock Initial",C346="Ajustement"),INDEX(Données!$J$3:$R$15,MATCH(E346,Données!$N$3:$N$15,0),6),INDEX(Données!$J$3:$R$15,MATCH(E346,Données!$N$3:$N$15,0),7)),"")</f>
        <v/>
      </c>
      <c r="I346" s="4" t="str">
        <f t="shared" si="25"/>
        <v/>
      </c>
    </row>
    <row r="347" spans="1:9" x14ac:dyDescent="0.25">
      <c r="A347" s="1" t="str">
        <f t="shared" si="26"/>
        <v/>
      </c>
      <c r="E347" t="str">
        <f>IF(D347="","",INDEX(Données!$J$3:$S$35,MATCH(D347,Données!$J$3:$J$35,0),5))</f>
        <v/>
      </c>
      <c r="H347" s="5" t="str">
        <f>IFERROR(IF(OR(C347="Entrée",C347="Stock Initial",C347="Ajustement"),INDEX(Données!$J$3:$R$15,MATCH(E347,Données!$N$3:$N$15,0),6),INDEX(Données!$J$3:$R$15,MATCH(E347,Données!$N$3:$N$15,0),7)),"")</f>
        <v/>
      </c>
      <c r="I347" s="4" t="str">
        <f t="shared" si="25"/>
        <v/>
      </c>
    </row>
    <row r="348" spans="1:9" x14ac:dyDescent="0.25">
      <c r="A348" s="1" t="str">
        <f t="shared" si="26"/>
        <v/>
      </c>
      <c r="E348" t="str">
        <f>IF(D348="","",INDEX(Données!$J$3:$S$35,MATCH(D348,Données!$J$3:$J$35,0),5))</f>
        <v/>
      </c>
      <c r="H348" s="5" t="str">
        <f>IFERROR(IF(OR(C348="Entrée",C348="Stock Initial",C348="Ajustement"),INDEX(Données!$J$3:$R$15,MATCH(E348,Données!$N$3:$N$15,0),6),INDEX(Données!$J$3:$R$15,MATCH(E348,Données!$N$3:$N$15,0),7)),"")</f>
        <v/>
      </c>
      <c r="I348" s="4" t="str">
        <f t="shared" si="25"/>
        <v/>
      </c>
    </row>
    <row r="349" spans="1:9" x14ac:dyDescent="0.25">
      <c r="A349" s="1" t="str">
        <f t="shared" si="26"/>
        <v/>
      </c>
      <c r="E349" t="str">
        <f>IF(D349="","",INDEX(Données!$J$3:$S$35,MATCH(D349,Données!$J$3:$J$35,0),5))</f>
        <v/>
      </c>
      <c r="H349" s="5" t="str">
        <f>IFERROR(IF(OR(C349="Entrée",C349="Stock Initial",C349="Ajustement"),INDEX(Données!$J$3:$R$15,MATCH(E349,Données!$N$3:$N$15,0),6),INDEX(Données!$J$3:$R$15,MATCH(E349,Données!$N$3:$N$15,0),7)),"")</f>
        <v/>
      </c>
      <c r="I349" s="4" t="str">
        <f t="shared" si="25"/>
        <v/>
      </c>
    </row>
    <row r="350" spans="1:9" x14ac:dyDescent="0.25">
      <c r="A350" s="1" t="str">
        <f t="shared" si="26"/>
        <v/>
      </c>
      <c r="E350" t="str">
        <f>IF(D350="","",INDEX(Données!$J$3:$S$35,MATCH(D350,Données!$J$3:$J$35,0),5))</f>
        <v/>
      </c>
      <c r="H350" s="5" t="str">
        <f>IFERROR(IF(OR(C350="Entrée",C350="Stock Initial",C350="Ajustement"),INDEX(Données!$J$3:$R$15,MATCH(E350,Données!$N$3:$N$15,0),6),INDEX(Données!$J$3:$R$15,MATCH(E350,Données!$N$3:$N$15,0),7)),"")</f>
        <v/>
      </c>
      <c r="I350" s="4" t="str">
        <f t="shared" si="25"/>
        <v/>
      </c>
    </row>
    <row r="351" spans="1:9" x14ac:dyDescent="0.25">
      <c r="A351" s="1" t="str">
        <f t="shared" si="26"/>
        <v/>
      </c>
      <c r="E351" t="str">
        <f>IF(D351="","",INDEX(Données!$J$3:$S$35,MATCH(D351,Données!$J$3:$J$35,0),5))</f>
        <v/>
      </c>
      <c r="H351" s="5" t="str">
        <f>IFERROR(IF(OR(C351="Entrée",C351="Stock Initial",C351="Ajustement"),INDEX(Données!$J$3:$R$15,MATCH(E351,Données!$N$3:$N$15,0),6),INDEX(Données!$J$3:$R$15,MATCH(E351,Données!$N$3:$N$15,0),7)),"")</f>
        <v/>
      </c>
      <c r="I351" s="4" t="str">
        <f t="shared" si="25"/>
        <v/>
      </c>
    </row>
    <row r="352" spans="1:9" x14ac:dyDescent="0.25">
      <c r="A352" s="1" t="str">
        <f t="shared" si="26"/>
        <v/>
      </c>
      <c r="E352" t="str">
        <f>IF(D352="","",INDEX(Données!$J$3:$S$35,MATCH(D352,Données!$J$3:$J$35,0),5))</f>
        <v/>
      </c>
      <c r="H352" s="5" t="str">
        <f>IFERROR(IF(OR(C352="Entrée",C352="Stock Initial",C352="Ajustement"),INDEX(Données!$J$3:$R$15,MATCH(E352,Données!$N$3:$N$15,0),6),INDEX(Données!$J$3:$R$15,MATCH(E352,Données!$N$3:$N$15,0),7)),"")</f>
        <v/>
      </c>
      <c r="I352" s="4" t="str">
        <f t="shared" si="25"/>
        <v/>
      </c>
    </row>
    <row r="353" spans="1:9" x14ac:dyDescent="0.25">
      <c r="A353" s="1" t="str">
        <f t="shared" si="26"/>
        <v/>
      </c>
      <c r="E353" t="str">
        <f>IF(D353="","",INDEX(Données!$J$3:$S$35,MATCH(D353,Données!$J$3:$J$35,0),5))</f>
        <v/>
      </c>
      <c r="H353" s="5" t="str">
        <f>IFERROR(IF(OR(C353="Entrée",C353="Stock Initial",C353="Ajustement"),INDEX(Données!$J$3:$R$15,MATCH(E353,Données!$N$3:$N$15,0),6),INDEX(Données!$J$3:$R$15,MATCH(E353,Données!$N$3:$N$15,0),7)),"")</f>
        <v/>
      </c>
      <c r="I353" s="4" t="str">
        <f t="shared" si="25"/>
        <v/>
      </c>
    </row>
    <row r="354" spans="1:9" x14ac:dyDescent="0.25">
      <c r="A354" s="1" t="str">
        <f t="shared" si="26"/>
        <v/>
      </c>
      <c r="E354" t="str">
        <f>IF(D354="","",INDEX(Données!$J$3:$S$35,MATCH(D354,Données!$J$3:$J$35,0),5))</f>
        <v/>
      </c>
      <c r="H354" s="5" t="str">
        <f>IFERROR(IF(OR(C354="Entrée",C354="Stock Initial",C354="Ajustement"),INDEX(Données!$J$3:$R$15,MATCH(E354,Données!$N$3:$N$15,0),6),INDEX(Données!$J$3:$R$15,MATCH(E354,Données!$N$3:$N$15,0),7)),"")</f>
        <v/>
      </c>
      <c r="I354" s="4" t="str">
        <f t="shared" si="25"/>
        <v/>
      </c>
    </row>
    <row r="355" spans="1:9" x14ac:dyDescent="0.25">
      <c r="A355" s="1" t="str">
        <f t="shared" si="26"/>
        <v/>
      </c>
      <c r="E355" t="str">
        <f>IF(D355="","",INDEX(Données!$J$3:$S$35,MATCH(D355,Données!$J$3:$J$35,0),5))</f>
        <v/>
      </c>
      <c r="H355" s="5" t="str">
        <f>IFERROR(IF(OR(C355="Entrée",C355="Stock Initial",C355="Ajustement"),INDEX(Données!$J$3:$R$15,MATCH(E355,Données!$N$3:$N$15,0),6),INDEX(Données!$J$3:$R$15,MATCH(E355,Données!$N$3:$N$15,0),7)),"")</f>
        <v/>
      </c>
      <c r="I355" s="4" t="str">
        <f t="shared" si="25"/>
        <v/>
      </c>
    </row>
    <row r="356" spans="1:9" x14ac:dyDescent="0.25">
      <c r="A356" s="1" t="str">
        <f t="shared" si="26"/>
        <v/>
      </c>
      <c r="E356" t="str">
        <f>IF(D356="","",INDEX(Données!$J$3:$S$35,MATCH(D356,Données!$J$3:$J$35,0),5))</f>
        <v/>
      </c>
      <c r="H356" s="5" t="str">
        <f>IFERROR(IF(OR(C356="Entrée",C356="Stock Initial",C356="Ajustement"),INDEX(Données!$J$3:$R$15,MATCH(E356,Données!$N$3:$N$15,0),6),INDEX(Données!$J$3:$R$15,MATCH(E356,Données!$N$3:$N$15,0),7)),"")</f>
        <v/>
      </c>
      <c r="I356" s="4" t="str">
        <f t="shared" si="25"/>
        <v/>
      </c>
    </row>
    <row r="357" spans="1:9" x14ac:dyDescent="0.25">
      <c r="A357" s="1" t="str">
        <f t="shared" si="26"/>
        <v/>
      </c>
      <c r="E357" t="str">
        <f>IF(D357="","",INDEX(Données!$J$3:$S$35,MATCH(D357,Données!$J$3:$J$35,0),5))</f>
        <v/>
      </c>
      <c r="H357" s="5" t="str">
        <f>IFERROR(IF(OR(C357="Entrée",C357="Stock Initial",C357="Ajustement"),INDEX(Données!$J$3:$R$15,MATCH(E357,Données!$N$3:$N$15,0),6),INDEX(Données!$J$3:$R$15,MATCH(E357,Données!$N$3:$N$15,0),7)),"")</f>
        <v/>
      </c>
      <c r="I357" s="4" t="str">
        <f t="shared" si="25"/>
        <v/>
      </c>
    </row>
    <row r="358" spans="1:9" x14ac:dyDescent="0.25">
      <c r="A358" s="1" t="str">
        <f t="shared" si="26"/>
        <v/>
      </c>
      <c r="E358" t="str">
        <f>IF(D358="","",INDEX(Données!$J$3:$S$35,MATCH(D358,Données!$J$3:$J$35,0),5))</f>
        <v/>
      </c>
      <c r="H358" s="5" t="str">
        <f>IFERROR(IF(OR(C358="Entrée",C358="Stock Initial",C358="Ajustement"),INDEX(Données!$J$3:$R$15,MATCH(E358,Données!$N$3:$N$15,0),6),INDEX(Données!$J$3:$R$15,MATCH(E358,Données!$N$3:$N$15,0),7)),"")</f>
        <v/>
      </c>
      <c r="I358" s="4" t="str">
        <f t="shared" si="25"/>
        <v/>
      </c>
    </row>
    <row r="359" spans="1:9" x14ac:dyDescent="0.25">
      <c r="A359" s="1" t="str">
        <f t="shared" si="26"/>
        <v/>
      </c>
      <c r="E359" t="str">
        <f>IF(D359="","",INDEX(Données!$J$3:$S$35,MATCH(D359,Données!$J$3:$J$35,0),5))</f>
        <v/>
      </c>
      <c r="H359" s="5" t="str">
        <f>IFERROR(IF(OR(C359="Entrée",C359="Stock Initial",C359="Ajustement"),INDEX(Données!$J$3:$R$15,MATCH(E359,Données!$N$3:$N$15,0),6),INDEX(Données!$J$3:$R$15,MATCH(E359,Données!$N$3:$N$15,0),7)),"")</f>
        <v/>
      </c>
      <c r="I359" s="4" t="str">
        <f t="shared" si="25"/>
        <v/>
      </c>
    </row>
    <row r="360" spans="1:9" x14ac:dyDescent="0.25">
      <c r="A360" s="1" t="str">
        <f t="shared" si="26"/>
        <v/>
      </c>
      <c r="E360" t="str">
        <f>IF(D360="","",INDEX(Données!$J$3:$S$35,MATCH(D360,Données!$J$3:$J$35,0),5))</f>
        <v/>
      </c>
      <c r="H360" s="5" t="str">
        <f>IFERROR(IF(OR(C360="Entrée",C360="Stock Initial",C360="Ajustement"),INDEX(Données!$J$3:$R$15,MATCH(E360,Données!$N$3:$N$15,0),6),INDEX(Données!$J$3:$R$15,MATCH(E360,Données!$N$3:$N$15,0),7)),"")</f>
        <v/>
      </c>
      <c r="I360" s="4" t="str">
        <f t="shared" si="25"/>
        <v/>
      </c>
    </row>
    <row r="361" spans="1:9" x14ac:dyDescent="0.25">
      <c r="A361" s="1" t="str">
        <f t="shared" si="26"/>
        <v/>
      </c>
      <c r="E361" t="str">
        <f>IF(D361="","",INDEX(Données!$J$3:$S$35,MATCH(D361,Données!$J$3:$J$35,0),5))</f>
        <v/>
      </c>
      <c r="H361" s="5" t="str">
        <f>IFERROR(IF(OR(C361="Entrée",C361="Stock Initial",C361="Ajustement"),INDEX(Données!$J$3:$R$15,MATCH(E361,Données!$N$3:$N$15,0),6),INDEX(Données!$J$3:$R$15,MATCH(E361,Données!$N$3:$N$15,0),7)),"")</f>
        <v/>
      </c>
      <c r="I361" s="4" t="str">
        <f t="shared" ref="I361:I422" si="27">IFERROR(H361*G361,"")</f>
        <v/>
      </c>
    </row>
    <row r="362" spans="1:9" x14ac:dyDescent="0.25">
      <c r="A362" s="1" t="str">
        <f t="shared" si="26"/>
        <v/>
      </c>
      <c r="E362" t="str">
        <f>IF(D362="","",INDEX(Données!$J$3:$S$35,MATCH(D362,Données!$J$3:$J$35,0),5))</f>
        <v/>
      </c>
      <c r="H362" s="5" t="str">
        <f>IFERROR(IF(OR(C362="Entrée",C362="Stock Initial",C362="Ajustement"),INDEX(Données!$J$3:$R$15,MATCH(E362,Données!$N$3:$N$15,0),6),INDEX(Données!$J$3:$R$15,MATCH(E362,Données!$N$3:$N$15,0),7)),"")</f>
        <v/>
      </c>
      <c r="I362" s="4" t="str">
        <f t="shared" si="27"/>
        <v/>
      </c>
    </row>
    <row r="363" spans="1:9" x14ac:dyDescent="0.25">
      <c r="A363" s="1" t="str">
        <f t="shared" si="26"/>
        <v/>
      </c>
      <c r="E363" t="str">
        <f>IF(D363="","",INDEX(Données!$J$3:$S$35,MATCH(D363,Données!$J$3:$J$35,0),5))</f>
        <v/>
      </c>
      <c r="H363" s="5" t="str">
        <f>IFERROR(IF(OR(C363="Entrée",C363="Stock Initial",C363="Ajustement"),INDEX(Données!$J$3:$R$15,MATCH(E363,Données!$N$3:$N$15,0),6),INDEX(Données!$J$3:$R$15,MATCH(E363,Données!$N$3:$N$15,0),7)),"")</f>
        <v/>
      </c>
      <c r="I363" s="4" t="str">
        <f t="shared" si="27"/>
        <v/>
      </c>
    </row>
    <row r="364" spans="1:9" x14ac:dyDescent="0.25">
      <c r="A364" s="1" t="str">
        <f t="shared" si="26"/>
        <v/>
      </c>
      <c r="E364" t="str">
        <f>IF(D364="","",INDEX(Données!$J$3:$S$35,MATCH(D364,Données!$J$3:$J$35,0),5))</f>
        <v/>
      </c>
      <c r="H364" s="5" t="str">
        <f>IFERROR(IF(OR(C364="Entrée",C364="Stock Initial",C364="Ajustement"),INDEX(Données!$J$3:$R$15,MATCH(E364,Données!$N$3:$N$15,0),6),INDEX(Données!$J$3:$R$15,MATCH(E364,Données!$N$3:$N$15,0),7)),"")</f>
        <v/>
      </c>
      <c r="I364" s="4" t="str">
        <f t="shared" si="27"/>
        <v/>
      </c>
    </row>
    <row r="365" spans="1:9" x14ac:dyDescent="0.25">
      <c r="A365" s="1" t="str">
        <f t="shared" si="26"/>
        <v/>
      </c>
      <c r="E365" t="str">
        <f>IF(D365="","",INDEX(Données!$J$3:$S$35,MATCH(D365,Données!$J$3:$J$35,0),5))</f>
        <v/>
      </c>
      <c r="H365" s="5" t="str">
        <f>IFERROR(IF(OR(C365="Entrée",C365="Stock Initial",C365="Ajustement"),INDEX(Données!$J$3:$R$15,MATCH(E365,Données!$N$3:$N$15,0),6),INDEX(Données!$J$3:$R$15,MATCH(E365,Données!$N$3:$N$15,0),7)),"")</f>
        <v/>
      </c>
      <c r="I365" s="4" t="str">
        <f t="shared" si="27"/>
        <v/>
      </c>
    </row>
    <row r="366" spans="1:9" x14ac:dyDescent="0.25">
      <c r="A366" s="1" t="str">
        <f t="shared" si="26"/>
        <v/>
      </c>
      <c r="E366" t="str">
        <f>IF(D366="","",INDEX(Données!$J$3:$S$35,MATCH(D366,Données!$J$3:$J$35,0),5))</f>
        <v/>
      </c>
      <c r="H366" s="5" t="str">
        <f>IFERROR(IF(OR(C366="Entrée",C366="Stock Initial",C366="Ajustement"),INDEX(Données!$J$3:$R$15,MATCH(E366,Données!$N$3:$N$15,0),6),INDEX(Données!$J$3:$R$15,MATCH(E366,Données!$N$3:$N$15,0),7)),"")</f>
        <v/>
      </c>
      <c r="I366" s="4" t="str">
        <f t="shared" si="27"/>
        <v/>
      </c>
    </row>
    <row r="367" spans="1:9" x14ac:dyDescent="0.25">
      <c r="A367" s="1" t="str">
        <f t="shared" si="26"/>
        <v/>
      </c>
      <c r="E367" t="str">
        <f>IF(D367="","",INDEX(Données!$J$3:$S$35,MATCH(D367,Données!$J$3:$J$35,0),5))</f>
        <v/>
      </c>
      <c r="H367" s="5" t="str">
        <f>IFERROR(IF(OR(C367="Entrée",C367="Stock Initial",C367="Ajustement"),INDEX(Données!$J$3:$R$15,MATCH(E367,Données!$N$3:$N$15,0),6),INDEX(Données!$J$3:$R$15,MATCH(E367,Données!$N$3:$N$15,0),7)),"")</f>
        <v/>
      </c>
      <c r="I367" s="4" t="str">
        <f t="shared" si="27"/>
        <v/>
      </c>
    </row>
    <row r="368" spans="1:9" x14ac:dyDescent="0.25">
      <c r="A368" s="1" t="str">
        <f t="shared" si="26"/>
        <v/>
      </c>
      <c r="E368" t="str">
        <f>IF(D368="","",INDEX(Données!$J$3:$S$35,MATCH(D368,Données!$J$3:$J$35,0),5))</f>
        <v/>
      </c>
      <c r="H368" s="5" t="str">
        <f>IFERROR(IF(OR(C368="Entrée",C368="Stock Initial",C368="Ajustement"),INDEX(Données!$J$3:$R$15,MATCH(E368,Données!$N$3:$N$15,0),6),INDEX(Données!$J$3:$R$15,MATCH(E368,Données!$N$3:$N$15,0),7)),"")</f>
        <v/>
      </c>
      <c r="I368" s="4" t="str">
        <f t="shared" si="27"/>
        <v/>
      </c>
    </row>
    <row r="369" spans="1:9" x14ac:dyDescent="0.25">
      <c r="A369" s="1" t="str">
        <f t="shared" si="26"/>
        <v/>
      </c>
      <c r="E369" t="str">
        <f>IF(D369="","",INDEX(Données!$J$3:$R$14,MATCH(D369,Données!$J$3:$J$14,0),5))</f>
        <v/>
      </c>
      <c r="H369" s="5" t="str">
        <f>IFERROR(IF(OR(C369="Entrée",C369="Stock Initial",C369="Ajustement"),INDEX(Données!$J$3:$R$15,MATCH(E369,Données!$N$3:$N$15,0),6),INDEX(Données!$J$3:$R$15,MATCH(E369,Données!$N$3:$N$15,0),7)),"")</f>
        <v/>
      </c>
      <c r="I369" s="4" t="str">
        <f t="shared" si="27"/>
        <v/>
      </c>
    </row>
    <row r="370" spans="1:9" x14ac:dyDescent="0.25">
      <c r="A370" s="1" t="str">
        <f t="shared" si="26"/>
        <v/>
      </c>
      <c r="E370" t="str">
        <f>IF(D370="","",INDEX(Données!$J$3:$R$14,MATCH(D370,Données!$J$3:$J$14,0),5))</f>
        <v/>
      </c>
      <c r="H370" s="5" t="str">
        <f>IFERROR(IF(OR(C370="Entrée",C370="Stock Initial",C370="Ajustement"),INDEX(Données!$J$3:$R$15,MATCH(E370,Données!$N$3:$N$15,0),6),INDEX(Données!$J$3:$R$15,MATCH(E370,Données!$N$3:$N$15,0),7)),"")</f>
        <v/>
      </c>
      <c r="I370" s="4" t="str">
        <f t="shared" si="27"/>
        <v/>
      </c>
    </row>
    <row r="371" spans="1:9" x14ac:dyDescent="0.25">
      <c r="A371" s="1" t="str">
        <f t="shared" si="26"/>
        <v/>
      </c>
      <c r="E371" t="str">
        <f>IF(D371="","",INDEX(Données!$J$3:$R$14,MATCH(D371,Données!$J$3:$J$14,0),5))</f>
        <v/>
      </c>
      <c r="H371" s="5" t="str">
        <f>IFERROR(IF(OR(C371="Entrée",C371="Stock Initial",C371="Ajustement"),INDEX(Données!$J$3:$R$15,MATCH(E371,Données!$N$3:$N$15,0),6),INDEX(Données!$J$3:$R$15,MATCH(E371,Données!$N$3:$N$15,0),7)),"")</f>
        <v/>
      </c>
      <c r="I371" s="4" t="str">
        <f t="shared" si="27"/>
        <v/>
      </c>
    </row>
    <row r="372" spans="1:9" x14ac:dyDescent="0.25">
      <c r="A372" s="1" t="str">
        <f t="shared" si="26"/>
        <v/>
      </c>
      <c r="E372" t="str">
        <f>IF(D372="","",INDEX(Données!$J$3:$R$14,MATCH(D372,Données!$J$3:$J$14,0),5))</f>
        <v/>
      </c>
      <c r="H372" s="5" t="str">
        <f>IFERROR(IF(OR(C372="Entrée",C372="Stock Initial",C372="Ajustement"),INDEX(Données!$J$3:$R$15,MATCH(E372,Données!$N$3:$N$15,0),6),INDEX(Données!$J$3:$R$15,MATCH(E372,Données!$N$3:$N$15,0),7)),"")</f>
        <v/>
      </c>
      <c r="I372" s="4" t="str">
        <f t="shared" si="27"/>
        <v/>
      </c>
    </row>
    <row r="373" spans="1:9" x14ac:dyDescent="0.25">
      <c r="A373" s="1" t="str">
        <f t="shared" si="26"/>
        <v/>
      </c>
      <c r="E373" t="str">
        <f>IF(D373="","",INDEX(Données!$J$3:$R$14,MATCH(D373,Données!$J$3:$J$14,0),5))</f>
        <v/>
      </c>
      <c r="H373" s="5" t="str">
        <f>IFERROR(IF(OR(C373="Entrée",C373="Stock Initial",C373="Ajustement"),INDEX(Données!$J$3:$R$15,MATCH(E373,Données!$N$3:$N$15,0),6),INDEX(Données!$J$3:$R$15,MATCH(E373,Données!$N$3:$N$15,0),7)),"")</f>
        <v/>
      </c>
      <c r="I373" s="4" t="str">
        <f t="shared" si="27"/>
        <v/>
      </c>
    </row>
    <row r="374" spans="1:9" x14ac:dyDescent="0.25">
      <c r="A374" s="1" t="str">
        <f t="shared" si="26"/>
        <v/>
      </c>
      <c r="E374" t="str">
        <f>IF(D374="","",INDEX(Données!$J$3:$R$14,MATCH(D374,Données!$J$3:$J$14,0),5))</f>
        <v/>
      </c>
      <c r="H374" s="5" t="str">
        <f>IFERROR(IF(OR(C374="Entrée",C374="Stock Initial",C374="Ajustement"),INDEX(Données!$J$3:$R$15,MATCH(E374,Données!$N$3:$N$15,0),6),INDEX(Données!$J$3:$R$15,MATCH(E374,Données!$N$3:$N$15,0),7)),"")</f>
        <v/>
      </c>
      <c r="I374" s="4" t="str">
        <f t="shared" si="27"/>
        <v/>
      </c>
    </row>
    <row r="375" spans="1:9" x14ac:dyDescent="0.25">
      <c r="A375" s="1" t="str">
        <f t="shared" si="26"/>
        <v/>
      </c>
      <c r="E375" t="str">
        <f>IF(D375="","",INDEX(Données!$J$3:$R$14,MATCH(D375,Données!$J$3:$J$14,0),5))</f>
        <v/>
      </c>
      <c r="H375" s="5" t="str">
        <f>IFERROR(IF(OR(C375="Entrée",C375="Stock Initial",C375="Ajustement"),INDEX(Données!$J$3:$R$15,MATCH(E375,Données!$N$3:$N$15,0),6),INDEX(Données!$J$3:$R$15,MATCH(E375,Données!$N$3:$N$15,0),7)),"")</f>
        <v/>
      </c>
      <c r="I375" s="4" t="str">
        <f t="shared" si="27"/>
        <v/>
      </c>
    </row>
    <row r="376" spans="1:9" x14ac:dyDescent="0.25">
      <c r="A376" s="1" t="str">
        <f t="shared" si="26"/>
        <v/>
      </c>
      <c r="E376" t="str">
        <f>IF(D376="","",INDEX(Données!$J$3:$R$14,MATCH(D376,Données!$J$3:$J$14,0),5))</f>
        <v/>
      </c>
      <c r="H376" s="5" t="str">
        <f>IFERROR(IF(OR(C376="Entrée",C376="Stock Initial",C376="Ajustement"),INDEX(Données!$J$3:$R$15,MATCH(E376,Données!$N$3:$N$15,0),6),INDEX(Données!$J$3:$R$15,MATCH(E376,Données!$N$3:$N$15,0),7)),"")</f>
        <v/>
      </c>
      <c r="I376" s="4" t="str">
        <f t="shared" si="27"/>
        <v/>
      </c>
    </row>
    <row r="377" spans="1:9" x14ac:dyDescent="0.25">
      <c r="A377" s="1" t="str">
        <f t="shared" si="26"/>
        <v/>
      </c>
      <c r="E377" t="str">
        <f>IF(D377="","",INDEX(Données!$J$3:$R$14,MATCH(D377,Données!$J$3:$J$14,0),5))</f>
        <v/>
      </c>
      <c r="H377" s="5" t="str">
        <f>IFERROR(IF(OR(C377="Entrée",C377="Stock Initial",C377="Ajustement"),INDEX(Données!$J$3:$R$15,MATCH(E377,Données!$N$3:$N$15,0),6),INDEX(Données!$J$3:$R$15,MATCH(E377,Données!$N$3:$N$15,0),7)),"")</f>
        <v/>
      </c>
      <c r="I377" s="4" t="str">
        <f t="shared" si="27"/>
        <v/>
      </c>
    </row>
    <row r="378" spans="1:9" x14ac:dyDescent="0.25">
      <c r="A378" s="1" t="str">
        <f t="shared" si="26"/>
        <v/>
      </c>
      <c r="E378" t="str">
        <f>IF(D378="","",INDEX(Données!$J$3:$R$14,MATCH(D378,Données!$J$3:$J$14,0),5))</f>
        <v/>
      </c>
      <c r="H378" s="5" t="str">
        <f>IFERROR(IF(OR(C378="Entrée",C378="Stock Initial",C378="Ajustement"),INDEX(Données!$J$3:$R$15,MATCH(E378,Données!$N$3:$N$15,0),6),INDEX(Données!$J$3:$R$15,MATCH(E378,Données!$N$3:$N$15,0),7)),"")</f>
        <v/>
      </c>
      <c r="I378" s="4" t="str">
        <f t="shared" si="27"/>
        <v/>
      </c>
    </row>
    <row r="379" spans="1:9" x14ac:dyDescent="0.25">
      <c r="A379" s="1" t="str">
        <f t="shared" si="26"/>
        <v/>
      </c>
      <c r="E379" t="str">
        <f>IF(D379="","",INDEX(Données!$J$3:$R$14,MATCH(D379,Données!$J$3:$J$14,0),5))</f>
        <v/>
      </c>
      <c r="H379" s="5" t="str">
        <f>IFERROR(IF(OR(C379="Entrée",C379="Stock Initial",C379="Ajustement"),INDEX(Données!$J$3:$R$15,MATCH(E379,Données!$N$3:$N$15,0),6),INDEX(Données!$J$3:$R$15,MATCH(E379,Données!$N$3:$N$15,0),7)),"")</f>
        <v/>
      </c>
      <c r="I379" s="4" t="str">
        <f t="shared" si="27"/>
        <v/>
      </c>
    </row>
    <row r="380" spans="1:9" x14ac:dyDescent="0.25">
      <c r="A380" s="1" t="str">
        <f t="shared" si="26"/>
        <v/>
      </c>
      <c r="E380" t="str">
        <f>IF(D380="","",INDEX(Données!$J$3:$R$14,MATCH(D380,Données!$J$3:$J$14,0),5))</f>
        <v/>
      </c>
      <c r="H380" s="5" t="str">
        <f>IFERROR(IF(OR(C380="Entrée",C380="Stock Initial",C380="Ajustement"),INDEX(Données!$J$3:$R$15,MATCH(E380,Données!$N$3:$N$15,0),6),INDEX(Données!$J$3:$R$15,MATCH(E380,Données!$N$3:$N$15,0),7)),"")</f>
        <v/>
      </c>
      <c r="I380" s="4" t="str">
        <f t="shared" si="27"/>
        <v/>
      </c>
    </row>
    <row r="381" spans="1:9" x14ac:dyDescent="0.25">
      <c r="A381" s="1" t="str">
        <f t="shared" si="26"/>
        <v/>
      </c>
      <c r="E381" t="str">
        <f>IF(D381="","",INDEX(Données!$J$3:$R$14,MATCH(D381,Données!$J$3:$J$14,0),5))</f>
        <v/>
      </c>
      <c r="H381" s="5" t="str">
        <f>IFERROR(IF(OR(C381="Entrée",C381="Stock Initial",C381="Ajustement"),INDEX(Données!$J$3:$R$15,MATCH(E381,Données!$N$3:$N$15,0),6),INDEX(Données!$J$3:$R$15,MATCH(E381,Données!$N$3:$N$15,0),7)),"")</f>
        <v/>
      </c>
      <c r="I381" s="4" t="str">
        <f t="shared" si="27"/>
        <v/>
      </c>
    </row>
    <row r="382" spans="1:9" x14ac:dyDescent="0.25">
      <c r="A382" s="1" t="str">
        <f t="shared" si="26"/>
        <v/>
      </c>
      <c r="E382" t="str">
        <f>IF(D382="","",INDEX(Données!$J$3:$R$14,MATCH(D382,Données!$J$3:$J$14,0),5))</f>
        <v/>
      </c>
      <c r="H382" s="5" t="str">
        <f>IFERROR(IF(OR(C382="Entrée",C382="Stock Initial",C382="Ajustement"),INDEX(Données!$J$3:$R$15,MATCH(E382,Données!$N$3:$N$15,0),6),INDEX(Données!$J$3:$R$15,MATCH(E382,Données!$N$3:$N$15,0),7)),"")</f>
        <v/>
      </c>
      <c r="I382" s="4" t="str">
        <f t="shared" si="27"/>
        <v/>
      </c>
    </row>
    <row r="383" spans="1:9" x14ac:dyDescent="0.25">
      <c r="A383" s="1" t="str">
        <f t="shared" si="26"/>
        <v/>
      </c>
      <c r="E383" t="str">
        <f>IF(D383="","",INDEX(Données!$J$3:$R$14,MATCH(D383,Données!$J$3:$J$14,0),5))</f>
        <v/>
      </c>
      <c r="H383" s="5" t="str">
        <f>IFERROR(IF(OR(C383="Entrée",C383="Stock Initial",C383="Ajustement"),INDEX(Données!$J$3:$R$15,MATCH(E383,Données!$N$3:$N$15,0),6),INDEX(Données!$J$3:$R$15,MATCH(E383,Données!$N$3:$N$15,0),7)),"")</f>
        <v/>
      </c>
      <c r="I383" s="4" t="str">
        <f t="shared" si="27"/>
        <v/>
      </c>
    </row>
    <row r="384" spans="1:9" x14ac:dyDescent="0.25">
      <c r="A384" s="1" t="str">
        <f t="shared" si="26"/>
        <v/>
      </c>
      <c r="E384" t="str">
        <f>IF(D384="","",INDEX(Données!$J$3:$R$14,MATCH(D384,Données!$J$3:$J$14,0),5))</f>
        <v/>
      </c>
      <c r="H384" s="5" t="str">
        <f>IFERROR(IF(OR(C384="Entrée",C384="Stock Initial",C384="Ajustement"),INDEX(Données!$J$3:$R$15,MATCH(E384,Données!$N$3:$N$15,0),6),INDEX(Données!$J$3:$R$15,MATCH(E384,Données!$N$3:$N$15,0),7)),"")</f>
        <v/>
      </c>
      <c r="I384" s="4" t="str">
        <f t="shared" si="27"/>
        <v/>
      </c>
    </row>
    <row r="385" spans="1:9" x14ac:dyDescent="0.25">
      <c r="A385" s="1" t="str">
        <f t="shared" si="26"/>
        <v/>
      </c>
      <c r="E385" t="str">
        <f>IF(D385="","",INDEX(Données!$J$3:$R$14,MATCH(D385,Données!$J$3:$J$14,0),5))</f>
        <v/>
      </c>
      <c r="H385" s="5" t="str">
        <f>IFERROR(IF(OR(C385="Entrée",C385="Stock Initial",C385="Ajustement"),INDEX(Données!$J$3:$R$15,MATCH(E385,Données!$N$3:$N$15,0),6),INDEX(Données!$J$3:$R$15,MATCH(E385,Données!$N$3:$N$15,0),7)),"")</f>
        <v/>
      </c>
      <c r="I385" s="4" t="str">
        <f t="shared" si="27"/>
        <v/>
      </c>
    </row>
    <row r="386" spans="1:9" x14ac:dyDescent="0.25">
      <c r="A386" s="1" t="str">
        <f t="shared" si="26"/>
        <v/>
      </c>
      <c r="E386" t="str">
        <f>IF(D386="","",INDEX(Données!$J$3:$R$14,MATCH(D386,Données!$J$3:$J$14,0),5))</f>
        <v/>
      </c>
      <c r="H386" s="5" t="str">
        <f>IFERROR(IF(OR(C386="Entrée",C386="Stock Initial",C386="Ajustement"),INDEX(Données!$J$3:$R$15,MATCH(E386,Données!$N$3:$N$15,0),6),INDEX(Données!$J$3:$R$15,MATCH(E386,Données!$N$3:$N$15,0),7)),"")</f>
        <v/>
      </c>
      <c r="I386" s="4" t="str">
        <f t="shared" si="27"/>
        <v/>
      </c>
    </row>
    <row r="387" spans="1:9" x14ac:dyDescent="0.25">
      <c r="A387" s="1" t="str">
        <f t="shared" si="26"/>
        <v/>
      </c>
      <c r="E387" t="str">
        <f>IF(D387="","",INDEX(Données!$J$3:$R$14,MATCH(D387,Données!$J$3:$J$14,0),5))</f>
        <v/>
      </c>
      <c r="H387" s="5" t="str">
        <f>IFERROR(IF(OR(C387="Entrée",C387="Stock Initial",C387="Ajustement"),INDEX(Données!$J$3:$R$15,MATCH(E387,Données!$N$3:$N$15,0),6),INDEX(Données!$J$3:$R$15,MATCH(E387,Données!$N$3:$N$15,0),7)),"")</f>
        <v/>
      </c>
      <c r="I387" s="4" t="str">
        <f t="shared" si="27"/>
        <v/>
      </c>
    </row>
    <row r="388" spans="1:9" x14ac:dyDescent="0.25">
      <c r="A388" s="1" t="str">
        <f t="shared" si="26"/>
        <v/>
      </c>
      <c r="E388" t="str">
        <f>IF(D388="","",INDEX(Données!$J$3:$R$14,MATCH(D388,Données!$J$3:$J$14,0),5))</f>
        <v/>
      </c>
      <c r="H388" s="5" t="str">
        <f>IFERROR(IF(OR(C388="Entrée",C388="Stock Initial",C388="Ajustement"),INDEX(Données!$J$3:$R$15,MATCH(E388,Données!$N$3:$N$15,0),6),INDEX(Données!$J$3:$R$15,MATCH(E388,Données!$N$3:$N$15,0),7)),"")</f>
        <v/>
      </c>
      <c r="I388" s="4" t="str">
        <f t="shared" si="27"/>
        <v/>
      </c>
    </row>
    <row r="389" spans="1:9" x14ac:dyDescent="0.25">
      <c r="A389" s="1" t="str">
        <f t="shared" si="26"/>
        <v/>
      </c>
      <c r="E389" t="str">
        <f>IF(D389="","",INDEX(Données!$J$3:$R$14,MATCH(D389,Données!$J$3:$J$14,0),5))</f>
        <v/>
      </c>
      <c r="H389" s="5" t="str">
        <f>IFERROR(IF(OR(C389="Entrée",C389="Stock Initial",C389="Ajustement"),INDEX(Données!$J$3:$R$15,MATCH(E389,Données!$N$3:$N$15,0),6),INDEX(Données!$J$3:$R$15,MATCH(E389,Données!$N$3:$N$15,0),7)),"")</f>
        <v/>
      </c>
      <c r="I389" s="4" t="str">
        <f t="shared" si="27"/>
        <v/>
      </c>
    </row>
    <row r="390" spans="1:9" x14ac:dyDescent="0.25">
      <c r="A390" s="1" t="str">
        <f t="shared" si="26"/>
        <v/>
      </c>
      <c r="E390" t="str">
        <f>IF(D390="","",INDEX(Données!$J$3:$R$14,MATCH(D390,Données!$J$3:$J$14,0),5))</f>
        <v/>
      </c>
      <c r="H390" s="5" t="str">
        <f>IFERROR(IF(OR(C390="Entrée",C390="Stock Initial",C390="Ajustement"),INDEX(Données!$J$3:$R$15,MATCH(E390,Données!$N$3:$N$15,0),6),INDEX(Données!$J$3:$R$15,MATCH(E390,Données!$N$3:$N$15,0),7)),"")</f>
        <v/>
      </c>
      <c r="I390" s="4" t="str">
        <f t="shared" si="27"/>
        <v/>
      </c>
    </row>
    <row r="391" spans="1:9" x14ac:dyDescent="0.25">
      <c r="A391" s="1" t="str">
        <f t="shared" si="26"/>
        <v/>
      </c>
      <c r="E391" t="str">
        <f>IF(D391="","",INDEX(Données!$J$3:$R$14,MATCH(D391,Données!$J$3:$J$14,0),5))</f>
        <v/>
      </c>
      <c r="H391" s="5" t="str">
        <f>IFERROR(IF(OR(C391="Entrée",C391="Stock Initial",C391="Ajustement"),INDEX(Données!$J$3:$R$15,MATCH(E391,Données!$N$3:$N$15,0),6),INDEX(Données!$J$3:$R$15,MATCH(E391,Données!$N$3:$N$15,0),7)),"")</f>
        <v/>
      </c>
      <c r="I391" s="4" t="str">
        <f t="shared" si="27"/>
        <v/>
      </c>
    </row>
    <row r="392" spans="1:9" x14ac:dyDescent="0.25">
      <c r="A392" s="1" t="str">
        <f t="shared" si="26"/>
        <v/>
      </c>
      <c r="E392" t="str">
        <f>IF(D392="","",INDEX(Données!$J$3:$R$14,MATCH(D392,Données!$J$3:$J$14,0),5))</f>
        <v/>
      </c>
      <c r="H392" s="5" t="str">
        <f>IFERROR(IF(OR(C392="Entrée",C392="Stock Initial",C392="Ajustement"),INDEX(Données!$J$3:$R$15,MATCH(E392,Données!$N$3:$N$15,0),6),INDEX(Données!$J$3:$R$15,MATCH(E392,Données!$N$3:$N$15,0),7)),"")</f>
        <v/>
      </c>
      <c r="I392" s="4" t="str">
        <f t="shared" si="27"/>
        <v/>
      </c>
    </row>
    <row r="393" spans="1:9" x14ac:dyDescent="0.25">
      <c r="A393" s="1" t="str">
        <f t="shared" si="26"/>
        <v/>
      </c>
      <c r="E393" t="str">
        <f>IF(D393="","",INDEX(Données!$J$3:$R$14,MATCH(D393,Données!$J$3:$J$14,0),5))</f>
        <v/>
      </c>
      <c r="H393" s="5" t="str">
        <f>IFERROR(IF(OR(C393="Entrée",C393="Stock Initial",C393="Ajustement"),INDEX(Données!$J$3:$R$15,MATCH(E393,Données!$N$3:$N$15,0),6),INDEX(Données!$J$3:$R$15,MATCH(E393,Données!$N$3:$N$15,0),7)),"")</f>
        <v/>
      </c>
      <c r="I393" s="4" t="str">
        <f t="shared" si="27"/>
        <v/>
      </c>
    </row>
    <row r="394" spans="1:9" x14ac:dyDescent="0.25">
      <c r="A394" s="1" t="str">
        <f t="shared" si="26"/>
        <v/>
      </c>
      <c r="E394" t="str">
        <f>IF(D394="","",INDEX(Données!$J$3:$R$14,MATCH(D394,Données!$J$3:$J$14,0),5))</f>
        <v/>
      </c>
      <c r="H394" s="5" t="str">
        <f>IFERROR(IF(OR(C394="Entrée",C394="Stock Initial",C394="Ajustement"),INDEX(Données!$J$3:$R$15,MATCH(E394,Données!$N$3:$N$15,0),6),INDEX(Données!$J$3:$R$15,MATCH(E394,Données!$N$3:$N$15,0),7)),"")</f>
        <v/>
      </c>
      <c r="I394" s="4" t="str">
        <f t="shared" si="27"/>
        <v/>
      </c>
    </row>
    <row r="395" spans="1:9" x14ac:dyDescent="0.25">
      <c r="A395" s="1" t="str">
        <f t="shared" si="26"/>
        <v/>
      </c>
      <c r="E395" t="str">
        <f>IF(D395="","",INDEX(Données!$J$3:$R$14,MATCH(D395,Données!$J$3:$J$14,0),5))</f>
        <v/>
      </c>
      <c r="H395" s="5" t="str">
        <f>IFERROR(IF(OR(C395="Entrée",C395="Stock Initial",C395="Ajustement"),INDEX(Données!$J$3:$R$15,MATCH(E395,Données!$N$3:$N$15,0),6),INDEX(Données!$J$3:$R$15,MATCH(E395,Données!$N$3:$N$15,0),7)),"")</f>
        <v/>
      </c>
      <c r="I395" s="4" t="str">
        <f t="shared" si="27"/>
        <v/>
      </c>
    </row>
    <row r="396" spans="1:9" x14ac:dyDescent="0.25">
      <c r="A396" s="1" t="str">
        <f t="shared" si="26"/>
        <v/>
      </c>
      <c r="E396" t="str">
        <f>IF(D396="","",INDEX(Données!$J$3:$R$14,MATCH(D396,Données!$J$3:$J$14,0),5))</f>
        <v/>
      </c>
      <c r="H396" s="5" t="str">
        <f>IFERROR(IF(OR(C396="Entrée",C396="Stock Initial",C396="Ajustement"),INDEX(Données!$J$3:$R$15,MATCH(E396,Données!$N$3:$N$15,0),6),INDEX(Données!$J$3:$R$15,MATCH(E396,Données!$N$3:$N$15,0),7)),"")</f>
        <v/>
      </c>
      <c r="I396" s="4" t="str">
        <f t="shared" si="27"/>
        <v/>
      </c>
    </row>
    <row r="397" spans="1:9" x14ac:dyDescent="0.25">
      <c r="A397" s="1" t="str">
        <f t="shared" si="26"/>
        <v/>
      </c>
      <c r="E397" t="str">
        <f>IF(D397="","",INDEX(Données!$J$3:$R$14,MATCH(D397,Données!$J$3:$J$14,0),5))</f>
        <v/>
      </c>
      <c r="H397" s="5" t="str">
        <f>IFERROR(IF(OR(C397="Entrée",C397="Stock Initial",C397="Ajustement"),INDEX(Données!$J$3:$R$15,MATCH(E397,Données!$N$3:$N$15,0),6),INDEX(Données!$J$3:$R$15,MATCH(E397,Données!$N$3:$N$15,0),7)),"")</f>
        <v/>
      </c>
      <c r="I397" s="4" t="str">
        <f t="shared" si="27"/>
        <v/>
      </c>
    </row>
    <row r="398" spans="1:9" x14ac:dyDescent="0.25">
      <c r="A398" s="1" t="str">
        <f t="shared" si="26"/>
        <v/>
      </c>
      <c r="E398" t="str">
        <f>IF(D398="","",INDEX(Données!$J$3:$R$14,MATCH(D398,Données!$J$3:$J$14,0),5))</f>
        <v/>
      </c>
      <c r="H398" s="5" t="str">
        <f>IFERROR(IF(OR(C398="Entrée",C398="Stock Initial",C398="Ajustement"),INDEX(Données!$J$3:$R$15,MATCH(E398,Données!$N$3:$N$15,0),6),INDEX(Données!$J$3:$R$15,MATCH(E398,Données!$N$3:$N$15,0),7)),"")</f>
        <v/>
      </c>
      <c r="I398" s="4" t="str">
        <f t="shared" si="27"/>
        <v/>
      </c>
    </row>
    <row r="399" spans="1:9" x14ac:dyDescent="0.25">
      <c r="A399" s="1" t="str">
        <f t="shared" si="26"/>
        <v/>
      </c>
      <c r="E399" t="str">
        <f>IF(D399="","",INDEX(Données!$J$3:$R$14,MATCH(D399,Données!$J$3:$J$14,0),5))</f>
        <v/>
      </c>
      <c r="H399" s="5" t="str">
        <f>IFERROR(IF(OR(C399="Entrée",C399="Stock Initial",C399="Ajustement"),INDEX(Données!$J$3:$R$15,MATCH(E399,Données!$N$3:$N$15,0),6),INDEX(Données!$J$3:$R$15,MATCH(E399,Données!$N$3:$N$15,0),7)),"")</f>
        <v/>
      </c>
      <c r="I399" s="4" t="str">
        <f t="shared" si="27"/>
        <v/>
      </c>
    </row>
    <row r="400" spans="1:9" x14ac:dyDescent="0.25">
      <c r="A400" s="1" t="str">
        <f t="shared" si="26"/>
        <v/>
      </c>
      <c r="E400" t="str">
        <f>IF(D400="","",INDEX(Données!$J$3:$R$14,MATCH(D400,Données!$J$3:$J$14,0),5))</f>
        <v/>
      </c>
      <c r="H400" s="5" t="str">
        <f>IFERROR(IF(OR(C400="Entrée",C400="Stock Initial",C400="Ajustement"),INDEX(Données!$J$3:$R$15,MATCH(E400,Données!$N$3:$N$15,0),6),INDEX(Données!$J$3:$R$15,MATCH(E400,Données!$N$3:$N$15,0),7)),"")</f>
        <v/>
      </c>
      <c r="I400" s="4" t="str">
        <f t="shared" si="27"/>
        <v/>
      </c>
    </row>
    <row r="401" spans="1:9" x14ac:dyDescent="0.25">
      <c r="A401" s="1" t="str">
        <f t="shared" si="26"/>
        <v/>
      </c>
      <c r="E401" t="str">
        <f>IF(D401="","",INDEX(Données!$J$3:$R$14,MATCH(D401,Données!$J$3:$J$14,0),5))</f>
        <v/>
      </c>
      <c r="H401" s="5" t="str">
        <f>IFERROR(IF(OR(C401="Entrée",C401="Stock Initial",C401="Ajustement"),INDEX(Données!$J$3:$R$15,MATCH(E401,Données!$N$3:$N$15,0),6),INDEX(Données!$J$3:$R$15,MATCH(E401,Données!$N$3:$N$15,0),7)),"")</f>
        <v/>
      </c>
      <c r="I401" s="4" t="str">
        <f t="shared" si="27"/>
        <v/>
      </c>
    </row>
    <row r="402" spans="1:9" x14ac:dyDescent="0.25">
      <c r="A402" s="1" t="str">
        <f t="shared" si="26"/>
        <v/>
      </c>
      <c r="E402" t="str">
        <f>IF(D402="","",INDEX(Données!$J$3:$R$14,MATCH(D402,Données!$J$3:$J$14,0),5))</f>
        <v/>
      </c>
      <c r="H402" s="5" t="str">
        <f>IFERROR(IF(OR(C402="Entrée",C402="Stock Initial",C402="Ajustement"),INDEX(Données!$J$3:$R$15,MATCH(E402,Données!$N$3:$N$15,0),6),INDEX(Données!$J$3:$R$15,MATCH(E402,Données!$N$3:$N$15,0),7)),"")</f>
        <v/>
      </c>
      <c r="I402" s="4" t="str">
        <f t="shared" si="27"/>
        <v/>
      </c>
    </row>
    <row r="403" spans="1:9" x14ac:dyDescent="0.25">
      <c r="A403" s="1" t="str">
        <f t="shared" si="26"/>
        <v/>
      </c>
      <c r="E403" t="str">
        <f>IF(D403="","",INDEX(Données!$J$3:$R$14,MATCH(D403,Données!$J$3:$J$14,0),5))</f>
        <v/>
      </c>
      <c r="H403" s="5" t="str">
        <f>IFERROR(IF(OR(C403="Entrée",C403="Stock Initial",C403="Ajustement"),INDEX(Données!$J$3:$R$15,MATCH(E403,Données!$N$3:$N$15,0),6),INDEX(Données!$J$3:$R$15,MATCH(E403,Données!$N$3:$N$15,0),7)),"")</f>
        <v/>
      </c>
      <c r="I403" s="4" t="str">
        <f t="shared" si="27"/>
        <v/>
      </c>
    </row>
    <row r="404" spans="1:9" x14ac:dyDescent="0.25">
      <c r="A404" s="1" t="str">
        <f t="shared" si="26"/>
        <v/>
      </c>
      <c r="E404" t="str">
        <f>IF(D404="","",INDEX(Données!$J$3:$R$14,MATCH(D404,Données!$J$3:$J$14,0),5))</f>
        <v/>
      </c>
      <c r="H404" s="5" t="str">
        <f>IFERROR(IF(OR(C404="Entrée",C404="Stock Initial",C404="Ajustement"),INDEX(Données!$J$3:$R$15,MATCH(E404,Données!$N$3:$N$15,0),6),INDEX(Données!$J$3:$R$15,MATCH(E404,Données!$N$3:$N$15,0),7)),"")</f>
        <v/>
      </c>
      <c r="I404" s="4" t="str">
        <f t="shared" si="27"/>
        <v/>
      </c>
    </row>
    <row r="405" spans="1:9" x14ac:dyDescent="0.25">
      <c r="A405" s="1" t="str">
        <f t="shared" si="26"/>
        <v/>
      </c>
      <c r="E405" t="str">
        <f>IF(D405="","",INDEX(Données!$J$3:$R$14,MATCH(D405,Données!$J$3:$J$14,0),5))</f>
        <v/>
      </c>
      <c r="H405" s="5" t="str">
        <f>IFERROR(IF(OR(C405="Entrée",C405="Stock Initial",C405="Ajustement"),INDEX(Données!$J$3:$R$15,MATCH(E405,Données!$N$3:$N$15,0),6),INDEX(Données!$J$3:$R$15,MATCH(E405,Données!$N$3:$N$15,0),7)),"")</f>
        <v/>
      </c>
      <c r="I405" s="4" t="str">
        <f t="shared" si="27"/>
        <v/>
      </c>
    </row>
    <row r="406" spans="1:9" x14ac:dyDescent="0.25">
      <c r="A406" s="1" t="str">
        <f t="shared" si="26"/>
        <v/>
      </c>
      <c r="E406" t="str">
        <f>IF(D406="","",INDEX(Données!$J$3:$R$14,MATCH(D406,Données!$J$3:$J$14,0),5))</f>
        <v/>
      </c>
      <c r="H406" s="5" t="str">
        <f>IFERROR(IF(OR(C406="Entrée",C406="Stock Initial",C406="Ajustement"),INDEX(Données!$J$3:$R$15,MATCH(E406,Données!$N$3:$N$15,0),6),INDEX(Données!$J$3:$R$15,MATCH(E406,Données!$N$3:$N$15,0),7)),"")</f>
        <v/>
      </c>
      <c r="I406" s="4" t="str">
        <f t="shared" si="27"/>
        <v/>
      </c>
    </row>
    <row r="407" spans="1:9" x14ac:dyDescent="0.25">
      <c r="A407" s="1" t="str">
        <f t="shared" si="26"/>
        <v/>
      </c>
      <c r="E407" t="str">
        <f>IF(D407="","",INDEX(Données!$J$3:$R$14,MATCH(D407,Données!$J$3:$J$14,0),5))</f>
        <v/>
      </c>
      <c r="H407" s="5" t="str">
        <f>IFERROR(IF(OR(C407="Entrée",C407="Stock Initial",C407="Ajustement"),INDEX(Données!$J$3:$R$15,MATCH(E407,Données!$N$3:$N$15,0),6),INDEX(Données!$J$3:$R$15,MATCH(E407,Données!$N$3:$N$15,0),7)),"")</f>
        <v/>
      </c>
      <c r="I407" s="4" t="str">
        <f t="shared" si="27"/>
        <v/>
      </c>
    </row>
    <row r="408" spans="1:9" x14ac:dyDescent="0.25">
      <c r="A408" s="1" t="str">
        <f t="shared" si="26"/>
        <v/>
      </c>
      <c r="E408" t="str">
        <f>IF(D408="","",INDEX(Données!$J$3:$R$14,MATCH(D408,Données!$J$3:$J$14,0),5))</f>
        <v/>
      </c>
      <c r="H408" s="5" t="str">
        <f>IFERROR(IF(OR(C408="Entrée",C408="Stock Initial",C408="Ajustement"),INDEX(Données!$J$3:$R$15,MATCH(E408,Données!$N$3:$N$15,0),6),INDEX(Données!$J$3:$R$15,MATCH(E408,Données!$N$3:$N$15,0),7)),"")</f>
        <v/>
      </c>
      <c r="I408" s="4" t="str">
        <f t="shared" si="27"/>
        <v/>
      </c>
    </row>
    <row r="409" spans="1:9" x14ac:dyDescent="0.25">
      <c r="A409" s="1" t="str">
        <f t="shared" ref="A409:A472" si="28">IF(B409="","",ROW()-6)</f>
        <v/>
      </c>
      <c r="E409" t="str">
        <f>IF(D409="","",INDEX(Données!$J$3:$R$14,MATCH(D409,Données!$J$3:$J$14,0),5))</f>
        <v/>
      </c>
      <c r="H409" s="5" t="str">
        <f>IFERROR(IF(OR(C409="Entrée",C409="Stock Initial",C409="Ajustement"),INDEX(Données!$J$3:$R$15,MATCH(E409,Données!$N$3:$N$15,0),6),INDEX(Données!$J$3:$R$15,MATCH(E409,Données!$N$3:$N$15,0),7)),"")</f>
        <v/>
      </c>
      <c r="I409" s="4" t="str">
        <f t="shared" si="27"/>
        <v/>
      </c>
    </row>
    <row r="410" spans="1:9" x14ac:dyDescent="0.25">
      <c r="A410" s="1" t="str">
        <f t="shared" si="28"/>
        <v/>
      </c>
      <c r="E410" t="str">
        <f>IF(D410="","",INDEX(Données!$J$3:$R$14,MATCH(D410,Données!$J$3:$J$14,0),5))</f>
        <v/>
      </c>
      <c r="H410" s="5" t="str">
        <f>IFERROR(IF(OR(C410="Entrée",C410="Stock Initial",C410="Ajustement"),INDEX(Données!$J$3:$R$15,MATCH(E410,Données!$N$3:$N$15,0),6),INDEX(Données!$J$3:$R$15,MATCH(E410,Données!$N$3:$N$15,0),7)),"")</f>
        <v/>
      </c>
      <c r="I410" s="4" t="str">
        <f t="shared" si="27"/>
        <v/>
      </c>
    </row>
    <row r="411" spans="1:9" x14ac:dyDescent="0.25">
      <c r="A411" s="1" t="str">
        <f t="shared" si="28"/>
        <v/>
      </c>
      <c r="E411" t="str">
        <f>IF(D411="","",INDEX(Données!$J$3:$R$14,MATCH(D411,Données!$J$3:$J$14,0),5))</f>
        <v/>
      </c>
      <c r="H411" s="5" t="str">
        <f>IFERROR(IF(OR(C411="Entrée",C411="Stock Initial",C411="Ajustement"),INDEX(Données!$J$3:$R$15,MATCH(E411,Données!$N$3:$N$15,0),6),INDEX(Données!$J$3:$R$15,MATCH(E411,Données!$N$3:$N$15,0),7)),"")</f>
        <v/>
      </c>
      <c r="I411" s="4" t="str">
        <f t="shared" si="27"/>
        <v/>
      </c>
    </row>
    <row r="412" spans="1:9" x14ac:dyDescent="0.25">
      <c r="A412" s="1" t="str">
        <f t="shared" si="28"/>
        <v/>
      </c>
      <c r="E412" t="str">
        <f>IF(D412="","",INDEX(Données!$J$3:$R$14,MATCH(D412,Données!$J$3:$J$14,0),5))</f>
        <v/>
      </c>
      <c r="H412" s="5" t="str">
        <f>IFERROR(IF(OR(C412="Entrée",C412="Stock Initial",C412="Ajustement"),INDEX(Données!$J$3:$R$15,MATCH(E412,Données!$N$3:$N$15,0),6),INDEX(Données!$J$3:$R$15,MATCH(E412,Données!$N$3:$N$15,0),7)),"")</f>
        <v/>
      </c>
      <c r="I412" s="4" t="str">
        <f t="shared" si="27"/>
        <v/>
      </c>
    </row>
    <row r="413" spans="1:9" x14ac:dyDescent="0.25">
      <c r="A413" s="1" t="str">
        <f t="shared" si="28"/>
        <v/>
      </c>
      <c r="E413" t="str">
        <f>IF(D413="","",INDEX(Données!$J$3:$R$14,MATCH(D413,Données!$J$3:$J$14,0),5))</f>
        <v/>
      </c>
      <c r="H413" s="5" t="str">
        <f>IFERROR(IF(OR(C413="Entrée",C413="Stock Initial",C413="Ajustement"),INDEX(Données!$J$3:$R$15,MATCH(E413,Données!$N$3:$N$15,0),6),INDEX(Données!$J$3:$R$15,MATCH(E413,Données!$N$3:$N$15,0),7)),"")</f>
        <v/>
      </c>
      <c r="I413" s="4" t="str">
        <f t="shared" si="27"/>
        <v/>
      </c>
    </row>
    <row r="414" spans="1:9" x14ac:dyDescent="0.25">
      <c r="A414" s="1" t="str">
        <f t="shared" si="28"/>
        <v/>
      </c>
      <c r="E414" t="str">
        <f>IF(D414="","",INDEX(Données!$J$3:$R$14,MATCH(D414,Données!$J$3:$J$14,0),5))</f>
        <v/>
      </c>
      <c r="H414" s="5" t="str">
        <f>IFERROR(IF(OR(C414="Entrée",C414="Stock Initial",C414="Ajustement"),INDEX(Données!$J$3:$R$15,MATCH(E414,Données!$N$3:$N$15,0),6),INDEX(Données!$J$3:$R$15,MATCH(E414,Données!$N$3:$N$15,0),7)),"")</f>
        <v/>
      </c>
      <c r="I414" s="4" t="str">
        <f t="shared" si="27"/>
        <v/>
      </c>
    </row>
    <row r="415" spans="1:9" x14ac:dyDescent="0.25">
      <c r="A415" s="1" t="str">
        <f t="shared" si="28"/>
        <v/>
      </c>
      <c r="E415" t="str">
        <f>IF(D415="","",INDEX(Données!$J$3:$R$14,MATCH(D415,Données!$J$3:$J$14,0),5))</f>
        <v/>
      </c>
      <c r="H415" s="5" t="str">
        <f>IFERROR(IF(OR(C415="Entrée",C415="Stock Initial",C415="Ajustement"),INDEX(Données!$J$3:$R$15,MATCH(E415,Données!$N$3:$N$15,0),6),INDEX(Données!$J$3:$R$15,MATCH(E415,Données!$N$3:$N$15,0),7)),"")</f>
        <v/>
      </c>
      <c r="I415" s="4" t="str">
        <f t="shared" si="27"/>
        <v/>
      </c>
    </row>
    <row r="416" spans="1:9" x14ac:dyDescent="0.25">
      <c r="A416" s="1" t="str">
        <f t="shared" si="28"/>
        <v/>
      </c>
      <c r="E416" t="str">
        <f>IF(D416="","",INDEX(Données!$J$3:$R$14,MATCH(D416,Données!$J$3:$J$14,0),5))</f>
        <v/>
      </c>
      <c r="H416" s="5" t="str">
        <f>IFERROR(IF(OR(C416="Entrée",C416="Stock Initial",C416="Ajustement"),INDEX(Données!$J$3:$R$15,MATCH(E416,Données!$N$3:$N$15,0),6),INDEX(Données!$J$3:$R$15,MATCH(E416,Données!$N$3:$N$15,0),7)),"")</f>
        <v/>
      </c>
      <c r="I416" s="4" t="str">
        <f t="shared" si="27"/>
        <v/>
      </c>
    </row>
    <row r="417" spans="1:9" x14ac:dyDescent="0.25">
      <c r="A417" s="1" t="str">
        <f t="shared" si="28"/>
        <v/>
      </c>
      <c r="E417" t="str">
        <f>IF(D417="","",INDEX(Données!$J$3:$R$14,MATCH(D417,Données!$J$3:$J$14,0),5))</f>
        <v/>
      </c>
      <c r="H417" s="5" t="str">
        <f>IFERROR(IF(OR(C417="Entrée",C417="Stock Initial",C417="Ajustement"),INDEX(Données!$J$3:$R$15,MATCH(E417,Données!$N$3:$N$15,0),6),INDEX(Données!$J$3:$R$15,MATCH(E417,Données!$N$3:$N$15,0),7)),"")</f>
        <v/>
      </c>
      <c r="I417" s="4" t="str">
        <f t="shared" si="27"/>
        <v/>
      </c>
    </row>
    <row r="418" spans="1:9" x14ac:dyDescent="0.25">
      <c r="A418" s="1" t="str">
        <f t="shared" si="28"/>
        <v/>
      </c>
      <c r="E418" t="str">
        <f>IF(D418="","",INDEX(Données!$J$3:$R$14,MATCH(D418,Données!$J$3:$J$14,0),5))</f>
        <v/>
      </c>
      <c r="H418" s="5" t="str">
        <f>IFERROR(IF(OR(C418="Entrée",C418="Stock Initial",C418="Ajustement"),INDEX(Données!$J$3:$R$15,MATCH(E418,Données!$N$3:$N$15,0),6),INDEX(Données!$J$3:$R$15,MATCH(E418,Données!$N$3:$N$15,0),7)),"")</f>
        <v/>
      </c>
      <c r="I418" s="4" t="str">
        <f t="shared" si="27"/>
        <v/>
      </c>
    </row>
    <row r="419" spans="1:9" x14ac:dyDescent="0.25">
      <c r="A419" s="1" t="str">
        <f t="shared" si="28"/>
        <v/>
      </c>
      <c r="E419" t="str">
        <f>IF(D419="","",INDEX(Données!$J$3:$R$14,MATCH(D419,Données!$J$3:$J$14,0),5))</f>
        <v/>
      </c>
      <c r="H419" s="5" t="str">
        <f>IFERROR(IF(OR(C419="Entrée",C419="Stock Initial",C419="Ajustement"),INDEX(Données!$J$3:$R$15,MATCH(E419,Données!$N$3:$N$15,0),6),INDEX(Données!$J$3:$R$15,MATCH(E419,Données!$N$3:$N$15,0),7)),"")</f>
        <v/>
      </c>
      <c r="I419" s="4" t="str">
        <f t="shared" si="27"/>
        <v/>
      </c>
    </row>
    <row r="420" spans="1:9" x14ac:dyDescent="0.25">
      <c r="A420" s="1" t="str">
        <f t="shared" si="28"/>
        <v/>
      </c>
      <c r="E420" t="str">
        <f>IF(D420="","",INDEX(Données!$J$3:$R$14,MATCH(D420,Données!$J$3:$J$14,0),5))</f>
        <v/>
      </c>
      <c r="H420" s="5" t="str">
        <f>IFERROR(IF(OR(C420="Entrée",C420="Stock Initial",C420="Ajustement"),INDEX(Données!$J$3:$R$15,MATCH(E420,Données!$N$3:$N$15,0),6),INDEX(Données!$J$3:$R$15,MATCH(E420,Données!$N$3:$N$15,0),7)),"")</f>
        <v/>
      </c>
      <c r="I420" s="4" t="str">
        <f t="shared" si="27"/>
        <v/>
      </c>
    </row>
    <row r="421" spans="1:9" x14ac:dyDescent="0.25">
      <c r="A421" s="1" t="str">
        <f t="shared" si="28"/>
        <v/>
      </c>
      <c r="E421" t="str">
        <f>IF(D421="","",INDEX(Données!$J$3:$R$14,MATCH(D421,Données!$J$3:$J$14,0),5))</f>
        <v/>
      </c>
      <c r="H421" s="5" t="str">
        <f>IFERROR(IF(OR(C421="Entrée",C421="Stock Initial",C421="Ajustement"),INDEX(Données!$J$3:$R$15,MATCH(E421,Données!$N$3:$N$15,0),6),INDEX(Données!$J$3:$R$15,MATCH(E421,Données!$N$3:$N$15,0),7)),"")</f>
        <v/>
      </c>
      <c r="I421" s="4" t="str">
        <f t="shared" si="27"/>
        <v/>
      </c>
    </row>
    <row r="422" spans="1:9" x14ac:dyDescent="0.25">
      <c r="A422" s="1" t="str">
        <f t="shared" si="28"/>
        <v/>
      </c>
      <c r="E422" t="str">
        <f>IF(D422="","",INDEX(Données!$J$3:$R$14,MATCH(D422,Données!$J$3:$J$14,0),5))</f>
        <v/>
      </c>
      <c r="H422" s="5" t="str">
        <f>IFERROR(IF(OR(C422="Entrée",C422="Stock Initial",C422="Ajustement"),INDEX(Données!$J$3:$R$15,MATCH(E422,Données!$N$3:$N$15,0),6),INDEX(Données!$J$3:$R$15,MATCH(E422,Données!$N$3:$N$15,0),7)),"")</f>
        <v/>
      </c>
      <c r="I422" s="4" t="str">
        <f t="shared" si="27"/>
        <v/>
      </c>
    </row>
    <row r="423" spans="1:9" x14ac:dyDescent="0.25">
      <c r="A423" s="1" t="str">
        <f t="shared" si="28"/>
        <v/>
      </c>
      <c r="E423" t="str">
        <f>IF(D423="","",INDEX(Données!$J$3:$R$14,MATCH(D423,Données!$J$3:$J$14,0),5))</f>
        <v/>
      </c>
      <c r="H423" s="5" t="str">
        <f>IFERROR(IF(OR(C423="Entrée",C423="Stock Initial",C423="Ajustement"),INDEX(Données!$J$3:$R$15,MATCH(E423,Données!$N$3:$N$15,0),6),INDEX(Données!$J$3:$R$15,MATCH(E423,Données!$N$3:$N$15,0),7)),"")</f>
        <v/>
      </c>
      <c r="I423" s="4" t="str">
        <f t="shared" ref="I423:I424" si="29">IFERROR(H423*G423,"")</f>
        <v/>
      </c>
    </row>
    <row r="424" spans="1:9" x14ac:dyDescent="0.25">
      <c r="A424" s="1" t="str">
        <f t="shared" si="28"/>
        <v/>
      </c>
      <c r="E424" t="str">
        <f>IF(D424="","",INDEX(Données!$J$3:$R$14,MATCH(D424,Données!$J$3:$J$14,0),5))</f>
        <v/>
      </c>
      <c r="H424" s="5" t="str">
        <f>IFERROR(IF(OR(C424="Entrée",C424="Stock Initial",C424="Ajustement"),INDEX(Données!$J$3:$R$15,MATCH(E424,Données!$N$3:$N$15,0),6),INDEX(Données!$J$3:$R$15,MATCH(E424,Données!$N$3:$N$15,0),7)),"")</f>
        <v/>
      </c>
      <c r="I424" s="4" t="str">
        <f t="shared" si="29"/>
        <v/>
      </c>
    </row>
    <row r="425" spans="1:9" x14ac:dyDescent="0.25">
      <c r="A425" s="1" t="str">
        <f t="shared" si="28"/>
        <v/>
      </c>
      <c r="E425" t="str">
        <f>IF(D425="","",INDEX(Données!$J$3:$R$14,MATCH(D425,Données!$J$3:$J$14,0),5))</f>
        <v/>
      </c>
      <c r="H425" s="5" t="str">
        <f>IFERROR(IF(OR(C425="Entrée",C425="Stock Initial",C425="Ajustement"),INDEX(Données!$J$3:$R$15,MATCH(E425,Données!$N$3:$N$15,0),6),INDEX(Données!$J$3:$R$15,MATCH(E425,Données!$N$3:$N$15,0),7)),"")</f>
        <v/>
      </c>
      <c r="I425" s="4" t="str">
        <f t="shared" ref="I425:I488" si="30">IFERROR(H425*G425,"")</f>
        <v/>
      </c>
    </row>
    <row r="426" spans="1:9" x14ac:dyDescent="0.25">
      <c r="A426" s="1" t="str">
        <f t="shared" si="28"/>
        <v/>
      </c>
      <c r="E426" t="str">
        <f>IF(D426="","",INDEX(Données!$J$3:$R$14,MATCH(D426,Données!$J$3:$J$14,0),5))</f>
        <v/>
      </c>
      <c r="H426" s="5" t="str">
        <f>IFERROR(IF(OR(C426="Entrée",C426="Stock Initial",C426="Ajustement"),INDEX(Données!$J$3:$R$15,MATCH(E426,Données!$N$3:$N$15,0),6),INDEX(Données!$J$3:$R$15,MATCH(E426,Données!$N$3:$N$15,0),7)),"")</f>
        <v/>
      </c>
      <c r="I426" s="4" t="str">
        <f t="shared" si="30"/>
        <v/>
      </c>
    </row>
    <row r="427" spans="1:9" x14ac:dyDescent="0.25">
      <c r="A427" s="1" t="str">
        <f t="shared" si="28"/>
        <v/>
      </c>
      <c r="E427" t="str">
        <f>IF(D427="","",INDEX(Données!$J$3:$R$14,MATCH(D427,Données!$J$3:$J$14,0),5))</f>
        <v/>
      </c>
      <c r="H427" s="5" t="str">
        <f>IFERROR(IF(OR(C427="Entrée",C427="Stock Initial",C427="Ajustement"),INDEX(Données!$J$3:$R$15,MATCH(E427,Données!$N$3:$N$15,0),6),INDEX(Données!$J$3:$R$15,MATCH(E427,Données!$N$3:$N$15,0),7)),"")</f>
        <v/>
      </c>
      <c r="I427" s="4" t="str">
        <f t="shared" si="30"/>
        <v/>
      </c>
    </row>
    <row r="428" spans="1:9" x14ac:dyDescent="0.25">
      <c r="A428" s="1" t="str">
        <f t="shared" si="28"/>
        <v/>
      </c>
      <c r="E428" t="str">
        <f>IF(D428="","",INDEX(Données!$J$3:$R$14,MATCH(D428,Données!$J$3:$J$14,0),5))</f>
        <v/>
      </c>
      <c r="H428" s="5" t="str">
        <f>IFERROR(IF(OR(C428="Entrée",C428="Stock Initial",C428="Ajustement"),INDEX(Données!$J$3:$R$15,MATCH(E428,Données!$N$3:$N$15,0),6),INDEX(Données!$J$3:$R$15,MATCH(E428,Données!$N$3:$N$15,0),7)),"")</f>
        <v/>
      </c>
      <c r="I428" s="4" t="str">
        <f t="shared" si="30"/>
        <v/>
      </c>
    </row>
    <row r="429" spans="1:9" x14ac:dyDescent="0.25">
      <c r="A429" s="1" t="str">
        <f t="shared" si="28"/>
        <v/>
      </c>
      <c r="E429" t="str">
        <f>IF(D429="","",INDEX(Données!$J$3:$R$14,MATCH(D429,Données!$J$3:$J$14,0),5))</f>
        <v/>
      </c>
      <c r="H429" s="5" t="str">
        <f>IFERROR(IF(OR(C429="Entrée",C429="Stock Initial",C429="Ajustement"),INDEX(Données!$J$3:$R$15,MATCH(E429,Données!$N$3:$N$15,0),6),INDEX(Données!$J$3:$R$15,MATCH(E429,Données!$N$3:$N$15,0),7)),"")</f>
        <v/>
      </c>
      <c r="I429" s="4" t="str">
        <f t="shared" si="30"/>
        <v/>
      </c>
    </row>
    <row r="430" spans="1:9" x14ac:dyDescent="0.25">
      <c r="A430" s="1" t="str">
        <f t="shared" si="28"/>
        <v/>
      </c>
      <c r="E430" t="str">
        <f>IF(D430="","",INDEX(Données!$J$3:$R$14,MATCH(D430,Données!$J$3:$J$14,0),5))</f>
        <v/>
      </c>
      <c r="H430" s="5" t="str">
        <f>IFERROR(IF(OR(C430="Entrée",C430="Stock Initial",C430="Ajustement"),INDEX(Données!$J$3:$R$15,MATCH(E430,Données!$N$3:$N$15,0),6),INDEX(Données!$J$3:$R$15,MATCH(E430,Données!$N$3:$N$15,0),7)),"")</f>
        <v/>
      </c>
      <c r="I430" s="4" t="str">
        <f t="shared" si="30"/>
        <v/>
      </c>
    </row>
    <row r="431" spans="1:9" x14ac:dyDescent="0.25">
      <c r="A431" s="1" t="str">
        <f t="shared" si="28"/>
        <v/>
      </c>
      <c r="E431" t="str">
        <f>IF(D431="","",INDEX(Données!$J$3:$R$14,MATCH(D431,Données!$J$3:$J$14,0),5))</f>
        <v/>
      </c>
      <c r="H431" s="5" t="str">
        <f>IFERROR(IF(OR(C431="Entrée",C431="Stock Initial",C431="Ajustement"),INDEX(Données!$J$3:$R$15,MATCH(E431,Données!$N$3:$N$15,0),6),INDEX(Données!$J$3:$R$15,MATCH(E431,Données!$N$3:$N$15,0),7)),"")</f>
        <v/>
      </c>
      <c r="I431" s="4" t="str">
        <f t="shared" si="30"/>
        <v/>
      </c>
    </row>
    <row r="432" spans="1:9" x14ac:dyDescent="0.25">
      <c r="A432" s="1" t="str">
        <f t="shared" si="28"/>
        <v/>
      </c>
      <c r="E432" t="str">
        <f>IF(D432="","",INDEX(Données!$J$3:$R$14,MATCH(D432,Données!$J$3:$J$14,0),5))</f>
        <v/>
      </c>
      <c r="H432" s="5" t="str">
        <f>IFERROR(IF(OR(C432="Entrée",C432="Stock Initial",C432="Ajustement"),INDEX(Données!$J$3:$R$15,MATCH(E432,Données!$N$3:$N$15,0),6),INDEX(Données!$J$3:$R$15,MATCH(E432,Données!$N$3:$N$15,0),7)),"")</f>
        <v/>
      </c>
      <c r="I432" s="4" t="str">
        <f t="shared" si="30"/>
        <v/>
      </c>
    </row>
    <row r="433" spans="1:9" x14ac:dyDescent="0.25">
      <c r="A433" s="1" t="str">
        <f t="shared" si="28"/>
        <v/>
      </c>
      <c r="E433" t="str">
        <f>IF(D433="","",INDEX(Données!$J$3:$R$14,MATCH(D433,Données!$J$3:$J$14,0),5))</f>
        <v/>
      </c>
      <c r="H433" s="5" t="str">
        <f>IFERROR(IF(OR(C433="Entrée",C433="Stock Initial",C433="Ajustement"),INDEX(Données!$J$3:$R$15,MATCH(E433,Données!$N$3:$N$15,0),6),INDEX(Données!$J$3:$R$15,MATCH(E433,Données!$N$3:$N$15,0),7)),"")</f>
        <v/>
      </c>
      <c r="I433" s="4" t="str">
        <f t="shared" si="30"/>
        <v/>
      </c>
    </row>
    <row r="434" spans="1:9" x14ac:dyDescent="0.25">
      <c r="A434" s="1" t="str">
        <f t="shared" si="28"/>
        <v/>
      </c>
      <c r="E434" t="str">
        <f>IF(D434="","",INDEX(Données!$J$3:$R$14,MATCH(D434,Données!$J$3:$J$14,0),5))</f>
        <v/>
      </c>
      <c r="H434" s="5" t="str">
        <f>IFERROR(IF(OR(C434="Entrée",C434="Stock Initial",C434="Ajustement"),INDEX(Données!$J$3:$R$15,MATCH(E434,Données!$N$3:$N$15,0),6),INDEX(Données!$J$3:$R$15,MATCH(E434,Données!$N$3:$N$15,0),7)),"")</f>
        <v/>
      </c>
      <c r="I434" s="4" t="str">
        <f t="shared" si="30"/>
        <v/>
      </c>
    </row>
    <row r="435" spans="1:9" x14ac:dyDescent="0.25">
      <c r="A435" s="1" t="str">
        <f t="shared" si="28"/>
        <v/>
      </c>
      <c r="E435" t="str">
        <f>IF(D435="","",INDEX(Données!$J$3:$R$14,MATCH(D435,Données!$J$3:$J$14,0),5))</f>
        <v/>
      </c>
      <c r="H435" s="5" t="str">
        <f>IFERROR(IF(OR(C435="Entrée",C435="Stock Initial",C435="Ajustement"),INDEX(Données!$J$3:$R$15,MATCH(E435,Données!$N$3:$N$15,0),6),INDEX(Données!$J$3:$R$15,MATCH(E435,Données!$N$3:$N$15,0),7)),"")</f>
        <v/>
      </c>
      <c r="I435" s="4" t="str">
        <f t="shared" si="30"/>
        <v/>
      </c>
    </row>
    <row r="436" spans="1:9" x14ac:dyDescent="0.25">
      <c r="A436" s="1" t="str">
        <f t="shared" si="28"/>
        <v/>
      </c>
      <c r="E436" t="str">
        <f>IF(D436="","",INDEX(Données!$J$3:$R$14,MATCH(D436,Données!$J$3:$J$14,0),5))</f>
        <v/>
      </c>
      <c r="H436" s="5" t="str">
        <f>IFERROR(IF(OR(C436="Entrée",C436="Stock Initial",C436="Ajustement"),INDEX(Données!$J$3:$R$15,MATCH(E436,Données!$N$3:$N$15,0),6),INDEX(Données!$J$3:$R$15,MATCH(E436,Données!$N$3:$N$15,0),7)),"")</f>
        <v/>
      </c>
      <c r="I436" s="4" t="str">
        <f t="shared" si="30"/>
        <v/>
      </c>
    </row>
    <row r="437" spans="1:9" x14ac:dyDescent="0.25">
      <c r="A437" s="1" t="str">
        <f t="shared" si="28"/>
        <v/>
      </c>
      <c r="E437" t="str">
        <f>IF(D437="","",INDEX(Données!$J$3:$R$14,MATCH(D437,Données!$J$3:$J$14,0),5))</f>
        <v/>
      </c>
      <c r="H437" s="5" t="str">
        <f>IFERROR(IF(OR(C437="Entrée",C437="Stock Initial",C437="Ajustement"),INDEX(Données!$J$3:$R$15,MATCH(E437,Données!$N$3:$N$15,0),6),INDEX(Données!$J$3:$R$15,MATCH(E437,Données!$N$3:$N$15,0),7)),"")</f>
        <v/>
      </c>
      <c r="I437" s="4" t="str">
        <f t="shared" si="30"/>
        <v/>
      </c>
    </row>
    <row r="438" spans="1:9" x14ac:dyDescent="0.25">
      <c r="A438" s="1" t="str">
        <f t="shared" si="28"/>
        <v/>
      </c>
      <c r="E438" t="str">
        <f>IF(D438="","",INDEX(Données!$J$3:$R$14,MATCH(D438,Données!$J$3:$J$14,0),5))</f>
        <v/>
      </c>
      <c r="H438" s="5" t="str">
        <f>IFERROR(IF(OR(C438="Entrée",C438="Stock Initial",C438="Ajustement"),INDEX(Données!$J$3:$R$15,MATCH(E438,Données!$N$3:$N$15,0),6),INDEX(Données!$J$3:$R$15,MATCH(E438,Données!$N$3:$N$15,0),7)),"")</f>
        <v/>
      </c>
      <c r="I438" s="4" t="str">
        <f t="shared" si="30"/>
        <v/>
      </c>
    </row>
    <row r="439" spans="1:9" x14ac:dyDescent="0.25">
      <c r="A439" s="1" t="str">
        <f t="shared" si="28"/>
        <v/>
      </c>
      <c r="E439" t="str">
        <f>IF(D439="","",INDEX(Données!$J$3:$R$14,MATCH(D439,Données!$J$3:$J$14,0),5))</f>
        <v/>
      </c>
      <c r="H439" s="5" t="str">
        <f>IFERROR(IF(OR(C439="Entrée",C439="Stock Initial",C439="Ajustement"),INDEX(Données!$J$3:$R$15,MATCH(E439,Données!$N$3:$N$15,0),6),INDEX(Données!$J$3:$R$15,MATCH(E439,Données!$N$3:$N$15,0),7)),"")</f>
        <v/>
      </c>
      <c r="I439" s="4" t="str">
        <f t="shared" si="30"/>
        <v/>
      </c>
    </row>
    <row r="440" spans="1:9" x14ac:dyDescent="0.25">
      <c r="A440" s="1" t="str">
        <f t="shared" si="28"/>
        <v/>
      </c>
      <c r="E440" t="str">
        <f>IF(D440="","",INDEX(Données!$J$3:$R$14,MATCH(D440,Données!$J$3:$J$14,0),5))</f>
        <v/>
      </c>
      <c r="H440" s="5" t="str">
        <f>IFERROR(IF(OR(C440="Entrée",C440="Stock Initial",C440="Ajustement"),INDEX(Données!$J$3:$R$15,MATCH(E440,Données!$N$3:$N$15,0),6),INDEX(Données!$J$3:$R$15,MATCH(E440,Données!$N$3:$N$15,0),7)),"")</f>
        <v/>
      </c>
      <c r="I440" s="4" t="str">
        <f t="shared" si="30"/>
        <v/>
      </c>
    </row>
    <row r="441" spans="1:9" x14ac:dyDescent="0.25">
      <c r="A441" s="1" t="str">
        <f t="shared" si="28"/>
        <v/>
      </c>
      <c r="E441" t="str">
        <f>IF(D441="","",INDEX(Données!$J$3:$R$14,MATCH(D441,Données!$J$3:$J$14,0),5))</f>
        <v/>
      </c>
      <c r="H441" s="5" t="str">
        <f>IFERROR(IF(OR(C441="Entrée",C441="Stock Initial",C441="Ajustement"),INDEX(Données!$J$3:$R$15,MATCH(E441,Données!$N$3:$N$15,0),6),INDEX(Données!$J$3:$R$15,MATCH(E441,Données!$N$3:$N$15,0),7)),"")</f>
        <v/>
      </c>
      <c r="I441" s="4" t="str">
        <f t="shared" si="30"/>
        <v/>
      </c>
    </row>
    <row r="442" spans="1:9" x14ac:dyDescent="0.25">
      <c r="A442" s="1" t="str">
        <f t="shared" si="28"/>
        <v/>
      </c>
      <c r="E442" t="str">
        <f>IF(D442="","",INDEX(Données!$J$3:$R$14,MATCH(D442,Données!$J$3:$J$14,0),5))</f>
        <v/>
      </c>
      <c r="H442" s="5" t="str">
        <f>IFERROR(IF(OR(C442="Entrée",C442="Stock Initial",C442="Ajustement"),INDEX(Données!$J$3:$R$15,MATCH(E442,Données!$N$3:$N$15,0),6),INDEX(Données!$J$3:$R$15,MATCH(E442,Données!$N$3:$N$15,0),7)),"")</f>
        <v/>
      </c>
      <c r="I442" s="4" t="str">
        <f t="shared" si="30"/>
        <v/>
      </c>
    </row>
    <row r="443" spans="1:9" x14ac:dyDescent="0.25">
      <c r="A443" s="1" t="str">
        <f t="shared" si="28"/>
        <v/>
      </c>
      <c r="E443" t="str">
        <f>IF(D443="","",INDEX(Données!$J$3:$R$14,MATCH(D443,Données!$J$3:$J$14,0),5))</f>
        <v/>
      </c>
      <c r="H443" s="5" t="str">
        <f>IFERROR(IF(OR(C443="Entrée",C443="Stock Initial",C443="Ajustement"),INDEX(Données!$J$3:$R$15,MATCH(E443,Données!$N$3:$N$15,0),6),INDEX(Données!$J$3:$R$15,MATCH(E443,Données!$N$3:$N$15,0),7)),"")</f>
        <v/>
      </c>
      <c r="I443" s="4" t="str">
        <f t="shared" si="30"/>
        <v/>
      </c>
    </row>
    <row r="444" spans="1:9" x14ac:dyDescent="0.25">
      <c r="A444" s="1" t="str">
        <f t="shared" si="28"/>
        <v/>
      </c>
      <c r="E444" t="str">
        <f>IF(D444="","",INDEX(Données!$J$3:$R$14,MATCH(D444,Données!$J$3:$J$14,0),5))</f>
        <v/>
      </c>
      <c r="H444" s="5" t="str">
        <f>IFERROR(IF(OR(C444="Entrée",C444="Stock Initial",C444="Ajustement"),INDEX(Données!$J$3:$R$15,MATCH(E444,Données!$N$3:$N$15,0),6),INDEX(Données!$J$3:$R$15,MATCH(E444,Données!$N$3:$N$15,0),7)),"")</f>
        <v/>
      </c>
      <c r="I444" s="4" t="str">
        <f t="shared" si="30"/>
        <v/>
      </c>
    </row>
    <row r="445" spans="1:9" x14ac:dyDescent="0.25">
      <c r="A445" s="1" t="str">
        <f t="shared" si="28"/>
        <v/>
      </c>
      <c r="E445" t="str">
        <f>IF(D445="","",INDEX(Données!$J$3:$R$14,MATCH(D445,Données!$J$3:$J$14,0),5))</f>
        <v/>
      </c>
      <c r="H445" s="5" t="str">
        <f>IFERROR(IF(OR(C445="Entrée",C445="Stock Initial",C445="Ajustement"),INDEX(Données!$J$3:$R$15,MATCH(E445,Données!$N$3:$N$15,0),6),INDEX(Données!$J$3:$R$15,MATCH(E445,Données!$N$3:$N$15,0),7)),"")</f>
        <v/>
      </c>
      <c r="I445" s="4" t="str">
        <f t="shared" si="30"/>
        <v/>
      </c>
    </row>
    <row r="446" spans="1:9" x14ac:dyDescent="0.25">
      <c r="A446" s="1" t="str">
        <f t="shared" si="28"/>
        <v/>
      </c>
      <c r="E446" t="str">
        <f>IF(D446="","",INDEX(Données!$J$3:$R$14,MATCH(D446,Données!$J$3:$J$14,0),5))</f>
        <v/>
      </c>
      <c r="H446" s="5" t="str">
        <f>IFERROR(IF(OR(C446="Entrée",C446="Stock Initial",C446="Ajustement"),INDEX(Données!$J$3:$R$15,MATCH(E446,Données!$N$3:$N$15,0),6),INDEX(Données!$J$3:$R$15,MATCH(E446,Données!$N$3:$N$15,0),7)),"")</f>
        <v/>
      </c>
      <c r="I446" s="4" t="str">
        <f t="shared" si="30"/>
        <v/>
      </c>
    </row>
    <row r="447" spans="1:9" x14ac:dyDescent="0.25">
      <c r="A447" s="1" t="str">
        <f t="shared" si="28"/>
        <v/>
      </c>
      <c r="E447" t="str">
        <f>IF(D447="","",INDEX(Données!$J$3:$R$14,MATCH(D447,Données!$J$3:$J$14,0),5))</f>
        <v/>
      </c>
      <c r="H447" s="5" t="str">
        <f>IFERROR(IF(OR(C447="Entrée",C447="Stock Initial",C447="Ajustement"),INDEX(Données!$J$3:$R$15,MATCH(E447,Données!$N$3:$N$15,0),6),INDEX(Données!$J$3:$R$15,MATCH(E447,Données!$N$3:$N$15,0),7)),"")</f>
        <v/>
      </c>
      <c r="I447" s="4" t="str">
        <f t="shared" si="30"/>
        <v/>
      </c>
    </row>
    <row r="448" spans="1:9" x14ac:dyDescent="0.25">
      <c r="A448" s="1" t="str">
        <f t="shared" si="28"/>
        <v/>
      </c>
      <c r="E448" t="str">
        <f>IF(D448="","",INDEX(Données!$J$3:$R$14,MATCH(D448,Données!$J$3:$J$14,0),5))</f>
        <v/>
      </c>
      <c r="H448" s="5" t="str">
        <f>IFERROR(IF(OR(C448="Entrée",C448="Stock Initial",C448="Ajustement"),INDEX(Données!$J$3:$R$15,MATCH(E448,Données!$N$3:$N$15,0),6),INDEX(Données!$J$3:$R$15,MATCH(E448,Données!$N$3:$N$15,0),7)),"")</f>
        <v/>
      </c>
      <c r="I448" s="4" t="str">
        <f t="shared" si="30"/>
        <v/>
      </c>
    </row>
    <row r="449" spans="1:9" x14ac:dyDescent="0.25">
      <c r="A449" s="1" t="str">
        <f t="shared" si="28"/>
        <v/>
      </c>
      <c r="E449" t="str">
        <f>IF(D449="","",INDEX(Données!$J$3:$R$14,MATCH(D449,Données!$J$3:$J$14,0),5))</f>
        <v/>
      </c>
      <c r="H449" s="5" t="str">
        <f>IFERROR(IF(OR(C449="Entrée",C449="Stock Initial",C449="Ajustement"),INDEX(Données!$J$3:$R$15,MATCH(E449,Données!$N$3:$N$15,0),6),INDEX(Données!$J$3:$R$15,MATCH(E449,Données!$N$3:$N$15,0),7)),"")</f>
        <v/>
      </c>
      <c r="I449" s="4" t="str">
        <f t="shared" si="30"/>
        <v/>
      </c>
    </row>
    <row r="450" spans="1:9" x14ac:dyDescent="0.25">
      <c r="A450" s="1" t="str">
        <f t="shared" si="28"/>
        <v/>
      </c>
      <c r="E450" t="str">
        <f>IF(D450="","",INDEX(Données!$J$3:$R$14,MATCH(D450,Données!$J$3:$J$14,0),5))</f>
        <v/>
      </c>
      <c r="H450" s="5" t="str">
        <f>IFERROR(IF(OR(C450="Entrée",C450="Stock Initial",C450="Ajustement"),INDEX(Données!$J$3:$R$15,MATCH(E450,Données!$N$3:$N$15,0),6),INDEX(Données!$J$3:$R$15,MATCH(E450,Données!$N$3:$N$15,0),7)),"")</f>
        <v/>
      </c>
      <c r="I450" s="4" t="str">
        <f t="shared" si="30"/>
        <v/>
      </c>
    </row>
    <row r="451" spans="1:9" x14ac:dyDescent="0.25">
      <c r="A451" s="1" t="str">
        <f t="shared" si="28"/>
        <v/>
      </c>
      <c r="E451" t="str">
        <f>IF(D451="","",INDEX(Données!$J$3:$R$14,MATCH(D451,Données!$J$3:$J$14,0),5))</f>
        <v/>
      </c>
      <c r="H451" s="5" t="str">
        <f>IFERROR(IF(OR(C451="Entrée",C451="Stock Initial",C451="Ajustement"),INDEX(Données!$J$3:$R$15,MATCH(E451,Données!$N$3:$N$15,0),6),INDEX(Données!$J$3:$R$15,MATCH(E451,Données!$N$3:$N$15,0),7)),"")</f>
        <v/>
      </c>
      <c r="I451" s="4" t="str">
        <f t="shared" si="30"/>
        <v/>
      </c>
    </row>
    <row r="452" spans="1:9" x14ac:dyDescent="0.25">
      <c r="A452" s="1" t="str">
        <f t="shared" si="28"/>
        <v/>
      </c>
      <c r="E452" t="str">
        <f>IF(D452="","",INDEX(Données!$J$3:$R$14,MATCH(D452,Données!$J$3:$J$14,0),5))</f>
        <v/>
      </c>
      <c r="H452" s="5" t="str">
        <f>IFERROR(IF(OR(C452="Entrée",C452="Stock Initial",C452="Ajustement"),INDEX(Données!$J$3:$R$15,MATCH(E452,Données!$N$3:$N$15,0),6),INDEX(Données!$J$3:$R$15,MATCH(E452,Données!$N$3:$N$15,0),7)),"")</f>
        <v/>
      </c>
      <c r="I452" s="4" t="str">
        <f t="shared" si="30"/>
        <v/>
      </c>
    </row>
    <row r="453" spans="1:9" x14ac:dyDescent="0.25">
      <c r="A453" s="1" t="str">
        <f t="shared" si="28"/>
        <v/>
      </c>
      <c r="E453" t="str">
        <f>IF(D453="","",INDEX(Données!$J$3:$R$14,MATCH(D453,Données!$J$3:$J$14,0),5))</f>
        <v/>
      </c>
      <c r="H453" s="5" t="str">
        <f>IFERROR(IF(OR(C453="Entrée",C453="Stock Initial",C453="Ajustement"),INDEX(Données!$J$3:$R$15,MATCH(E453,Données!$N$3:$N$15,0),6),INDEX(Données!$J$3:$R$15,MATCH(E453,Données!$N$3:$N$15,0),7)),"")</f>
        <v/>
      </c>
      <c r="I453" s="4" t="str">
        <f t="shared" si="30"/>
        <v/>
      </c>
    </row>
    <row r="454" spans="1:9" x14ac:dyDescent="0.25">
      <c r="A454" s="1" t="str">
        <f t="shared" si="28"/>
        <v/>
      </c>
      <c r="E454" t="str">
        <f>IF(D454="","",INDEX(Données!$J$3:$R$14,MATCH(D454,Données!$J$3:$J$14,0),5))</f>
        <v/>
      </c>
      <c r="H454" s="5" t="str">
        <f>IFERROR(IF(OR(C454="Entrée",C454="Stock Initial",C454="Ajustement"),INDEX(Données!$J$3:$R$15,MATCH(E454,Données!$N$3:$N$15,0),6),INDEX(Données!$J$3:$R$15,MATCH(E454,Données!$N$3:$N$15,0),7)),"")</f>
        <v/>
      </c>
      <c r="I454" s="4" t="str">
        <f t="shared" si="30"/>
        <v/>
      </c>
    </row>
    <row r="455" spans="1:9" x14ac:dyDescent="0.25">
      <c r="A455" s="1" t="str">
        <f t="shared" si="28"/>
        <v/>
      </c>
      <c r="E455" t="str">
        <f>IF(D455="","",INDEX(Données!$J$3:$R$14,MATCH(D455,Données!$J$3:$J$14,0),5))</f>
        <v/>
      </c>
      <c r="H455" s="5" t="str">
        <f>IFERROR(IF(OR(C455="Entrée",C455="Stock Initial",C455="Ajustement"),INDEX(Données!$J$3:$R$15,MATCH(E455,Données!$N$3:$N$15,0),6),INDEX(Données!$J$3:$R$15,MATCH(E455,Données!$N$3:$N$15,0),7)),"")</f>
        <v/>
      </c>
      <c r="I455" s="4" t="str">
        <f t="shared" si="30"/>
        <v/>
      </c>
    </row>
    <row r="456" spans="1:9" x14ac:dyDescent="0.25">
      <c r="A456" s="1" t="str">
        <f t="shared" si="28"/>
        <v/>
      </c>
      <c r="E456" t="str">
        <f>IF(D456="","",INDEX(Données!$J$3:$R$14,MATCH(D456,Données!$J$3:$J$14,0),5))</f>
        <v/>
      </c>
      <c r="H456" s="5" t="str">
        <f>IFERROR(IF(OR(C456="Entrée",C456="Stock Initial",C456="Ajustement"),INDEX(Données!$J$3:$R$15,MATCH(E456,Données!$N$3:$N$15,0),6),INDEX(Données!$J$3:$R$15,MATCH(E456,Données!$N$3:$N$15,0),7)),"")</f>
        <v/>
      </c>
      <c r="I456" s="4" t="str">
        <f t="shared" si="30"/>
        <v/>
      </c>
    </row>
    <row r="457" spans="1:9" x14ac:dyDescent="0.25">
      <c r="A457" s="1" t="str">
        <f t="shared" si="28"/>
        <v/>
      </c>
      <c r="E457" t="str">
        <f>IF(D457="","",INDEX(Données!$J$3:$R$14,MATCH(D457,Données!$J$3:$J$14,0),5))</f>
        <v/>
      </c>
      <c r="H457" s="5" t="str">
        <f>IFERROR(IF(OR(C457="Entrée",C457="Stock Initial",C457="Ajustement"),INDEX(Données!$J$3:$R$15,MATCH(E457,Données!$N$3:$N$15,0),6),INDEX(Données!$J$3:$R$15,MATCH(E457,Données!$N$3:$N$15,0),7)),"")</f>
        <v/>
      </c>
      <c r="I457" s="4" t="str">
        <f t="shared" si="30"/>
        <v/>
      </c>
    </row>
    <row r="458" spans="1:9" x14ac:dyDescent="0.25">
      <c r="A458" s="1" t="str">
        <f t="shared" si="28"/>
        <v/>
      </c>
      <c r="E458" t="str">
        <f>IF(D458="","",INDEX(Données!$J$3:$R$14,MATCH(D458,Données!$J$3:$J$14,0),5))</f>
        <v/>
      </c>
      <c r="H458" s="5" t="str">
        <f>IFERROR(IF(OR(C458="Entrée",C458="Stock Initial",C458="Ajustement"),INDEX(Données!$J$3:$R$15,MATCH(E458,Données!$N$3:$N$15,0),6),INDEX(Données!$J$3:$R$15,MATCH(E458,Données!$N$3:$N$15,0),7)),"")</f>
        <v/>
      </c>
      <c r="I458" s="4" t="str">
        <f t="shared" si="30"/>
        <v/>
      </c>
    </row>
    <row r="459" spans="1:9" x14ac:dyDescent="0.25">
      <c r="A459" s="1" t="str">
        <f t="shared" si="28"/>
        <v/>
      </c>
      <c r="E459" t="str">
        <f>IF(D459="","",INDEX(Données!$J$3:$R$14,MATCH(D459,Données!$J$3:$J$14,0),5))</f>
        <v/>
      </c>
      <c r="H459" s="5" t="str">
        <f>IFERROR(IF(OR(C459="Entrée",C459="Stock Initial",C459="Ajustement"),INDEX(Données!$J$3:$R$15,MATCH(E459,Données!$N$3:$N$15,0),6),INDEX(Données!$J$3:$R$15,MATCH(E459,Données!$N$3:$N$15,0),7)),"")</f>
        <v/>
      </c>
      <c r="I459" s="4" t="str">
        <f t="shared" si="30"/>
        <v/>
      </c>
    </row>
    <row r="460" spans="1:9" x14ac:dyDescent="0.25">
      <c r="A460" s="1" t="str">
        <f t="shared" si="28"/>
        <v/>
      </c>
      <c r="E460" t="str">
        <f>IF(D460="","",INDEX(Données!$J$3:$R$14,MATCH(D460,Données!$J$3:$J$14,0),5))</f>
        <v/>
      </c>
      <c r="H460" s="5" t="str">
        <f>IFERROR(IF(OR(C460="Entrée",C460="Stock Initial",C460="Ajustement"),INDEX(Données!$J$3:$R$15,MATCH(E460,Données!$N$3:$N$15,0),6),INDEX(Données!$J$3:$R$15,MATCH(E460,Données!$N$3:$N$15,0),7)),"")</f>
        <v/>
      </c>
      <c r="I460" s="4" t="str">
        <f t="shared" si="30"/>
        <v/>
      </c>
    </row>
    <row r="461" spans="1:9" x14ac:dyDescent="0.25">
      <c r="A461" s="1" t="str">
        <f t="shared" si="28"/>
        <v/>
      </c>
      <c r="E461" t="str">
        <f>IF(D461="","",INDEX(Données!$J$3:$R$14,MATCH(D461,Données!$J$3:$J$14,0),5))</f>
        <v/>
      </c>
      <c r="H461" s="5" t="str">
        <f>IFERROR(IF(OR(C461="Entrée",C461="Stock Initial",C461="Ajustement"),INDEX(Données!$J$3:$R$15,MATCH(E461,Données!$N$3:$N$15,0),6),INDEX(Données!$J$3:$R$15,MATCH(E461,Données!$N$3:$N$15,0),7)),"")</f>
        <v/>
      </c>
      <c r="I461" s="4" t="str">
        <f t="shared" si="30"/>
        <v/>
      </c>
    </row>
    <row r="462" spans="1:9" x14ac:dyDescent="0.25">
      <c r="A462" s="1" t="str">
        <f t="shared" si="28"/>
        <v/>
      </c>
      <c r="E462" t="str">
        <f>IF(D462="","",INDEX(Données!$J$3:$R$14,MATCH(D462,Données!$J$3:$J$14,0),5))</f>
        <v/>
      </c>
      <c r="H462" s="5" t="str">
        <f>IFERROR(IF(OR(C462="Entrée",C462="Stock Initial",C462="Ajustement"),INDEX(Données!$J$3:$R$15,MATCH(E462,Données!$N$3:$N$15,0),6),INDEX(Données!$J$3:$R$15,MATCH(E462,Données!$N$3:$N$15,0),7)),"")</f>
        <v/>
      </c>
      <c r="I462" s="4" t="str">
        <f t="shared" si="30"/>
        <v/>
      </c>
    </row>
    <row r="463" spans="1:9" x14ac:dyDescent="0.25">
      <c r="A463" s="1" t="str">
        <f t="shared" si="28"/>
        <v/>
      </c>
      <c r="E463" t="str">
        <f>IF(D463="","",INDEX(Données!$J$3:$R$14,MATCH(D463,Données!$J$3:$J$14,0),5))</f>
        <v/>
      </c>
      <c r="H463" s="5" t="str">
        <f>IFERROR(IF(OR(C463="Entrée",C463="Stock Initial",C463="Ajustement"),INDEX(Données!$J$3:$R$15,MATCH(E463,Données!$N$3:$N$15,0),6),INDEX(Données!$J$3:$R$15,MATCH(E463,Données!$N$3:$N$15,0),7)),"")</f>
        <v/>
      </c>
      <c r="I463" s="4" t="str">
        <f t="shared" si="30"/>
        <v/>
      </c>
    </row>
    <row r="464" spans="1:9" x14ac:dyDescent="0.25">
      <c r="A464" s="1" t="str">
        <f t="shared" si="28"/>
        <v/>
      </c>
      <c r="E464" t="str">
        <f>IF(D464="","",INDEX(Données!$J$3:$R$14,MATCH(D464,Données!$J$3:$J$14,0),5))</f>
        <v/>
      </c>
      <c r="H464" s="5" t="str">
        <f>IFERROR(IF(OR(C464="Entrée",C464="Stock Initial",C464="Ajustement"),INDEX(Données!$J$3:$R$15,MATCH(E464,Données!$N$3:$N$15,0),6),INDEX(Données!$J$3:$R$15,MATCH(E464,Données!$N$3:$N$15,0),7)),"")</f>
        <v/>
      </c>
      <c r="I464" s="4" t="str">
        <f t="shared" si="30"/>
        <v/>
      </c>
    </row>
    <row r="465" spans="1:9" x14ac:dyDescent="0.25">
      <c r="A465" s="1" t="str">
        <f t="shared" si="28"/>
        <v/>
      </c>
      <c r="E465" t="str">
        <f>IF(D465="","",INDEX(Données!$J$3:$R$14,MATCH(D465,Données!$J$3:$J$14,0),5))</f>
        <v/>
      </c>
      <c r="H465" s="5" t="str">
        <f>IFERROR(IF(OR(C465="Entrée",C465="Stock Initial",C465="Ajustement"),INDEX(Données!$J$3:$R$15,MATCH(E465,Données!$N$3:$N$15,0),6),INDEX(Données!$J$3:$R$15,MATCH(E465,Données!$N$3:$N$15,0),7)),"")</f>
        <v/>
      </c>
      <c r="I465" s="4" t="str">
        <f t="shared" si="30"/>
        <v/>
      </c>
    </row>
    <row r="466" spans="1:9" x14ac:dyDescent="0.25">
      <c r="A466" s="1" t="str">
        <f t="shared" si="28"/>
        <v/>
      </c>
      <c r="E466" t="str">
        <f>IF(D466="","",INDEX(Données!$J$3:$R$14,MATCH(D466,Données!$J$3:$J$14,0),5))</f>
        <v/>
      </c>
      <c r="H466" s="5" t="str">
        <f>IFERROR(IF(OR(C466="Entrée",C466="Stock Initial",C466="Ajustement"),INDEX(Données!$J$3:$R$15,MATCH(E466,Données!$N$3:$N$15,0),6),INDEX(Données!$J$3:$R$15,MATCH(E466,Données!$N$3:$N$15,0),7)),"")</f>
        <v/>
      </c>
      <c r="I466" s="4" t="str">
        <f t="shared" si="30"/>
        <v/>
      </c>
    </row>
    <row r="467" spans="1:9" x14ac:dyDescent="0.25">
      <c r="A467" s="1" t="str">
        <f t="shared" si="28"/>
        <v/>
      </c>
      <c r="E467" t="str">
        <f>IF(D467="","",INDEX(Données!$J$3:$R$14,MATCH(D467,Données!$J$3:$J$14,0),5))</f>
        <v/>
      </c>
      <c r="H467" s="5" t="str">
        <f>IFERROR(IF(OR(C467="Entrée",C467="Stock Initial",C467="Ajustement"),INDEX(Données!$J$3:$R$15,MATCH(E467,Données!$N$3:$N$15,0),6),INDEX(Données!$J$3:$R$15,MATCH(E467,Données!$N$3:$N$15,0),7)),"")</f>
        <v/>
      </c>
      <c r="I467" s="4" t="str">
        <f t="shared" si="30"/>
        <v/>
      </c>
    </row>
    <row r="468" spans="1:9" x14ac:dyDescent="0.25">
      <c r="A468" s="1" t="str">
        <f t="shared" si="28"/>
        <v/>
      </c>
      <c r="E468" t="str">
        <f>IF(D468="","",INDEX(Données!$J$3:$R$14,MATCH(D468,Données!$J$3:$J$14,0),5))</f>
        <v/>
      </c>
      <c r="H468" s="5" t="str">
        <f>IFERROR(IF(OR(C468="Entrée",C468="Stock Initial",C468="Ajustement"),INDEX(Données!$J$3:$R$15,MATCH(E468,Données!$N$3:$N$15,0),6),INDEX(Données!$J$3:$R$15,MATCH(E468,Données!$N$3:$N$15,0),7)),"")</f>
        <v/>
      </c>
      <c r="I468" s="4" t="str">
        <f t="shared" si="30"/>
        <v/>
      </c>
    </row>
    <row r="469" spans="1:9" x14ac:dyDescent="0.25">
      <c r="A469" s="1" t="str">
        <f t="shared" si="28"/>
        <v/>
      </c>
      <c r="E469" t="str">
        <f>IF(D469="","",INDEX(Données!$J$3:$R$14,MATCH(D469,Données!$J$3:$J$14,0),5))</f>
        <v/>
      </c>
      <c r="H469" s="5" t="str">
        <f>IFERROR(IF(OR(C469="Entrée",C469="Stock Initial",C469="Ajustement"),INDEX(Données!$J$3:$R$15,MATCH(E469,Données!$N$3:$N$15,0),6),INDEX(Données!$J$3:$R$15,MATCH(E469,Données!$N$3:$N$15,0),7)),"")</f>
        <v/>
      </c>
      <c r="I469" s="4" t="str">
        <f t="shared" si="30"/>
        <v/>
      </c>
    </row>
    <row r="470" spans="1:9" x14ac:dyDescent="0.25">
      <c r="A470" s="1" t="str">
        <f t="shared" si="28"/>
        <v/>
      </c>
      <c r="E470" t="str">
        <f>IF(D470="","",INDEX(Données!$J$3:$R$14,MATCH(D470,Données!$J$3:$J$14,0),5))</f>
        <v/>
      </c>
      <c r="H470" s="5" t="str">
        <f>IFERROR(IF(OR(C470="Entrée",C470="Stock Initial",C470="Ajustement"),INDEX(Données!$J$3:$R$15,MATCH(E470,Données!$N$3:$N$15,0),6),INDEX(Données!$J$3:$R$15,MATCH(E470,Données!$N$3:$N$15,0),7)),"")</f>
        <v/>
      </c>
      <c r="I470" s="4" t="str">
        <f t="shared" si="30"/>
        <v/>
      </c>
    </row>
    <row r="471" spans="1:9" x14ac:dyDescent="0.25">
      <c r="A471" s="1" t="str">
        <f t="shared" si="28"/>
        <v/>
      </c>
      <c r="E471" t="str">
        <f>IF(D471="","",INDEX(Données!$J$3:$R$14,MATCH(D471,Données!$J$3:$J$14,0),5))</f>
        <v/>
      </c>
      <c r="H471" s="5" t="str">
        <f>IFERROR(IF(OR(C471="Entrée",C471="Stock Initial",C471="Ajustement"),INDEX(Données!$J$3:$R$15,MATCH(E471,Données!$N$3:$N$15,0),6),INDEX(Données!$J$3:$R$15,MATCH(E471,Données!$N$3:$N$15,0),7)),"")</f>
        <v/>
      </c>
      <c r="I471" s="4" t="str">
        <f t="shared" si="30"/>
        <v/>
      </c>
    </row>
    <row r="472" spans="1:9" x14ac:dyDescent="0.25">
      <c r="A472" s="1" t="str">
        <f t="shared" si="28"/>
        <v/>
      </c>
      <c r="E472" t="str">
        <f>IF(D472="","",INDEX(Données!$J$3:$R$14,MATCH(D472,Données!$J$3:$J$14,0),5))</f>
        <v/>
      </c>
      <c r="H472" s="5" t="str">
        <f>IFERROR(IF(OR(C472="Entrée",C472="Stock Initial",C472="Ajustement"),INDEX(Données!$J$3:$R$15,MATCH(E472,Données!$N$3:$N$15,0),6),INDEX(Données!$J$3:$R$15,MATCH(E472,Données!$N$3:$N$15,0),7)),"")</f>
        <v/>
      </c>
      <c r="I472" s="4" t="str">
        <f t="shared" si="30"/>
        <v/>
      </c>
    </row>
    <row r="473" spans="1:9" x14ac:dyDescent="0.25">
      <c r="A473" s="1" t="str">
        <f t="shared" ref="A473:A536" si="31">IF(B473="","",ROW()-6)</f>
        <v/>
      </c>
      <c r="E473" t="str">
        <f>IF(D473="","",INDEX(Données!$J$3:$R$14,MATCH(D473,Données!$J$3:$J$14,0),5))</f>
        <v/>
      </c>
      <c r="H473" s="5" t="str">
        <f>IFERROR(IF(OR(C473="Entrée",C473="Stock Initial",C473="Ajustement"),INDEX(Données!$J$3:$R$15,MATCH(E473,Données!$N$3:$N$15,0),6),INDEX(Données!$J$3:$R$15,MATCH(E473,Données!$N$3:$N$15,0),7)),"")</f>
        <v/>
      </c>
      <c r="I473" s="4" t="str">
        <f t="shared" si="30"/>
        <v/>
      </c>
    </row>
    <row r="474" spans="1:9" x14ac:dyDescent="0.25">
      <c r="A474" s="1" t="str">
        <f t="shared" si="31"/>
        <v/>
      </c>
      <c r="E474" t="str">
        <f>IF(D474="","",INDEX(Données!$J$3:$R$14,MATCH(D474,Données!$J$3:$J$14,0),5))</f>
        <v/>
      </c>
      <c r="H474" s="5" t="str">
        <f>IFERROR(IF(OR(C474="Entrée",C474="Stock Initial",C474="Ajustement"),INDEX(Données!$J$3:$R$15,MATCH(E474,Données!$N$3:$N$15,0),6),INDEX(Données!$J$3:$R$15,MATCH(E474,Données!$N$3:$N$15,0),7)),"")</f>
        <v/>
      </c>
      <c r="I474" s="4" t="str">
        <f t="shared" si="30"/>
        <v/>
      </c>
    </row>
    <row r="475" spans="1:9" x14ac:dyDescent="0.25">
      <c r="A475" s="1" t="str">
        <f t="shared" si="31"/>
        <v/>
      </c>
      <c r="E475" t="str">
        <f>IF(D475="","",INDEX(Données!$J$3:$R$14,MATCH(D475,Données!$J$3:$J$14,0),5))</f>
        <v/>
      </c>
      <c r="H475" s="5" t="str">
        <f>IFERROR(IF(OR(C475="Entrée",C475="Stock Initial",C475="Ajustement"),INDEX(Données!$J$3:$R$15,MATCH(E475,Données!$N$3:$N$15,0),6),INDEX(Données!$J$3:$R$15,MATCH(E475,Données!$N$3:$N$15,0),7)),"")</f>
        <v/>
      </c>
      <c r="I475" s="4" t="str">
        <f t="shared" si="30"/>
        <v/>
      </c>
    </row>
    <row r="476" spans="1:9" x14ac:dyDescent="0.25">
      <c r="A476" s="1" t="str">
        <f t="shared" si="31"/>
        <v/>
      </c>
      <c r="E476" t="str">
        <f>IF(D476="","",INDEX(Données!$J$3:$R$14,MATCH(D476,Données!$J$3:$J$14,0),5))</f>
        <v/>
      </c>
      <c r="H476" s="5" t="str">
        <f>IFERROR(IF(OR(C476="Entrée",C476="Stock Initial",C476="Ajustement"),INDEX(Données!$J$3:$R$15,MATCH(E476,Données!$N$3:$N$15,0),6),INDEX(Données!$J$3:$R$15,MATCH(E476,Données!$N$3:$N$15,0),7)),"")</f>
        <v/>
      </c>
      <c r="I476" s="4" t="str">
        <f t="shared" si="30"/>
        <v/>
      </c>
    </row>
    <row r="477" spans="1:9" x14ac:dyDescent="0.25">
      <c r="A477" s="1" t="str">
        <f t="shared" si="31"/>
        <v/>
      </c>
      <c r="E477" t="str">
        <f>IF(D477="","",INDEX(Données!$J$3:$R$14,MATCH(D477,Données!$J$3:$J$14,0),5))</f>
        <v/>
      </c>
      <c r="H477" s="5" t="str">
        <f>IFERROR(IF(OR(C477="Entrée",C477="Stock Initial",C477="Ajustement"),INDEX(Données!$J$3:$R$15,MATCH(E477,Données!$N$3:$N$15,0),6),INDEX(Données!$J$3:$R$15,MATCH(E477,Données!$N$3:$N$15,0),7)),"")</f>
        <v/>
      </c>
      <c r="I477" s="4" t="str">
        <f t="shared" si="30"/>
        <v/>
      </c>
    </row>
    <row r="478" spans="1:9" x14ac:dyDescent="0.25">
      <c r="A478" s="1" t="str">
        <f t="shared" si="31"/>
        <v/>
      </c>
      <c r="E478" t="str">
        <f>IF(D478="","",INDEX(Données!$J$3:$R$14,MATCH(D478,Données!$J$3:$J$14,0),5))</f>
        <v/>
      </c>
      <c r="H478" s="5" t="str">
        <f>IFERROR(IF(OR(C478="Entrée",C478="Stock Initial",C478="Ajustement"),INDEX(Données!$J$3:$R$15,MATCH(E478,Données!$N$3:$N$15,0),6),INDEX(Données!$J$3:$R$15,MATCH(E478,Données!$N$3:$N$15,0),7)),"")</f>
        <v/>
      </c>
      <c r="I478" s="4" t="str">
        <f t="shared" si="30"/>
        <v/>
      </c>
    </row>
    <row r="479" spans="1:9" x14ac:dyDescent="0.25">
      <c r="A479" s="1" t="str">
        <f t="shared" si="31"/>
        <v/>
      </c>
      <c r="E479" t="str">
        <f>IF(D479="","",INDEX(Données!$J$3:$R$14,MATCH(D479,Données!$J$3:$J$14,0),5))</f>
        <v/>
      </c>
      <c r="H479" s="5" t="str">
        <f>IFERROR(IF(OR(C479="Entrée",C479="Stock Initial",C479="Ajustement"),INDEX(Données!$J$3:$R$15,MATCH(E479,Données!$N$3:$N$15,0),6),INDEX(Données!$J$3:$R$15,MATCH(E479,Données!$N$3:$N$15,0),7)),"")</f>
        <v/>
      </c>
      <c r="I479" s="4" t="str">
        <f t="shared" si="30"/>
        <v/>
      </c>
    </row>
    <row r="480" spans="1:9" x14ac:dyDescent="0.25">
      <c r="A480" s="1" t="str">
        <f t="shared" si="31"/>
        <v/>
      </c>
      <c r="E480" t="str">
        <f>IF(D480="","",INDEX(Données!$J$3:$R$14,MATCH(D480,Données!$J$3:$J$14,0),5))</f>
        <v/>
      </c>
      <c r="H480" s="5" t="str">
        <f>IFERROR(IF(OR(C480="Entrée",C480="Stock Initial",C480="Ajustement"),INDEX(Données!$J$3:$R$15,MATCH(E480,Données!$N$3:$N$15,0),6),INDEX(Données!$J$3:$R$15,MATCH(E480,Données!$N$3:$N$15,0),7)),"")</f>
        <v/>
      </c>
      <c r="I480" s="4" t="str">
        <f t="shared" si="30"/>
        <v/>
      </c>
    </row>
    <row r="481" spans="1:9" x14ac:dyDescent="0.25">
      <c r="A481" s="1" t="str">
        <f t="shared" si="31"/>
        <v/>
      </c>
      <c r="E481" t="str">
        <f>IF(D481="","",INDEX(Données!$J$3:$R$14,MATCH(D481,Données!$J$3:$J$14,0),5))</f>
        <v/>
      </c>
      <c r="H481" s="5" t="str">
        <f>IFERROR(IF(OR(C481="Entrée",C481="Stock Initial",C481="Ajustement"),INDEX(Données!$J$3:$R$15,MATCH(E481,Données!$N$3:$N$15,0),6),INDEX(Données!$J$3:$R$15,MATCH(E481,Données!$N$3:$N$15,0),7)),"")</f>
        <v/>
      </c>
      <c r="I481" s="4" t="str">
        <f t="shared" si="30"/>
        <v/>
      </c>
    </row>
    <row r="482" spans="1:9" x14ac:dyDescent="0.25">
      <c r="A482" s="1" t="str">
        <f t="shared" si="31"/>
        <v/>
      </c>
      <c r="E482" t="str">
        <f>IF(D482="","",INDEX(Données!$J$3:$R$14,MATCH(D482,Données!$J$3:$J$14,0),5))</f>
        <v/>
      </c>
      <c r="H482" s="5" t="str">
        <f>IFERROR(IF(OR(C482="Entrée",C482="Stock Initial",C482="Ajustement"),INDEX(Données!$J$3:$R$15,MATCH(E482,Données!$N$3:$N$15,0),6),INDEX(Données!$J$3:$R$15,MATCH(E482,Données!$N$3:$N$15,0),7)),"")</f>
        <v/>
      </c>
      <c r="I482" s="4" t="str">
        <f t="shared" si="30"/>
        <v/>
      </c>
    </row>
    <row r="483" spans="1:9" x14ac:dyDescent="0.25">
      <c r="A483" s="1" t="str">
        <f t="shared" si="31"/>
        <v/>
      </c>
      <c r="E483" t="str">
        <f>IF(D483="","",INDEX(Données!$J$3:$R$14,MATCH(D483,Données!$J$3:$J$14,0),5))</f>
        <v/>
      </c>
      <c r="H483" s="5" t="str">
        <f>IFERROR(IF(OR(C483="Entrée",C483="Stock Initial",C483="Ajustement"),INDEX(Données!$J$3:$R$15,MATCH(E483,Données!$N$3:$N$15,0),6),INDEX(Données!$J$3:$R$15,MATCH(E483,Données!$N$3:$N$15,0),7)),"")</f>
        <v/>
      </c>
      <c r="I483" s="4" t="str">
        <f t="shared" si="30"/>
        <v/>
      </c>
    </row>
    <row r="484" spans="1:9" x14ac:dyDescent="0.25">
      <c r="A484" s="1" t="str">
        <f t="shared" si="31"/>
        <v/>
      </c>
      <c r="E484" t="str">
        <f>IF(D484="","",INDEX(Données!$J$3:$R$14,MATCH(D484,Données!$J$3:$J$14,0),5))</f>
        <v/>
      </c>
      <c r="H484" s="5" t="str">
        <f>IFERROR(IF(OR(C484="Entrée",C484="Stock Initial",C484="Ajustement"),INDEX(Données!$J$3:$R$15,MATCH(E484,Données!$N$3:$N$15,0),6),INDEX(Données!$J$3:$R$15,MATCH(E484,Données!$N$3:$N$15,0),7)),"")</f>
        <v/>
      </c>
      <c r="I484" s="4" t="str">
        <f t="shared" si="30"/>
        <v/>
      </c>
    </row>
    <row r="485" spans="1:9" x14ac:dyDescent="0.25">
      <c r="A485" s="1" t="str">
        <f t="shared" si="31"/>
        <v/>
      </c>
      <c r="E485" t="str">
        <f>IF(D485="","",INDEX(Données!$J$3:$R$14,MATCH(D485,Données!$J$3:$J$14,0),5))</f>
        <v/>
      </c>
      <c r="H485" s="5" t="str">
        <f>IFERROR(IF(OR(C485="Entrée",C485="Stock Initial",C485="Ajustement"),INDEX(Données!$J$3:$R$15,MATCH(E485,Données!$N$3:$N$15,0),6),INDEX(Données!$J$3:$R$15,MATCH(E485,Données!$N$3:$N$15,0),7)),"")</f>
        <v/>
      </c>
      <c r="I485" s="4" t="str">
        <f t="shared" si="30"/>
        <v/>
      </c>
    </row>
    <row r="486" spans="1:9" x14ac:dyDescent="0.25">
      <c r="A486" s="1" t="str">
        <f t="shared" si="31"/>
        <v/>
      </c>
      <c r="E486" t="str">
        <f>IF(D486="","",INDEX(Données!$J$3:$R$14,MATCH(D486,Données!$J$3:$J$14,0),5))</f>
        <v/>
      </c>
      <c r="H486" s="5" t="str">
        <f>IFERROR(IF(OR(C486="Entrée",C486="Stock Initial",C486="Ajustement"),INDEX(Données!$J$3:$R$15,MATCH(E486,Données!$N$3:$N$15,0),6),INDEX(Données!$J$3:$R$15,MATCH(E486,Données!$N$3:$N$15,0),7)),"")</f>
        <v/>
      </c>
      <c r="I486" s="4" t="str">
        <f t="shared" si="30"/>
        <v/>
      </c>
    </row>
    <row r="487" spans="1:9" x14ac:dyDescent="0.25">
      <c r="A487" s="1" t="str">
        <f t="shared" si="31"/>
        <v/>
      </c>
      <c r="E487" t="str">
        <f>IF(D487="","",INDEX(Données!$J$3:$R$14,MATCH(D487,Données!$J$3:$J$14,0),5))</f>
        <v/>
      </c>
      <c r="H487" s="5" t="str">
        <f>IFERROR(IF(OR(C487="Entrée",C487="Stock Initial",C487="Ajustement"),INDEX(Données!$J$3:$R$15,MATCH(E487,Données!$N$3:$N$15,0),6),INDEX(Données!$J$3:$R$15,MATCH(E487,Données!$N$3:$N$15,0),7)),"")</f>
        <v/>
      </c>
      <c r="I487" s="4" t="str">
        <f t="shared" si="30"/>
        <v/>
      </c>
    </row>
    <row r="488" spans="1:9" x14ac:dyDescent="0.25">
      <c r="A488" s="1" t="str">
        <f t="shared" si="31"/>
        <v/>
      </c>
      <c r="E488" t="str">
        <f>IF(D488="","",INDEX(Données!$J$3:$R$14,MATCH(D488,Données!$J$3:$J$14,0),5))</f>
        <v/>
      </c>
      <c r="H488" s="5" t="str">
        <f>IFERROR(IF(OR(C488="Entrée",C488="Stock Initial",C488="Ajustement"),INDEX(Données!$J$3:$R$15,MATCH(E488,Données!$N$3:$N$15,0),6),INDEX(Données!$J$3:$R$15,MATCH(E488,Données!$N$3:$N$15,0),7)),"")</f>
        <v/>
      </c>
      <c r="I488" s="4" t="str">
        <f t="shared" si="30"/>
        <v/>
      </c>
    </row>
    <row r="489" spans="1:9" x14ac:dyDescent="0.25">
      <c r="A489" s="1" t="str">
        <f t="shared" si="31"/>
        <v/>
      </c>
      <c r="E489" t="str">
        <f>IF(D489="","",INDEX(Données!$J$3:$R$14,MATCH(D489,Données!$J$3:$J$14,0),5))</f>
        <v/>
      </c>
      <c r="H489" s="5" t="str">
        <f>IFERROR(IF(OR(C489="Entrée",C489="Stock Initial",C489="Ajustement"),INDEX(Données!$J$3:$R$15,MATCH(E489,Données!$N$3:$N$15,0),6),INDEX(Données!$J$3:$R$15,MATCH(E489,Données!$N$3:$N$15,0),7)),"")</f>
        <v/>
      </c>
      <c r="I489" s="4" t="str">
        <f t="shared" ref="I489:I552" si="32">IFERROR(H489*G489,"")</f>
        <v/>
      </c>
    </row>
    <row r="490" spans="1:9" x14ac:dyDescent="0.25">
      <c r="A490" s="1" t="str">
        <f t="shared" si="31"/>
        <v/>
      </c>
      <c r="E490" t="str">
        <f>IF(D490="","",INDEX(Données!$J$3:$R$14,MATCH(D490,Données!$J$3:$J$14,0),5))</f>
        <v/>
      </c>
      <c r="H490" s="5" t="str">
        <f>IFERROR(IF(OR(C490="Entrée",C490="Stock Initial",C490="Ajustement"),INDEX(Données!$J$3:$R$15,MATCH(E490,Données!$N$3:$N$15,0),6),INDEX(Données!$J$3:$R$15,MATCH(E490,Données!$N$3:$N$15,0),7)),"")</f>
        <v/>
      </c>
      <c r="I490" s="4" t="str">
        <f t="shared" si="32"/>
        <v/>
      </c>
    </row>
    <row r="491" spans="1:9" x14ac:dyDescent="0.25">
      <c r="A491" s="1" t="str">
        <f t="shared" si="31"/>
        <v/>
      </c>
      <c r="E491" t="str">
        <f>IF(D491="","",INDEX(Données!$J$3:$R$14,MATCH(D491,Données!$J$3:$J$14,0),5))</f>
        <v/>
      </c>
      <c r="H491" s="5" t="str">
        <f>IFERROR(IF(OR(C491="Entrée",C491="Stock Initial",C491="Ajustement"),INDEX(Données!$J$3:$R$15,MATCH(E491,Données!$N$3:$N$15,0),6),INDEX(Données!$J$3:$R$15,MATCH(E491,Données!$N$3:$N$15,0),7)),"")</f>
        <v/>
      </c>
      <c r="I491" s="4" t="str">
        <f t="shared" si="32"/>
        <v/>
      </c>
    </row>
    <row r="492" spans="1:9" x14ac:dyDescent="0.25">
      <c r="A492" s="1" t="str">
        <f t="shared" si="31"/>
        <v/>
      </c>
      <c r="E492" t="str">
        <f>IF(D492="","",INDEX(Données!$J$3:$R$14,MATCH(D492,Données!$J$3:$J$14,0),5))</f>
        <v/>
      </c>
      <c r="H492" s="5" t="str">
        <f>IFERROR(IF(OR(C492="Entrée",C492="Stock Initial",C492="Ajustement"),INDEX(Données!$J$3:$R$15,MATCH(E492,Données!$N$3:$N$15,0),6),INDEX(Données!$J$3:$R$15,MATCH(E492,Données!$N$3:$N$15,0),7)),"")</f>
        <v/>
      </c>
      <c r="I492" s="4" t="str">
        <f t="shared" si="32"/>
        <v/>
      </c>
    </row>
    <row r="493" spans="1:9" x14ac:dyDescent="0.25">
      <c r="A493" s="1" t="str">
        <f t="shared" si="31"/>
        <v/>
      </c>
      <c r="E493" t="str">
        <f>IF(D493="","",INDEX(Données!$J$3:$R$14,MATCH(D493,Données!$J$3:$J$14,0),5))</f>
        <v/>
      </c>
      <c r="H493" s="5" t="str">
        <f>IFERROR(IF(OR(C493="Entrée",C493="Stock Initial",C493="Ajustement"),INDEX(Données!$J$3:$R$15,MATCH(E493,Données!$N$3:$N$15,0),6),INDEX(Données!$J$3:$R$15,MATCH(E493,Données!$N$3:$N$15,0),7)),"")</f>
        <v/>
      </c>
      <c r="I493" s="4" t="str">
        <f t="shared" si="32"/>
        <v/>
      </c>
    </row>
    <row r="494" spans="1:9" x14ac:dyDescent="0.25">
      <c r="A494" s="1" t="str">
        <f t="shared" si="31"/>
        <v/>
      </c>
      <c r="E494" t="str">
        <f>IF(D494="","",INDEX(Données!$J$3:$R$14,MATCH(D494,Données!$J$3:$J$14,0),5))</f>
        <v/>
      </c>
      <c r="H494" s="5" t="str">
        <f>IFERROR(IF(OR(C494="Entrée",C494="Stock Initial",C494="Ajustement"),INDEX(Données!$J$3:$R$15,MATCH(E494,Données!$N$3:$N$15,0),6),INDEX(Données!$J$3:$R$15,MATCH(E494,Données!$N$3:$N$15,0),7)),"")</f>
        <v/>
      </c>
      <c r="I494" s="4" t="str">
        <f t="shared" si="32"/>
        <v/>
      </c>
    </row>
    <row r="495" spans="1:9" x14ac:dyDescent="0.25">
      <c r="A495" s="1" t="str">
        <f t="shared" si="31"/>
        <v/>
      </c>
      <c r="E495" t="str">
        <f>IF(D495="","",INDEX(Données!$J$3:$R$14,MATCH(D495,Données!$J$3:$J$14,0),5))</f>
        <v/>
      </c>
      <c r="H495" s="5" t="str">
        <f>IFERROR(IF(OR(C495="Entrée",C495="Stock Initial",C495="Ajustement"),INDEX(Données!$J$3:$R$15,MATCH(E495,Données!$N$3:$N$15,0),6),INDEX(Données!$J$3:$R$15,MATCH(E495,Données!$N$3:$N$15,0),7)),"")</f>
        <v/>
      </c>
      <c r="I495" s="4" t="str">
        <f t="shared" si="32"/>
        <v/>
      </c>
    </row>
    <row r="496" spans="1:9" x14ac:dyDescent="0.25">
      <c r="A496" s="1" t="str">
        <f t="shared" si="31"/>
        <v/>
      </c>
      <c r="E496" t="str">
        <f>IF(D496="","",INDEX(Données!$J$3:$R$14,MATCH(D496,Données!$J$3:$J$14,0),5))</f>
        <v/>
      </c>
      <c r="H496" s="5" t="str">
        <f>IFERROR(IF(OR(C496="Entrée",C496="Stock Initial",C496="Ajustement"),INDEX(Données!$J$3:$R$15,MATCH(E496,Données!$N$3:$N$15,0),6),INDEX(Données!$J$3:$R$15,MATCH(E496,Données!$N$3:$N$15,0),7)),"")</f>
        <v/>
      </c>
      <c r="I496" s="4" t="str">
        <f t="shared" si="32"/>
        <v/>
      </c>
    </row>
    <row r="497" spans="1:9" x14ac:dyDescent="0.25">
      <c r="A497" s="1" t="str">
        <f t="shared" si="31"/>
        <v/>
      </c>
      <c r="E497" t="str">
        <f>IF(D497="","",INDEX(Données!$J$3:$R$14,MATCH(D497,Données!$J$3:$J$14,0),5))</f>
        <v/>
      </c>
      <c r="H497" s="5" t="str">
        <f>IFERROR(IF(OR(C497="Entrée",C497="Stock Initial",C497="Ajustement"),INDEX(Données!$J$3:$R$15,MATCH(E497,Données!$N$3:$N$15,0),6),INDEX(Données!$J$3:$R$15,MATCH(E497,Données!$N$3:$N$15,0),7)),"")</f>
        <v/>
      </c>
      <c r="I497" s="4" t="str">
        <f t="shared" si="32"/>
        <v/>
      </c>
    </row>
    <row r="498" spans="1:9" x14ac:dyDescent="0.25">
      <c r="A498" s="1" t="str">
        <f t="shared" si="31"/>
        <v/>
      </c>
      <c r="E498" t="str">
        <f>IF(D498="","",INDEX(Données!$J$3:$R$14,MATCH(D498,Données!$J$3:$J$14,0),5))</f>
        <v/>
      </c>
      <c r="H498" s="5" t="str">
        <f>IFERROR(IF(OR(C498="Entrée",C498="Stock Initial",C498="Ajustement"),INDEX(Données!$J$3:$R$15,MATCH(E498,Données!$N$3:$N$15,0),6),INDEX(Données!$J$3:$R$15,MATCH(E498,Données!$N$3:$N$15,0),7)),"")</f>
        <v/>
      </c>
      <c r="I498" s="4" t="str">
        <f t="shared" si="32"/>
        <v/>
      </c>
    </row>
    <row r="499" spans="1:9" x14ac:dyDescent="0.25">
      <c r="A499" s="1" t="str">
        <f t="shared" si="31"/>
        <v/>
      </c>
      <c r="E499" t="str">
        <f>IF(D499="","",INDEX(Données!$J$3:$R$14,MATCH(D499,Données!$J$3:$J$14,0),5))</f>
        <v/>
      </c>
      <c r="H499" s="5" t="str">
        <f>IFERROR(IF(OR(C499="Entrée",C499="Stock Initial",C499="Ajustement"),INDEX(Données!$J$3:$R$15,MATCH(E499,Données!$N$3:$N$15,0),6),INDEX(Données!$J$3:$R$15,MATCH(E499,Données!$N$3:$N$15,0),7)),"")</f>
        <v/>
      </c>
      <c r="I499" s="4" t="str">
        <f t="shared" si="32"/>
        <v/>
      </c>
    </row>
    <row r="500" spans="1:9" x14ac:dyDescent="0.25">
      <c r="A500" s="1" t="str">
        <f t="shared" si="31"/>
        <v/>
      </c>
      <c r="E500" t="str">
        <f>IF(D500="","",INDEX(Données!$J$3:$R$14,MATCH(D500,Données!$J$3:$J$14,0),5))</f>
        <v/>
      </c>
      <c r="H500" s="5" t="str">
        <f>IFERROR(IF(OR(C500="Entrée",C500="Stock Initial",C500="Ajustement"),INDEX(Données!$J$3:$R$15,MATCH(E500,Données!$N$3:$N$15,0),6),INDEX(Données!$J$3:$R$15,MATCH(E500,Données!$N$3:$N$15,0),7)),"")</f>
        <v/>
      </c>
      <c r="I500" s="4" t="str">
        <f t="shared" si="32"/>
        <v/>
      </c>
    </row>
    <row r="501" spans="1:9" x14ac:dyDescent="0.25">
      <c r="A501" s="1" t="str">
        <f t="shared" si="31"/>
        <v/>
      </c>
      <c r="E501" t="str">
        <f>IF(D501="","",INDEX(Données!$J$3:$R$14,MATCH(D501,Données!$J$3:$J$14,0),5))</f>
        <v/>
      </c>
      <c r="H501" s="5" t="str">
        <f>IFERROR(IF(OR(C501="Entrée",C501="Stock Initial",C501="Ajustement"),INDEX(Données!$J$3:$R$15,MATCH(E501,Données!$N$3:$N$15,0),6),INDEX(Données!$J$3:$R$15,MATCH(E501,Données!$N$3:$N$15,0),7)),"")</f>
        <v/>
      </c>
      <c r="I501" s="4" t="str">
        <f t="shared" si="32"/>
        <v/>
      </c>
    </row>
    <row r="502" spans="1:9" x14ac:dyDescent="0.25">
      <c r="A502" s="1" t="str">
        <f t="shared" si="31"/>
        <v/>
      </c>
      <c r="E502" t="str">
        <f>IF(D502="","",INDEX(Données!$J$3:$R$14,MATCH(D502,Données!$J$3:$J$14,0),5))</f>
        <v/>
      </c>
      <c r="H502" s="5" t="str">
        <f>IFERROR(IF(OR(C502="Entrée",C502="Stock Initial",C502="Ajustement"),INDEX(Données!$J$3:$R$15,MATCH(E502,Données!$N$3:$N$15,0),6),INDEX(Données!$J$3:$R$15,MATCH(E502,Données!$N$3:$N$15,0),7)),"")</f>
        <v/>
      </c>
      <c r="I502" s="4" t="str">
        <f t="shared" si="32"/>
        <v/>
      </c>
    </row>
    <row r="503" spans="1:9" x14ac:dyDescent="0.25">
      <c r="A503" s="1" t="str">
        <f t="shared" si="31"/>
        <v/>
      </c>
      <c r="E503" t="str">
        <f>IF(D503="","",INDEX(Données!$J$3:$R$14,MATCH(D503,Données!$J$3:$J$14,0),5))</f>
        <v/>
      </c>
      <c r="H503" s="5" t="str">
        <f>IFERROR(IF(OR(C503="Entrée",C503="Stock Initial",C503="Ajustement"),INDEX(Données!$J$3:$R$15,MATCH(E503,Données!$N$3:$N$15,0),6),INDEX(Données!$J$3:$R$15,MATCH(E503,Données!$N$3:$N$15,0),7)),"")</f>
        <v/>
      </c>
      <c r="I503" s="4" t="str">
        <f t="shared" si="32"/>
        <v/>
      </c>
    </row>
    <row r="504" spans="1:9" x14ac:dyDescent="0.25">
      <c r="A504" s="1" t="str">
        <f t="shared" si="31"/>
        <v/>
      </c>
      <c r="E504" t="str">
        <f>IF(D504="","",INDEX(Données!$J$3:$R$14,MATCH(D504,Données!$J$3:$J$14,0),5))</f>
        <v/>
      </c>
      <c r="H504" s="5" t="str">
        <f>IFERROR(IF(OR(C504="Entrée",C504="Stock Initial",C504="Ajustement"),INDEX(Données!$J$3:$R$15,MATCH(E504,Données!$N$3:$N$15,0),6),INDEX(Données!$J$3:$R$15,MATCH(E504,Données!$N$3:$N$15,0),7)),"")</f>
        <v/>
      </c>
      <c r="I504" s="4" t="str">
        <f t="shared" si="32"/>
        <v/>
      </c>
    </row>
    <row r="505" spans="1:9" x14ac:dyDescent="0.25">
      <c r="A505" s="1" t="str">
        <f t="shared" si="31"/>
        <v/>
      </c>
      <c r="E505" t="str">
        <f>IF(D505="","",INDEX(Données!$J$3:$R$14,MATCH(D505,Données!$J$3:$J$14,0),5))</f>
        <v/>
      </c>
      <c r="H505" s="5" t="str">
        <f>IFERROR(IF(OR(C505="Entrée",C505="Stock Initial",C505="Ajustement"),INDEX(Données!$J$3:$R$15,MATCH(E505,Données!$N$3:$N$15,0),6),INDEX(Données!$J$3:$R$15,MATCH(E505,Données!$N$3:$N$15,0),7)),"")</f>
        <v/>
      </c>
      <c r="I505" s="4" t="str">
        <f t="shared" si="32"/>
        <v/>
      </c>
    </row>
    <row r="506" spans="1:9" x14ac:dyDescent="0.25">
      <c r="A506" s="1" t="str">
        <f t="shared" si="31"/>
        <v/>
      </c>
      <c r="E506" t="str">
        <f>IF(D506="","",INDEX(Données!$J$3:$R$14,MATCH(D506,Données!$J$3:$J$14,0),5))</f>
        <v/>
      </c>
      <c r="H506" s="5" t="str">
        <f>IFERROR(IF(OR(C506="Entrée",C506="Stock Initial",C506="Ajustement"),INDEX(Données!$J$3:$R$15,MATCH(E506,Données!$N$3:$N$15,0),6),INDEX(Données!$J$3:$R$15,MATCH(E506,Données!$N$3:$N$15,0),7)),"")</f>
        <v/>
      </c>
      <c r="I506" s="4" t="str">
        <f t="shared" si="32"/>
        <v/>
      </c>
    </row>
    <row r="507" spans="1:9" x14ac:dyDescent="0.25">
      <c r="A507" s="1" t="str">
        <f t="shared" si="31"/>
        <v/>
      </c>
      <c r="E507" t="str">
        <f>IF(D507="","",INDEX(Données!$J$3:$R$14,MATCH(D507,Données!$J$3:$J$14,0),5))</f>
        <v/>
      </c>
      <c r="H507" s="5" t="str">
        <f>IFERROR(IF(OR(C507="Entrée",C507="Stock Initial",C507="Ajustement"),INDEX(Données!$J$3:$R$15,MATCH(E507,Données!$N$3:$N$15,0),6),INDEX(Données!$J$3:$R$15,MATCH(E507,Données!$N$3:$N$15,0),7)),"")</f>
        <v/>
      </c>
      <c r="I507" s="4" t="str">
        <f t="shared" si="32"/>
        <v/>
      </c>
    </row>
    <row r="508" spans="1:9" x14ac:dyDescent="0.25">
      <c r="A508" s="1" t="str">
        <f t="shared" si="31"/>
        <v/>
      </c>
      <c r="E508" t="str">
        <f>IF(D508="","",INDEX(Données!$J$3:$R$14,MATCH(D508,Données!$J$3:$J$14,0),5))</f>
        <v/>
      </c>
      <c r="H508" s="5" t="str">
        <f>IFERROR(IF(OR(C508="Entrée",C508="Stock Initial",C508="Ajustement"),INDEX(Données!$J$3:$R$15,MATCH(E508,Données!$N$3:$N$15,0),6),INDEX(Données!$J$3:$R$15,MATCH(E508,Données!$N$3:$N$15,0),7)),"")</f>
        <v/>
      </c>
      <c r="I508" s="4" t="str">
        <f t="shared" si="32"/>
        <v/>
      </c>
    </row>
    <row r="509" spans="1:9" x14ac:dyDescent="0.25">
      <c r="A509" s="1" t="str">
        <f t="shared" si="31"/>
        <v/>
      </c>
      <c r="E509" t="str">
        <f>IF(D509="","",INDEX(Données!$J$3:$R$14,MATCH(D509,Données!$J$3:$J$14,0),5))</f>
        <v/>
      </c>
      <c r="H509" s="5" t="str">
        <f>IFERROR(IF(OR(C509="Entrée",C509="Stock Initial",C509="Ajustement"),INDEX(Données!$J$3:$R$15,MATCH(E509,Données!$N$3:$N$15,0),6),INDEX(Données!$J$3:$R$15,MATCH(E509,Données!$N$3:$N$15,0),7)),"")</f>
        <v/>
      </c>
      <c r="I509" s="4" t="str">
        <f t="shared" si="32"/>
        <v/>
      </c>
    </row>
    <row r="510" spans="1:9" x14ac:dyDescent="0.25">
      <c r="A510" s="1" t="str">
        <f t="shared" si="31"/>
        <v/>
      </c>
      <c r="E510" t="str">
        <f>IF(D510="","",INDEX(Données!$J$3:$R$14,MATCH(D510,Données!$J$3:$J$14,0),5))</f>
        <v/>
      </c>
      <c r="H510" s="5" t="str">
        <f>IFERROR(IF(OR(C510="Entrée",C510="Stock Initial",C510="Ajustement"),INDEX(Données!$J$3:$R$15,MATCH(E510,Données!$N$3:$N$15,0),6),INDEX(Données!$J$3:$R$15,MATCH(E510,Données!$N$3:$N$15,0),7)),"")</f>
        <v/>
      </c>
      <c r="I510" s="4" t="str">
        <f t="shared" si="32"/>
        <v/>
      </c>
    </row>
    <row r="511" spans="1:9" x14ac:dyDescent="0.25">
      <c r="A511" s="1" t="str">
        <f t="shared" si="31"/>
        <v/>
      </c>
      <c r="E511" t="str">
        <f>IF(D511="","",INDEX(Données!$J$3:$R$14,MATCH(D511,Données!$J$3:$J$14,0),5))</f>
        <v/>
      </c>
      <c r="H511" s="5" t="str">
        <f>IFERROR(IF(OR(C511="Entrée",C511="Stock Initial",C511="Ajustement"),INDEX(Données!$J$3:$R$15,MATCH(E511,Données!$N$3:$N$15,0),6),INDEX(Données!$J$3:$R$15,MATCH(E511,Données!$N$3:$N$15,0),7)),"")</f>
        <v/>
      </c>
      <c r="I511" s="4" t="str">
        <f t="shared" si="32"/>
        <v/>
      </c>
    </row>
    <row r="512" spans="1:9" x14ac:dyDescent="0.25">
      <c r="A512" s="1" t="str">
        <f t="shared" si="31"/>
        <v/>
      </c>
      <c r="E512" t="str">
        <f>IF(D512="","",INDEX(Données!$J$3:$R$14,MATCH(D512,Données!$J$3:$J$14,0),5))</f>
        <v/>
      </c>
      <c r="H512" s="5" t="str">
        <f>IFERROR(IF(OR(C512="Entrée",C512="Stock Initial",C512="Ajustement"),INDEX(Données!$J$3:$R$15,MATCH(E512,Données!$N$3:$N$15,0),6),INDEX(Données!$J$3:$R$15,MATCH(E512,Données!$N$3:$N$15,0),7)),"")</f>
        <v/>
      </c>
      <c r="I512" s="4" t="str">
        <f t="shared" si="32"/>
        <v/>
      </c>
    </row>
    <row r="513" spans="1:9" x14ac:dyDescent="0.25">
      <c r="A513" s="1" t="str">
        <f t="shared" si="31"/>
        <v/>
      </c>
      <c r="E513" t="str">
        <f>IF(D513="","",INDEX(Données!$J$3:$R$14,MATCH(D513,Données!$J$3:$J$14,0),5))</f>
        <v/>
      </c>
      <c r="H513" s="5" t="str">
        <f>IFERROR(IF(OR(C513="Entrée",C513="Stock Initial",C513="Ajustement"),INDEX(Données!$J$3:$R$15,MATCH(E513,Données!$N$3:$N$15,0),6),INDEX(Données!$J$3:$R$15,MATCH(E513,Données!$N$3:$N$15,0),7)),"")</f>
        <v/>
      </c>
      <c r="I513" s="4" t="str">
        <f t="shared" si="32"/>
        <v/>
      </c>
    </row>
    <row r="514" spans="1:9" x14ac:dyDescent="0.25">
      <c r="A514" s="1" t="str">
        <f t="shared" si="31"/>
        <v/>
      </c>
      <c r="E514" t="str">
        <f>IF(D514="","",INDEX(Données!$J$3:$R$14,MATCH(D514,Données!$J$3:$J$14,0),5))</f>
        <v/>
      </c>
      <c r="H514" s="5" t="str">
        <f>IFERROR(IF(OR(C514="Entrée",C514="Stock Initial",C514="Ajustement"),INDEX(Données!$J$3:$R$15,MATCH(E514,Données!$N$3:$N$15,0),6),INDEX(Données!$J$3:$R$15,MATCH(E514,Données!$N$3:$N$15,0),7)),"")</f>
        <v/>
      </c>
      <c r="I514" s="4" t="str">
        <f t="shared" si="32"/>
        <v/>
      </c>
    </row>
    <row r="515" spans="1:9" x14ac:dyDescent="0.25">
      <c r="A515" s="1" t="str">
        <f t="shared" si="31"/>
        <v/>
      </c>
      <c r="E515" t="str">
        <f>IF(D515="","",INDEX(Données!$J$3:$R$14,MATCH(D515,Données!$J$3:$J$14,0),5))</f>
        <v/>
      </c>
      <c r="H515" s="5" t="str">
        <f>IFERROR(IF(OR(C515="Entrée",C515="Stock Initial",C515="Ajustement"),INDEX(Données!$J$3:$R$15,MATCH(E515,Données!$N$3:$N$15,0),6),INDEX(Données!$J$3:$R$15,MATCH(E515,Données!$N$3:$N$15,0),7)),"")</f>
        <v/>
      </c>
      <c r="I515" s="4" t="str">
        <f t="shared" si="32"/>
        <v/>
      </c>
    </row>
    <row r="516" spans="1:9" x14ac:dyDescent="0.25">
      <c r="A516" s="1" t="str">
        <f t="shared" si="31"/>
        <v/>
      </c>
      <c r="E516" t="str">
        <f>IF(D516="","",INDEX(Données!$J$3:$R$14,MATCH(D516,Données!$J$3:$J$14,0),5))</f>
        <v/>
      </c>
      <c r="H516" s="5" t="str">
        <f>IFERROR(IF(OR(C516="Entrée",C516="Stock Initial",C516="Ajustement"),INDEX(Données!$J$3:$R$15,MATCH(E516,Données!$N$3:$N$15,0),6),INDEX(Données!$J$3:$R$15,MATCH(E516,Données!$N$3:$N$15,0),7)),"")</f>
        <v/>
      </c>
      <c r="I516" s="4" t="str">
        <f t="shared" si="32"/>
        <v/>
      </c>
    </row>
    <row r="517" spans="1:9" x14ac:dyDescent="0.25">
      <c r="A517" s="1" t="str">
        <f t="shared" si="31"/>
        <v/>
      </c>
      <c r="E517" t="str">
        <f>IF(D517="","",INDEX(Données!$J$3:$R$14,MATCH(D517,Données!$J$3:$J$14,0),5))</f>
        <v/>
      </c>
      <c r="H517" s="5" t="str">
        <f>IFERROR(IF(OR(C517="Entrée",C517="Stock Initial",C517="Ajustement"),INDEX(Données!$J$3:$R$15,MATCH(E517,Données!$N$3:$N$15,0),6),INDEX(Données!$J$3:$R$15,MATCH(E517,Données!$N$3:$N$15,0),7)),"")</f>
        <v/>
      </c>
      <c r="I517" s="4" t="str">
        <f t="shared" si="32"/>
        <v/>
      </c>
    </row>
    <row r="518" spans="1:9" x14ac:dyDescent="0.25">
      <c r="A518" s="1" t="str">
        <f t="shared" si="31"/>
        <v/>
      </c>
      <c r="E518" t="str">
        <f>IF(D518="","",INDEX(Données!$J$3:$R$14,MATCH(D518,Données!$J$3:$J$14,0),5))</f>
        <v/>
      </c>
      <c r="H518" s="5" t="str">
        <f>IFERROR(IF(OR(C518="Entrée",C518="Stock Initial",C518="Ajustement"),INDEX(Données!$J$3:$R$15,MATCH(E518,Données!$N$3:$N$15,0),6),INDEX(Données!$J$3:$R$15,MATCH(E518,Données!$N$3:$N$15,0),7)),"")</f>
        <v/>
      </c>
      <c r="I518" s="4" t="str">
        <f t="shared" si="32"/>
        <v/>
      </c>
    </row>
    <row r="519" spans="1:9" x14ac:dyDescent="0.25">
      <c r="A519" s="1" t="str">
        <f t="shared" si="31"/>
        <v/>
      </c>
      <c r="E519" t="str">
        <f>IF(D519="","",INDEX(Données!$J$3:$R$14,MATCH(D519,Données!$J$3:$J$14,0),5))</f>
        <v/>
      </c>
      <c r="H519" s="5" t="str">
        <f>IFERROR(IF(OR(C519="Entrée",C519="Stock Initial",C519="Ajustement"),INDEX(Données!$J$3:$R$15,MATCH(E519,Données!$N$3:$N$15,0),6),INDEX(Données!$J$3:$R$15,MATCH(E519,Données!$N$3:$N$15,0),7)),"")</f>
        <v/>
      </c>
      <c r="I519" s="4" t="str">
        <f t="shared" si="32"/>
        <v/>
      </c>
    </row>
    <row r="520" spans="1:9" x14ac:dyDescent="0.25">
      <c r="A520" s="1" t="str">
        <f t="shared" si="31"/>
        <v/>
      </c>
      <c r="E520" t="str">
        <f>IF(D520="","",INDEX(Données!$J$3:$R$14,MATCH(D520,Données!$J$3:$J$14,0),5))</f>
        <v/>
      </c>
      <c r="H520" s="5" t="str">
        <f>IFERROR(IF(OR(C520="Entrée",C520="Stock Initial",C520="Ajustement"),INDEX(Données!$J$3:$R$15,MATCH(E520,Données!$N$3:$N$15,0),6),INDEX(Données!$J$3:$R$15,MATCH(E520,Données!$N$3:$N$15,0),7)),"")</f>
        <v/>
      </c>
      <c r="I520" s="4" t="str">
        <f t="shared" si="32"/>
        <v/>
      </c>
    </row>
    <row r="521" spans="1:9" x14ac:dyDescent="0.25">
      <c r="A521" s="1" t="str">
        <f t="shared" si="31"/>
        <v/>
      </c>
      <c r="E521" t="str">
        <f>IF(D521="","",INDEX(Données!$J$3:$R$14,MATCH(D521,Données!$J$3:$J$14,0),5))</f>
        <v/>
      </c>
      <c r="H521" s="5" t="str">
        <f>IFERROR(IF(OR(C521="Entrée",C521="Stock Initial",C521="Ajustement"),INDEX(Données!$J$3:$R$15,MATCH(E521,Données!$N$3:$N$15,0),6),INDEX(Données!$J$3:$R$15,MATCH(E521,Données!$N$3:$N$15,0),7)),"")</f>
        <v/>
      </c>
      <c r="I521" s="4" t="str">
        <f t="shared" si="32"/>
        <v/>
      </c>
    </row>
    <row r="522" spans="1:9" x14ac:dyDescent="0.25">
      <c r="A522" s="1" t="str">
        <f t="shared" si="31"/>
        <v/>
      </c>
      <c r="E522" t="str">
        <f>IF(D522="","",INDEX(Données!$J$3:$R$14,MATCH(D522,Données!$J$3:$J$14,0),5))</f>
        <v/>
      </c>
      <c r="H522" s="5" t="str">
        <f>IFERROR(IF(OR(C522="Entrée",C522="Stock Initial",C522="Ajustement"),INDEX(Données!$J$3:$R$15,MATCH(E522,Données!$N$3:$N$15,0),6),INDEX(Données!$J$3:$R$15,MATCH(E522,Données!$N$3:$N$15,0),7)),"")</f>
        <v/>
      </c>
      <c r="I522" s="4" t="str">
        <f t="shared" si="32"/>
        <v/>
      </c>
    </row>
    <row r="523" spans="1:9" x14ac:dyDescent="0.25">
      <c r="A523" s="1" t="str">
        <f t="shared" si="31"/>
        <v/>
      </c>
      <c r="E523" t="str">
        <f>IF(D523="","",INDEX(Données!$J$3:$R$14,MATCH(D523,Données!$J$3:$J$14,0),5))</f>
        <v/>
      </c>
      <c r="H523" s="5" t="str">
        <f>IFERROR(IF(OR(C523="Entrée",C523="Stock Initial",C523="Ajustement"),INDEX(Données!$J$3:$R$15,MATCH(E523,Données!$N$3:$N$15,0),6),INDEX(Données!$J$3:$R$15,MATCH(E523,Données!$N$3:$N$15,0),7)),"")</f>
        <v/>
      </c>
      <c r="I523" s="4" t="str">
        <f t="shared" si="32"/>
        <v/>
      </c>
    </row>
    <row r="524" spans="1:9" x14ac:dyDescent="0.25">
      <c r="A524" s="1" t="str">
        <f t="shared" si="31"/>
        <v/>
      </c>
      <c r="E524" t="str">
        <f>IF(D524="","",INDEX(Données!$J$3:$R$14,MATCH(D524,Données!$J$3:$J$14,0),5))</f>
        <v/>
      </c>
      <c r="H524" s="5" t="str">
        <f>IFERROR(IF(OR(C524="Entrée",C524="Stock Initial",C524="Ajustement"),INDEX(Données!$J$3:$R$15,MATCH(E524,Données!$N$3:$N$15,0),6),INDEX(Données!$J$3:$R$15,MATCH(E524,Données!$N$3:$N$15,0),7)),"")</f>
        <v/>
      </c>
      <c r="I524" s="4" t="str">
        <f t="shared" si="32"/>
        <v/>
      </c>
    </row>
    <row r="525" spans="1:9" x14ac:dyDescent="0.25">
      <c r="A525" s="1" t="str">
        <f t="shared" si="31"/>
        <v/>
      </c>
      <c r="E525" t="str">
        <f>IF(D525="","",INDEX(Données!$J$3:$R$14,MATCH(D525,Données!$J$3:$J$14,0),5))</f>
        <v/>
      </c>
      <c r="H525" s="5" t="str">
        <f>IFERROR(IF(OR(C525="Entrée",C525="Stock Initial",C525="Ajustement"),INDEX(Données!$J$3:$R$15,MATCH(E525,Données!$N$3:$N$15,0),6),INDEX(Données!$J$3:$R$15,MATCH(E525,Données!$N$3:$N$15,0),7)),"")</f>
        <v/>
      </c>
      <c r="I525" s="4" t="str">
        <f t="shared" si="32"/>
        <v/>
      </c>
    </row>
    <row r="526" spans="1:9" x14ac:dyDescent="0.25">
      <c r="A526" s="1" t="str">
        <f t="shared" si="31"/>
        <v/>
      </c>
      <c r="E526" t="str">
        <f>IF(D526="","",INDEX(Données!$J$3:$R$14,MATCH(D526,Données!$J$3:$J$14,0),5))</f>
        <v/>
      </c>
      <c r="H526" s="5" t="str">
        <f>IFERROR(IF(OR(C526="Entrée",C526="Stock Initial",C526="Ajustement"),INDEX(Données!$J$3:$R$15,MATCH(E526,Données!$N$3:$N$15,0),6),INDEX(Données!$J$3:$R$15,MATCH(E526,Données!$N$3:$N$15,0),7)),"")</f>
        <v/>
      </c>
      <c r="I526" s="4" t="str">
        <f t="shared" si="32"/>
        <v/>
      </c>
    </row>
    <row r="527" spans="1:9" x14ac:dyDescent="0.25">
      <c r="A527" s="1" t="str">
        <f t="shared" si="31"/>
        <v/>
      </c>
      <c r="E527" t="str">
        <f>IF(D527="","",INDEX(Données!$J$3:$R$14,MATCH(D527,Données!$J$3:$J$14,0),5))</f>
        <v/>
      </c>
      <c r="H527" s="5" t="str">
        <f>IFERROR(IF(OR(C527="Entrée",C527="Stock Initial",C527="Ajustement"),INDEX(Données!$J$3:$R$15,MATCH(E527,Données!$N$3:$N$15,0),6),INDEX(Données!$J$3:$R$15,MATCH(E527,Données!$N$3:$N$15,0),7)),"")</f>
        <v/>
      </c>
      <c r="I527" s="4" t="str">
        <f t="shared" si="32"/>
        <v/>
      </c>
    </row>
    <row r="528" spans="1:9" x14ac:dyDescent="0.25">
      <c r="A528" s="1" t="str">
        <f t="shared" si="31"/>
        <v/>
      </c>
      <c r="E528" t="str">
        <f>IF(D528="","",INDEX(Données!$J$3:$R$14,MATCH(D528,Données!$J$3:$J$14,0),5))</f>
        <v/>
      </c>
      <c r="H528" s="5" t="str">
        <f>IFERROR(IF(OR(C528="Entrée",C528="Stock Initial",C528="Ajustement"),INDEX(Données!$J$3:$R$15,MATCH(E528,Données!$N$3:$N$15,0),6),INDEX(Données!$J$3:$R$15,MATCH(E528,Données!$N$3:$N$15,0),7)),"")</f>
        <v/>
      </c>
      <c r="I528" s="4" t="str">
        <f t="shared" si="32"/>
        <v/>
      </c>
    </row>
    <row r="529" spans="1:9" x14ac:dyDescent="0.25">
      <c r="A529" s="1" t="str">
        <f t="shared" si="31"/>
        <v/>
      </c>
      <c r="E529" t="str">
        <f>IF(D529="","",INDEX(Données!$J$3:$R$14,MATCH(D529,Données!$J$3:$J$14,0),5))</f>
        <v/>
      </c>
      <c r="H529" s="5" t="str">
        <f>IFERROR(IF(OR(C529="Entrée",C529="Stock Initial",C529="Ajustement"),INDEX(Données!$J$3:$R$15,MATCH(E529,Données!$N$3:$N$15,0),6),INDEX(Données!$J$3:$R$15,MATCH(E529,Données!$N$3:$N$15,0),7)),"")</f>
        <v/>
      </c>
      <c r="I529" s="4" t="str">
        <f t="shared" si="32"/>
        <v/>
      </c>
    </row>
    <row r="530" spans="1:9" x14ac:dyDescent="0.25">
      <c r="A530" s="1" t="str">
        <f t="shared" si="31"/>
        <v/>
      </c>
      <c r="E530" t="str">
        <f>IF(D530="","",INDEX(Données!$J$3:$R$14,MATCH(D530,Données!$J$3:$J$14,0),5))</f>
        <v/>
      </c>
      <c r="H530" s="5" t="str">
        <f>IFERROR(IF(OR(C530="Entrée",C530="Stock Initial",C530="Ajustement"),INDEX(Données!$J$3:$R$15,MATCH(E530,Données!$N$3:$N$15,0),6),INDEX(Données!$J$3:$R$15,MATCH(E530,Données!$N$3:$N$15,0),7)),"")</f>
        <v/>
      </c>
      <c r="I530" s="4" t="str">
        <f t="shared" si="32"/>
        <v/>
      </c>
    </row>
    <row r="531" spans="1:9" x14ac:dyDescent="0.25">
      <c r="A531" s="1" t="str">
        <f t="shared" si="31"/>
        <v/>
      </c>
      <c r="E531" t="str">
        <f>IF(D531="","",INDEX(Données!$J$3:$R$14,MATCH(D531,Données!$J$3:$J$14,0),5))</f>
        <v/>
      </c>
      <c r="H531" s="5" t="str">
        <f>IFERROR(IF(OR(C531="Entrée",C531="Stock Initial",C531="Ajustement"),INDEX(Données!$J$3:$R$15,MATCH(E531,Données!$N$3:$N$15,0),6),INDEX(Données!$J$3:$R$15,MATCH(E531,Données!$N$3:$N$15,0),7)),"")</f>
        <v/>
      </c>
      <c r="I531" s="4" t="str">
        <f t="shared" si="32"/>
        <v/>
      </c>
    </row>
    <row r="532" spans="1:9" x14ac:dyDescent="0.25">
      <c r="A532" s="1" t="str">
        <f t="shared" si="31"/>
        <v/>
      </c>
      <c r="E532" t="str">
        <f>IF(D532="","",INDEX(Données!$J$3:$R$14,MATCH(D532,Données!$J$3:$J$14,0),5))</f>
        <v/>
      </c>
      <c r="H532" s="5" t="str">
        <f>IFERROR(IF(OR(C532="Entrée",C532="Stock Initial",C532="Ajustement"),INDEX(Données!$J$3:$R$15,MATCH(E532,Données!$N$3:$N$15,0),6),INDEX(Données!$J$3:$R$15,MATCH(E532,Données!$N$3:$N$15,0),7)),"")</f>
        <v/>
      </c>
      <c r="I532" s="4" t="str">
        <f t="shared" si="32"/>
        <v/>
      </c>
    </row>
    <row r="533" spans="1:9" x14ac:dyDescent="0.25">
      <c r="A533" s="1" t="str">
        <f t="shared" si="31"/>
        <v/>
      </c>
      <c r="E533" t="str">
        <f>IF(D533="","",INDEX(Données!$J$3:$R$14,MATCH(D533,Données!$J$3:$J$14,0),5))</f>
        <v/>
      </c>
      <c r="H533" s="5" t="str">
        <f>IFERROR(IF(OR(C533="Entrée",C533="Stock Initial",C533="Ajustement"),INDEX(Données!$J$3:$R$15,MATCH(E533,Données!$N$3:$N$15,0),6),INDEX(Données!$J$3:$R$15,MATCH(E533,Données!$N$3:$N$15,0),7)),"")</f>
        <v/>
      </c>
      <c r="I533" s="4" t="str">
        <f t="shared" si="32"/>
        <v/>
      </c>
    </row>
    <row r="534" spans="1:9" x14ac:dyDescent="0.25">
      <c r="A534" s="1" t="str">
        <f t="shared" si="31"/>
        <v/>
      </c>
      <c r="E534" t="str">
        <f>IF(D534="","",INDEX(Données!$J$3:$R$14,MATCH(D534,Données!$J$3:$J$14,0),5))</f>
        <v/>
      </c>
      <c r="H534" s="5" t="str">
        <f>IFERROR(IF(OR(C534="Entrée",C534="Stock Initial",C534="Ajustement"),INDEX(Données!$J$3:$R$15,MATCH(E534,Données!$N$3:$N$15,0),6),INDEX(Données!$J$3:$R$15,MATCH(E534,Données!$N$3:$N$15,0),7)),"")</f>
        <v/>
      </c>
      <c r="I534" s="4" t="str">
        <f t="shared" si="32"/>
        <v/>
      </c>
    </row>
    <row r="535" spans="1:9" x14ac:dyDescent="0.25">
      <c r="A535" s="1" t="str">
        <f t="shared" si="31"/>
        <v/>
      </c>
      <c r="E535" t="str">
        <f>IF(D535="","",INDEX(Données!$J$3:$R$14,MATCH(D535,Données!$J$3:$J$14,0),5))</f>
        <v/>
      </c>
      <c r="H535" s="5" t="str">
        <f>IFERROR(IF(OR(C535="Entrée",C535="Stock Initial",C535="Ajustement"),INDEX(Données!$J$3:$R$15,MATCH(E535,Données!$N$3:$N$15,0),6),INDEX(Données!$J$3:$R$15,MATCH(E535,Données!$N$3:$N$15,0),7)),"")</f>
        <v/>
      </c>
      <c r="I535" s="4" t="str">
        <f t="shared" si="32"/>
        <v/>
      </c>
    </row>
    <row r="536" spans="1:9" x14ac:dyDescent="0.25">
      <c r="A536" s="1" t="str">
        <f t="shared" si="31"/>
        <v/>
      </c>
      <c r="E536" t="str">
        <f>IF(D536="","",INDEX(Données!$J$3:$R$14,MATCH(D536,Données!$J$3:$J$14,0),5))</f>
        <v/>
      </c>
      <c r="H536" s="5" t="str">
        <f>IFERROR(IF(OR(C536="Entrée",C536="Stock Initial",C536="Ajustement"),INDEX(Données!$J$3:$R$15,MATCH(E536,Données!$N$3:$N$15,0),6),INDEX(Données!$J$3:$R$15,MATCH(E536,Données!$N$3:$N$15,0),7)),"")</f>
        <v/>
      </c>
      <c r="I536" s="4" t="str">
        <f t="shared" si="32"/>
        <v/>
      </c>
    </row>
    <row r="537" spans="1:9" x14ac:dyDescent="0.25">
      <c r="A537" s="1" t="str">
        <f t="shared" ref="A537:A600" si="33">IF(B537="","",ROW()-6)</f>
        <v/>
      </c>
      <c r="E537" t="str">
        <f>IF(D537="","",INDEX(Données!$J$3:$R$14,MATCH(D537,Données!$J$3:$J$14,0),5))</f>
        <v/>
      </c>
      <c r="H537" s="5" t="str">
        <f>IFERROR(IF(OR(C537="Entrée",C537="Stock Initial",C537="Ajustement"),INDEX(Données!$J$3:$R$15,MATCH(E537,Données!$N$3:$N$15,0),6),INDEX(Données!$J$3:$R$15,MATCH(E537,Données!$N$3:$N$15,0),7)),"")</f>
        <v/>
      </c>
      <c r="I537" s="4" t="str">
        <f t="shared" si="32"/>
        <v/>
      </c>
    </row>
    <row r="538" spans="1:9" x14ac:dyDescent="0.25">
      <c r="A538" s="1" t="str">
        <f t="shared" si="33"/>
        <v/>
      </c>
      <c r="E538" t="str">
        <f>IF(D538="","",INDEX(Données!$J$3:$R$14,MATCH(D538,Données!$J$3:$J$14,0),5))</f>
        <v/>
      </c>
      <c r="H538" s="5" t="str">
        <f>IFERROR(IF(OR(C538="Entrée",C538="Stock Initial",C538="Ajustement"),INDEX(Données!$J$3:$R$15,MATCH(E538,Données!$N$3:$N$15,0),6),INDEX(Données!$J$3:$R$15,MATCH(E538,Données!$N$3:$N$15,0),7)),"")</f>
        <v/>
      </c>
      <c r="I538" s="4" t="str">
        <f t="shared" si="32"/>
        <v/>
      </c>
    </row>
    <row r="539" spans="1:9" x14ac:dyDescent="0.25">
      <c r="A539" s="1" t="str">
        <f t="shared" si="33"/>
        <v/>
      </c>
      <c r="E539" t="str">
        <f>IF(D539="","",INDEX(Données!$J$3:$R$14,MATCH(D539,Données!$J$3:$J$14,0),5))</f>
        <v/>
      </c>
      <c r="H539" s="5" t="str">
        <f>IFERROR(IF(OR(C539="Entrée",C539="Stock Initial",C539="Ajustement"),INDEX(Données!$J$3:$R$15,MATCH(E539,Données!$N$3:$N$15,0),6),INDEX(Données!$J$3:$R$15,MATCH(E539,Données!$N$3:$N$15,0),7)),"")</f>
        <v/>
      </c>
      <c r="I539" s="4" t="str">
        <f t="shared" si="32"/>
        <v/>
      </c>
    </row>
    <row r="540" spans="1:9" x14ac:dyDescent="0.25">
      <c r="A540" s="1" t="str">
        <f t="shared" si="33"/>
        <v/>
      </c>
      <c r="E540" t="str">
        <f>IF(D540="","",INDEX(Données!$J$3:$R$14,MATCH(D540,Données!$J$3:$J$14,0),5))</f>
        <v/>
      </c>
      <c r="H540" s="5" t="str">
        <f>IFERROR(IF(OR(C540="Entrée",C540="Stock Initial",C540="Ajustement"),INDEX(Données!$J$3:$R$15,MATCH(E540,Données!$N$3:$N$15,0),6),INDEX(Données!$J$3:$R$15,MATCH(E540,Données!$N$3:$N$15,0),7)),"")</f>
        <v/>
      </c>
      <c r="I540" s="4" t="str">
        <f t="shared" si="32"/>
        <v/>
      </c>
    </row>
    <row r="541" spans="1:9" x14ac:dyDescent="0.25">
      <c r="A541" s="1" t="str">
        <f t="shared" si="33"/>
        <v/>
      </c>
      <c r="E541" t="str">
        <f>IF(D541="","",INDEX(Données!$J$3:$R$14,MATCH(D541,Données!$J$3:$J$14,0),5))</f>
        <v/>
      </c>
      <c r="H541" s="5" t="str">
        <f>IFERROR(IF(OR(C541="Entrée",C541="Stock Initial",C541="Ajustement"),INDEX(Données!$J$3:$R$15,MATCH(E541,Données!$N$3:$N$15,0),6),INDEX(Données!$J$3:$R$15,MATCH(E541,Données!$N$3:$N$15,0),7)),"")</f>
        <v/>
      </c>
      <c r="I541" s="4" t="str">
        <f t="shared" si="32"/>
        <v/>
      </c>
    </row>
    <row r="542" spans="1:9" x14ac:dyDescent="0.25">
      <c r="A542" s="1" t="str">
        <f t="shared" si="33"/>
        <v/>
      </c>
      <c r="E542" t="str">
        <f>IF(D542="","",INDEX(Données!$J$3:$R$14,MATCH(D542,Données!$J$3:$J$14,0),5))</f>
        <v/>
      </c>
      <c r="H542" s="5" t="str">
        <f>IFERROR(IF(OR(C542="Entrée",C542="Stock Initial",C542="Ajustement"),INDEX(Données!$J$3:$R$15,MATCH(E542,Données!$N$3:$N$15,0),6),INDEX(Données!$J$3:$R$15,MATCH(E542,Données!$N$3:$N$15,0),7)),"")</f>
        <v/>
      </c>
      <c r="I542" s="4" t="str">
        <f t="shared" si="32"/>
        <v/>
      </c>
    </row>
    <row r="543" spans="1:9" x14ac:dyDescent="0.25">
      <c r="A543" s="1" t="str">
        <f t="shared" si="33"/>
        <v/>
      </c>
      <c r="E543" t="str">
        <f>IF(D543="","",INDEX(Données!$J$3:$R$14,MATCH(D543,Données!$J$3:$J$14,0),5))</f>
        <v/>
      </c>
      <c r="H543" s="5" t="str">
        <f>IFERROR(IF(OR(C543="Entrée",C543="Stock Initial",C543="Ajustement"),INDEX(Données!$J$3:$R$15,MATCH(E543,Données!$N$3:$N$15,0),6),INDEX(Données!$J$3:$R$15,MATCH(E543,Données!$N$3:$N$15,0),7)),"")</f>
        <v/>
      </c>
      <c r="I543" s="4" t="str">
        <f t="shared" si="32"/>
        <v/>
      </c>
    </row>
    <row r="544" spans="1:9" x14ac:dyDescent="0.25">
      <c r="A544" s="1" t="str">
        <f t="shared" si="33"/>
        <v/>
      </c>
      <c r="E544" t="str">
        <f>IF(D544="","",INDEX(Données!$J$3:$R$14,MATCH(D544,Données!$J$3:$J$14,0),5))</f>
        <v/>
      </c>
      <c r="H544" s="5" t="str">
        <f>IFERROR(IF(OR(C544="Entrée",C544="Stock Initial",C544="Ajustement"),INDEX(Données!$J$3:$R$15,MATCH(E544,Données!$N$3:$N$15,0),6),INDEX(Données!$J$3:$R$15,MATCH(E544,Données!$N$3:$N$15,0),7)),"")</f>
        <v/>
      </c>
      <c r="I544" s="4" t="str">
        <f t="shared" si="32"/>
        <v/>
      </c>
    </row>
    <row r="545" spans="1:9" x14ac:dyDescent="0.25">
      <c r="A545" s="1" t="str">
        <f t="shared" si="33"/>
        <v/>
      </c>
      <c r="E545" t="str">
        <f>IF(D545="","",INDEX(Données!$J$3:$R$14,MATCH(D545,Données!$J$3:$J$14,0),5))</f>
        <v/>
      </c>
      <c r="H545" s="5" t="str">
        <f>IFERROR(IF(OR(C545="Entrée",C545="Stock Initial",C545="Ajustement"),INDEX(Données!$J$3:$R$15,MATCH(E545,Données!$N$3:$N$15,0),6),INDEX(Données!$J$3:$R$15,MATCH(E545,Données!$N$3:$N$15,0),7)),"")</f>
        <v/>
      </c>
      <c r="I545" s="4" t="str">
        <f t="shared" si="32"/>
        <v/>
      </c>
    </row>
    <row r="546" spans="1:9" x14ac:dyDescent="0.25">
      <c r="A546" s="1" t="str">
        <f t="shared" si="33"/>
        <v/>
      </c>
      <c r="E546" t="str">
        <f>IF(D546="","",INDEX(Données!$J$3:$R$14,MATCH(D546,Données!$J$3:$J$14,0),5))</f>
        <v/>
      </c>
      <c r="H546" s="5" t="str">
        <f>IFERROR(IF(OR(C546="Entrée",C546="Stock Initial",C546="Ajustement"),INDEX(Données!$J$3:$R$15,MATCH(E546,Données!$N$3:$N$15,0),6),INDEX(Données!$J$3:$R$15,MATCH(E546,Données!$N$3:$N$15,0),7)),"")</f>
        <v/>
      </c>
      <c r="I546" s="4" t="str">
        <f t="shared" si="32"/>
        <v/>
      </c>
    </row>
    <row r="547" spans="1:9" x14ac:dyDescent="0.25">
      <c r="A547" s="1" t="str">
        <f t="shared" si="33"/>
        <v/>
      </c>
      <c r="E547" t="str">
        <f>IF(D547="","",INDEX(Données!$J$3:$R$14,MATCH(D547,Données!$J$3:$J$14,0),5))</f>
        <v/>
      </c>
      <c r="H547" s="5" t="str">
        <f>IFERROR(IF(OR(C547="Entrée",C547="Stock Initial",C547="Ajustement"),INDEX(Données!$J$3:$R$15,MATCH(E547,Données!$N$3:$N$15,0),6),INDEX(Données!$J$3:$R$15,MATCH(E547,Données!$N$3:$N$15,0),7)),"")</f>
        <v/>
      </c>
      <c r="I547" s="4" t="str">
        <f t="shared" si="32"/>
        <v/>
      </c>
    </row>
    <row r="548" spans="1:9" x14ac:dyDescent="0.25">
      <c r="A548" s="1" t="str">
        <f t="shared" si="33"/>
        <v/>
      </c>
      <c r="E548" t="str">
        <f>IF(D548="","",INDEX(Données!$J$3:$R$14,MATCH(D548,Données!$J$3:$J$14,0),5))</f>
        <v/>
      </c>
      <c r="H548" s="5" t="str">
        <f>IFERROR(IF(OR(C548="Entrée",C548="Stock Initial",C548="Ajustement"),INDEX(Données!$J$3:$R$15,MATCH(E548,Données!$N$3:$N$15,0),6),INDEX(Données!$J$3:$R$15,MATCH(E548,Données!$N$3:$N$15,0),7)),"")</f>
        <v/>
      </c>
      <c r="I548" s="4" t="str">
        <f t="shared" si="32"/>
        <v/>
      </c>
    </row>
    <row r="549" spans="1:9" x14ac:dyDescent="0.25">
      <c r="A549" s="1" t="str">
        <f t="shared" si="33"/>
        <v/>
      </c>
      <c r="E549" t="str">
        <f>IF(D549="","",INDEX(Données!$J$3:$R$14,MATCH(D549,Données!$J$3:$J$14,0),5))</f>
        <v/>
      </c>
      <c r="H549" s="5" t="str">
        <f>IFERROR(IF(OR(C549="Entrée",C549="Stock Initial",C549="Ajustement"),INDEX(Données!$J$3:$R$15,MATCH(E549,Données!$N$3:$N$15,0),6),INDEX(Données!$J$3:$R$15,MATCH(E549,Données!$N$3:$N$15,0),7)),"")</f>
        <v/>
      </c>
      <c r="I549" s="4" t="str">
        <f t="shared" si="32"/>
        <v/>
      </c>
    </row>
    <row r="550" spans="1:9" x14ac:dyDescent="0.25">
      <c r="A550" s="1" t="str">
        <f t="shared" si="33"/>
        <v/>
      </c>
      <c r="E550" t="str">
        <f>IF(D550="","",INDEX(Données!$J$3:$R$14,MATCH(D550,Données!$J$3:$J$14,0),5))</f>
        <v/>
      </c>
      <c r="H550" s="5" t="str">
        <f>IFERROR(IF(OR(C550="Entrée",C550="Stock Initial",C550="Ajustement"),INDEX(Données!$J$3:$R$15,MATCH(E550,Données!$N$3:$N$15,0),6),INDEX(Données!$J$3:$R$15,MATCH(E550,Données!$N$3:$N$15,0),7)),"")</f>
        <v/>
      </c>
      <c r="I550" s="4" t="str">
        <f t="shared" si="32"/>
        <v/>
      </c>
    </row>
    <row r="551" spans="1:9" x14ac:dyDescent="0.25">
      <c r="A551" s="1" t="str">
        <f t="shared" si="33"/>
        <v/>
      </c>
      <c r="E551" t="str">
        <f>IF(D551="","",INDEX(Données!$J$3:$R$14,MATCH(D551,Données!$J$3:$J$14,0),5))</f>
        <v/>
      </c>
      <c r="H551" s="5" t="str">
        <f>IFERROR(IF(OR(C551="Entrée",C551="Stock Initial",C551="Ajustement"),INDEX(Données!$J$3:$R$15,MATCH(E551,Données!$N$3:$N$15,0),6),INDEX(Données!$J$3:$R$15,MATCH(E551,Données!$N$3:$N$15,0),7)),"")</f>
        <v/>
      </c>
      <c r="I551" s="4" t="str">
        <f t="shared" si="32"/>
        <v/>
      </c>
    </row>
    <row r="552" spans="1:9" x14ac:dyDescent="0.25">
      <c r="A552" s="1" t="str">
        <f t="shared" si="33"/>
        <v/>
      </c>
      <c r="E552" t="str">
        <f>IF(D552="","",INDEX(Données!$J$3:$R$14,MATCH(D552,Données!$J$3:$J$14,0),5))</f>
        <v/>
      </c>
      <c r="H552" s="5" t="str">
        <f>IFERROR(IF(OR(C552="Entrée",C552="Stock Initial",C552="Ajustement"),INDEX(Données!$J$3:$R$15,MATCH(E552,Données!$N$3:$N$15,0),6),INDEX(Données!$J$3:$R$15,MATCH(E552,Données!$N$3:$N$15,0),7)),"")</f>
        <v/>
      </c>
      <c r="I552" s="4" t="str">
        <f t="shared" si="32"/>
        <v/>
      </c>
    </row>
    <row r="553" spans="1:9" x14ac:dyDescent="0.25">
      <c r="A553" s="1" t="str">
        <f t="shared" si="33"/>
        <v/>
      </c>
      <c r="E553" t="str">
        <f>IF(D553="","",INDEX(Données!$J$3:$R$14,MATCH(D553,Données!$J$3:$J$14,0),5))</f>
        <v/>
      </c>
      <c r="H553" s="5" t="str">
        <f>IFERROR(IF(OR(C553="Entrée",C553="Stock Initial",C553="Ajustement"),INDEX(Données!$J$3:$R$15,MATCH(E553,Données!$N$3:$N$15,0),6),INDEX(Données!$J$3:$R$15,MATCH(E553,Données!$N$3:$N$15,0),7)),"")</f>
        <v/>
      </c>
      <c r="I553" s="4" t="str">
        <f t="shared" ref="I553:I616" si="34">IFERROR(H553*G553,"")</f>
        <v/>
      </c>
    </row>
    <row r="554" spans="1:9" x14ac:dyDescent="0.25">
      <c r="A554" s="1" t="str">
        <f t="shared" si="33"/>
        <v/>
      </c>
      <c r="E554" t="str">
        <f>IF(D554="","",INDEX(Données!$J$3:$R$14,MATCH(D554,Données!$J$3:$J$14,0),5))</f>
        <v/>
      </c>
      <c r="H554" s="5" t="str">
        <f>IFERROR(IF(OR(C554="Entrée",C554="Stock Initial",C554="Ajustement"),INDEX(Données!$J$3:$R$15,MATCH(E554,Données!$N$3:$N$15,0),6),INDEX(Données!$J$3:$R$15,MATCH(E554,Données!$N$3:$N$15,0),7)),"")</f>
        <v/>
      </c>
      <c r="I554" s="4" t="str">
        <f t="shared" si="34"/>
        <v/>
      </c>
    </row>
    <row r="555" spans="1:9" x14ac:dyDescent="0.25">
      <c r="A555" s="1" t="str">
        <f t="shared" si="33"/>
        <v/>
      </c>
      <c r="E555" t="str">
        <f>IF(D555="","",INDEX(Données!$J$3:$R$14,MATCH(D555,Données!$J$3:$J$14,0),5))</f>
        <v/>
      </c>
      <c r="H555" s="5" t="str">
        <f>IFERROR(IF(OR(C555="Entrée",C555="Stock Initial",C555="Ajustement"),INDEX(Données!$J$3:$R$15,MATCH(E555,Données!$N$3:$N$15,0),6),INDEX(Données!$J$3:$R$15,MATCH(E555,Données!$N$3:$N$15,0),7)),"")</f>
        <v/>
      </c>
      <c r="I555" s="4" t="str">
        <f t="shared" si="34"/>
        <v/>
      </c>
    </row>
    <row r="556" spans="1:9" x14ac:dyDescent="0.25">
      <c r="A556" s="1" t="str">
        <f t="shared" si="33"/>
        <v/>
      </c>
      <c r="E556" t="str">
        <f>IF(D556="","",INDEX(Données!$J$3:$R$14,MATCH(D556,Données!$J$3:$J$14,0),5))</f>
        <v/>
      </c>
      <c r="H556" s="5" t="str">
        <f>IFERROR(IF(OR(C556="Entrée",C556="Stock Initial",C556="Ajustement"),INDEX(Données!$J$3:$R$15,MATCH(E556,Données!$N$3:$N$15,0),6),INDEX(Données!$J$3:$R$15,MATCH(E556,Données!$N$3:$N$15,0),7)),"")</f>
        <v/>
      </c>
      <c r="I556" s="4" t="str">
        <f t="shared" si="34"/>
        <v/>
      </c>
    </row>
    <row r="557" spans="1:9" x14ac:dyDescent="0.25">
      <c r="A557" s="1" t="str">
        <f t="shared" si="33"/>
        <v/>
      </c>
      <c r="E557" t="str">
        <f>IF(D557="","",INDEX(Données!$J$3:$R$14,MATCH(D557,Données!$J$3:$J$14,0),5))</f>
        <v/>
      </c>
      <c r="H557" s="5" t="str">
        <f>IFERROR(IF(OR(C557="Entrée",C557="Stock Initial",C557="Ajustement"),INDEX(Données!$J$3:$R$15,MATCH(E557,Données!$N$3:$N$15,0),6),INDEX(Données!$J$3:$R$15,MATCH(E557,Données!$N$3:$N$15,0),7)),"")</f>
        <v/>
      </c>
      <c r="I557" s="4" t="str">
        <f t="shared" si="34"/>
        <v/>
      </c>
    </row>
    <row r="558" spans="1:9" x14ac:dyDescent="0.25">
      <c r="A558" s="1" t="str">
        <f t="shared" si="33"/>
        <v/>
      </c>
      <c r="E558" t="str">
        <f>IF(D558="","",INDEX(Données!$J$3:$R$14,MATCH(D558,Données!$J$3:$J$14,0),5))</f>
        <v/>
      </c>
      <c r="H558" s="5" t="str">
        <f>IFERROR(IF(OR(C558="Entrée",C558="Stock Initial",C558="Ajustement"),INDEX(Données!$J$3:$R$15,MATCH(E558,Données!$N$3:$N$15,0),6),INDEX(Données!$J$3:$R$15,MATCH(E558,Données!$N$3:$N$15,0),7)),"")</f>
        <v/>
      </c>
      <c r="I558" s="4" t="str">
        <f t="shared" si="34"/>
        <v/>
      </c>
    </row>
    <row r="559" spans="1:9" x14ac:dyDescent="0.25">
      <c r="A559" s="1" t="str">
        <f t="shared" si="33"/>
        <v/>
      </c>
      <c r="E559" t="str">
        <f>IF(D559="","",INDEX(Données!$J$3:$R$14,MATCH(D559,Données!$J$3:$J$14,0),5))</f>
        <v/>
      </c>
      <c r="H559" s="5" t="str">
        <f>IFERROR(IF(OR(C559="Entrée",C559="Stock Initial",C559="Ajustement"),INDEX(Données!$J$3:$R$15,MATCH(E559,Données!$N$3:$N$15,0),6),INDEX(Données!$J$3:$R$15,MATCH(E559,Données!$N$3:$N$15,0),7)),"")</f>
        <v/>
      </c>
      <c r="I559" s="4" t="str">
        <f t="shared" si="34"/>
        <v/>
      </c>
    </row>
    <row r="560" spans="1:9" x14ac:dyDescent="0.25">
      <c r="A560" s="1" t="str">
        <f t="shared" si="33"/>
        <v/>
      </c>
      <c r="E560" t="str">
        <f>IF(D560="","",INDEX(Données!$J$3:$R$14,MATCH(D560,Données!$J$3:$J$14,0),5))</f>
        <v/>
      </c>
      <c r="H560" s="5" t="str">
        <f>IFERROR(IF(OR(C560="Entrée",C560="Stock Initial",C560="Ajustement"),INDEX(Données!$J$3:$R$15,MATCH(E560,Données!$N$3:$N$15,0),6),INDEX(Données!$J$3:$R$15,MATCH(E560,Données!$N$3:$N$15,0),7)),"")</f>
        <v/>
      </c>
      <c r="I560" s="4" t="str">
        <f t="shared" si="34"/>
        <v/>
      </c>
    </row>
    <row r="561" spans="1:9" x14ac:dyDescent="0.25">
      <c r="A561" s="1" t="str">
        <f t="shared" si="33"/>
        <v/>
      </c>
      <c r="E561" t="str">
        <f>IF(D561="","",INDEX(Données!$J$3:$R$14,MATCH(D561,Données!$J$3:$J$14,0),5))</f>
        <v/>
      </c>
      <c r="H561" s="5" t="str">
        <f>IFERROR(IF(OR(C561="Entrée",C561="Stock Initial",C561="Ajustement"),INDEX(Données!$J$3:$R$15,MATCH(E561,Données!$N$3:$N$15,0),6),INDEX(Données!$J$3:$R$15,MATCH(E561,Données!$N$3:$N$15,0),7)),"")</f>
        <v/>
      </c>
      <c r="I561" s="4" t="str">
        <f t="shared" si="34"/>
        <v/>
      </c>
    </row>
    <row r="562" spans="1:9" x14ac:dyDescent="0.25">
      <c r="A562" s="1" t="str">
        <f t="shared" si="33"/>
        <v/>
      </c>
      <c r="E562" t="str">
        <f>IF(D562="","",INDEX(Données!$J$3:$R$14,MATCH(D562,Données!$J$3:$J$14,0),5))</f>
        <v/>
      </c>
      <c r="H562" s="5" t="str">
        <f>IFERROR(IF(OR(C562="Entrée",C562="Stock Initial",C562="Ajustement"),INDEX(Données!$J$3:$R$15,MATCH(E562,Données!$N$3:$N$15,0),6),INDEX(Données!$J$3:$R$15,MATCH(E562,Données!$N$3:$N$15,0),7)),"")</f>
        <v/>
      </c>
      <c r="I562" s="4" t="str">
        <f t="shared" si="34"/>
        <v/>
      </c>
    </row>
    <row r="563" spans="1:9" x14ac:dyDescent="0.25">
      <c r="A563" s="1" t="str">
        <f t="shared" si="33"/>
        <v/>
      </c>
      <c r="E563" t="str">
        <f>IF(D563="","",INDEX(Données!$J$3:$R$14,MATCH(D563,Données!$J$3:$J$14,0),5))</f>
        <v/>
      </c>
      <c r="H563" s="5" t="str">
        <f>IFERROR(IF(OR(C563="Entrée",C563="Stock Initial",C563="Ajustement"),INDEX(Données!$J$3:$R$15,MATCH(E563,Données!$N$3:$N$15,0),6),INDEX(Données!$J$3:$R$15,MATCH(E563,Données!$N$3:$N$15,0),7)),"")</f>
        <v/>
      </c>
      <c r="I563" s="4" t="str">
        <f t="shared" si="34"/>
        <v/>
      </c>
    </row>
    <row r="564" spans="1:9" x14ac:dyDescent="0.25">
      <c r="A564" s="1" t="str">
        <f t="shared" si="33"/>
        <v/>
      </c>
      <c r="E564" t="str">
        <f>IF(D564="","",INDEX(Données!$J$3:$R$14,MATCH(D564,Données!$J$3:$J$14,0),5))</f>
        <v/>
      </c>
      <c r="H564" s="5" t="str">
        <f>IFERROR(IF(OR(C564="Entrée",C564="Stock Initial",C564="Ajustement"),INDEX(Données!$J$3:$R$15,MATCH(E564,Données!$N$3:$N$15,0),6),INDEX(Données!$J$3:$R$15,MATCH(E564,Données!$N$3:$N$15,0),7)),"")</f>
        <v/>
      </c>
      <c r="I564" s="4" t="str">
        <f t="shared" si="34"/>
        <v/>
      </c>
    </row>
    <row r="565" spans="1:9" x14ac:dyDescent="0.25">
      <c r="A565" s="1" t="str">
        <f t="shared" si="33"/>
        <v/>
      </c>
      <c r="E565" t="str">
        <f>IF(D565="","",INDEX(Données!$J$3:$R$14,MATCH(D565,Données!$J$3:$J$14,0),5))</f>
        <v/>
      </c>
      <c r="H565" s="5" t="str">
        <f>IFERROR(IF(OR(C565="Entrée",C565="Stock Initial",C565="Ajustement"),INDEX(Données!$J$3:$R$15,MATCH(E565,Données!$N$3:$N$15,0),6),INDEX(Données!$J$3:$R$15,MATCH(E565,Données!$N$3:$N$15,0),7)),"")</f>
        <v/>
      </c>
      <c r="I565" s="4" t="str">
        <f t="shared" si="34"/>
        <v/>
      </c>
    </row>
    <row r="566" spans="1:9" x14ac:dyDescent="0.25">
      <c r="A566" s="1" t="str">
        <f t="shared" si="33"/>
        <v/>
      </c>
      <c r="E566" t="str">
        <f>IF(D566="","",INDEX(Données!$J$3:$R$14,MATCH(D566,Données!$J$3:$J$14,0),5))</f>
        <v/>
      </c>
      <c r="H566" s="5" t="str">
        <f>IFERROR(IF(OR(C566="Entrée",C566="Stock Initial",C566="Ajustement"),INDEX(Données!$J$3:$R$15,MATCH(E566,Données!$N$3:$N$15,0),6),INDEX(Données!$J$3:$R$15,MATCH(E566,Données!$N$3:$N$15,0),7)),"")</f>
        <v/>
      </c>
      <c r="I566" s="4" t="str">
        <f t="shared" si="34"/>
        <v/>
      </c>
    </row>
    <row r="567" spans="1:9" x14ac:dyDescent="0.25">
      <c r="A567" s="1" t="str">
        <f t="shared" si="33"/>
        <v/>
      </c>
      <c r="E567" t="str">
        <f>IF(D567="","",INDEX(Données!$J$3:$R$14,MATCH(D567,Données!$J$3:$J$14,0),5))</f>
        <v/>
      </c>
      <c r="H567" s="5" t="str">
        <f>IFERROR(IF(OR(C567="Entrée",C567="Stock Initial",C567="Ajustement"),INDEX(Données!$J$3:$R$15,MATCH(E567,Données!$N$3:$N$15,0),6),INDEX(Données!$J$3:$R$15,MATCH(E567,Données!$N$3:$N$15,0),7)),"")</f>
        <v/>
      </c>
      <c r="I567" s="4" t="str">
        <f t="shared" si="34"/>
        <v/>
      </c>
    </row>
    <row r="568" spans="1:9" x14ac:dyDescent="0.25">
      <c r="A568" s="1" t="str">
        <f t="shared" si="33"/>
        <v/>
      </c>
      <c r="E568" t="str">
        <f>IF(D568="","",INDEX(Données!$J$3:$R$14,MATCH(D568,Données!$J$3:$J$14,0),5))</f>
        <v/>
      </c>
      <c r="H568" s="5" t="str">
        <f>IFERROR(IF(OR(C568="Entrée",C568="Stock Initial",C568="Ajustement"),INDEX(Données!$J$3:$R$15,MATCH(E568,Données!$N$3:$N$15,0),6),INDEX(Données!$J$3:$R$15,MATCH(E568,Données!$N$3:$N$15,0),7)),"")</f>
        <v/>
      </c>
      <c r="I568" s="4" t="str">
        <f t="shared" si="34"/>
        <v/>
      </c>
    </row>
    <row r="569" spans="1:9" x14ac:dyDescent="0.25">
      <c r="A569" s="1" t="str">
        <f t="shared" si="33"/>
        <v/>
      </c>
      <c r="E569" t="str">
        <f>IF(D569="","",INDEX(Données!$J$3:$R$14,MATCH(D569,Données!$J$3:$J$14,0),5))</f>
        <v/>
      </c>
      <c r="H569" s="5" t="str">
        <f>IFERROR(IF(OR(C569="Entrée",C569="Stock Initial",C569="Ajustement"),INDEX(Données!$J$3:$R$15,MATCH(E569,Données!$N$3:$N$15,0),6),INDEX(Données!$J$3:$R$15,MATCH(E569,Données!$N$3:$N$15,0),7)),"")</f>
        <v/>
      </c>
      <c r="I569" s="4" t="str">
        <f t="shared" si="34"/>
        <v/>
      </c>
    </row>
    <row r="570" spans="1:9" x14ac:dyDescent="0.25">
      <c r="A570" s="1" t="str">
        <f t="shared" si="33"/>
        <v/>
      </c>
      <c r="E570" t="str">
        <f>IF(D570="","",INDEX(Données!$J$3:$R$14,MATCH(D570,Données!$J$3:$J$14,0),5))</f>
        <v/>
      </c>
      <c r="H570" s="5" t="str">
        <f>IFERROR(IF(OR(C570="Entrée",C570="Stock Initial",C570="Ajustement"),INDEX(Données!$J$3:$R$15,MATCH(E570,Données!$N$3:$N$15,0),6),INDEX(Données!$J$3:$R$15,MATCH(E570,Données!$N$3:$N$15,0),7)),"")</f>
        <v/>
      </c>
      <c r="I570" s="4" t="str">
        <f t="shared" si="34"/>
        <v/>
      </c>
    </row>
    <row r="571" spans="1:9" x14ac:dyDescent="0.25">
      <c r="A571" s="1" t="str">
        <f t="shared" si="33"/>
        <v/>
      </c>
      <c r="E571" t="str">
        <f>IF(D571="","",INDEX(Données!$J$3:$R$14,MATCH(D571,Données!$J$3:$J$14,0),5))</f>
        <v/>
      </c>
      <c r="H571" s="5" t="str">
        <f>IFERROR(IF(OR(C571="Entrée",C571="Stock Initial",C571="Ajustement"),INDEX(Données!$J$3:$R$15,MATCH(E571,Données!$N$3:$N$15,0),6),INDEX(Données!$J$3:$R$15,MATCH(E571,Données!$N$3:$N$15,0),7)),"")</f>
        <v/>
      </c>
      <c r="I571" s="4" t="str">
        <f t="shared" si="34"/>
        <v/>
      </c>
    </row>
    <row r="572" spans="1:9" x14ac:dyDescent="0.25">
      <c r="A572" s="1" t="str">
        <f t="shared" si="33"/>
        <v/>
      </c>
      <c r="E572" t="str">
        <f>IF(D572="","",INDEX(Données!$J$3:$R$14,MATCH(D572,Données!$J$3:$J$14,0),5))</f>
        <v/>
      </c>
      <c r="H572" s="5" t="str">
        <f>IFERROR(IF(OR(C572="Entrée",C572="Stock Initial",C572="Ajustement"),INDEX(Données!$J$3:$R$15,MATCH(E572,Données!$N$3:$N$15,0),6),INDEX(Données!$J$3:$R$15,MATCH(E572,Données!$N$3:$N$15,0),7)),"")</f>
        <v/>
      </c>
      <c r="I572" s="4" t="str">
        <f t="shared" si="34"/>
        <v/>
      </c>
    </row>
    <row r="573" spans="1:9" x14ac:dyDescent="0.25">
      <c r="A573" s="1" t="str">
        <f t="shared" si="33"/>
        <v/>
      </c>
      <c r="E573" t="str">
        <f>IF(D573="","",INDEX(Données!$J$3:$R$14,MATCH(D573,Données!$J$3:$J$14,0),5))</f>
        <v/>
      </c>
      <c r="H573" s="5" t="str">
        <f>IFERROR(IF(OR(C573="Entrée",C573="Stock Initial",C573="Ajustement"),INDEX(Données!$J$3:$R$15,MATCH(E573,Données!$N$3:$N$15,0),6),INDEX(Données!$J$3:$R$15,MATCH(E573,Données!$N$3:$N$15,0),7)),"")</f>
        <v/>
      </c>
      <c r="I573" s="4" t="str">
        <f t="shared" si="34"/>
        <v/>
      </c>
    </row>
    <row r="574" spans="1:9" x14ac:dyDescent="0.25">
      <c r="A574" s="1" t="str">
        <f t="shared" si="33"/>
        <v/>
      </c>
      <c r="E574" t="str">
        <f>IF(D574="","",INDEX(Données!$J$3:$R$14,MATCH(D574,Données!$J$3:$J$14,0),5))</f>
        <v/>
      </c>
      <c r="H574" s="5" t="str">
        <f>IFERROR(IF(OR(C574="Entrée",C574="Stock Initial",C574="Ajustement"),INDEX(Données!$J$3:$R$15,MATCH(E574,Données!$N$3:$N$15,0),6),INDEX(Données!$J$3:$R$15,MATCH(E574,Données!$N$3:$N$15,0),7)),"")</f>
        <v/>
      </c>
      <c r="I574" s="4" t="str">
        <f t="shared" si="34"/>
        <v/>
      </c>
    </row>
    <row r="575" spans="1:9" x14ac:dyDescent="0.25">
      <c r="A575" s="1" t="str">
        <f t="shared" si="33"/>
        <v/>
      </c>
      <c r="E575" t="str">
        <f>IF(D575="","",INDEX(Données!$J$3:$R$14,MATCH(D575,Données!$J$3:$J$14,0),5))</f>
        <v/>
      </c>
      <c r="H575" s="5" t="str">
        <f>IFERROR(IF(OR(C575="Entrée",C575="Stock Initial",C575="Ajustement"),INDEX(Données!$J$3:$R$15,MATCH(E575,Données!$N$3:$N$15,0),6),INDEX(Données!$J$3:$R$15,MATCH(E575,Données!$N$3:$N$15,0),7)),"")</f>
        <v/>
      </c>
      <c r="I575" s="4" t="str">
        <f t="shared" si="34"/>
        <v/>
      </c>
    </row>
    <row r="576" spans="1:9" x14ac:dyDescent="0.25">
      <c r="A576" s="1" t="str">
        <f t="shared" si="33"/>
        <v/>
      </c>
      <c r="E576" t="str">
        <f>IF(D576="","",INDEX(Données!$J$3:$R$14,MATCH(D576,Données!$J$3:$J$14,0),5))</f>
        <v/>
      </c>
      <c r="H576" s="5" t="str">
        <f>IFERROR(IF(OR(C576="Entrée",C576="Stock Initial",C576="Ajustement"),INDEX(Données!$J$3:$R$15,MATCH(E576,Données!$N$3:$N$15,0),6),INDEX(Données!$J$3:$R$15,MATCH(E576,Données!$N$3:$N$15,0),7)),"")</f>
        <v/>
      </c>
      <c r="I576" s="4" t="str">
        <f t="shared" si="34"/>
        <v/>
      </c>
    </row>
    <row r="577" spans="1:9" x14ac:dyDescent="0.25">
      <c r="A577" s="1" t="str">
        <f t="shared" si="33"/>
        <v/>
      </c>
      <c r="E577" t="str">
        <f>IF(D577="","",INDEX(Données!$J$3:$R$14,MATCH(D577,Données!$J$3:$J$14,0),5))</f>
        <v/>
      </c>
      <c r="H577" s="5" t="str">
        <f>IFERROR(IF(OR(C577="Entrée",C577="Stock Initial",C577="Ajustement"),INDEX(Données!$J$3:$R$15,MATCH(E577,Données!$N$3:$N$15,0),6),INDEX(Données!$J$3:$R$15,MATCH(E577,Données!$N$3:$N$15,0),7)),"")</f>
        <v/>
      </c>
      <c r="I577" s="4" t="str">
        <f t="shared" si="34"/>
        <v/>
      </c>
    </row>
    <row r="578" spans="1:9" x14ac:dyDescent="0.25">
      <c r="A578" s="1" t="str">
        <f t="shared" si="33"/>
        <v/>
      </c>
      <c r="E578" t="str">
        <f>IF(D578="","",INDEX(Données!$J$3:$R$14,MATCH(D578,Données!$J$3:$J$14,0),5))</f>
        <v/>
      </c>
      <c r="H578" s="5" t="str">
        <f>IFERROR(IF(OR(C578="Entrée",C578="Stock Initial",C578="Ajustement"),INDEX(Données!$J$3:$R$15,MATCH(E578,Données!$N$3:$N$15,0),6),INDEX(Données!$J$3:$R$15,MATCH(E578,Données!$N$3:$N$15,0),7)),"")</f>
        <v/>
      </c>
      <c r="I578" s="4" t="str">
        <f t="shared" si="34"/>
        <v/>
      </c>
    </row>
    <row r="579" spans="1:9" x14ac:dyDescent="0.25">
      <c r="A579" s="1" t="str">
        <f t="shared" si="33"/>
        <v/>
      </c>
      <c r="E579" t="str">
        <f>IF(D579="","",INDEX(Données!$J$3:$R$14,MATCH(D579,Données!$J$3:$J$14,0),5))</f>
        <v/>
      </c>
      <c r="H579" s="5" t="str">
        <f>IFERROR(IF(OR(C579="Entrée",C579="Stock Initial",C579="Ajustement"),INDEX(Données!$J$3:$R$15,MATCH(E579,Données!$N$3:$N$15,0),6),INDEX(Données!$J$3:$R$15,MATCH(E579,Données!$N$3:$N$15,0),7)),"")</f>
        <v/>
      </c>
      <c r="I579" s="4" t="str">
        <f t="shared" si="34"/>
        <v/>
      </c>
    </row>
    <row r="580" spans="1:9" x14ac:dyDescent="0.25">
      <c r="A580" s="1" t="str">
        <f t="shared" si="33"/>
        <v/>
      </c>
      <c r="E580" t="str">
        <f>IF(D580="","",INDEX(Données!$J$3:$R$14,MATCH(D580,Données!$J$3:$J$14,0),5))</f>
        <v/>
      </c>
      <c r="H580" s="5" t="str">
        <f>IFERROR(IF(OR(C580="Entrée",C580="Stock Initial",C580="Ajustement"),INDEX(Données!$J$3:$R$15,MATCH(E580,Données!$N$3:$N$15,0),6),INDEX(Données!$J$3:$R$15,MATCH(E580,Données!$N$3:$N$15,0),7)),"")</f>
        <v/>
      </c>
      <c r="I580" s="4" t="str">
        <f t="shared" si="34"/>
        <v/>
      </c>
    </row>
    <row r="581" spans="1:9" x14ac:dyDescent="0.25">
      <c r="A581" s="1" t="str">
        <f t="shared" si="33"/>
        <v/>
      </c>
      <c r="E581" t="str">
        <f>IF(D581="","",INDEX(Données!$J$3:$R$14,MATCH(D581,Données!$J$3:$J$14,0),5))</f>
        <v/>
      </c>
      <c r="H581" s="5" t="str">
        <f>IFERROR(IF(OR(C581="Entrée",C581="Stock Initial",C581="Ajustement"),INDEX(Données!$J$3:$R$15,MATCH(E581,Données!$N$3:$N$15,0),6),INDEX(Données!$J$3:$R$15,MATCH(E581,Données!$N$3:$N$15,0),7)),"")</f>
        <v/>
      </c>
      <c r="I581" s="4" t="str">
        <f t="shared" si="34"/>
        <v/>
      </c>
    </row>
    <row r="582" spans="1:9" x14ac:dyDescent="0.25">
      <c r="A582" s="1" t="str">
        <f t="shared" si="33"/>
        <v/>
      </c>
      <c r="E582" t="str">
        <f>IF(D582="","",INDEX(Données!$J$3:$R$14,MATCH(D582,Données!$J$3:$J$14,0),5))</f>
        <v/>
      </c>
      <c r="H582" s="5" t="str">
        <f>IFERROR(IF(OR(C582="Entrée",C582="Stock Initial",C582="Ajustement"),INDEX(Données!$J$3:$R$15,MATCH(E582,Données!$N$3:$N$15,0),6),INDEX(Données!$J$3:$R$15,MATCH(E582,Données!$N$3:$N$15,0),7)),"")</f>
        <v/>
      </c>
      <c r="I582" s="4" t="str">
        <f t="shared" si="34"/>
        <v/>
      </c>
    </row>
    <row r="583" spans="1:9" x14ac:dyDescent="0.25">
      <c r="A583" s="1" t="str">
        <f t="shared" si="33"/>
        <v/>
      </c>
      <c r="E583" t="str">
        <f>IF(D583="","",INDEX(Données!$J$3:$R$14,MATCH(D583,Données!$J$3:$J$14,0),5))</f>
        <v/>
      </c>
      <c r="H583" s="5" t="str">
        <f>IFERROR(IF(OR(C583="Entrée",C583="Stock Initial",C583="Ajustement"),INDEX(Données!$J$3:$R$15,MATCH(E583,Données!$N$3:$N$15,0),6),INDEX(Données!$J$3:$R$15,MATCH(E583,Données!$N$3:$N$15,0),7)),"")</f>
        <v/>
      </c>
      <c r="I583" s="4" t="str">
        <f t="shared" si="34"/>
        <v/>
      </c>
    </row>
    <row r="584" spans="1:9" x14ac:dyDescent="0.25">
      <c r="A584" s="1" t="str">
        <f t="shared" si="33"/>
        <v/>
      </c>
      <c r="E584" t="str">
        <f>IF(D584="","",INDEX(Données!$J$3:$R$14,MATCH(D584,Données!$J$3:$J$14,0),5))</f>
        <v/>
      </c>
      <c r="H584" s="5" t="str">
        <f>IFERROR(IF(OR(C584="Entrée",C584="Stock Initial",C584="Ajustement"),INDEX(Données!$J$3:$R$15,MATCH(E584,Données!$N$3:$N$15,0),6),INDEX(Données!$J$3:$R$15,MATCH(E584,Données!$N$3:$N$15,0),7)),"")</f>
        <v/>
      </c>
      <c r="I584" s="4" t="str">
        <f t="shared" si="34"/>
        <v/>
      </c>
    </row>
    <row r="585" spans="1:9" x14ac:dyDescent="0.25">
      <c r="A585" s="1" t="str">
        <f t="shared" si="33"/>
        <v/>
      </c>
      <c r="E585" t="str">
        <f>IF(D585="","",INDEX(Données!$J$3:$R$14,MATCH(D585,Données!$J$3:$J$14,0),5))</f>
        <v/>
      </c>
      <c r="H585" s="5" t="str">
        <f>IFERROR(IF(OR(C585="Entrée",C585="Stock Initial",C585="Ajustement"),INDEX(Données!$J$3:$R$15,MATCH(E585,Données!$N$3:$N$15,0),6),INDEX(Données!$J$3:$R$15,MATCH(E585,Données!$N$3:$N$15,0),7)),"")</f>
        <v/>
      </c>
      <c r="I585" s="4" t="str">
        <f t="shared" si="34"/>
        <v/>
      </c>
    </row>
    <row r="586" spans="1:9" x14ac:dyDescent="0.25">
      <c r="A586" s="1" t="str">
        <f t="shared" si="33"/>
        <v/>
      </c>
      <c r="E586" t="str">
        <f>IF(D586="","",INDEX(Données!$J$3:$R$14,MATCH(D586,Données!$J$3:$J$14,0),5))</f>
        <v/>
      </c>
      <c r="H586" s="5" t="str">
        <f>IFERROR(IF(OR(C586="Entrée",C586="Stock Initial",C586="Ajustement"),INDEX(Données!$J$3:$R$15,MATCH(E586,Données!$N$3:$N$15,0),6),INDEX(Données!$J$3:$R$15,MATCH(E586,Données!$N$3:$N$15,0),7)),"")</f>
        <v/>
      </c>
      <c r="I586" s="4" t="str">
        <f t="shared" si="34"/>
        <v/>
      </c>
    </row>
    <row r="587" spans="1:9" x14ac:dyDescent="0.25">
      <c r="A587" s="1" t="str">
        <f t="shared" si="33"/>
        <v/>
      </c>
      <c r="E587" t="str">
        <f>IF(D587="","",INDEX(Données!$J$3:$R$14,MATCH(D587,Données!$J$3:$J$14,0),5))</f>
        <v/>
      </c>
      <c r="H587" s="5" t="str">
        <f>IFERROR(IF(OR(C587="Entrée",C587="Stock Initial",C587="Ajustement"),INDEX(Données!$J$3:$R$15,MATCH(E587,Données!$N$3:$N$15,0),6),INDEX(Données!$J$3:$R$15,MATCH(E587,Données!$N$3:$N$15,0),7)),"")</f>
        <v/>
      </c>
      <c r="I587" s="4" t="str">
        <f t="shared" si="34"/>
        <v/>
      </c>
    </row>
    <row r="588" spans="1:9" x14ac:dyDescent="0.25">
      <c r="A588" s="1" t="str">
        <f t="shared" si="33"/>
        <v/>
      </c>
      <c r="E588" t="str">
        <f>IF(D588="","",INDEX(Données!$J$3:$R$14,MATCH(D588,Données!$J$3:$J$14,0),5))</f>
        <v/>
      </c>
      <c r="H588" s="5" t="str">
        <f>IFERROR(IF(OR(C588="Entrée",C588="Stock Initial",C588="Ajustement"),INDEX(Données!$J$3:$R$15,MATCH(E588,Données!$N$3:$N$15,0),6),INDEX(Données!$J$3:$R$15,MATCH(E588,Données!$N$3:$N$15,0),7)),"")</f>
        <v/>
      </c>
      <c r="I588" s="4" t="str">
        <f t="shared" si="34"/>
        <v/>
      </c>
    </row>
    <row r="589" spans="1:9" x14ac:dyDescent="0.25">
      <c r="A589" s="1" t="str">
        <f t="shared" si="33"/>
        <v/>
      </c>
      <c r="E589" t="str">
        <f>IF(D589="","",INDEX(Données!$J$3:$R$14,MATCH(D589,Données!$J$3:$J$14,0),5))</f>
        <v/>
      </c>
      <c r="H589" s="5" t="str">
        <f>IFERROR(IF(OR(C589="Entrée",C589="Stock Initial",C589="Ajustement"),INDEX(Données!$J$3:$R$15,MATCH(E589,Données!$N$3:$N$15,0),6),INDEX(Données!$J$3:$R$15,MATCH(E589,Données!$N$3:$N$15,0),7)),"")</f>
        <v/>
      </c>
      <c r="I589" s="4" t="str">
        <f t="shared" si="34"/>
        <v/>
      </c>
    </row>
    <row r="590" spans="1:9" x14ac:dyDescent="0.25">
      <c r="A590" s="1" t="str">
        <f t="shared" si="33"/>
        <v/>
      </c>
      <c r="E590" t="str">
        <f>IF(D590="","",INDEX(Données!$J$3:$R$14,MATCH(D590,Données!$J$3:$J$14,0),5))</f>
        <v/>
      </c>
      <c r="H590" s="5" t="str">
        <f>IFERROR(IF(OR(C590="Entrée",C590="Stock Initial",C590="Ajustement"),INDEX(Données!$J$3:$R$15,MATCH(E590,Données!$N$3:$N$15,0),6),INDEX(Données!$J$3:$R$15,MATCH(E590,Données!$N$3:$N$15,0),7)),"")</f>
        <v/>
      </c>
      <c r="I590" s="4" t="str">
        <f t="shared" si="34"/>
        <v/>
      </c>
    </row>
    <row r="591" spans="1:9" x14ac:dyDescent="0.25">
      <c r="A591" s="1" t="str">
        <f t="shared" si="33"/>
        <v/>
      </c>
      <c r="E591" t="str">
        <f>IF(D591="","",INDEX(Données!$J$3:$R$14,MATCH(D591,Données!$J$3:$J$14,0),5))</f>
        <v/>
      </c>
      <c r="H591" s="5" t="str">
        <f>IFERROR(IF(OR(C591="Entrée",C591="Stock Initial",C591="Ajustement"),INDEX(Données!$J$3:$R$15,MATCH(E591,Données!$N$3:$N$15,0),6),INDEX(Données!$J$3:$R$15,MATCH(E591,Données!$N$3:$N$15,0),7)),"")</f>
        <v/>
      </c>
      <c r="I591" s="4" t="str">
        <f t="shared" si="34"/>
        <v/>
      </c>
    </row>
    <row r="592" spans="1:9" x14ac:dyDescent="0.25">
      <c r="A592" s="1" t="str">
        <f t="shared" si="33"/>
        <v/>
      </c>
      <c r="E592" t="str">
        <f>IF(D592="","",INDEX(Données!$J$3:$R$14,MATCH(D592,Données!$J$3:$J$14,0),5))</f>
        <v/>
      </c>
      <c r="H592" s="5" t="str">
        <f>IFERROR(IF(OR(C592="Entrée",C592="Stock Initial",C592="Ajustement"),INDEX(Données!$J$3:$R$15,MATCH(E592,Données!$N$3:$N$15,0),6),INDEX(Données!$J$3:$R$15,MATCH(E592,Données!$N$3:$N$15,0),7)),"")</f>
        <v/>
      </c>
      <c r="I592" s="4" t="str">
        <f t="shared" si="34"/>
        <v/>
      </c>
    </row>
    <row r="593" spans="1:9" x14ac:dyDescent="0.25">
      <c r="A593" s="1" t="str">
        <f t="shared" si="33"/>
        <v/>
      </c>
      <c r="E593" t="str">
        <f>IF(D593="","",INDEX(Données!$J$3:$R$14,MATCH(D593,Données!$J$3:$J$14,0),5))</f>
        <v/>
      </c>
      <c r="H593" s="5" t="str">
        <f>IFERROR(IF(OR(C593="Entrée",C593="Stock Initial",C593="Ajustement"),INDEX(Données!$J$3:$R$15,MATCH(E593,Données!$N$3:$N$15,0),6),INDEX(Données!$J$3:$R$15,MATCH(E593,Données!$N$3:$N$15,0),7)),"")</f>
        <v/>
      </c>
      <c r="I593" s="4" t="str">
        <f t="shared" si="34"/>
        <v/>
      </c>
    </row>
    <row r="594" spans="1:9" x14ac:dyDescent="0.25">
      <c r="A594" s="1" t="str">
        <f t="shared" si="33"/>
        <v/>
      </c>
      <c r="E594" t="str">
        <f>IF(D594="","",INDEX(Données!$J$3:$R$14,MATCH(D594,Données!$J$3:$J$14,0),5))</f>
        <v/>
      </c>
      <c r="H594" s="5" t="str">
        <f>IFERROR(IF(OR(C594="Entrée",C594="Stock Initial",C594="Ajustement"),INDEX(Données!$J$3:$R$15,MATCH(E594,Données!$N$3:$N$15,0),6),INDEX(Données!$J$3:$R$15,MATCH(E594,Données!$N$3:$N$15,0),7)),"")</f>
        <v/>
      </c>
      <c r="I594" s="4" t="str">
        <f t="shared" si="34"/>
        <v/>
      </c>
    </row>
    <row r="595" spans="1:9" x14ac:dyDescent="0.25">
      <c r="A595" s="1" t="str">
        <f t="shared" si="33"/>
        <v/>
      </c>
      <c r="E595" t="str">
        <f>IF(D595="","",INDEX(Données!$J$3:$R$14,MATCH(D595,Données!$J$3:$J$14,0),5))</f>
        <v/>
      </c>
      <c r="H595" s="5" t="str">
        <f>IFERROR(IF(OR(C595="Entrée",C595="Stock Initial",C595="Ajustement"),INDEX(Données!$J$3:$R$15,MATCH(E595,Données!$N$3:$N$15,0),6),INDEX(Données!$J$3:$R$15,MATCH(E595,Données!$N$3:$N$15,0),7)),"")</f>
        <v/>
      </c>
      <c r="I595" s="4" t="str">
        <f t="shared" si="34"/>
        <v/>
      </c>
    </row>
    <row r="596" spans="1:9" x14ac:dyDescent="0.25">
      <c r="A596" s="1" t="str">
        <f t="shared" si="33"/>
        <v/>
      </c>
      <c r="E596" t="str">
        <f>IF(D596="","",INDEX(Données!$J$3:$R$14,MATCH(D596,Données!$J$3:$J$14,0),5))</f>
        <v/>
      </c>
      <c r="H596" s="5" t="str">
        <f>IFERROR(IF(OR(C596="Entrée",C596="Stock Initial",C596="Ajustement"),INDEX(Données!$J$3:$R$15,MATCH(E596,Données!$N$3:$N$15,0),6),INDEX(Données!$J$3:$R$15,MATCH(E596,Données!$N$3:$N$15,0),7)),"")</f>
        <v/>
      </c>
      <c r="I596" s="4" t="str">
        <f t="shared" si="34"/>
        <v/>
      </c>
    </row>
    <row r="597" spans="1:9" x14ac:dyDescent="0.25">
      <c r="A597" s="1" t="str">
        <f t="shared" si="33"/>
        <v/>
      </c>
      <c r="E597" t="str">
        <f>IF(D597="","",INDEX(Données!$J$3:$R$14,MATCH(D597,Données!$J$3:$J$14,0),5))</f>
        <v/>
      </c>
      <c r="H597" s="5" t="str">
        <f>IFERROR(IF(OR(C597="Entrée",C597="Stock Initial",C597="Ajustement"),INDEX(Données!$J$3:$R$15,MATCH(E597,Données!$N$3:$N$15,0),6),INDEX(Données!$J$3:$R$15,MATCH(E597,Données!$N$3:$N$15,0),7)),"")</f>
        <v/>
      </c>
      <c r="I597" s="4" t="str">
        <f t="shared" si="34"/>
        <v/>
      </c>
    </row>
    <row r="598" spans="1:9" x14ac:dyDescent="0.25">
      <c r="A598" s="1" t="str">
        <f t="shared" si="33"/>
        <v/>
      </c>
      <c r="E598" t="str">
        <f>IF(D598="","",INDEX(Données!$J$3:$R$14,MATCH(D598,Données!$J$3:$J$14,0),5))</f>
        <v/>
      </c>
      <c r="H598" s="5" t="str">
        <f>IFERROR(IF(OR(C598="Entrée",C598="Stock Initial",C598="Ajustement"),INDEX(Données!$J$3:$R$15,MATCH(E598,Données!$N$3:$N$15,0),6),INDEX(Données!$J$3:$R$15,MATCH(E598,Données!$N$3:$N$15,0),7)),"")</f>
        <v/>
      </c>
      <c r="I598" s="4" t="str">
        <f t="shared" si="34"/>
        <v/>
      </c>
    </row>
    <row r="599" spans="1:9" x14ac:dyDescent="0.25">
      <c r="A599" s="1" t="str">
        <f t="shared" si="33"/>
        <v/>
      </c>
      <c r="E599" t="str">
        <f>IF(D599="","",INDEX(Données!$J$3:$R$14,MATCH(D599,Données!$J$3:$J$14,0),5))</f>
        <v/>
      </c>
      <c r="H599" s="5" t="str">
        <f>IFERROR(IF(OR(C599="Entrée",C599="Stock Initial",C599="Ajustement"),INDEX(Données!$J$3:$R$15,MATCH(E599,Données!$N$3:$N$15,0),6),INDEX(Données!$J$3:$R$15,MATCH(E599,Données!$N$3:$N$15,0),7)),"")</f>
        <v/>
      </c>
      <c r="I599" s="4" t="str">
        <f t="shared" si="34"/>
        <v/>
      </c>
    </row>
    <row r="600" spans="1:9" x14ac:dyDescent="0.25">
      <c r="A600" s="1" t="str">
        <f t="shared" si="33"/>
        <v/>
      </c>
      <c r="E600" t="str">
        <f>IF(D600="","",INDEX(Données!$J$3:$R$14,MATCH(D600,Données!$J$3:$J$14,0),5))</f>
        <v/>
      </c>
      <c r="H600" s="5" t="str">
        <f>IFERROR(IF(OR(C600="Entrée",C600="Stock Initial",C600="Ajustement"),INDEX(Données!$J$3:$R$15,MATCH(E600,Données!$N$3:$N$15,0),6),INDEX(Données!$J$3:$R$15,MATCH(E600,Données!$N$3:$N$15,0),7)),"")</f>
        <v/>
      </c>
      <c r="I600" s="4" t="str">
        <f t="shared" si="34"/>
        <v/>
      </c>
    </row>
    <row r="601" spans="1:9" x14ac:dyDescent="0.25">
      <c r="A601" s="1" t="str">
        <f t="shared" ref="A601:A664" si="35">IF(B601="","",ROW()-6)</f>
        <v/>
      </c>
      <c r="E601" t="str">
        <f>IF(D601="","",INDEX(Données!$J$3:$R$14,MATCH(D601,Données!$J$3:$J$14,0),5))</f>
        <v/>
      </c>
      <c r="H601" s="5" t="str">
        <f>IFERROR(IF(OR(C601="Entrée",C601="Stock Initial",C601="Ajustement"),INDEX(Données!$J$3:$R$15,MATCH(E601,Données!$N$3:$N$15,0),6),INDEX(Données!$J$3:$R$15,MATCH(E601,Données!$N$3:$N$15,0),7)),"")</f>
        <v/>
      </c>
      <c r="I601" s="4" t="str">
        <f t="shared" si="34"/>
        <v/>
      </c>
    </row>
    <row r="602" spans="1:9" x14ac:dyDescent="0.25">
      <c r="A602" s="1" t="str">
        <f t="shared" si="35"/>
        <v/>
      </c>
      <c r="E602" t="str">
        <f>IF(D602="","",INDEX(Données!$J$3:$R$14,MATCH(D602,Données!$J$3:$J$14,0),5))</f>
        <v/>
      </c>
      <c r="H602" s="5" t="str">
        <f>IFERROR(IF(OR(C602="Entrée",C602="Stock Initial",C602="Ajustement"),INDEX(Données!$J$3:$R$15,MATCH(E602,Données!$N$3:$N$15,0),6),INDEX(Données!$J$3:$R$15,MATCH(E602,Données!$N$3:$N$15,0),7)),"")</f>
        <v/>
      </c>
      <c r="I602" s="4" t="str">
        <f t="shared" si="34"/>
        <v/>
      </c>
    </row>
    <row r="603" spans="1:9" x14ac:dyDescent="0.25">
      <c r="A603" s="1" t="str">
        <f t="shared" si="35"/>
        <v/>
      </c>
      <c r="E603" t="str">
        <f>IF(D603="","",INDEX(Données!$J$3:$R$14,MATCH(D603,Données!$J$3:$J$14,0),5))</f>
        <v/>
      </c>
      <c r="H603" s="5" t="str">
        <f>IFERROR(IF(OR(C603="Entrée",C603="Stock Initial",C603="Ajustement"),INDEX(Données!$J$3:$R$15,MATCH(E603,Données!$N$3:$N$15,0),6),INDEX(Données!$J$3:$R$15,MATCH(E603,Données!$N$3:$N$15,0),7)),"")</f>
        <v/>
      </c>
      <c r="I603" s="4" t="str">
        <f t="shared" si="34"/>
        <v/>
      </c>
    </row>
    <row r="604" spans="1:9" x14ac:dyDescent="0.25">
      <c r="A604" s="1" t="str">
        <f t="shared" si="35"/>
        <v/>
      </c>
      <c r="E604" t="str">
        <f>IF(D604="","",INDEX(Données!$J$3:$R$14,MATCH(D604,Données!$J$3:$J$14,0),5))</f>
        <v/>
      </c>
      <c r="H604" s="5" t="str">
        <f>IFERROR(IF(OR(C604="Entrée",C604="Stock Initial",C604="Ajustement"),INDEX(Données!$J$3:$R$15,MATCH(E604,Données!$N$3:$N$15,0),6),INDEX(Données!$J$3:$R$15,MATCH(E604,Données!$N$3:$N$15,0),7)),"")</f>
        <v/>
      </c>
      <c r="I604" s="4" t="str">
        <f t="shared" si="34"/>
        <v/>
      </c>
    </row>
    <row r="605" spans="1:9" x14ac:dyDescent="0.25">
      <c r="A605" s="1" t="str">
        <f t="shared" si="35"/>
        <v/>
      </c>
      <c r="E605" t="str">
        <f>IF(D605="","",INDEX(Données!$J$3:$R$14,MATCH(D605,Données!$J$3:$J$14,0),5))</f>
        <v/>
      </c>
      <c r="H605" s="5" t="str">
        <f>IFERROR(IF(OR(C605="Entrée",C605="Stock Initial",C605="Ajustement"),INDEX(Données!$J$3:$R$15,MATCH(E605,Données!$N$3:$N$15,0),6),INDEX(Données!$J$3:$R$15,MATCH(E605,Données!$N$3:$N$15,0),7)),"")</f>
        <v/>
      </c>
      <c r="I605" s="4" t="str">
        <f t="shared" si="34"/>
        <v/>
      </c>
    </row>
    <row r="606" spans="1:9" x14ac:dyDescent="0.25">
      <c r="A606" s="1" t="str">
        <f t="shared" si="35"/>
        <v/>
      </c>
      <c r="E606" t="str">
        <f>IF(D606="","",INDEX(Données!$J$3:$R$14,MATCH(D606,Données!$J$3:$J$14,0),5))</f>
        <v/>
      </c>
      <c r="H606" s="5" t="str">
        <f>IFERROR(IF(OR(C606="Entrée",C606="Stock Initial",C606="Ajustement"),INDEX(Données!$J$3:$R$15,MATCH(E606,Données!$N$3:$N$15,0),6),INDEX(Données!$J$3:$R$15,MATCH(E606,Données!$N$3:$N$15,0),7)),"")</f>
        <v/>
      </c>
      <c r="I606" s="4" t="str">
        <f t="shared" si="34"/>
        <v/>
      </c>
    </row>
    <row r="607" spans="1:9" x14ac:dyDescent="0.25">
      <c r="A607" s="1" t="str">
        <f t="shared" si="35"/>
        <v/>
      </c>
      <c r="E607" t="str">
        <f>IF(D607="","",INDEX(Données!$J$3:$R$14,MATCH(D607,Données!$J$3:$J$14,0),5))</f>
        <v/>
      </c>
      <c r="H607" s="5" t="str">
        <f>IFERROR(IF(OR(C607="Entrée",C607="Stock Initial",C607="Ajustement"),INDEX(Données!$J$3:$R$15,MATCH(E607,Données!$N$3:$N$15,0),6),INDEX(Données!$J$3:$R$15,MATCH(E607,Données!$N$3:$N$15,0),7)),"")</f>
        <v/>
      </c>
      <c r="I607" s="4" t="str">
        <f t="shared" si="34"/>
        <v/>
      </c>
    </row>
    <row r="608" spans="1:9" x14ac:dyDescent="0.25">
      <c r="A608" s="1" t="str">
        <f t="shared" si="35"/>
        <v/>
      </c>
      <c r="E608" t="str">
        <f>IF(D608="","",INDEX(Données!$J$3:$R$14,MATCH(D608,Données!$J$3:$J$14,0),5))</f>
        <v/>
      </c>
      <c r="H608" s="5" t="str">
        <f>IFERROR(IF(OR(C608="Entrée",C608="Stock Initial",C608="Ajustement"),INDEX(Données!$J$3:$R$15,MATCH(E608,Données!$N$3:$N$15,0),6),INDEX(Données!$J$3:$R$15,MATCH(E608,Données!$N$3:$N$15,0),7)),"")</f>
        <v/>
      </c>
      <c r="I608" s="4" t="str">
        <f t="shared" si="34"/>
        <v/>
      </c>
    </row>
    <row r="609" spans="1:9" x14ac:dyDescent="0.25">
      <c r="A609" s="1" t="str">
        <f t="shared" si="35"/>
        <v/>
      </c>
      <c r="E609" t="str">
        <f>IF(D609="","",INDEX(Données!$J$3:$R$14,MATCH(D609,Données!$J$3:$J$14,0),5))</f>
        <v/>
      </c>
      <c r="H609" s="5" t="str">
        <f>IFERROR(IF(OR(C609="Entrée",C609="Stock Initial",C609="Ajustement"),INDEX(Données!$J$3:$R$15,MATCH(E609,Données!$N$3:$N$15,0),6),INDEX(Données!$J$3:$R$15,MATCH(E609,Données!$N$3:$N$15,0),7)),"")</f>
        <v/>
      </c>
      <c r="I609" s="4" t="str">
        <f t="shared" si="34"/>
        <v/>
      </c>
    </row>
    <row r="610" spans="1:9" x14ac:dyDescent="0.25">
      <c r="A610" s="1" t="str">
        <f t="shared" si="35"/>
        <v/>
      </c>
      <c r="E610" t="str">
        <f>IF(D610="","",INDEX(Données!$J$3:$R$14,MATCH(D610,Données!$J$3:$J$14,0),5))</f>
        <v/>
      </c>
      <c r="H610" s="5" t="str">
        <f>IFERROR(IF(OR(C610="Entrée",C610="Stock Initial",C610="Ajustement"),INDEX(Données!$J$3:$R$15,MATCH(E610,Données!$N$3:$N$15,0),6),INDEX(Données!$J$3:$R$15,MATCH(E610,Données!$N$3:$N$15,0),7)),"")</f>
        <v/>
      </c>
      <c r="I610" s="4" t="str">
        <f t="shared" si="34"/>
        <v/>
      </c>
    </row>
    <row r="611" spans="1:9" x14ac:dyDescent="0.25">
      <c r="A611" s="1" t="str">
        <f t="shared" si="35"/>
        <v/>
      </c>
      <c r="E611" t="str">
        <f>IF(D611="","",INDEX(Données!$J$3:$R$14,MATCH(D611,Données!$J$3:$J$14,0),5))</f>
        <v/>
      </c>
      <c r="H611" s="5" t="str">
        <f>IFERROR(IF(OR(C611="Entrée",C611="Stock Initial",C611="Ajustement"),INDEX(Données!$J$3:$R$15,MATCH(E611,Données!$N$3:$N$15,0),6),INDEX(Données!$J$3:$R$15,MATCH(E611,Données!$N$3:$N$15,0),7)),"")</f>
        <v/>
      </c>
      <c r="I611" s="4" t="str">
        <f t="shared" si="34"/>
        <v/>
      </c>
    </row>
    <row r="612" spans="1:9" x14ac:dyDescent="0.25">
      <c r="A612" s="1" t="str">
        <f t="shared" si="35"/>
        <v/>
      </c>
      <c r="E612" t="str">
        <f>IF(D612="","",INDEX(Données!$J$3:$R$14,MATCH(D612,Données!$J$3:$J$14,0),5))</f>
        <v/>
      </c>
      <c r="H612" s="5" t="str">
        <f>IFERROR(IF(OR(C612="Entrée",C612="Stock Initial",C612="Ajustement"),INDEX(Données!$J$3:$R$15,MATCH(E612,Données!$N$3:$N$15,0),6),INDEX(Données!$J$3:$R$15,MATCH(E612,Données!$N$3:$N$15,0),7)),"")</f>
        <v/>
      </c>
      <c r="I612" s="4" t="str">
        <f t="shared" si="34"/>
        <v/>
      </c>
    </row>
    <row r="613" spans="1:9" x14ac:dyDescent="0.25">
      <c r="A613" s="1" t="str">
        <f t="shared" si="35"/>
        <v/>
      </c>
      <c r="E613" t="str">
        <f>IF(D613="","",INDEX(Données!$J$3:$R$14,MATCH(D613,Données!$J$3:$J$14,0),5))</f>
        <v/>
      </c>
      <c r="H613" s="5" t="str">
        <f>IFERROR(IF(OR(C613="Entrée",C613="Stock Initial",C613="Ajustement"),INDEX(Données!$J$3:$R$15,MATCH(E613,Données!$N$3:$N$15,0),6),INDEX(Données!$J$3:$R$15,MATCH(E613,Données!$N$3:$N$15,0),7)),"")</f>
        <v/>
      </c>
      <c r="I613" s="4" t="str">
        <f t="shared" si="34"/>
        <v/>
      </c>
    </row>
    <row r="614" spans="1:9" x14ac:dyDescent="0.25">
      <c r="A614" s="1" t="str">
        <f t="shared" si="35"/>
        <v/>
      </c>
      <c r="E614" t="str">
        <f>IF(D614="","",INDEX(Données!$J$3:$R$14,MATCH(D614,Données!$J$3:$J$14,0),5))</f>
        <v/>
      </c>
      <c r="H614" s="5" t="str">
        <f>IFERROR(IF(OR(C614="Entrée",C614="Stock Initial",C614="Ajustement"),INDEX(Données!$J$3:$R$15,MATCH(E614,Données!$N$3:$N$15,0),6),INDEX(Données!$J$3:$R$15,MATCH(E614,Données!$N$3:$N$15,0),7)),"")</f>
        <v/>
      </c>
      <c r="I614" s="4" t="str">
        <f t="shared" si="34"/>
        <v/>
      </c>
    </row>
    <row r="615" spans="1:9" x14ac:dyDescent="0.25">
      <c r="A615" s="1" t="str">
        <f t="shared" si="35"/>
        <v/>
      </c>
      <c r="E615" t="str">
        <f>IF(D615="","",INDEX(Données!$J$3:$R$14,MATCH(D615,Données!$J$3:$J$14,0),5))</f>
        <v/>
      </c>
      <c r="H615" s="5" t="str">
        <f>IFERROR(IF(OR(C615="Entrée",C615="Stock Initial",C615="Ajustement"),INDEX(Données!$J$3:$R$15,MATCH(E615,Données!$N$3:$N$15,0),6),INDEX(Données!$J$3:$R$15,MATCH(E615,Données!$N$3:$N$15,0),7)),"")</f>
        <v/>
      </c>
      <c r="I615" s="4" t="str">
        <f t="shared" si="34"/>
        <v/>
      </c>
    </row>
    <row r="616" spans="1:9" x14ac:dyDescent="0.25">
      <c r="A616" s="1" t="str">
        <f t="shared" si="35"/>
        <v/>
      </c>
      <c r="E616" t="str">
        <f>IF(D616="","",INDEX(Données!$J$3:$R$14,MATCH(D616,Données!$J$3:$J$14,0),5))</f>
        <v/>
      </c>
      <c r="H616" s="5" t="str">
        <f>IFERROR(IF(OR(C616="Entrée",C616="Stock Initial",C616="Ajustement"),INDEX(Données!$J$3:$R$15,MATCH(E616,Données!$N$3:$N$15,0),6),INDEX(Données!$J$3:$R$15,MATCH(E616,Données!$N$3:$N$15,0),7)),"")</f>
        <v/>
      </c>
      <c r="I616" s="4" t="str">
        <f t="shared" si="34"/>
        <v/>
      </c>
    </row>
    <row r="617" spans="1:9" x14ac:dyDescent="0.25">
      <c r="A617" s="1" t="str">
        <f t="shared" si="35"/>
        <v/>
      </c>
      <c r="E617" t="str">
        <f>IF(D617="","",INDEX(Données!$J$3:$R$14,MATCH(D617,Données!$J$3:$J$14,0),5))</f>
        <v/>
      </c>
      <c r="H617" s="5" t="str">
        <f>IFERROR(IF(OR(C617="Entrée",C617="Stock Initial",C617="Ajustement"),INDEX(Données!$J$3:$R$15,MATCH(E617,Données!$N$3:$N$15,0),6),INDEX(Données!$J$3:$R$15,MATCH(E617,Données!$N$3:$N$15,0),7)),"")</f>
        <v/>
      </c>
      <c r="I617" s="4" t="str">
        <f t="shared" ref="I617:I680" si="36">IFERROR(H617*G617,"")</f>
        <v/>
      </c>
    </row>
    <row r="618" spans="1:9" x14ac:dyDescent="0.25">
      <c r="A618" s="1" t="str">
        <f t="shared" si="35"/>
        <v/>
      </c>
      <c r="E618" t="str">
        <f>IF(D618="","",INDEX(Données!$J$3:$R$14,MATCH(D618,Données!$J$3:$J$14,0),5))</f>
        <v/>
      </c>
      <c r="H618" s="5" t="str">
        <f>IFERROR(IF(OR(C618="Entrée",C618="Stock Initial",C618="Ajustement"),INDEX(Données!$J$3:$R$15,MATCH(E618,Données!$N$3:$N$15,0),6),INDEX(Données!$J$3:$R$15,MATCH(E618,Données!$N$3:$N$15,0),7)),"")</f>
        <v/>
      </c>
      <c r="I618" s="4" t="str">
        <f t="shared" si="36"/>
        <v/>
      </c>
    </row>
    <row r="619" spans="1:9" x14ac:dyDescent="0.25">
      <c r="A619" s="1" t="str">
        <f t="shared" si="35"/>
        <v/>
      </c>
      <c r="E619" t="str">
        <f>IF(D619="","",INDEX(Données!$J$3:$R$14,MATCH(D619,Données!$J$3:$J$14,0),5))</f>
        <v/>
      </c>
      <c r="H619" s="5" t="str">
        <f>IFERROR(IF(OR(C619="Entrée",C619="Stock Initial",C619="Ajustement"),INDEX(Données!$J$3:$R$15,MATCH(E619,Données!$N$3:$N$15,0),6),INDEX(Données!$J$3:$R$15,MATCH(E619,Données!$N$3:$N$15,0),7)),"")</f>
        <v/>
      </c>
      <c r="I619" s="4" t="str">
        <f t="shared" si="36"/>
        <v/>
      </c>
    </row>
    <row r="620" spans="1:9" x14ac:dyDescent="0.25">
      <c r="A620" s="1" t="str">
        <f t="shared" si="35"/>
        <v/>
      </c>
      <c r="E620" t="str">
        <f>IF(D620="","",INDEX(Données!$J$3:$R$14,MATCH(D620,Données!$J$3:$J$14,0),5))</f>
        <v/>
      </c>
      <c r="H620" s="5" t="str">
        <f>IFERROR(IF(OR(C620="Entrée",C620="Stock Initial",C620="Ajustement"),INDEX(Données!$J$3:$R$15,MATCH(E620,Données!$N$3:$N$15,0),6),INDEX(Données!$J$3:$R$15,MATCH(E620,Données!$N$3:$N$15,0),7)),"")</f>
        <v/>
      </c>
      <c r="I620" s="4" t="str">
        <f t="shared" si="36"/>
        <v/>
      </c>
    </row>
    <row r="621" spans="1:9" x14ac:dyDescent="0.25">
      <c r="A621" s="1" t="str">
        <f t="shared" si="35"/>
        <v/>
      </c>
      <c r="E621" t="str">
        <f>IF(D621="","",INDEX(Données!$J$3:$R$14,MATCH(D621,Données!$J$3:$J$14,0),5))</f>
        <v/>
      </c>
      <c r="H621" s="5" t="str">
        <f>IFERROR(IF(OR(C621="Entrée",C621="Stock Initial",C621="Ajustement"),INDEX(Données!$J$3:$R$15,MATCH(E621,Données!$N$3:$N$15,0),6),INDEX(Données!$J$3:$R$15,MATCH(E621,Données!$N$3:$N$15,0),7)),"")</f>
        <v/>
      </c>
      <c r="I621" s="4" t="str">
        <f t="shared" si="36"/>
        <v/>
      </c>
    </row>
    <row r="622" spans="1:9" x14ac:dyDescent="0.25">
      <c r="A622" s="1" t="str">
        <f t="shared" si="35"/>
        <v/>
      </c>
      <c r="E622" t="str">
        <f>IF(D622="","",INDEX(Données!$J$3:$R$14,MATCH(D622,Données!$J$3:$J$14,0),5))</f>
        <v/>
      </c>
      <c r="H622" s="5" t="str">
        <f>IFERROR(IF(OR(C622="Entrée",C622="Stock Initial",C622="Ajustement"),INDEX(Données!$J$3:$R$15,MATCH(E622,Données!$N$3:$N$15,0),6),INDEX(Données!$J$3:$R$15,MATCH(E622,Données!$N$3:$N$15,0),7)),"")</f>
        <v/>
      </c>
      <c r="I622" s="4" t="str">
        <f t="shared" si="36"/>
        <v/>
      </c>
    </row>
    <row r="623" spans="1:9" x14ac:dyDescent="0.25">
      <c r="A623" s="1" t="str">
        <f t="shared" si="35"/>
        <v/>
      </c>
      <c r="E623" t="str">
        <f>IF(D623="","",INDEX(Données!$J$3:$R$14,MATCH(D623,Données!$J$3:$J$14,0),5))</f>
        <v/>
      </c>
      <c r="H623" s="5" t="str">
        <f>IFERROR(IF(OR(C623="Entrée",C623="Stock Initial",C623="Ajustement"),INDEX(Données!$J$3:$R$15,MATCH(E623,Données!$N$3:$N$15,0),6),INDEX(Données!$J$3:$R$15,MATCH(E623,Données!$N$3:$N$15,0),7)),"")</f>
        <v/>
      </c>
      <c r="I623" s="4" t="str">
        <f t="shared" si="36"/>
        <v/>
      </c>
    </row>
    <row r="624" spans="1:9" x14ac:dyDescent="0.25">
      <c r="A624" s="1" t="str">
        <f t="shared" si="35"/>
        <v/>
      </c>
      <c r="E624" t="str">
        <f>IF(D624="","",INDEX(Données!$J$3:$R$14,MATCH(D624,Données!$J$3:$J$14,0),5))</f>
        <v/>
      </c>
      <c r="H624" s="5" t="str">
        <f>IFERROR(IF(OR(C624="Entrée",C624="Stock Initial",C624="Ajustement"),INDEX(Données!$J$3:$R$15,MATCH(E624,Données!$N$3:$N$15,0),6),INDEX(Données!$J$3:$R$15,MATCH(E624,Données!$N$3:$N$15,0),7)),"")</f>
        <v/>
      </c>
      <c r="I624" s="4" t="str">
        <f t="shared" si="36"/>
        <v/>
      </c>
    </row>
    <row r="625" spans="1:9" x14ac:dyDescent="0.25">
      <c r="A625" s="1" t="str">
        <f t="shared" si="35"/>
        <v/>
      </c>
      <c r="E625" t="str">
        <f>IF(D625="","",INDEX(Données!$J$3:$R$14,MATCH(D625,Données!$J$3:$J$14,0),5))</f>
        <v/>
      </c>
      <c r="H625" s="5" t="str">
        <f>IFERROR(IF(OR(C625="Entrée",C625="Stock Initial",C625="Ajustement"),INDEX(Données!$J$3:$R$15,MATCH(E625,Données!$N$3:$N$15,0),6),INDEX(Données!$J$3:$R$15,MATCH(E625,Données!$N$3:$N$15,0),7)),"")</f>
        <v/>
      </c>
      <c r="I625" s="4" t="str">
        <f t="shared" si="36"/>
        <v/>
      </c>
    </row>
    <row r="626" spans="1:9" x14ac:dyDescent="0.25">
      <c r="A626" s="1" t="str">
        <f t="shared" si="35"/>
        <v/>
      </c>
      <c r="E626" t="str">
        <f>IF(D626="","",INDEX(Données!$J$3:$R$14,MATCH(D626,Données!$J$3:$J$14,0),5))</f>
        <v/>
      </c>
      <c r="H626" s="5" t="str">
        <f>IFERROR(IF(OR(C626="Entrée",C626="Stock Initial",C626="Ajustement"),INDEX(Données!$J$3:$R$15,MATCH(E626,Données!$N$3:$N$15,0),6),INDEX(Données!$J$3:$R$15,MATCH(E626,Données!$N$3:$N$15,0),7)),"")</f>
        <v/>
      </c>
      <c r="I626" s="4" t="str">
        <f t="shared" si="36"/>
        <v/>
      </c>
    </row>
    <row r="627" spans="1:9" x14ac:dyDescent="0.25">
      <c r="A627" s="1" t="str">
        <f t="shared" si="35"/>
        <v/>
      </c>
      <c r="E627" t="str">
        <f>IF(D627="","",INDEX(Données!$J$3:$R$14,MATCH(D627,Données!$J$3:$J$14,0),5))</f>
        <v/>
      </c>
      <c r="H627" s="5" t="str">
        <f>IFERROR(IF(OR(C627="Entrée",C627="Stock Initial",C627="Ajustement"),INDEX(Données!$J$3:$R$15,MATCH(E627,Données!$N$3:$N$15,0),6),INDEX(Données!$J$3:$R$15,MATCH(E627,Données!$N$3:$N$15,0),7)),"")</f>
        <v/>
      </c>
      <c r="I627" s="4" t="str">
        <f t="shared" si="36"/>
        <v/>
      </c>
    </row>
    <row r="628" spans="1:9" x14ac:dyDescent="0.25">
      <c r="A628" s="1" t="str">
        <f t="shared" si="35"/>
        <v/>
      </c>
      <c r="E628" t="str">
        <f>IF(D628="","",INDEX(Données!$J$3:$R$14,MATCH(D628,Données!$J$3:$J$14,0),5))</f>
        <v/>
      </c>
      <c r="H628" s="5" t="str">
        <f>IFERROR(IF(OR(C628="Entrée",C628="Stock Initial",C628="Ajustement"),INDEX(Données!$J$3:$R$15,MATCH(E628,Données!$N$3:$N$15,0),6),INDEX(Données!$J$3:$R$15,MATCH(E628,Données!$N$3:$N$15,0),7)),"")</f>
        <v/>
      </c>
      <c r="I628" s="4" t="str">
        <f t="shared" si="36"/>
        <v/>
      </c>
    </row>
    <row r="629" spans="1:9" x14ac:dyDescent="0.25">
      <c r="A629" s="1" t="str">
        <f t="shared" si="35"/>
        <v/>
      </c>
      <c r="E629" t="str">
        <f>IF(D629="","",INDEX(Données!$J$3:$R$14,MATCH(D629,Données!$J$3:$J$14,0),5))</f>
        <v/>
      </c>
      <c r="H629" s="5" t="str">
        <f>IFERROR(IF(OR(C629="Entrée",C629="Stock Initial",C629="Ajustement"),INDEX(Données!$J$3:$R$15,MATCH(E629,Données!$N$3:$N$15,0),6),INDEX(Données!$J$3:$R$15,MATCH(E629,Données!$N$3:$N$15,0),7)),"")</f>
        <v/>
      </c>
      <c r="I629" s="4" t="str">
        <f t="shared" si="36"/>
        <v/>
      </c>
    </row>
    <row r="630" spans="1:9" x14ac:dyDescent="0.25">
      <c r="A630" s="1" t="str">
        <f t="shared" si="35"/>
        <v/>
      </c>
      <c r="E630" t="str">
        <f>IF(D630="","",INDEX(Données!$J$3:$R$14,MATCH(D630,Données!$J$3:$J$14,0),5))</f>
        <v/>
      </c>
      <c r="H630" s="5" t="str">
        <f>IFERROR(IF(OR(C630="Entrée",C630="Stock Initial",C630="Ajustement"),INDEX(Données!$J$3:$R$15,MATCH(E630,Données!$N$3:$N$15,0),6),INDEX(Données!$J$3:$R$15,MATCH(E630,Données!$N$3:$N$15,0),7)),"")</f>
        <v/>
      </c>
      <c r="I630" s="4" t="str">
        <f t="shared" si="36"/>
        <v/>
      </c>
    </row>
    <row r="631" spans="1:9" x14ac:dyDescent="0.25">
      <c r="A631" s="1" t="str">
        <f t="shared" si="35"/>
        <v/>
      </c>
      <c r="E631" t="str">
        <f>IF(D631="","",INDEX(Données!$J$3:$R$14,MATCH(D631,Données!$J$3:$J$14,0),5))</f>
        <v/>
      </c>
      <c r="H631" s="5" t="str">
        <f>IFERROR(IF(OR(C631="Entrée",C631="Stock Initial",C631="Ajustement"),INDEX(Données!$J$3:$R$15,MATCH(E631,Données!$N$3:$N$15,0),6),INDEX(Données!$J$3:$R$15,MATCH(E631,Données!$N$3:$N$15,0),7)),"")</f>
        <v/>
      </c>
      <c r="I631" s="4" t="str">
        <f t="shared" si="36"/>
        <v/>
      </c>
    </row>
    <row r="632" spans="1:9" x14ac:dyDescent="0.25">
      <c r="A632" s="1" t="str">
        <f t="shared" si="35"/>
        <v/>
      </c>
      <c r="E632" t="str">
        <f>IF(D632="","",INDEX(Données!$J$3:$R$14,MATCH(D632,Données!$J$3:$J$14,0),5))</f>
        <v/>
      </c>
      <c r="H632" s="5" t="str">
        <f>IFERROR(IF(OR(C632="Entrée",C632="Stock Initial",C632="Ajustement"),INDEX(Données!$J$3:$R$15,MATCH(E632,Données!$N$3:$N$15,0),6),INDEX(Données!$J$3:$R$15,MATCH(E632,Données!$N$3:$N$15,0),7)),"")</f>
        <v/>
      </c>
      <c r="I632" s="4" t="str">
        <f t="shared" si="36"/>
        <v/>
      </c>
    </row>
    <row r="633" spans="1:9" x14ac:dyDescent="0.25">
      <c r="A633" s="1" t="str">
        <f t="shared" si="35"/>
        <v/>
      </c>
      <c r="E633" t="str">
        <f>IF(D633="","",INDEX(Données!$J$3:$R$14,MATCH(D633,Données!$J$3:$J$14,0),5))</f>
        <v/>
      </c>
      <c r="H633" s="5" t="str">
        <f>IFERROR(IF(OR(C633="Entrée",C633="Stock Initial",C633="Ajustement"),INDEX(Données!$J$3:$R$15,MATCH(E633,Données!$N$3:$N$15,0),6),INDEX(Données!$J$3:$R$15,MATCH(E633,Données!$N$3:$N$15,0),7)),"")</f>
        <v/>
      </c>
      <c r="I633" s="4" t="str">
        <f t="shared" si="36"/>
        <v/>
      </c>
    </row>
    <row r="634" spans="1:9" x14ac:dyDescent="0.25">
      <c r="A634" s="1" t="str">
        <f t="shared" si="35"/>
        <v/>
      </c>
      <c r="E634" t="str">
        <f>IF(D634="","",INDEX(Données!$J$3:$R$14,MATCH(D634,Données!$J$3:$J$14,0),5))</f>
        <v/>
      </c>
      <c r="H634" s="5" t="str">
        <f>IFERROR(IF(OR(C634="Entrée",C634="Stock Initial",C634="Ajustement"),INDEX(Données!$J$3:$R$15,MATCH(E634,Données!$N$3:$N$15,0),6),INDEX(Données!$J$3:$R$15,MATCH(E634,Données!$N$3:$N$15,0),7)),"")</f>
        <v/>
      </c>
      <c r="I634" s="4" t="str">
        <f t="shared" si="36"/>
        <v/>
      </c>
    </row>
    <row r="635" spans="1:9" x14ac:dyDescent="0.25">
      <c r="A635" s="1" t="str">
        <f t="shared" si="35"/>
        <v/>
      </c>
      <c r="E635" t="str">
        <f>IF(D635="","",INDEX(Données!$J$3:$R$14,MATCH(D635,Données!$J$3:$J$14,0),5))</f>
        <v/>
      </c>
      <c r="H635" s="5" t="str">
        <f>IFERROR(IF(OR(C635="Entrée",C635="Stock Initial",C635="Ajustement"),INDEX(Données!$J$3:$R$15,MATCH(E635,Données!$N$3:$N$15,0),6),INDEX(Données!$J$3:$R$15,MATCH(E635,Données!$N$3:$N$15,0),7)),"")</f>
        <v/>
      </c>
      <c r="I635" s="4" t="str">
        <f t="shared" si="36"/>
        <v/>
      </c>
    </row>
    <row r="636" spans="1:9" x14ac:dyDescent="0.25">
      <c r="A636" s="1" t="str">
        <f t="shared" si="35"/>
        <v/>
      </c>
      <c r="E636" t="str">
        <f>IF(D636="","",INDEX(Données!$J$3:$R$14,MATCH(D636,Données!$J$3:$J$14,0),5))</f>
        <v/>
      </c>
      <c r="H636" s="5" t="str">
        <f>IFERROR(IF(OR(C636="Entrée",C636="Stock Initial",C636="Ajustement"),INDEX(Données!$J$3:$R$15,MATCH(E636,Données!$N$3:$N$15,0),6),INDEX(Données!$J$3:$R$15,MATCH(E636,Données!$N$3:$N$15,0),7)),"")</f>
        <v/>
      </c>
      <c r="I636" s="4" t="str">
        <f t="shared" si="36"/>
        <v/>
      </c>
    </row>
    <row r="637" spans="1:9" x14ac:dyDescent="0.25">
      <c r="A637" s="1" t="str">
        <f t="shared" si="35"/>
        <v/>
      </c>
      <c r="E637" t="str">
        <f>IF(D637="","",INDEX(Données!$J$3:$R$14,MATCH(D637,Données!$J$3:$J$14,0),5))</f>
        <v/>
      </c>
      <c r="H637" s="5" t="str">
        <f>IFERROR(IF(OR(C637="Entrée",C637="Stock Initial",C637="Ajustement"),INDEX(Données!$J$3:$R$15,MATCH(E637,Données!$N$3:$N$15,0),6),INDEX(Données!$J$3:$R$15,MATCH(E637,Données!$N$3:$N$15,0),7)),"")</f>
        <v/>
      </c>
      <c r="I637" s="4" t="str">
        <f t="shared" si="36"/>
        <v/>
      </c>
    </row>
    <row r="638" spans="1:9" x14ac:dyDescent="0.25">
      <c r="A638" s="1" t="str">
        <f t="shared" si="35"/>
        <v/>
      </c>
      <c r="E638" t="str">
        <f>IF(D638="","",INDEX(Données!$J$3:$R$14,MATCH(D638,Données!$J$3:$J$14,0),5))</f>
        <v/>
      </c>
      <c r="H638" s="5" t="str">
        <f>IFERROR(IF(OR(C638="Entrée",C638="Stock Initial",C638="Ajustement"),INDEX(Données!$J$3:$R$15,MATCH(E638,Données!$N$3:$N$15,0),6),INDEX(Données!$J$3:$R$15,MATCH(E638,Données!$N$3:$N$15,0),7)),"")</f>
        <v/>
      </c>
      <c r="I638" s="4" t="str">
        <f t="shared" si="36"/>
        <v/>
      </c>
    </row>
    <row r="639" spans="1:9" x14ac:dyDescent="0.25">
      <c r="A639" s="1" t="str">
        <f t="shared" si="35"/>
        <v/>
      </c>
      <c r="E639" t="str">
        <f>IF(D639="","",INDEX(Données!$J$3:$R$14,MATCH(D639,Données!$J$3:$J$14,0),5))</f>
        <v/>
      </c>
      <c r="H639" s="5" t="str">
        <f>IFERROR(IF(OR(C639="Entrée",C639="Stock Initial",C639="Ajustement"),INDEX(Données!$J$3:$R$15,MATCH(E639,Données!$N$3:$N$15,0),6),INDEX(Données!$J$3:$R$15,MATCH(E639,Données!$N$3:$N$15,0),7)),"")</f>
        <v/>
      </c>
      <c r="I639" s="4" t="str">
        <f t="shared" si="36"/>
        <v/>
      </c>
    </row>
    <row r="640" spans="1:9" x14ac:dyDescent="0.25">
      <c r="A640" s="1" t="str">
        <f t="shared" si="35"/>
        <v/>
      </c>
      <c r="E640" t="str">
        <f>IF(D640="","",INDEX(Données!$J$3:$R$14,MATCH(D640,Données!$J$3:$J$14,0),5))</f>
        <v/>
      </c>
      <c r="H640" s="5" t="str">
        <f>IFERROR(IF(OR(C640="Entrée",C640="Stock Initial",C640="Ajustement"),INDEX(Données!$J$3:$R$15,MATCH(E640,Données!$N$3:$N$15,0),6),INDEX(Données!$J$3:$R$15,MATCH(E640,Données!$N$3:$N$15,0),7)),"")</f>
        <v/>
      </c>
      <c r="I640" s="4" t="str">
        <f t="shared" si="36"/>
        <v/>
      </c>
    </row>
    <row r="641" spans="1:9" x14ac:dyDescent="0.25">
      <c r="A641" s="1" t="str">
        <f t="shared" si="35"/>
        <v/>
      </c>
      <c r="E641" t="str">
        <f>IF(D641="","",INDEX(Données!$J$3:$R$14,MATCH(D641,Données!$J$3:$J$14,0),5))</f>
        <v/>
      </c>
      <c r="H641" s="5" t="str">
        <f>IFERROR(IF(OR(C641="Entrée",C641="Stock Initial",C641="Ajustement"),INDEX(Données!$J$3:$R$15,MATCH(E641,Données!$N$3:$N$15,0),6),INDEX(Données!$J$3:$R$15,MATCH(E641,Données!$N$3:$N$15,0),7)),"")</f>
        <v/>
      </c>
      <c r="I641" s="4" t="str">
        <f t="shared" si="36"/>
        <v/>
      </c>
    </row>
    <row r="642" spans="1:9" x14ac:dyDescent="0.25">
      <c r="A642" s="1" t="str">
        <f t="shared" si="35"/>
        <v/>
      </c>
      <c r="E642" t="str">
        <f>IF(D642="","",INDEX(Données!$J$3:$R$14,MATCH(D642,Données!$J$3:$J$14,0),5))</f>
        <v/>
      </c>
      <c r="H642" s="5" t="str">
        <f>IFERROR(IF(OR(C642="Entrée",C642="Stock Initial",C642="Ajustement"),INDEX(Données!$J$3:$R$15,MATCH(E642,Données!$N$3:$N$15,0),6),INDEX(Données!$J$3:$R$15,MATCH(E642,Données!$N$3:$N$15,0),7)),"")</f>
        <v/>
      </c>
      <c r="I642" s="4" t="str">
        <f t="shared" si="36"/>
        <v/>
      </c>
    </row>
    <row r="643" spans="1:9" x14ac:dyDescent="0.25">
      <c r="A643" s="1" t="str">
        <f t="shared" si="35"/>
        <v/>
      </c>
      <c r="E643" t="str">
        <f>IF(D643="","",INDEX(Données!$J$3:$R$14,MATCH(D643,Données!$J$3:$J$14,0),5))</f>
        <v/>
      </c>
      <c r="H643" s="5" t="str">
        <f>IFERROR(IF(OR(C643="Entrée",C643="Stock Initial",C643="Ajustement"),INDEX(Données!$J$3:$R$15,MATCH(E643,Données!$N$3:$N$15,0),6),INDEX(Données!$J$3:$R$15,MATCH(E643,Données!$N$3:$N$15,0),7)),"")</f>
        <v/>
      </c>
      <c r="I643" s="4" t="str">
        <f t="shared" si="36"/>
        <v/>
      </c>
    </row>
    <row r="644" spans="1:9" x14ac:dyDescent="0.25">
      <c r="A644" s="1" t="str">
        <f t="shared" si="35"/>
        <v/>
      </c>
      <c r="E644" t="str">
        <f>IF(D644="","",INDEX(Données!$J$3:$R$14,MATCH(D644,Données!$J$3:$J$14,0),5))</f>
        <v/>
      </c>
      <c r="H644" s="5" t="str">
        <f>IFERROR(IF(OR(C644="Entrée",C644="Stock Initial",C644="Ajustement"),INDEX(Données!$J$3:$R$15,MATCH(E644,Données!$N$3:$N$15,0),6),INDEX(Données!$J$3:$R$15,MATCH(E644,Données!$N$3:$N$15,0),7)),"")</f>
        <v/>
      </c>
      <c r="I644" s="4" t="str">
        <f t="shared" si="36"/>
        <v/>
      </c>
    </row>
    <row r="645" spans="1:9" x14ac:dyDescent="0.25">
      <c r="A645" s="1" t="str">
        <f t="shared" si="35"/>
        <v/>
      </c>
      <c r="E645" t="str">
        <f>IF(D645="","",INDEX(Données!$J$3:$R$14,MATCH(D645,Données!$J$3:$J$14,0),5))</f>
        <v/>
      </c>
      <c r="H645" s="5" t="str">
        <f>IFERROR(IF(OR(C645="Entrée",C645="Stock Initial",C645="Ajustement"),INDEX(Données!$J$3:$R$15,MATCH(E645,Données!$N$3:$N$15,0),6),INDEX(Données!$J$3:$R$15,MATCH(E645,Données!$N$3:$N$15,0),7)),"")</f>
        <v/>
      </c>
      <c r="I645" s="4" t="str">
        <f t="shared" si="36"/>
        <v/>
      </c>
    </row>
    <row r="646" spans="1:9" x14ac:dyDescent="0.25">
      <c r="A646" s="1" t="str">
        <f t="shared" si="35"/>
        <v/>
      </c>
      <c r="E646" t="str">
        <f>IF(D646="","",INDEX(Données!$J$3:$R$14,MATCH(D646,Données!$J$3:$J$14,0),5))</f>
        <v/>
      </c>
      <c r="H646" s="5" t="str">
        <f>IFERROR(IF(OR(C646="Entrée",C646="Stock Initial",C646="Ajustement"),INDEX(Données!$J$3:$R$15,MATCH(E646,Données!$N$3:$N$15,0),6),INDEX(Données!$J$3:$R$15,MATCH(E646,Données!$N$3:$N$15,0),7)),"")</f>
        <v/>
      </c>
      <c r="I646" s="4" t="str">
        <f t="shared" si="36"/>
        <v/>
      </c>
    </row>
    <row r="647" spans="1:9" x14ac:dyDescent="0.25">
      <c r="A647" s="1" t="str">
        <f t="shared" si="35"/>
        <v/>
      </c>
      <c r="E647" t="str">
        <f>IF(D647="","",INDEX(Données!$J$3:$R$14,MATCH(D647,Données!$J$3:$J$14,0),5))</f>
        <v/>
      </c>
      <c r="H647" s="5" t="str">
        <f>IFERROR(IF(OR(C647="Entrée",C647="Stock Initial",C647="Ajustement"),INDEX(Données!$J$3:$R$15,MATCH(E647,Données!$N$3:$N$15,0),6),INDEX(Données!$J$3:$R$15,MATCH(E647,Données!$N$3:$N$15,0),7)),"")</f>
        <v/>
      </c>
      <c r="I647" s="4" t="str">
        <f t="shared" si="36"/>
        <v/>
      </c>
    </row>
    <row r="648" spans="1:9" x14ac:dyDescent="0.25">
      <c r="A648" s="1" t="str">
        <f t="shared" si="35"/>
        <v/>
      </c>
      <c r="E648" t="str">
        <f>IF(D648="","",INDEX(Données!$J$3:$R$14,MATCH(D648,Données!$J$3:$J$14,0),5))</f>
        <v/>
      </c>
      <c r="H648" s="5" t="str">
        <f>IFERROR(IF(OR(C648="Entrée",C648="Stock Initial",C648="Ajustement"),INDEX(Données!$J$3:$R$15,MATCH(E648,Données!$N$3:$N$15,0),6),INDEX(Données!$J$3:$R$15,MATCH(E648,Données!$N$3:$N$15,0),7)),"")</f>
        <v/>
      </c>
      <c r="I648" s="4" t="str">
        <f t="shared" si="36"/>
        <v/>
      </c>
    </row>
    <row r="649" spans="1:9" x14ac:dyDescent="0.25">
      <c r="A649" s="1" t="str">
        <f t="shared" si="35"/>
        <v/>
      </c>
      <c r="E649" t="str">
        <f>IF(D649="","",INDEX(Données!$J$3:$R$14,MATCH(D649,Données!$J$3:$J$14,0),5))</f>
        <v/>
      </c>
      <c r="H649" s="5" t="str">
        <f>IFERROR(IF(OR(C649="Entrée",C649="Stock Initial",C649="Ajustement"),INDEX(Données!$J$3:$R$15,MATCH(E649,Données!$N$3:$N$15,0),6),INDEX(Données!$J$3:$R$15,MATCH(E649,Données!$N$3:$N$15,0),7)),"")</f>
        <v/>
      </c>
      <c r="I649" s="4" t="str">
        <f t="shared" si="36"/>
        <v/>
      </c>
    </row>
    <row r="650" spans="1:9" x14ac:dyDescent="0.25">
      <c r="A650" s="1" t="str">
        <f t="shared" si="35"/>
        <v/>
      </c>
      <c r="E650" t="str">
        <f>IF(D650="","",INDEX(Données!$J$3:$R$14,MATCH(D650,Données!$J$3:$J$14,0),5))</f>
        <v/>
      </c>
      <c r="H650" s="5" t="str">
        <f>IFERROR(IF(OR(C650="Entrée",C650="Stock Initial",C650="Ajustement"),INDEX(Données!$J$3:$R$15,MATCH(E650,Données!$N$3:$N$15,0),6),INDEX(Données!$J$3:$R$15,MATCH(E650,Données!$N$3:$N$15,0),7)),"")</f>
        <v/>
      </c>
      <c r="I650" s="4" t="str">
        <f t="shared" si="36"/>
        <v/>
      </c>
    </row>
    <row r="651" spans="1:9" x14ac:dyDescent="0.25">
      <c r="A651" s="1" t="str">
        <f t="shared" si="35"/>
        <v/>
      </c>
      <c r="E651" t="str">
        <f>IF(D651="","",INDEX(Données!$J$3:$R$14,MATCH(D651,Données!$J$3:$J$14,0),5))</f>
        <v/>
      </c>
      <c r="H651" s="5" t="str">
        <f>IFERROR(IF(OR(C651="Entrée",C651="Stock Initial",C651="Ajustement"),INDEX(Données!$J$3:$R$15,MATCH(E651,Données!$N$3:$N$15,0),6),INDEX(Données!$J$3:$R$15,MATCH(E651,Données!$N$3:$N$15,0),7)),"")</f>
        <v/>
      </c>
      <c r="I651" s="4" t="str">
        <f t="shared" si="36"/>
        <v/>
      </c>
    </row>
    <row r="652" spans="1:9" x14ac:dyDescent="0.25">
      <c r="A652" s="1" t="str">
        <f t="shared" si="35"/>
        <v/>
      </c>
      <c r="E652" t="str">
        <f>IF(D652="","",INDEX(Données!$J$3:$R$14,MATCH(D652,Données!$J$3:$J$14,0),5))</f>
        <v/>
      </c>
      <c r="H652" s="5" t="str">
        <f>IFERROR(IF(OR(C652="Entrée",C652="Stock Initial",C652="Ajustement"),INDEX(Données!$J$3:$R$15,MATCH(E652,Données!$N$3:$N$15,0),6),INDEX(Données!$J$3:$R$15,MATCH(E652,Données!$N$3:$N$15,0),7)),"")</f>
        <v/>
      </c>
      <c r="I652" s="4" t="str">
        <f t="shared" si="36"/>
        <v/>
      </c>
    </row>
    <row r="653" spans="1:9" x14ac:dyDescent="0.25">
      <c r="A653" s="1" t="str">
        <f t="shared" si="35"/>
        <v/>
      </c>
      <c r="E653" t="str">
        <f>IF(D653="","",INDEX(Données!$J$3:$R$14,MATCH(D653,Données!$J$3:$J$14,0),5))</f>
        <v/>
      </c>
      <c r="H653" s="5" t="str">
        <f>IFERROR(IF(OR(C653="Entrée",C653="Stock Initial",C653="Ajustement"),INDEX(Données!$J$3:$R$15,MATCH(E653,Données!$N$3:$N$15,0),6),INDEX(Données!$J$3:$R$15,MATCH(E653,Données!$N$3:$N$15,0),7)),"")</f>
        <v/>
      </c>
      <c r="I653" s="4" t="str">
        <f t="shared" si="36"/>
        <v/>
      </c>
    </row>
    <row r="654" spans="1:9" x14ac:dyDescent="0.25">
      <c r="A654" s="1" t="str">
        <f t="shared" si="35"/>
        <v/>
      </c>
      <c r="E654" t="str">
        <f>IF(D654="","",INDEX(Données!$J$3:$R$14,MATCH(D654,Données!$J$3:$J$14,0),5))</f>
        <v/>
      </c>
      <c r="H654" s="5" t="str">
        <f>IFERROR(IF(OR(C654="Entrée",C654="Stock Initial",C654="Ajustement"),INDEX(Données!$J$3:$R$15,MATCH(E654,Données!$N$3:$N$15,0),6),INDEX(Données!$J$3:$R$15,MATCH(E654,Données!$N$3:$N$15,0),7)),"")</f>
        <v/>
      </c>
      <c r="I654" s="4" t="str">
        <f t="shared" si="36"/>
        <v/>
      </c>
    </row>
    <row r="655" spans="1:9" x14ac:dyDescent="0.25">
      <c r="A655" s="1" t="str">
        <f t="shared" si="35"/>
        <v/>
      </c>
      <c r="E655" t="str">
        <f>IF(D655="","",INDEX(Données!$J$3:$R$14,MATCH(D655,Données!$J$3:$J$14,0),5))</f>
        <v/>
      </c>
      <c r="H655" s="5" t="str">
        <f>IFERROR(IF(OR(C655="Entrée",C655="Stock Initial",C655="Ajustement"),INDEX(Données!$J$3:$R$15,MATCH(E655,Données!$N$3:$N$15,0),6),INDEX(Données!$J$3:$R$15,MATCH(E655,Données!$N$3:$N$15,0),7)),"")</f>
        <v/>
      </c>
      <c r="I655" s="4" t="str">
        <f t="shared" si="36"/>
        <v/>
      </c>
    </row>
    <row r="656" spans="1:9" x14ac:dyDescent="0.25">
      <c r="A656" s="1" t="str">
        <f t="shared" si="35"/>
        <v/>
      </c>
      <c r="E656" t="str">
        <f>IF(D656="","",INDEX(Données!$J$3:$R$14,MATCH(D656,Données!$J$3:$J$14,0),5))</f>
        <v/>
      </c>
      <c r="H656" s="5" t="str">
        <f>IFERROR(IF(OR(C656="Entrée",C656="Stock Initial",C656="Ajustement"),INDEX(Données!$J$3:$R$15,MATCH(E656,Données!$N$3:$N$15,0),6),INDEX(Données!$J$3:$R$15,MATCH(E656,Données!$N$3:$N$15,0),7)),"")</f>
        <v/>
      </c>
      <c r="I656" s="4" t="str">
        <f t="shared" si="36"/>
        <v/>
      </c>
    </row>
    <row r="657" spans="1:9" x14ac:dyDescent="0.25">
      <c r="A657" s="1" t="str">
        <f t="shared" si="35"/>
        <v/>
      </c>
      <c r="E657" t="str">
        <f>IF(D657="","",INDEX(Données!$J$3:$R$14,MATCH(D657,Données!$J$3:$J$14,0),5))</f>
        <v/>
      </c>
      <c r="H657" s="5" t="str">
        <f>IFERROR(IF(OR(C657="Entrée",C657="Stock Initial",C657="Ajustement"),INDEX(Données!$J$3:$R$15,MATCH(E657,Données!$N$3:$N$15,0),6),INDEX(Données!$J$3:$R$15,MATCH(E657,Données!$N$3:$N$15,0),7)),"")</f>
        <v/>
      </c>
      <c r="I657" s="4" t="str">
        <f t="shared" si="36"/>
        <v/>
      </c>
    </row>
    <row r="658" spans="1:9" x14ac:dyDescent="0.25">
      <c r="A658" s="1" t="str">
        <f t="shared" si="35"/>
        <v/>
      </c>
      <c r="E658" t="str">
        <f>IF(D658="","",INDEX(Données!$J$3:$R$14,MATCH(D658,Données!$J$3:$J$14,0),5))</f>
        <v/>
      </c>
      <c r="H658" s="5" t="str">
        <f>IFERROR(IF(OR(C658="Entrée",C658="Stock Initial",C658="Ajustement"),INDEX(Données!$J$3:$R$15,MATCH(E658,Données!$N$3:$N$15,0),6),INDEX(Données!$J$3:$R$15,MATCH(E658,Données!$N$3:$N$15,0),7)),"")</f>
        <v/>
      </c>
      <c r="I658" s="4" t="str">
        <f t="shared" si="36"/>
        <v/>
      </c>
    </row>
    <row r="659" spans="1:9" x14ac:dyDescent="0.25">
      <c r="A659" s="1" t="str">
        <f t="shared" si="35"/>
        <v/>
      </c>
      <c r="E659" t="str">
        <f>IF(D659="","",INDEX(Données!$J$3:$R$14,MATCH(D659,Données!$J$3:$J$14,0),5))</f>
        <v/>
      </c>
      <c r="H659" s="5" t="str">
        <f>IFERROR(IF(OR(C659="Entrée",C659="Stock Initial",C659="Ajustement"),INDEX(Données!$J$3:$R$15,MATCH(E659,Données!$N$3:$N$15,0),6),INDEX(Données!$J$3:$R$15,MATCH(E659,Données!$N$3:$N$15,0),7)),"")</f>
        <v/>
      </c>
      <c r="I659" s="4" t="str">
        <f t="shared" si="36"/>
        <v/>
      </c>
    </row>
    <row r="660" spans="1:9" x14ac:dyDescent="0.25">
      <c r="A660" s="1" t="str">
        <f t="shared" si="35"/>
        <v/>
      </c>
      <c r="E660" t="str">
        <f>IF(D660="","",INDEX(Données!$J$3:$R$14,MATCH(D660,Données!$J$3:$J$14,0),5))</f>
        <v/>
      </c>
      <c r="H660" s="5" t="str">
        <f>IFERROR(IF(OR(C660="Entrée",C660="Stock Initial",C660="Ajustement"),INDEX(Données!$J$3:$R$15,MATCH(E660,Données!$N$3:$N$15,0),6),INDEX(Données!$J$3:$R$15,MATCH(E660,Données!$N$3:$N$15,0),7)),"")</f>
        <v/>
      </c>
      <c r="I660" s="4" t="str">
        <f t="shared" si="36"/>
        <v/>
      </c>
    </row>
    <row r="661" spans="1:9" x14ac:dyDescent="0.25">
      <c r="A661" s="1" t="str">
        <f t="shared" si="35"/>
        <v/>
      </c>
      <c r="E661" t="str">
        <f>IF(D661="","",INDEX(Données!$J$3:$R$14,MATCH(D661,Données!$J$3:$J$14,0),5))</f>
        <v/>
      </c>
      <c r="H661" s="5" t="str">
        <f>IFERROR(IF(OR(C661="Entrée",C661="Stock Initial",C661="Ajustement"),INDEX(Données!$J$3:$R$15,MATCH(E661,Données!$N$3:$N$15,0),6),INDEX(Données!$J$3:$R$15,MATCH(E661,Données!$N$3:$N$15,0),7)),"")</f>
        <v/>
      </c>
      <c r="I661" s="4" t="str">
        <f t="shared" si="36"/>
        <v/>
      </c>
    </row>
    <row r="662" spans="1:9" x14ac:dyDescent="0.25">
      <c r="A662" s="1" t="str">
        <f t="shared" si="35"/>
        <v/>
      </c>
      <c r="E662" t="str">
        <f>IF(D662="","",INDEX(Données!$J$3:$R$14,MATCH(D662,Données!$J$3:$J$14,0),5))</f>
        <v/>
      </c>
      <c r="H662" s="5" t="str">
        <f>IFERROR(IF(OR(C662="Entrée",C662="Stock Initial",C662="Ajustement"),INDEX(Données!$J$3:$R$15,MATCH(E662,Données!$N$3:$N$15,0),6),INDEX(Données!$J$3:$R$15,MATCH(E662,Données!$N$3:$N$15,0),7)),"")</f>
        <v/>
      </c>
      <c r="I662" s="4" t="str">
        <f t="shared" si="36"/>
        <v/>
      </c>
    </row>
    <row r="663" spans="1:9" x14ac:dyDescent="0.25">
      <c r="A663" s="1" t="str">
        <f t="shared" si="35"/>
        <v/>
      </c>
      <c r="E663" t="str">
        <f>IF(D663="","",INDEX(Données!$J$3:$R$14,MATCH(D663,Données!$J$3:$J$14,0),5))</f>
        <v/>
      </c>
      <c r="H663" s="5" t="str">
        <f>IFERROR(IF(OR(C663="Entrée",C663="Stock Initial",C663="Ajustement"),INDEX(Données!$J$3:$R$15,MATCH(E663,Données!$N$3:$N$15,0),6),INDEX(Données!$J$3:$R$15,MATCH(E663,Données!$N$3:$N$15,0),7)),"")</f>
        <v/>
      </c>
      <c r="I663" s="4" t="str">
        <f t="shared" si="36"/>
        <v/>
      </c>
    </row>
    <row r="664" spans="1:9" x14ac:dyDescent="0.25">
      <c r="A664" s="1" t="str">
        <f t="shared" si="35"/>
        <v/>
      </c>
      <c r="E664" t="str">
        <f>IF(D664="","",INDEX(Données!$J$3:$R$14,MATCH(D664,Données!$J$3:$J$14,0),5))</f>
        <v/>
      </c>
      <c r="H664" s="5" t="str">
        <f>IFERROR(IF(OR(C664="Entrée",C664="Stock Initial",C664="Ajustement"),INDEX(Données!$J$3:$R$15,MATCH(E664,Données!$N$3:$N$15,0),6),INDEX(Données!$J$3:$R$15,MATCH(E664,Données!$N$3:$N$15,0),7)),"")</f>
        <v/>
      </c>
      <c r="I664" s="4" t="str">
        <f t="shared" si="36"/>
        <v/>
      </c>
    </row>
    <row r="665" spans="1:9" x14ac:dyDescent="0.25">
      <c r="A665" s="1" t="str">
        <f t="shared" ref="A665:A700" si="37">IF(B665="","",ROW()-6)</f>
        <v/>
      </c>
      <c r="E665" t="str">
        <f>IF(D665="","",INDEX(Données!$J$3:$R$14,MATCH(D665,Données!$J$3:$J$14,0),5))</f>
        <v/>
      </c>
      <c r="H665" s="5" t="str">
        <f>IFERROR(IF(OR(C665="Entrée",C665="Stock Initial",C665="Ajustement"),INDEX(Données!$J$3:$R$15,MATCH(E665,Données!$N$3:$N$15,0),6),INDEX(Données!$J$3:$R$15,MATCH(E665,Données!$N$3:$N$15,0),7)),"")</f>
        <v/>
      </c>
      <c r="I665" s="4" t="str">
        <f t="shared" si="36"/>
        <v/>
      </c>
    </row>
    <row r="666" spans="1:9" x14ac:dyDescent="0.25">
      <c r="A666" s="1" t="str">
        <f t="shared" si="37"/>
        <v/>
      </c>
      <c r="E666" t="str">
        <f>IF(D666="","",INDEX(Données!$J$3:$R$14,MATCH(D666,Données!$J$3:$J$14,0),5))</f>
        <v/>
      </c>
      <c r="H666" s="5" t="str">
        <f>IFERROR(IF(OR(C666="Entrée",C666="Stock Initial",C666="Ajustement"),INDEX(Données!$J$3:$R$15,MATCH(E666,Données!$N$3:$N$15,0),6),INDEX(Données!$J$3:$R$15,MATCH(E666,Données!$N$3:$N$15,0),7)),"")</f>
        <v/>
      </c>
      <c r="I666" s="4" t="str">
        <f t="shared" si="36"/>
        <v/>
      </c>
    </row>
    <row r="667" spans="1:9" x14ac:dyDescent="0.25">
      <c r="A667" s="1" t="str">
        <f t="shared" si="37"/>
        <v/>
      </c>
      <c r="E667" t="str">
        <f>IF(D667="","",INDEX(Données!$J$3:$R$14,MATCH(D667,Données!$J$3:$J$14,0),5))</f>
        <v/>
      </c>
      <c r="H667" s="5" t="str">
        <f>IFERROR(IF(OR(C667="Entrée",C667="Stock Initial",C667="Ajustement"),INDEX(Données!$J$3:$R$15,MATCH(E667,Données!$N$3:$N$15,0),6),INDEX(Données!$J$3:$R$15,MATCH(E667,Données!$N$3:$N$15,0),7)),"")</f>
        <v/>
      </c>
      <c r="I667" s="4" t="str">
        <f t="shared" si="36"/>
        <v/>
      </c>
    </row>
    <row r="668" spans="1:9" x14ac:dyDescent="0.25">
      <c r="A668" s="1" t="str">
        <f t="shared" si="37"/>
        <v/>
      </c>
      <c r="E668" t="str">
        <f>IF(D668="","",INDEX(Données!$J$3:$R$14,MATCH(D668,Données!$J$3:$J$14,0),5))</f>
        <v/>
      </c>
      <c r="H668" s="5" t="str">
        <f>IFERROR(IF(OR(C668="Entrée",C668="Stock Initial",C668="Ajustement"),INDEX(Données!$J$3:$R$15,MATCH(E668,Données!$N$3:$N$15,0),6),INDEX(Données!$J$3:$R$15,MATCH(E668,Données!$N$3:$N$15,0),7)),"")</f>
        <v/>
      </c>
      <c r="I668" s="4" t="str">
        <f t="shared" si="36"/>
        <v/>
      </c>
    </row>
    <row r="669" spans="1:9" x14ac:dyDescent="0.25">
      <c r="A669" s="1" t="str">
        <f t="shared" si="37"/>
        <v/>
      </c>
      <c r="E669" t="str">
        <f>IF(D669="","",INDEX(Données!$J$3:$R$14,MATCH(D669,Données!$J$3:$J$14,0),5))</f>
        <v/>
      </c>
      <c r="H669" s="5" t="str">
        <f>IFERROR(IF(OR(C669="Entrée",C669="Stock Initial",C669="Ajustement"),INDEX(Données!$J$3:$R$15,MATCH(E669,Données!$N$3:$N$15,0),6),INDEX(Données!$J$3:$R$15,MATCH(E669,Données!$N$3:$N$15,0),7)),"")</f>
        <v/>
      </c>
      <c r="I669" s="4" t="str">
        <f t="shared" si="36"/>
        <v/>
      </c>
    </row>
    <row r="670" spans="1:9" x14ac:dyDescent="0.25">
      <c r="A670" s="1" t="str">
        <f t="shared" si="37"/>
        <v/>
      </c>
      <c r="E670" t="str">
        <f>IF(D670="","",INDEX(Données!$J$3:$R$14,MATCH(D670,Données!$J$3:$J$14,0),5))</f>
        <v/>
      </c>
      <c r="H670" s="5" t="str">
        <f>IFERROR(IF(OR(C670="Entrée",C670="Stock Initial",C670="Ajustement"),INDEX(Données!$J$3:$R$15,MATCH(E670,Données!$N$3:$N$15,0),6),INDEX(Données!$J$3:$R$15,MATCH(E670,Données!$N$3:$N$15,0),7)),"")</f>
        <v/>
      </c>
      <c r="I670" s="4" t="str">
        <f t="shared" si="36"/>
        <v/>
      </c>
    </row>
    <row r="671" spans="1:9" x14ac:dyDescent="0.25">
      <c r="A671" s="1" t="str">
        <f t="shared" si="37"/>
        <v/>
      </c>
      <c r="E671" t="str">
        <f>IF(D671="","",INDEX(Données!$J$3:$R$14,MATCH(D671,Données!$J$3:$J$14,0),5))</f>
        <v/>
      </c>
      <c r="H671" s="5" t="str">
        <f>IFERROR(IF(OR(C671="Entrée",C671="Stock Initial",C671="Ajustement"),INDEX(Données!$J$3:$R$15,MATCH(E671,Données!$N$3:$N$15,0),6),INDEX(Données!$J$3:$R$15,MATCH(E671,Données!$N$3:$N$15,0),7)),"")</f>
        <v/>
      </c>
      <c r="I671" s="4" t="str">
        <f t="shared" si="36"/>
        <v/>
      </c>
    </row>
    <row r="672" spans="1:9" x14ac:dyDescent="0.25">
      <c r="A672" s="1" t="str">
        <f t="shared" si="37"/>
        <v/>
      </c>
      <c r="E672" t="str">
        <f>IF(D672="","",INDEX(Données!$J$3:$R$14,MATCH(D672,Données!$J$3:$J$14,0),5))</f>
        <v/>
      </c>
      <c r="H672" s="5" t="str">
        <f>IFERROR(IF(OR(C672="Entrée",C672="Stock Initial",C672="Ajustement"),INDEX(Données!$J$3:$R$15,MATCH(E672,Données!$N$3:$N$15,0),6),INDEX(Données!$J$3:$R$15,MATCH(E672,Données!$N$3:$N$15,0),7)),"")</f>
        <v/>
      </c>
      <c r="I672" s="4" t="str">
        <f t="shared" si="36"/>
        <v/>
      </c>
    </row>
    <row r="673" spans="1:9" x14ac:dyDescent="0.25">
      <c r="A673" s="1" t="str">
        <f t="shared" si="37"/>
        <v/>
      </c>
      <c r="E673" t="str">
        <f>IF(D673="","",INDEX(Données!$J$3:$R$14,MATCH(D673,Données!$J$3:$J$14,0),5))</f>
        <v/>
      </c>
      <c r="H673" s="5" t="str">
        <f>IFERROR(IF(OR(C673="Entrée",C673="Stock Initial",C673="Ajustement"),INDEX(Données!$J$3:$R$15,MATCH(E673,Données!$N$3:$N$15,0),6),INDEX(Données!$J$3:$R$15,MATCH(E673,Données!$N$3:$N$15,0),7)),"")</f>
        <v/>
      </c>
      <c r="I673" s="4" t="str">
        <f t="shared" si="36"/>
        <v/>
      </c>
    </row>
    <row r="674" spans="1:9" x14ac:dyDescent="0.25">
      <c r="A674" s="1" t="str">
        <f t="shared" si="37"/>
        <v/>
      </c>
      <c r="E674" t="str">
        <f>IF(D674="","",INDEX(Données!$J$3:$R$14,MATCH(D674,Données!$J$3:$J$14,0),5))</f>
        <v/>
      </c>
      <c r="H674" s="5" t="str">
        <f>IFERROR(IF(OR(C674="Entrée",C674="Stock Initial",C674="Ajustement"),INDEX(Données!$J$3:$R$15,MATCH(E674,Données!$N$3:$N$15,0),6),INDEX(Données!$J$3:$R$15,MATCH(E674,Données!$N$3:$N$15,0),7)),"")</f>
        <v/>
      </c>
      <c r="I674" s="4" t="str">
        <f t="shared" si="36"/>
        <v/>
      </c>
    </row>
    <row r="675" spans="1:9" x14ac:dyDescent="0.25">
      <c r="A675" s="1" t="str">
        <f t="shared" si="37"/>
        <v/>
      </c>
      <c r="E675" t="str">
        <f>IF(D675="","",INDEX(Données!$J$3:$R$14,MATCH(D675,Données!$J$3:$J$14,0),5))</f>
        <v/>
      </c>
      <c r="H675" s="5" t="str">
        <f>IFERROR(IF(OR(C675="Entrée",C675="Stock Initial",C675="Ajustement"),INDEX(Données!$J$3:$R$15,MATCH(E675,Données!$N$3:$N$15,0),6),INDEX(Données!$J$3:$R$15,MATCH(E675,Données!$N$3:$N$15,0),7)),"")</f>
        <v/>
      </c>
      <c r="I675" s="4" t="str">
        <f t="shared" si="36"/>
        <v/>
      </c>
    </row>
    <row r="676" spans="1:9" x14ac:dyDescent="0.25">
      <c r="A676" s="1" t="str">
        <f t="shared" si="37"/>
        <v/>
      </c>
      <c r="E676" t="str">
        <f>IF(D676="","",INDEX(Données!$J$3:$R$14,MATCH(D676,Données!$J$3:$J$14,0),5))</f>
        <v/>
      </c>
      <c r="H676" s="5" t="str">
        <f>IFERROR(IF(OR(C676="Entrée",C676="Stock Initial",C676="Ajustement"),INDEX(Données!$J$3:$R$15,MATCH(E676,Données!$N$3:$N$15,0),6),INDEX(Données!$J$3:$R$15,MATCH(E676,Données!$N$3:$N$15,0),7)),"")</f>
        <v/>
      </c>
      <c r="I676" s="4" t="str">
        <f t="shared" si="36"/>
        <v/>
      </c>
    </row>
    <row r="677" spans="1:9" x14ac:dyDescent="0.25">
      <c r="A677" s="1" t="str">
        <f t="shared" si="37"/>
        <v/>
      </c>
      <c r="E677" t="str">
        <f>IF(D677="","",INDEX(Données!$J$3:$R$14,MATCH(D677,Données!$J$3:$J$14,0),5))</f>
        <v/>
      </c>
      <c r="H677" s="5" t="str">
        <f>IFERROR(IF(OR(C677="Entrée",C677="Stock Initial",C677="Ajustement"),INDEX(Données!$J$3:$R$15,MATCH(E677,Données!$N$3:$N$15,0),6),INDEX(Données!$J$3:$R$15,MATCH(E677,Données!$N$3:$N$15,0),7)),"")</f>
        <v/>
      </c>
      <c r="I677" s="4" t="str">
        <f t="shared" si="36"/>
        <v/>
      </c>
    </row>
    <row r="678" spans="1:9" x14ac:dyDescent="0.25">
      <c r="A678" s="1" t="str">
        <f t="shared" si="37"/>
        <v/>
      </c>
      <c r="E678" t="str">
        <f>IF(D678="","",INDEX(Données!$J$3:$R$14,MATCH(D678,Données!$J$3:$J$14,0),5))</f>
        <v/>
      </c>
      <c r="H678" s="5" t="str">
        <f>IFERROR(IF(OR(C678="Entrée",C678="Stock Initial",C678="Ajustement"),INDEX(Données!$J$3:$R$15,MATCH(E678,Données!$N$3:$N$15,0),6),INDEX(Données!$J$3:$R$15,MATCH(E678,Données!$N$3:$N$15,0),7)),"")</f>
        <v/>
      </c>
      <c r="I678" s="4" t="str">
        <f t="shared" si="36"/>
        <v/>
      </c>
    </row>
    <row r="679" spans="1:9" x14ac:dyDescent="0.25">
      <c r="A679" s="1" t="str">
        <f t="shared" si="37"/>
        <v/>
      </c>
      <c r="E679" t="str">
        <f>IF(D679="","",INDEX(Données!$J$3:$R$14,MATCH(D679,Données!$J$3:$J$14,0),5))</f>
        <v/>
      </c>
      <c r="H679" s="5" t="str">
        <f>IFERROR(IF(OR(C679="Entrée",C679="Stock Initial",C679="Ajustement"),INDEX(Données!$J$3:$R$15,MATCH(E679,Données!$N$3:$N$15,0),6),INDEX(Données!$J$3:$R$15,MATCH(E679,Données!$N$3:$N$15,0),7)),"")</f>
        <v/>
      </c>
      <c r="I679" s="4" t="str">
        <f t="shared" si="36"/>
        <v/>
      </c>
    </row>
    <row r="680" spans="1:9" x14ac:dyDescent="0.25">
      <c r="A680" s="1" t="str">
        <f t="shared" si="37"/>
        <v/>
      </c>
      <c r="E680" t="str">
        <f>IF(D680="","",INDEX(Données!$J$3:$R$14,MATCH(D680,Données!$J$3:$J$14,0),5))</f>
        <v/>
      </c>
      <c r="H680" s="5" t="str">
        <f>IFERROR(IF(OR(C680="Entrée",C680="Stock Initial",C680="Ajustement"),INDEX(Données!$J$3:$R$15,MATCH(E680,Données!$N$3:$N$15,0),6),INDEX(Données!$J$3:$R$15,MATCH(E680,Données!$N$3:$N$15,0),7)),"")</f>
        <v/>
      </c>
      <c r="I680" s="4" t="str">
        <f t="shared" si="36"/>
        <v/>
      </c>
    </row>
    <row r="681" spans="1:9" x14ac:dyDescent="0.25">
      <c r="A681" s="1" t="str">
        <f t="shared" si="37"/>
        <v/>
      </c>
      <c r="E681" t="str">
        <f>IF(D681="","",INDEX(Données!$J$3:$R$14,MATCH(D681,Données!$J$3:$J$14,0),5))</f>
        <v/>
      </c>
      <c r="H681" s="5" t="str">
        <f>IFERROR(IF(OR(C681="Entrée",C681="Stock Initial",C681="Ajustement"),INDEX(Données!$J$3:$R$15,MATCH(E681,Données!$N$3:$N$15,0),6),INDEX(Données!$J$3:$R$15,MATCH(E681,Données!$N$3:$N$15,0),7)),"")</f>
        <v/>
      </c>
      <c r="I681" s="4" t="str">
        <f t="shared" ref="I681:I744" si="38">IFERROR(H681*G681,"")</f>
        <v/>
      </c>
    </row>
    <row r="682" spans="1:9" x14ac:dyDescent="0.25">
      <c r="A682" s="1" t="str">
        <f t="shared" si="37"/>
        <v/>
      </c>
      <c r="E682" t="str">
        <f>IF(D682="","",INDEX(Données!$J$3:$R$14,MATCH(D682,Données!$J$3:$J$14,0),5))</f>
        <v/>
      </c>
      <c r="H682" s="5" t="str">
        <f>IFERROR(IF(OR(C682="Entrée",C682="Stock Initial",C682="Ajustement"),INDEX(Données!$J$3:$R$15,MATCH(E682,Données!$N$3:$N$15,0),6),INDEX(Données!$J$3:$R$15,MATCH(E682,Données!$N$3:$N$15,0),7)),"")</f>
        <v/>
      </c>
      <c r="I682" s="4" t="str">
        <f t="shared" si="38"/>
        <v/>
      </c>
    </row>
    <row r="683" spans="1:9" x14ac:dyDescent="0.25">
      <c r="A683" s="1" t="str">
        <f t="shared" si="37"/>
        <v/>
      </c>
      <c r="E683" t="str">
        <f>IF(D683="","",INDEX(Données!$J$3:$R$14,MATCH(D683,Données!$J$3:$J$14,0),5))</f>
        <v/>
      </c>
      <c r="H683" s="5" t="str">
        <f>IFERROR(IF(OR(C683="Entrée",C683="Stock Initial",C683="Ajustement"),INDEX(Données!$J$3:$R$15,MATCH(E683,Données!$N$3:$N$15,0),6),INDEX(Données!$J$3:$R$15,MATCH(E683,Données!$N$3:$N$15,0),7)),"")</f>
        <v/>
      </c>
      <c r="I683" s="4" t="str">
        <f t="shared" si="38"/>
        <v/>
      </c>
    </row>
    <row r="684" spans="1:9" x14ac:dyDescent="0.25">
      <c r="A684" s="1" t="str">
        <f t="shared" si="37"/>
        <v/>
      </c>
      <c r="E684" t="str">
        <f>IF(D684="","",INDEX(Données!$J$3:$R$14,MATCH(D684,Données!$J$3:$J$14,0),5))</f>
        <v/>
      </c>
      <c r="H684" s="5" t="str">
        <f>IFERROR(IF(OR(C684="Entrée",C684="Stock Initial",C684="Ajustement"),INDEX(Données!$J$3:$R$15,MATCH(E684,Données!$N$3:$N$15,0),6),INDEX(Données!$J$3:$R$15,MATCH(E684,Données!$N$3:$N$15,0),7)),"")</f>
        <v/>
      </c>
      <c r="I684" s="4" t="str">
        <f t="shared" si="38"/>
        <v/>
      </c>
    </row>
    <row r="685" spans="1:9" x14ac:dyDescent="0.25">
      <c r="A685" s="1" t="str">
        <f t="shared" si="37"/>
        <v/>
      </c>
      <c r="E685" t="str">
        <f>IF(D685="","",INDEX(Données!$J$3:$R$14,MATCH(D685,Données!$J$3:$J$14,0),5))</f>
        <v/>
      </c>
      <c r="H685" s="5" t="str">
        <f>IFERROR(IF(OR(C685="Entrée",C685="Stock Initial",C685="Ajustement"),INDEX(Données!$J$3:$R$15,MATCH(E685,Données!$N$3:$N$15,0),6),INDEX(Données!$J$3:$R$15,MATCH(E685,Données!$N$3:$N$15,0),7)),"")</f>
        <v/>
      </c>
      <c r="I685" s="4" t="str">
        <f t="shared" si="38"/>
        <v/>
      </c>
    </row>
    <row r="686" spans="1:9" x14ac:dyDescent="0.25">
      <c r="A686" s="1" t="str">
        <f t="shared" si="37"/>
        <v/>
      </c>
      <c r="E686" t="str">
        <f>IF(D686="","",INDEX(Données!$J$3:$R$14,MATCH(D686,Données!$J$3:$J$14,0),5))</f>
        <v/>
      </c>
      <c r="H686" s="5" t="str">
        <f>IFERROR(IF(OR(C686="Entrée",C686="Stock Initial",C686="Ajustement"),INDEX(Données!$J$3:$R$15,MATCH(E686,Données!$N$3:$N$15,0),6),INDEX(Données!$J$3:$R$15,MATCH(E686,Données!$N$3:$N$15,0),7)),"")</f>
        <v/>
      </c>
      <c r="I686" s="4" t="str">
        <f t="shared" si="38"/>
        <v/>
      </c>
    </row>
    <row r="687" spans="1:9" x14ac:dyDescent="0.25">
      <c r="A687" s="1" t="str">
        <f t="shared" si="37"/>
        <v/>
      </c>
      <c r="E687" t="str">
        <f>IF(D687="","",INDEX(Données!$J$3:$R$14,MATCH(D687,Données!$J$3:$J$14,0),5))</f>
        <v/>
      </c>
      <c r="H687" s="5" t="str">
        <f>IFERROR(IF(OR(C687="Entrée",C687="Stock Initial",C687="Ajustement"),INDEX(Données!$J$3:$R$15,MATCH(E687,Données!$N$3:$N$15,0),6),INDEX(Données!$J$3:$R$15,MATCH(E687,Données!$N$3:$N$15,0),7)),"")</f>
        <v/>
      </c>
      <c r="I687" s="4" t="str">
        <f t="shared" si="38"/>
        <v/>
      </c>
    </row>
    <row r="688" spans="1:9" x14ac:dyDescent="0.25">
      <c r="A688" s="1" t="str">
        <f t="shared" si="37"/>
        <v/>
      </c>
      <c r="E688" t="str">
        <f>IF(D688="","",INDEX(Données!$J$3:$R$14,MATCH(D688,Données!$J$3:$J$14,0),5))</f>
        <v/>
      </c>
      <c r="H688" s="5" t="str">
        <f>IFERROR(IF(OR(C688="Entrée",C688="Stock Initial",C688="Ajustement"),INDEX(Données!$J$3:$R$15,MATCH(E688,Données!$N$3:$N$15,0),6),INDEX(Données!$J$3:$R$15,MATCH(E688,Données!$N$3:$N$15,0),7)),"")</f>
        <v/>
      </c>
      <c r="I688" s="4" t="str">
        <f t="shared" si="38"/>
        <v/>
      </c>
    </row>
    <row r="689" spans="1:9" x14ac:dyDescent="0.25">
      <c r="A689" s="1" t="str">
        <f t="shared" si="37"/>
        <v/>
      </c>
      <c r="E689" t="str">
        <f>IF(D689="","",INDEX(Données!$J$3:$R$14,MATCH(D689,Données!$J$3:$J$14,0),5))</f>
        <v/>
      </c>
      <c r="H689" s="5" t="str">
        <f>IFERROR(IF(OR(C689="Entrée",C689="Stock Initial",C689="Ajustement"),INDEX(Données!$J$3:$R$15,MATCH(E689,Données!$N$3:$N$15,0),6),INDEX(Données!$J$3:$R$15,MATCH(E689,Données!$N$3:$N$15,0),7)),"")</f>
        <v/>
      </c>
      <c r="I689" s="4" t="str">
        <f t="shared" si="38"/>
        <v/>
      </c>
    </row>
    <row r="690" spans="1:9" x14ac:dyDescent="0.25">
      <c r="A690" s="1" t="str">
        <f t="shared" si="37"/>
        <v/>
      </c>
      <c r="E690" t="str">
        <f>IF(D690="","",INDEX(Données!$J$3:$R$14,MATCH(D690,Données!$J$3:$J$14,0),5))</f>
        <v/>
      </c>
      <c r="H690" s="5" t="str">
        <f>IFERROR(IF(OR(C690="Entrée",C690="Stock Initial",C690="Ajustement"),INDEX(Données!$J$3:$R$15,MATCH(E690,Données!$N$3:$N$15,0),6),INDEX(Données!$J$3:$R$15,MATCH(E690,Données!$N$3:$N$15,0),7)),"")</f>
        <v/>
      </c>
      <c r="I690" s="4" t="str">
        <f t="shared" si="38"/>
        <v/>
      </c>
    </row>
    <row r="691" spans="1:9" x14ac:dyDescent="0.25">
      <c r="A691" s="1" t="str">
        <f t="shared" si="37"/>
        <v/>
      </c>
      <c r="E691" t="str">
        <f>IF(D691="","",INDEX(Données!$J$3:$R$14,MATCH(D691,Données!$J$3:$J$14,0),5))</f>
        <v/>
      </c>
      <c r="H691" s="5" t="str">
        <f>IFERROR(IF(OR(C691="Entrée",C691="Stock Initial",C691="Ajustement"),INDEX(Données!$J$3:$R$15,MATCH(E691,Données!$N$3:$N$15,0),6),INDEX(Données!$J$3:$R$15,MATCH(E691,Données!$N$3:$N$15,0),7)),"")</f>
        <v/>
      </c>
      <c r="I691" s="4" t="str">
        <f t="shared" si="38"/>
        <v/>
      </c>
    </row>
    <row r="692" spans="1:9" x14ac:dyDescent="0.25">
      <c r="A692" s="1" t="str">
        <f t="shared" si="37"/>
        <v/>
      </c>
      <c r="E692" t="str">
        <f>IF(D692="","",INDEX(Données!$J$3:$R$14,MATCH(D692,Données!$J$3:$J$14,0),5))</f>
        <v/>
      </c>
      <c r="H692" s="5" t="str">
        <f>IFERROR(IF(OR(C692="Entrée",C692="Stock Initial",C692="Ajustement"),INDEX(Données!$J$3:$R$15,MATCH(E692,Données!$N$3:$N$15,0),6),INDEX(Données!$J$3:$R$15,MATCH(E692,Données!$N$3:$N$15,0),7)),"")</f>
        <v/>
      </c>
      <c r="I692" s="4" t="str">
        <f t="shared" si="38"/>
        <v/>
      </c>
    </row>
    <row r="693" spans="1:9" x14ac:dyDescent="0.25">
      <c r="A693" s="1" t="str">
        <f t="shared" si="37"/>
        <v/>
      </c>
      <c r="E693" t="str">
        <f>IF(D693="","",INDEX(Données!$J$3:$R$14,MATCH(D693,Données!$J$3:$J$14,0),5))</f>
        <v/>
      </c>
      <c r="H693" s="5" t="str">
        <f>IFERROR(IF(OR(C693="Entrée",C693="Stock Initial",C693="Ajustement"),INDEX(Données!$J$3:$R$15,MATCH(E693,Données!$N$3:$N$15,0),6),INDEX(Données!$J$3:$R$15,MATCH(E693,Données!$N$3:$N$15,0),7)),"")</f>
        <v/>
      </c>
      <c r="I693" s="4" t="str">
        <f t="shared" si="38"/>
        <v/>
      </c>
    </row>
    <row r="694" spans="1:9" x14ac:dyDescent="0.25">
      <c r="A694" s="1" t="str">
        <f t="shared" si="37"/>
        <v/>
      </c>
      <c r="E694" t="str">
        <f>IF(D694="","",INDEX(Données!$J$3:$R$14,MATCH(D694,Données!$J$3:$J$14,0),5))</f>
        <v/>
      </c>
      <c r="H694" s="5" t="str">
        <f>IFERROR(IF(OR(C694="Entrée",C694="Stock Initial",C694="Ajustement"),INDEX(Données!$J$3:$R$15,MATCH(E694,Données!$N$3:$N$15,0),6),INDEX(Données!$J$3:$R$15,MATCH(E694,Données!$N$3:$N$15,0),7)),"")</f>
        <v/>
      </c>
      <c r="I694" s="4" t="str">
        <f t="shared" si="38"/>
        <v/>
      </c>
    </row>
    <row r="695" spans="1:9" x14ac:dyDescent="0.25">
      <c r="A695" s="1" t="str">
        <f t="shared" si="37"/>
        <v/>
      </c>
      <c r="E695" t="str">
        <f>IF(D695="","",INDEX(Données!$J$3:$R$14,MATCH(D695,Données!$J$3:$J$14,0),5))</f>
        <v/>
      </c>
      <c r="H695" s="5" t="str">
        <f>IFERROR(IF(OR(C695="Entrée",C695="Stock Initial",C695="Ajustement"),INDEX(Données!$J$3:$R$15,MATCH(E695,Données!$N$3:$N$15,0),6),INDEX(Données!$J$3:$R$15,MATCH(E695,Données!$N$3:$N$15,0),7)),"")</f>
        <v/>
      </c>
      <c r="I695" s="4" t="str">
        <f t="shared" si="38"/>
        <v/>
      </c>
    </row>
    <row r="696" spans="1:9" x14ac:dyDescent="0.25">
      <c r="A696" s="1" t="str">
        <f t="shared" si="37"/>
        <v/>
      </c>
      <c r="E696" t="str">
        <f>IF(D696="","",INDEX(Données!$J$3:$R$14,MATCH(D696,Données!$J$3:$J$14,0),5))</f>
        <v/>
      </c>
      <c r="H696" s="5" t="str">
        <f>IFERROR(IF(OR(C696="Entrée",C696="Stock Initial",C696="Ajustement"),INDEX(Données!$J$3:$R$15,MATCH(E696,Données!$N$3:$N$15,0),6),INDEX(Données!$J$3:$R$15,MATCH(E696,Données!$N$3:$N$15,0),7)),"")</f>
        <v/>
      </c>
      <c r="I696" s="4" t="str">
        <f t="shared" si="38"/>
        <v/>
      </c>
    </row>
    <row r="697" spans="1:9" x14ac:dyDescent="0.25">
      <c r="A697" s="1" t="str">
        <f t="shared" si="37"/>
        <v/>
      </c>
      <c r="E697" t="str">
        <f>IF(D697="","",INDEX(Données!$J$3:$R$14,MATCH(D697,Données!$J$3:$J$14,0),5))</f>
        <v/>
      </c>
      <c r="H697" s="5" t="str">
        <f>IFERROR(IF(OR(C697="Entrée",C697="Stock Initial",C697="Ajustement"),INDEX(Données!$J$3:$R$15,MATCH(E697,Données!$N$3:$N$15,0),6),INDEX(Données!$J$3:$R$15,MATCH(E697,Données!$N$3:$N$15,0),7)),"")</f>
        <v/>
      </c>
      <c r="I697" s="4" t="str">
        <f t="shared" si="38"/>
        <v/>
      </c>
    </row>
    <row r="698" spans="1:9" x14ac:dyDescent="0.25">
      <c r="A698" s="1" t="str">
        <f t="shared" si="37"/>
        <v/>
      </c>
      <c r="E698" t="str">
        <f>IF(D698="","",INDEX(Données!$J$3:$R$14,MATCH(D698,Données!$J$3:$J$14,0),5))</f>
        <v/>
      </c>
      <c r="H698" s="5" t="str">
        <f>IFERROR(IF(OR(C698="Entrée",C698="Stock Initial",C698="Ajustement"),INDEX(Données!$J$3:$R$15,MATCH(E698,Données!$N$3:$N$15,0),6),INDEX(Données!$J$3:$R$15,MATCH(E698,Données!$N$3:$N$15,0),7)),"")</f>
        <v/>
      </c>
      <c r="I698" s="4" t="str">
        <f t="shared" si="38"/>
        <v/>
      </c>
    </row>
    <row r="699" spans="1:9" x14ac:dyDescent="0.25">
      <c r="A699" s="1" t="str">
        <f t="shared" si="37"/>
        <v/>
      </c>
      <c r="E699" t="str">
        <f>IF(D699="","",INDEX(Données!$J$3:$R$14,MATCH(D699,Données!$J$3:$J$14,0),5))</f>
        <v/>
      </c>
      <c r="H699" s="5" t="str">
        <f>IFERROR(IF(OR(C699="Entrée",C699="Stock Initial",C699="Ajustement"),INDEX(Données!$J$3:$R$15,MATCH(E699,Données!$N$3:$N$15,0),6),INDEX(Données!$J$3:$R$15,MATCH(E699,Données!$N$3:$N$15,0),7)),"")</f>
        <v/>
      </c>
      <c r="I699" s="4" t="str">
        <f t="shared" si="38"/>
        <v/>
      </c>
    </row>
    <row r="700" spans="1:9" x14ac:dyDescent="0.25">
      <c r="A700" s="1" t="str">
        <f t="shared" si="37"/>
        <v/>
      </c>
      <c r="E700" t="str">
        <f>IF(D700="","",INDEX(Données!$J$3:$R$14,MATCH(D700,Données!$J$3:$J$14,0),5))</f>
        <v/>
      </c>
      <c r="H700" s="5" t="str">
        <f>IFERROR(IF(OR(C700="Entrée",C700="Stock Initial",C700="Ajustement"),INDEX(Données!$J$3:$R$15,MATCH(E700,Données!$N$3:$N$15,0),6),INDEX(Données!$J$3:$R$15,MATCH(E700,Données!$N$3:$N$15,0),7)),"")</f>
        <v/>
      </c>
      <c r="I700" s="4" t="str">
        <f t="shared" si="38"/>
        <v/>
      </c>
    </row>
    <row r="701" spans="1:9" x14ac:dyDescent="0.25">
      <c r="E701" t="str">
        <f>IF(D701="","",INDEX(Données!$J$3:$R$14,MATCH(D701,Données!$J$3:$J$14,0),5))</f>
        <v/>
      </c>
      <c r="H701" s="5" t="str">
        <f>IFERROR(IF(OR(C701="Entrée",C701="Stock Initial",C701="Ajustement"),INDEX(Données!$J$3:$R$15,MATCH(E701,Données!$N$3:$N$15,0),6),INDEX(Données!$J$3:$R$15,MATCH(E701,Données!$N$3:$N$15,0),7)),"")</f>
        <v/>
      </c>
      <c r="I701" s="4" t="str">
        <f t="shared" si="38"/>
        <v/>
      </c>
    </row>
    <row r="702" spans="1:9" x14ac:dyDescent="0.25">
      <c r="E702" t="str">
        <f>IF(D702="","",INDEX(Données!$J$3:$R$14,MATCH(D702,Données!$J$3:$J$14,0),5))</f>
        <v/>
      </c>
      <c r="H702" s="5" t="str">
        <f>IFERROR(IF(OR(C702="Entrée",C702="Stock Initial",C702="Ajustement"),INDEX(Données!$J$3:$R$15,MATCH(E702,Données!$N$3:$N$15,0),6),INDEX(Données!$J$3:$R$15,MATCH(E702,Données!$N$3:$N$15,0),7)),"")</f>
        <v/>
      </c>
      <c r="I702" s="4" t="str">
        <f t="shared" si="38"/>
        <v/>
      </c>
    </row>
    <row r="703" spans="1:9" x14ac:dyDescent="0.25">
      <c r="E703" t="str">
        <f>IF(D703="","",INDEX(Données!$J$3:$R$14,MATCH(D703,Données!$J$3:$J$14,0),5))</f>
        <v/>
      </c>
      <c r="H703" s="5" t="str">
        <f>IFERROR(IF(OR(C703="Entrée",C703="Stock Initial",C703="Ajustement"),INDEX(Données!$J$3:$R$15,MATCH(E703,Données!$N$3:$N$15,0),6),INDEX(Données!$J$3:$R$15,MATCH(E703,Données!$N$3:$N$15,0),7)),"")</f>
        <v/>
      </c>
      <c r="I703" s="4" t="str">
        <f t="shared" si="38"/>
        <v/>
      </c>
    </row>
    <row r="704" spans="1:9" x14ac:dyDescent="0.25">
      <c r="E704" t="str">
        <f>IF(D704="","",INDEX(Données!$J$3:$R$14,MATCH(D704,Données!$J$3:$J$14,0),5))</f>
        <v/>
      </c>
      <c r="H704" s="5" t="str">
        <f>IFERROR(IF(OR(C704="Entrée",C704="Stock Initial",C704="Ajustement"),INDEX(Données!$J$3:$R$15,MATCH(E704,Données!$N$3:$N$15,0),6),INDEX(Données!$J$3:$R$15,MATCH(E704,Données!$N$3:$N$15,0),7)),"")</f>
        <v/>
      </c>
      <c r="I704" s="4" t="str">
        <f t="shared" si="38"/>
        <v/>
      </c>
    </row>
    <row r="705" spans="5:9" x14ac:dyDescent="0.25">
      <c r="E705" t="str">
        <f>IF(D705="","",INDEX(Données!$J$3:$R$14,MATCH(D705,Données!$J$3:$J$14,0),5))</f>
        <v/>
      </c>
      <c r="H705" s="5" t="str">
        <f>IFERROR(IF(OR(C705="Entrée",C705="Stock Initial",C705="Ajustement"),INDEX(Données!$J$3:$R$15,MATCH(E705,Données!$N$3:$N$15,0),6),INDEX(Données!$J$3:$R$15,MATCH(E705,Données!$N$3:$N$15,0),7)),"")</f>
        <v/>
      </c>
      <c r="I705" s="4" t="str">
        <f t="shared" si="38"/>
        <v/>
      </c>
    </row>
    <row r="706" spans="5:9" x14ac:dyDescent="0.25">
      <c r="E706" t="str">
        <f>IF(D706="","",INDEX(Données!$J$3:$R$14,MATCH(D706,Données!$J$3:$J$14,0),5))</f>
        <v/>
      </c>
      <c r="H706" s="5" t="str">
        <f>IFERROR(IF(OR(C706="Entrée",C706="Stock Initial",C706="Ajustement"),INDEX(Données!$J$3:$R$15,MATCH(E706,Données!$N$3:$N$15,0),6),INDEX(Données!$J$3:$R$15,MATCH(E706,Données!$N$3:$N$15,0),7)),"")</f>
        <v/>
      </c>
      <c r="I706" s="4" t="str">
        <f t="shared" si="38"/>
        <v/>
      </c>
    </row>
    <row r="707" spans="5:9" x14ac:dyDescent="0.25">
      <c r="E707" t="str">
        <f>IF(D707="","",INDEX(Données!$J$3:$R$14,MATCH(D707,Données!$J$3:$J$14,0),5))</f>
        <v/>
      </c>
      <c r="H707" s="5" t="str">
        <f>IFERROR(IF(OR(C707="Entrée",C707="Stock Initial",C707="Ajustement"),INDEX(Données!$J$3:$R$15,MATCH(E707,Données!$N$3:$N$15,0),6),INDEX(Données!$J$3:$R$15,MATCH(E707,Données!$N$3:$N$15,0),7)),"")</f>
        <v/>
      </c>
      <c r="I707" s="4" t="str">
        <f t="shared" si="38"/>
        <v/>
      </c>
    </row>
    <row r="708" spans="5:9" x14ac:dyDescent="0.25">
      <c r="E708" t="str">
        <f>IF(D708="","",INDEX(Données!$J$3:$R$14,MATCH(D708,Données!$J$3:$J$14,0),5))</f>
        <v/>
      </c>
      <c r="H708" s="5" t="str">
        <f>IFERROR(IF(OR(C708="Entrée",C708="Stock Initial",C708="Ajustement"),INDEX(Données!$J$3:$R$15,MATCH(E708,Données!$N$3:$N$15,0),6),INDEX(Données!$J$3:$R$15,MATCH(E708,Données!$N$3:$N$15,0),7)),"")</f>
        <v/>
      </c>
      <c r="I708" s="4" t="str">
        <f t="shared" si="38"/>
        <v/>
      </c>
    </row>
    <row r="709" spans="5:9" x14ac:dyDescent="0.25">
      <c r="E709" t="str">
        <f>IF(D709="","",INDEX(Données!$J$3:$R$14,MATCH(D709,Données!$J$3:$J$14,0),5))</f>
        <v/>
      </c>
      <c r="H709" s="5" t="str">
        <f>IFERROR(IF(OR(C709="Entrée",C709="Stock Initial",C709="Ajustement"),INDEX(Données!$J$3:$R$15,MATCH(E709,Données!$N$3:$N$15,0),6),INDEX(Données!$J$3:$R$15,MATCH(E709,Données!$N$3:$N$15,0),7)),"")</f>
        <v/>
      </c>
      <c r="I709" s="4" t="str">
        <f t="shared" si="38"/>
        <v/>
      </c>
    </row>
    <row r="710" spans="5:9" x14ac:dyDescent="0.25">
      <c r="E710" t="str">
        <f>IF(D710="","",INDEX(Données!$J$3:$R$14,MATCH(D710,Données!$J$3:$J$14,0),5))</f>
        <v/>
      </c>
      <c r="H710" s="5" t="str">
        <f>IFERROR(IF(OR(C710="Entrée",C710="Stock Initial",C710="Ajustement"),INDEX(Données!$J$3:$R$15,MATCH(E710,Données!$N$3:$N$15,0),6),INDEX(Données!$J$3:$R$15,MATCH(E710,Données!$N$3:$N$15,0),7)),"")</f>
        <v/>
      </c>
      <c r="I710" s="4" t="str">
        <f t="shared" si="38"/>
        <v/>
      </c>
    </row>
    <row r="711" spans="5:9" x14ac:dyDescent="0.25">
      <c r="E711" t="str">
        <f>IF(D711="","",INDEX(Données!$J$3:$R$14,MATCH(D711,Données!$J$3:$J$14,0),5))</f>
        <v/>
      </c>
      <c r="H711" s="5" t="str">
        <f>IFERROR(IF(OR(C711="Entrée",C711="Stock Initial",C711="Ajustement"),INDEX(Données!$J$3:$R$15,MATCH(E711,Données!$N$3:$N$15,0),6),INDEX(Données!$J$3:$R$15,MATCH(E711,Données!$N$3:$N$15,0),7)),"")</f>
        <v/>
      </c>
      <c r="I711" s="4" t="str">
        <f t="shared" si="38"/>
        <v/>
      </c>
    </row>
    <row r="712" spans="5:9" x14ac:dyDescent="0.25">
      <c r="E712" t="str">
        <f>IF(D712="","",INDEX(Données!$J$3:$R$14,MATCH(D712,Données!$J$3:$J$14,0),5))</f>
        <v/>
      </c>
      <c r="H712" s="5" t="str">
        <f>IFERROR(IF(OR(C712="Entrée",C712="Stock Initial",C712="Ajustement"),INDEX(Données!$J$3:$R$15,MATCH(E712,Données!$N$3:$N$15,0),6),INDEX(Données!$J$3:$R$15,MATCH(E712,Données!$N$3:$N$15,0),7)),"")</f>
        <v/>
      </c>
      <c r="I712" s="4" t="str">
        <f t="shared" si="38"/>
        <v/>
      </c>
    </row>
    <row r="713" spans="5:9" x14ac:dyDescent="0.25">
      <c r="E713" t="str">
        <f>IF(D713="","",INDEX(Données!$J$3:$R$14,MATCH(D713,Données!$J$3:$J$14,0),5))</f>
        <v/>
      </c>
      <c r="H713" s="5" t="str">
        <f>IFERROR(IF(OR(C713="Entrée",C713="Stock Initial",C713="Ajustement"),INDEX(Données!$J$3:$R$15,MATCH(E713,Données!$N$3:$N$15,0),6),INDEX(Données!$J$3:$R$15,MATCH(E713,Données!$N$3:$N$15,0),7)),"")</f>
        <v/>
      </c>
      <c r="I713" s="4" t="str">
        <f t="shared" si="38"/>
        <v/>
      </c>
    </row>
    <row r="714" spans="5:9" x14ac:dyDescent="0.25">
      <c r="E714" t="str">
        <f>IF(D714="","",INDEX(Données!$J$3:$R$14,MATCH(D714,Données!$J$3:$J$14,0),5))</f>
        <v/>
      </c>
      <c r="H714" s="5" t="str">
        <f>IFERROR(IF(OR(C714="Entrée",C714="Stock Initial",C714="Ajustement"),INDEX(Données!$J$3:$R$15,MATCH(E714,Données!$N$3:$N$15,0),6),INDEX(Données!$J$3:$R$15,MATCH(E714,Données!$N$3:$N$15,0),7)),"")</f>
        <v/>
      </c>
      <c r="I714" s="4" t="str">
        <f t="shared" si="38"/>
        <v/>
      </c>
    </row>
    <row r="715" spans="5:9" x14ac:dyDescent="0.25">
      <c r="E715" t="str">
        <f>IF(D715="","",INDEX(Données!$J$3:$R$14,MATCH(D715,Données!$J$3:$J$14,0),5))</f>
        <v/>
      </c>
      <c r="H715" s="5" t="str">
        <f>IFERROR(IF(OR(C715="Entrée",C715="Stock Initial",C715="Ajustement"),INDEX(Données!$J$3:$R$15,MATCH(E715,Données!$N$3:$N$15,0),6),INDEX(Données!$J$3:$R$15,MATCH(E715,Données!$N$3:$N$15,0),7)),"")</f>
        <v/>
      </c>
      <c r="I715" s="4" t="str">
        <f t="shared" si="38"/>
        <v/>
      </c>
    </row>
    <row r="716" spans="5:9" x14ac:dyDescent="0.25">
      <c r="E716" t="str">
        <f>IF(D716="","",INDEX(Données!$J$3:$R$14,MATCH(D716,Données!$J$3:$J$14,0),5))</f>
        <v/>
      </c>
      <c r="H716" s="5" t="str">
        <f>IFERROR(IF(OR(C716="Entrée",C716="Stock Initial",C716="Ajustement"),INDEX(Données!$J$3:$R$15,MATCH(E716,Données!$N$3:$N$15,0),6),INDEX(Données!$J$3:$R$15,MATCH(E716,Données!$N$3:$N$15,0),7)),"")</f>
        <v/>
      </c>
      <c r="I716" s="4" t="str">
        <f t="shared" si="38"/>
        <v/>
      </c>
    </row>
    <row r="717" spans="5:9" x14ac:dyDescent="0.25">
      <c r="E717" t="str">
        <f>IF(D717="","",INDEX(Données!$J$3:$R$14,MATCH(D717,Données!$J$3:$J$14,0),5))</f>
        <v/>
      </c>
      <c r="H717" s="5" t="str">
        <f>IFERROR(IF(OR(C717="Entrée",C717="Stock Initial",C717="Ajustement"),INDEX(Données!$J$3:$R$15,MATCH(E717,Données!$N$3:$N$15,0),6),INDEX(Données!$J$3:$R$15,MATCH(E717,Données!$N$3:$N$15,0),7)),"")</f>
        <v/>
      </c>
      <c r="I717" s="4" t="str">
        <f t="shared" si="38"/>
        <v/>
      </c>
    </row>
    <row r="718" spans="5:9" x14ac:dyDescent="0.25">
      <c r="E718" t="str">
        <f>IF(D718="","",INDEX(Données!$J$3:$R$14,MATCH(D718,Données!$J$3:$J$14,0),5))</f>
        <v/>
      </c>
      <c r="H718" s="5" t="str">
        <f>IFERROR(IF(OR(C718="Entrée",C718="Stock Initial",C718="Ajustement"),INDEX(Données!$J$3:$R$15,MATCH(E718,Données!$N$3:$N$15,0),6),INDEX(Données!$J$3:$R$15,MATCH(E718,Données!$N$3:$N$15,0),7)),"")</f>
        <v/>
      </c>
      <c r="I718" s="4" t="str">
        <f t="shared" si="38"/>
        <v/>
      </c>
    </row>
    <row r="719" spans="5:9" x14ac:dyDescent="0.25">
      <c r="E719" t="str">
        <f>IF(D719="","",INDEX(Données!$J$3:$R$14,MATCH(D719,Données!$J$3:$J$14,0),5))</f>
        <v/>
      </c>
      <c r="H719" s="5" t="str">
        <f>IFERROR(IF(OR(C719="Entrée",C719="Stock Initial",C719="Ajustement"),INDEX(Données!$J$3:$R$15,MATCH(E719,Données!$N$3:$N$15,0),6),INDEX(Données!$J$3:$R$15,MATCH(E719,Données!$N$3:$N$15,0),7)),"")</f>
        <v/>
      </c>
      <c r="I719" s="4" t="str">
        <f t="shared" si="38"/>
        <v/>
      </c>
    </row>
    <row r="720" spans="5:9" x14ac:dyDescent="0.25">
      <c r="E720" t="str">
        <f>IF(D720="","",INDEX(Données!$J$3:$R$14,MATCH(D720,Données!$J$3:$J$14,0),5))</f>
        <v/>
      </c>
      <c r="H720" s="5" t="str">
        <f>IFERROR(IF(OR(C720="Entrée",C720="Stock Initial",C720="Ajustement"),INDEX(Données!$J$3:$R$15,MATCH(E720,Données!$N$3:$N$15,0),6),INDEX(Données!$J$3:$R$15,MATCH(E720,Données!$N$3:$N$15,0),7)),"")</f>
        <v/>
      </c>
      <c r="I720" s="4" t="str">
        <f t="shared" si="38"/>
        <v/>
      </c>
    </row>
    <row r="721" spans="5:9" x14ac:dyDescent="0.25">
      <c r="E721" t="str">
        <f>IF(D721="","",INDEX(Données!$J$3:$R$14,MATCH(D721,Données!$J$3:$J$14,0),5))</f>
        <v/>
      </c>
      <c r="H721" s="5" t="str">
        <f>IFERROR(IF(OR(C721="Entrée",C721="Stock Initial",C721="Ajustement"),INDEX(Données!$J$3:$R$15,MATCH(E721,Données!$N$3:$N$15,0),6),INDEX(Données!$J$3:$R$15,MATCH(E721,Données!$N$3:$N$15,0),7)),"")</f>
        <v/>
      </c>
      <c r="I721" s="4" t="str">
        <f t="shared" si="38"/>
        <v/>
      </c>
    </row>
    <row r="722" spans="5:9" x14ac:dyDescent="0.25">
      <c r="E722" t="str">
        <f>IF(D722="","",INDEX(Données!$J$3:$R$14,MATCH(D722,Données!$J$3:$J$14,0),5))</f>
        <v/>
      </c>
      <c r="H722" s="5" t="str">
        <f>IFERROR(IF(OR(C722="Entrée",C722="Stock Initial",C722="Ajustement"),INDEX(Données!$J$3:$R$15,MATCH(E722,Données!$N$3:$N$15,0),6),INDEX(Données!$J$3:$R$15,MATCH(E722,Données!$N$3:$N$15,0),7)),"")</f>
        <v/>
      </c>
      <c r="I722" s="4" t="str">
        <f t="shared" si="38"/>
        <v/>
      </c>
    </row>
    <row r="723" spans="5:9" x14ac:dyDescent="0.25">
      <c r="E723" t="str">
        <f>IF(D723="","",INDEX(Données!$J$3:$R$14,MATCH(D723,Données!$J$3:$J$14,0),5))</f>
        <v/>
      </c>
      <c r="H723" s="5" t="str">
        <f>IFERROR(IF(OR(C723="Entrée",C723="Stock Initial",C723="Ajustement"),INDEX(Données!$J$3:$R$15,MATCH(E723,Données!$N$3:$N$15,0),6),INDEX(Données!$J$3:$R$15,MATCH(E723,Données!$N$3:$N$15,0),7)),"")</f>
        <v/>
      </c>
      <c r="I723" s="4" t="str">
        <f t="shared" si="38"/>
        <v/>
      </c>
    </row>
    <row r="724" spans="5:9" x14ac:dyDescent="0.25">
      <c r="E724" t="str">
        <f>IF(D724="","",INDEX(Données!$J$3:$R$14,MATCH(D724,Données!$J$3:$J$14,0),5))</f>
        <v/>
      </c>
      <c r="H724" s="5" t="str">
        <f>IFERROR(IF(OR(C724="Entrée",C724="Stock Initial",C724="Ajustement"),INDEX(Données!$J$3:$R$15,MATCH(E724,Données!$N$3:$N$15,0),6),INDEX(Données!$J$3:$R$15,MATCH(E724,Données!$N$3:$N$15,0),7)),"")</f>
        <v/>
      </c>
      <c r="I724" s="4" t="str">
        <f t="shared" si="38"/>
        <v/>
      </c>
    </row>
    <row r="725" spans="5:9" x14ac:dyDescent="0.25">
      <c r="E725" t="str">
        <f>IF(D725="","",INDEX(Données!$J$3:$R$14,MATCH(D725,Données!$J$3:$J$14,0),5))</f>
        <v/>
      </c>
      <c r="H725" s="5" t="str">
        <f>IFERROR(IF(OR(C725="Entrée",C725="Stock Initial",C725="Ajustement"),INDEX(Données!$J$3:$R$15,MATCH(E725,Données!$N$3:$N$15,0),6),INDEX(Données!$J$3:$R$15,MATCH(E725,Données!$N$3:$N$15,0),7)),"")</f>
        <v/>
      </c>
      <c r="I725" s="4" t="str">
        <f t="shared" si="38"/>
        <v/>
      </c>
    </row>
    <row r="726" spans="5:9" x14ac:dyDescent="0.25">
      <c r="E726" t="str">
        <f>IF(D726="","",INDEX(Données!$J$3:$R$14,MATCH(D726,Données!$J$3:$J$14,0),5))</f>
        <v/>
      </c>
      <c r="H726" s="5" t="str">
        <f>IFERROR(IF(OR(C726="Entrée",C726="Stock Initial",C726="Ajustement"),INDEX(Données!$J$3:$R$15,MATCH(E726,Données!$N$3:$N$15,0),6),INDEX(Données!$J$3:$R$15,MATCH(E726,Données!$N$3:$N$15,0),7)),"")</f>
        <v/>
      </c>
      <c r="I726" s="4" t="str">
        <f t="shared" si="38"/>
        <v/>
      </c>
    </row>
    <row r="727" spans="5:9" x14ac:dyDescent="0.25">
      <c r="E727" t="str">
        <f>IF(D727="","",INDEX(Données!$J$3:$R$14,MATCH(D727,Données!$J$3:$J$14,0),5))</f>
        <v/>
      </c>
      <c r="H727" s="5" t="str">
        <f>IFERROR(IF(OR(C727="Entrée",C727="Stock Initial",C727="Ajustement"),INDEX(Données!$J$3:$R$15,MATCH(E727,Données!$N$3:$N$15,0),6),INDEX(Données!$J$3:$R$15,MATCH(E727,Données!$N$3:$N$15,0),7)),"")</f>
        <v/>
      </c>
      <c r="I727" s="4" t="str">
        <f t="shared" si="38"/>
        <v/>
      </c>
    </row>
    <row r="728" spans="5:9" x14ac:dyDescent="0.25">
      <c r="E728" t="str">
        <f>IF(D728="","",INDEX(Données!$J$3:$R$14,MATCH(D728,Données!$J$3:$J$14,0),5))</f>
        <v/>
      </c>
      <c r="H728" s="5" t="str">
        <f>IFERROR(IF(OR(C728="Entrée",C728="Stock Initial",C728="Ajustement"),INDEX(Données!$J$3:$R$15,MATCH(E728,Données!$N$3:$N$15,0),6),INDEX(Données!$J$3:$R$15,MATCH(E728,Données!$N$3:$N$15,0),7)),"")</f>
        <v/>
      </c>
      <c r="I728" s="4" t="str">
        <f t="shared" si="38"/>
        <v/>
      </c>
    </row>
    <row r="729" spans="5:9" x14ac:dyDescent="0.25">
      <c r="E729" t="str">
        <f>IF(D729="","",INDEX(Données!$J$3:$R$14,MATCH(D729,Données!$J$3:$J$14,0),5))</f>
        <v/>
      </c>
      <c r="H729" s="5" t="str">
        <f>IFERROR(IF(OR(C729="Entrée",C729="Stock Initial",C729="Ajustement"),INDEX(Données!$J$3:$R$15,MATCH(E729,Données!$N$3:$N$15,0),6),INDEX(Données!$J$3:$R$15,MATCH(E729,Données!$N$3:$N$15,0),7)),"")</f>
        <v/>
      </c>
      <c r="I729" s="4" t="str">
        <f t="shared" si="38"/>
        <v/>
      </c>
    </row>
    <row r="730" spans="5:9" x14ac:dyDescent="0.25">
      <c r="E730" t="str">
        <f>IF(D730="","",INDEX(Données!$J$3:$R$14,MATCH(D730,Données!$J$3:$J$14,0),5))</f>
        <v/>
      </c>
      <c r="H730" s="5" t="str">
        <f>IFERROR(IF(OR(C730="Entrée",C730="Stock Initial",C730="Ajustement"),INDEX(Données!$J$3:$R$15,MATCH(E730,Données!$N$3:$N$15,0),6),INDEX(Données!$J$3:$R$15,MATCH(E730,Données!$N$3:$N$15,0),7)),"")</f>
        <v/>
      </c>
      <c r="I730" s="4" t="str">
        <f t="shared" si="38"/>
        <v/>
      </c>
    </row>
    <row r="731" spans="5:9" x14ac:dyDescent="0.25">
      <c r="E731" t="str">
        <f>IF(D731="","",INDEX(Données!$J$3:$R$14,MATCH(D731,Données!$J$3:$J$14,0),5))</f>
        <v/>
      </c>
      <c r="H731" s="5" t="str">
        <f>IFERROR(IF(OR(C731="Entrée",C731="Stock Initial",C731="Ajustement"),INDEX(Données!$J$3:$R$15,MATCH(E731,Données!$N$3:$N$15,0),6),INDEX(Données!$J$3:$R$15,MATCH(E731,Données!$N$3:$N$15,0),7)),"")</f>
        <v/>
      </c>
      <c r="I731" s="4" t="str">
        <f t="shared" si="38"/>
        <v/>
      </c>
    </row>
    <row r="732" spans="5:9" x14ac:dyDescent="0.25">
      <c r="E732" t="str">
        <f>IF(D732="","",INDEX(Données!$J$3:$R$14,MATCH(D732,Données!$J$3:$J$14,0),5))</f>
        <v/>
      </c>
      <c r="H732" s="5" t="str">
        <f>IFERROR(IF(OR(C732="Entrée",C732="Stock Initial",C732="Ajustement"),INDEX(Données!$J$3:$R$15,MATCH(E732,Données!$N$3:$N$15,0),6),INDEX(Données!$J$3:$R$15,MATCH(E732,Données!$N$3:$N$15,0),7)),"")</f>
        <v/>
      </c>
      <c r="I732" s="4" t="str">
        <f t="shared" si="38"/>
        <v/>
      </c>
    </row>
    <row r="733" spans="5:9" x14ac:dyDescent="0.25">
      <c r="E733" t="str">
        <f>IF(D733="","",INDEX(Données!$J$3:$R$14,MATCH(D733,Données!$J$3:$J$14,0),5))</f>
        <v/>
      </c>
      <c r="H733" s="5" t="str">
        <f>IFERROR(IF(OR(C733="Entrée",C733="Stock Initial",C733="Ajustement"),INDEX(Données!$J$3:$R$15,MATCH(E733,Données!$N$3:$N$15,0),6),INDEX(Données!$J$3:$R$15,MATCH(E733,Données!$N$3:$N$15,0),7)),"")</f>
        <v/>
      </c>
      <c r="I733" s="4" t="str">
        <f t="shared" si="38"/>
        <v/>
      </c>
    </row>
    <row r="734" spans="5:9" x14ac:dyDescent="0.25">
      <c r="E734" t="str">
        <f>IF(D734="","",INDEX(Données!$J$3:$R$14,MATCH(D734,Données!$J$3:$J$14,0),5))</f>
        <v/>
      </c>
      <c r="H734" s="5" t="str">
        <f>IFERROR(IF(OR(C734="Entrée",C734="Stock Initial",C734="Ajustement"),INDEX(Données!$J$3:$R$15,MATCH(E734,Données!$N$3:$N$15,0),6),INDEX(Données!$J$3:$R$15,MATCH(E734,Données!$N$3:$N$15,0),7)),"")</f>
        <v/>
      </c>
      <c r="I734" s="4" t="str">
        <f t="shared" si="38"/>
        <v/>
      </c>
    </row>
    <row r="735" spans="5:9" x14ac:dyDescent="0.25">
      <c r="E735" t="str">
        <f>IF(D735="","",INDEX(Données!$J$3:$R$14,MATCH(D735,Données!$J$3:$J$14,0),5))</f>
        <v/>
      </c>
      <c r="H735" s="5" t="str">
        <f>IFERROR(IF(OR(C735="Entrée",C735="Stock Initial",C735="Ajustement"),INDEX(Données!$J$3:$R$15,MATCH(E735,Données!$N$3:$N$15,0),6),INDEX(Données!$J$3:$R$15,MATCH(E735,Données!$N$3:$N$15,0),7)),"")</f>
        <v/>
      </c>
      <c r="I735" s="4" t="str">
        <f t="shared" si="38"/>
        <v/>
      </c>
    </row>
    <row r="736" spans="5:9" x14ac:dyDescent="0.25">
      <c r="E736" t="str">
        <f>IF(D736="","",INDEX(Données!$J$3:$R$14,MATCH(D736,Données!$J$3:$J$14,0),5))</f>
        <v/>
      </c>
      <c r="H736" s="5" t="str">
        <f>IFERROR(IF(OR(C736="Entrée",C736="Stock Initial",C736="Ajustement"),INDEX(Données!$J$3:$R$15,MATCH(E736,Données!$N$3:$N$15,0),6),INDEX(Données!$J$3:$R$15,MATCH(E736,Données!$N$3:$N$15,0),7)),"")</f>
        <v/>
      </c>
      <c r="I736" s="4" t="str">
        <f t="shared" si="38"/>
        <v/>
      </c>
    </row>
    <row r="737" spans="5:9" x14ac:dyDescent="0.25">
      <c r="E737" t="str">
        <f>IF(D737="","",INDEX(Données!$J$3:$R$14,MATCH(D737,Données!$J$3:$J$14,0),5))</f>
        <v/>
      </c>
      <c r="H737" s="5" t="str">
        <f>IFERROR(IF(OR(C737="Entrée",C737="Stock Initial",C737="Ajustement"),INDEX(Données!$J$3:$R$15,MATCH(E737,Données!$N$3:$N$15,0),6),INDEX(Données!$J$3:$R$15,MATCH(E737,Données!$N$3:$N$15,0),7)),"")</f>
        <v/>
      </c>
      <c r="I737" s="4" t="str">
        <f t="shared" si="38"/>
        <v/>
      </c>
    </row>
    <row r="738" spans="5:9" x14ac:dyDescent="0.25">
      <c r="E738" t="str">
        <f>IF(D738="","",INDEX(Données!$J$3:$R$14,MATCH(D738,Données!$J$3:$J$14,0),5))</f>
        <v/>
      </c>
      <c r="H738" s="5" t="str">
        <f>IFERROR(IF(OR(C738="Entrée",C738="Stock Initial",C738="Ajustement"),INDEX(Données!$J$3:$R$15,MATCH(E738,Données!$N$3:$N$15,0),6),INDEX(Données!$J$3:$R$15,MATCH(E738,Données!$N$3:$N$15,0),7)),"")</f>
        <v/>
      </c>
      <c r="I738" s="4" t="str">
        <f t="shared" si="38"/>
        <v/>
      </c>
    </row>
    <row r="739" spans="5:9" x14ac:dyDescent="0.25">
      <c r="E739" t="str">
        <f>IF(D739="","",INDEX(Données!$J$3:$R$14,MATCH(D739,Données!$J$3:$J$14,0),5))</f>
        <v/>
      </c>
      <c r="H739" s="5" t="str">
        <f>IFERROR(IF(OR(C739="Entrée",C739="Stock Initial",C739="Ajustement"),INDEX(Données!$J$3:$R$15,MATCH(E739,Données!$N$3:$N$15,0),6),INDEX(Données!$J$3:$R$15,MATCH(E739,Données!$N$3:$N$15,0),7)),"")</f>
        <v/>
      </c>
      <c r="I739" s="4" t="str">
        <f t="shared" si="38"/>
        <v/>
      </c>
    </row>
    <row r="740" spans="5:9" x14ac:dyDescent="0.25">
      <c r="E740" t="str">
        <f>IF(D740="","",INDEX(Données!$J$3:$R$14,MATCH(D740,Données!$J$3:$J$14,0),5))</f>
        <v/>
      </c>
      <c r="H740" s="5" t="str">
        <f>IFERROR(IF(OR(C740="Entrée",C740="Stock Initial",C740="Ajustement"),INDEX(Données!$J$3:$R$15,MATCH(E740,Données!$N$3:$N$15,0),6),INDEX(Données!$J$3:$R$15,MATCH(E740,Données!$N$3:$N$15,0),7)),"")</f>
        <v/>
      </c>
      <c r="I740" s="4" t="str">
        <f t="shared" si="38"/>
        <v/>
      </c>
    </row>
    <row r="741" spans="5:9" x14ac:dyDescent="0.25">
      <c r="E741" t="str">
        <f>IF(D741="","",INDEX(Données!$J$3:$R$14,MATCH(D741,Données!$J$3:$J$14,0),5))</f>
        <v/>
      </c>
      <c r="H741" s="5" t="str">
        <f>IFERROR(IF(OR(C741="Entrée",C741="Stock Initial",C741="Ajustement"),INDEX(Données!$J$3:$R$15,MATCH(E741,Données!$N$3:$N$15,0),6),INDEX(Données!$J$3:$R$15,MATCH(E741,Données!$N$3:$N$15,0),7)),"")</f>
        <v/>
      </c>
      <c r="I741" s="4" t="str">
        <f t="shared" si="38"/>
        <v/>
      </c>
    </row>
    <row r="742" spans="5:9" x14ac:dyDescent="0.25">
      <c r="E742" t="str">
        <f>IF(D742="","",INDEX(Données!$J$3:$R$14,MATCH(D742,Données!$J$3:$J$14,0),5))</f>
        <v/>
      </c>
      <c r="H742" s="5" t="str">
        <f>IFERROR(IF(OR(C742="Entrée",C742="Stock Initial",C742="Ajustement"),INDEX(Données!$J$3:$R$15,MATCH(E742,Données!$N$3:$N$15,0),6),INDEX(Données!$J$3:$R$15,MATCH(E742,Données!$N$3:$N$15,0),7)),"")</f>
        <v/>
      </c>
      <c r="I742" s="4" t="str">
        <f t="shared" si="38"/>
        <v/>
      </c>
    </row>
    <row r="743" spans="5:9" x14ac:dyDescent="0.25">
      <c r="E743" t="str">
        <f>IF(D743="","",INDEX(Données!$J$3:$R$14,MATCH(D743,Données!$J$3:$J$14,0),5))</f>
        <v/>
      </c>
      <c r="H743" s="5" t="str">
        <f>IFERROR(IF(OR(C743="Entrée",C743="Stock Initial",C743="Ajustement"),INDEX(Données!$J$3:$R$15,MATCH(E743,Données!$N$3:$N$15,0),6),INDEX(Données!$J$3:$R$15,MATCH(E743,Données!$N$3:$N$15,0),7)),"")</f>
        <v/>
      </c>
      <c r="I743" s="4" t="str">
        <f t="shared" si="38"/>
        <v/>
      </c>
    </row>
    <row r="744" spans="5:9" x14ac:dyDescent="0.25">
      <c r="E744" t="str">
        <f>IF(D744="","",INDEX(Données!$J$3:$R$14,MATCH(D744,Données!$J$3:$J$14,0),5))</f>
        <v/>
      </c>
      <c r="H744" s="5" t="str">
        <f>IFERROR(IF(OR(C744="Entrée",C744="Stock Initial",C744="Ajustement"),INDEX(Données!$J$3:$R$15,MATCH(E744,Données!$N$3:$N$15,0),6),INDEX(Données!$J$3:$R$15,MATCH(E744,Données!$N$3:$N$15,0),7)),"")</f>
        <v/>
      </c>
      <c r="I744" s="4" t="str">
        <f t="shared" si="38"/>
        <v/>
      </c>
    </row>
    <row r="745" spans="5:9" x14ac:dyDescent="0.25">
      <c r="E745" t="str">
        <f>IF(D745="","",INDEX(Données!$J$3:$R$14,MATCH(D745,Données!$J$3:$J$14,0),5))</f>
        <v/>
      </c>
      <c r="H745" s="5" t="str">
        <f>IFERROR(IF(OR(C745="Entrée",C745="Stock Initial",C745="Ajustement"),INDEX(Données!$J$3:$R$15,MATCH(E745,Données!$N$3:$N$15,0),6),INDEX(Données!$J$3:$R$15,MATCH(E745,Données!$N$3:$N$15,0),7)),"")</f>
        <v/>
      </c>
      <c r="I745" s="4" t="str">
        <f t="shared" ref="I745:I808" si="39">IFERROR(H745*G745,"")</f>
        <v/>
      </c>
    </row>
    <row r="746" spans="5:9" x14ac:dyDescent="0.25">
      <c r="E746" t="str">
        <f>IF(D746="","",INDEX(Données!$J$3:$R$14,MATCH(D746,Données!$J$3:$J$14,0),5))</f>
        <v/>
      </c>
      <c r="H746" s="5" t="str">
        <f>IFERROR(IF(OR(C746="Entrée",C746="Stock Initial",C746="Ajustement"),INDEX(Données!$J$3:$R$15,MATCH(E746,Données!$N$3:$N$15,0),6),INDEX(Données!$J$3:$R$15,MATCH(E746,Données!$N$3:$N$15,0),7)),"")</f>
        <v/>
      </c>
      <c r="I746" s="4" t="str">
        <f t="shared" si="39"/>
        <v/>
      </c>
    </row>
    <row r="747" spans="5:9" x14ac:dyDescent="0.25">
      <c r="E747" t="str">
        <f>IF(D747="","",INDEX(Données!$J$3:$R$14,MATCH(D747,Données!$J$3:$J$14,0),5))</f>
        <v/>
      </c>
      <c r="H747" s="5" t="str">
        <f>IFERROR(IF(OR(C747="Entrée",C747="Stock Initial",C747="Ajustement"),INDEX(Données!$J$3:$R$15,MATCH(E747,Données!$N$3:$N$15,0),6),INDEX(Données!$J$3:$R$15,MATCH(E747,Données!$N$3:$N$15,0),7)),"")</f>
        <v/>
      </c>
      <c r="I747" s="4" t="str">
        <f t="shared" si="39"/>
        <v/>
      </c>
    </row>
    <row r="748" spans="5:9" x14ac:dyDescent="0.25">
      <c r="E748" t="str">
        <f>IF(D748="","",INDEX(Données!$J$3:$R$14,MATCH(D748,Données!$J$3:$J$14,0),5))</f>
        <v/>
      </c>
      <c r="H748" s="5" t="str">
        <f>IFERROR(IF(OR(C748="Entrée",C748="Stock Initial",C748="Ajustement"),INDEX(Données!$J$3:$R$15,MATCH(E748,Données!$N$3:$N$15,0),6),INDEX(Données!$J$3:$R$15,MATCH(E748,Données!$N$3:$N$15,0),7)),"")</f>
        <v/>
      </c>
      <c r="I748" s="4" t="str">
        <f t="shared" si="39"/>
        <v/>
      </c>
    </row>
    <row r="749" spans="5:9" x14ac:dyDescent="0.25">
      <c r="E749" t="str">
        <f>IF(D749="","",INDEX(Données!$J$3:$R$14,MATCH(D749,Données!$J$3:$J$14,0),5))</f>
        <v/>
      </c>
      <c r="H749" s="5" t="str">
        <f>IFERROR(IF(OR(C749="Entrée",C749="Stock Initial",C749="Ajustement"),INDEX(Données!$J$3:$R$15,MATCH(E749,Données!$N$3:$N$15,0),6),INDEX(Données!$J$3:$R$15,MATCH(E749,Données!$N$3:$N$15,0),7)),"")</f>
        <v/>
      </c>
      <c r="I749" s="4" t="str">
        <f t="shared" si="39"/>
        <v/>
      </c>
    </row>
    <row r="750" spans="5:9" x14ac:dyDescent="0.25">
      <c r="E750" t="str">
        <f>IF(D750="","",INDEX(Données!$J$3:$R$14,MATCH(D750,Données!$J$3:$J$14,0),5))</f>
        <v/>
      </c>
      <c r="H750" s="5" t="str">
        <f>IFERROR(IF(OR(C750="Entrée",C750="Stock Initial",C750="Ajustement"),INDEX(Données!$J$3:$R$15,MATCH(E750,Données!$N$3:$N$15,0),6),INDEX(Données!$J$3:$R$15,MATCH(E750,Données!$N$3:$N$15,0),7)),"")</f>
        <v/>
      </c>
      <c r="I750" s="4" t="str">
        <f t="shared" si="39"/>
        <v/>
      </c>
    </row>
    <row r="751" spans="5:9" x14ac:dyDescent="0.25">
      <c r="E751" t="str">
        <f>IF(D751="","",INDEX(Données!$J$3:$R$14,MATCH(D751,Données!$J$3:$J$14,0),5))</f>
        <v/>
      </c>
      <c r="H751" s="5" t="str">
        <f>IFERROR(IF(OR(C751="Entrée",C751="Stock Initial",C751="Ajustement"),INDEX(Données!$J$3:$R$15,MATCH(E751,Données!$N$3:$N$15,0),6),INDEX(Données!$J$3:$R$15,MATCH(E751,Données!$N$3:$N$15,0),7)),"")</f>
        <v/>
      </c>
      <c r="I751" s="4" t="str">
        <f t="shared" si="39"/>
        <v/>
      </c>
    </row>
    <row r="752" spans="5:9" x14ac:dyDescent="0.25">
      <c r="E752" t="str">
        <f>IF(D752="","",INDEX(Données!$J$3:$R$14,MATCH(D752,Données!$J$3:$J$14,0),5))</f>
        <v/>
      </c>
      <c r="H752" s="5" t="str">
        <f>IFERROR(IF(OR(C752="Entrée",C752="Stock Initial",C752="Ajustement"),INDEX(Données!$J$3:$R$15,MATCH(E752,Données!$N$3:$N$15,0),6),INDEX(Données!$J$3:$R$15,MATCH(E752,Données!$N$3:$N$15,0),7)),"")</f>
        <v/>
      </c>
      <c r="I752" s="4" t="str">
        <f t="shared" si="39"/>
        <v/>
      </c>
    </row>
    <row r="753" spans="5:9" x14ac:dyDescent="0.25">
      <c r="E753" t="str">
        <f>IF(D753="","",INDEX(Données!$J$3:$R$14,MATCH(D753,Données!$J$3:$J$14,0),5))</f>
        <v/>
      </c>
      <c r="H753" s="5" t="str">
        <f>IFERROR(IF(OR(C753="Entrée",C753="Stock Initial",C753="Ajustement"),INDEX(Données!$J$3:$R$15,MATCH(E753,Données!$N$3:$N$15,0),6),INDEX(Données!$J$3:$R$15,MATCH(E753,Données!$N$3:$N$15,0),7)),"")</f>
        <v/>
      </c>
      <c r="I753" s="4" t="str">
        <f t="shared" si="39"/>
        <v/>
      </c>
    </row>
    <row r="754" spans="5:9" x14ac:dyDescent="0.25">
      <c r="E754" t="str">
        <f>IF(D754="","",INDEX(Données!$J$3:$R$14,MATCH(D754,Données!$J$3:$J$14,0),5))</f>
        <v/>
      </c>
      <c r="H754" s="5" t="str">
        <f>IFERROR(IF(OR(C754="Entrée",C754="Stock Initial",C754="Ajustement"),INDEX(Données!$J$3:$R$15,MATCH(E754,Données!$N$3:$N$15,0),6),INDEX(Données!$J$3:$R$15,MATCH(E754,Données!$N$3:$N$15,0),7)),"")</f>
        <v/>
      </c>
      <c r="I754" s="4" t="str">
        <f t="shared" si="39"/>
        <v/>
      </c>
    </row>
    <row r="755" spans="5:9" x14ac:dyDescent="0.25">
      <c r="E755" t="str">
        <f>IF(D755="","",INDEX(Données!$J$3:$R$14,MATCH(D755,Données!$J$3:$J$14,0),5))</f>
        <v/>
      </c>
      <c r="H755" s="5" t="str">
        <f>IFERROR(IF(OR(C755="Entrée",C755="Stock Initial",C755="Ajustement"),INDEX(Données!$J$3:$R$15,MATCH(E755,Données!$N$3:$N$15,0),6),INDEX(Données!$J$3:$R$15,MATCH(E755,Données!$N$3:$N$15,0),7)),"")</f>
        <v/>
      </c>
      <c r="I755" s="4" t="str">
        <f t="shared" si="39"/>
        <v/>
      </c>
    </row>
    <row r="756" spans="5:9" x14ac:dyDescent="0.25">
      <c r="E756" t="str">
        <f>IF(D756="","",INDEX(Données!$J$3:$R$14,MATCH(D756,Données!$J$3:$J$14,0),5))</f>
        <v/>
      </c>
      <c r="H756" s="5" t="str">
        <f>IFERROR(IF(OR(C756="Entrée",C756="Stock Initial",C756="Ajustement"),INDEX(Données!$J$3:$R$15,MATCH(E756,Données!$N$3:$N$15,0),6),INDEX(Données!$J$3:$R$15,MATCH(E756,Données!$N$3:$N$15,0),7)),"")</f>
        <v/>
      </c>
      <c r="I756" s="4" t="str">
        <f t="shared" si="39"/>
        <v/>
      </c>
    </row>
    <row r="757" spans="5:9" x14ac:dyDescent="0.25">
      <c r="E757" t="str">
        <f>IF(D757="","",INDEX(Données!$J$3:$R$14,MATCH(D757,Données!$J$3:$J$14,0),5))</f>
        <v/>
      </c>
      <c r="H757" s="5" t="str">
        <f>IFERROR(IF(OR(C757="Entrée",C757="Stock Initial",C757="Ajustement"),INDEX(Données!$J$3:$R$15,MATCH(E757,Données!$N$3:$N$15,0),6),INDEX(Données!$J$3:$R$15,MATCH(E757,Données!$N$3:$N$15,0),7)),"")</f>
        <v/>
      </c>
      <c r="I757" s="4" t="str">
        <f t="shared" si="39"/>
        <v/>
      </c>
    </row>
    <row r="758" spans="5:9" x14ac:dyDescent="0.25">
      <c r="E758" t="str">
        <f>IF(D758="","",INDEX(Données!$J$3:$R$14,MATCH(D758,Données!$J$3:$J$14,0),5))</f>
        <v/>
      </c>
      <c r="H758" s="5" t="str">
        <f>IFERROR(IF(OR(C758="Entrée",C758="Stock Initial",C758="Ajustement"),INDEX(Données!$J$3:$R$15,MATCH(E758,Données!$N$3:$N$15,0),6),INDEX(Données!$J$3:$R$15,MATCH(E758,Données!$N$3:$N$15,0),7)),"")</f>
        <v/>
      </c>
      <c r="I758" s="4" t="str">
        <f t="shared" si="39"/>
        <v/>
      </c>
    </row>
    <row r="759" spans="5:9" x14ac:dyDescent="0.25">
      <c r="E759" t="str">
        <f>IF(D759="","",INDEX(Données!$J$3:$R$14,MATCH(D759,Données!$J$3:$J$14,0),5))</f>
        <v/>
      </c>
      <c r="H759" s="5" t="str">
        <f>IFERROR(IF(OR(C759="Entrée",C759="Stock Initial",C759="Ajustement"),INDEX(Données!$J$3:$R$15,MATCH(E759,Données!$N$3:$N$15,0),6),INDEX(Données!$J$3:$R$15,MATCH(E759,Données!$N$3:$N$15,0),7)),"")</f>
        <v/>
      </c>
      <c r="I759" s="4" t="str">
        <f t="shared" si="39"/>
        <v/>
      </c>
    </row>
    <row r="760" spans="5:9" x14ac:dyDescent="0.25">
      <c r="E760" t="str">
        <f>IF(D760="","",INDEX(Données!$J$3:$R$14,MATCH(D760,Données!$J$3:$J$14,0),5))</f>
        <v/>
      </c>
      <c r="H760" s="5" t="str">
        <f>IFERROR(IF(OR(C760="Entrée",C760="Stock Initial",C760="Ajustement"),INDEX(Données!$J$3:$R$15,MATCH(E760,Données!$N$3:$N$15,0),6),INDEX(Données!$J$3:$R$15,MATCH(E760,Données!$N$3:$N$15,0),7)),"")</f>
        <v/>
      </c>
      <c r="I760" s="4" t="str">
        <f t="shared" si="39"/>
        <v/>
      </c>
    </row>
    <row r="761" spans="5:9" x14ac:dyDescent="0.25">
      <c r="E761" t="str">
        <f>IF(D761="","",INDEX(Données!$J$3:$R$14,MATCH(D761,Données!$J$3:$J$14,0),5))</f>
        <v/>
      </c>
      <c r="H761" s="5" t="str">
        <f>IFERROR(IF(OR(C761="Entrée",C761="Stock Initial",C761="Ajustement"),INDEX(Données!$J$3:$R$15,MATCH(E761,Données!$N$3:$N$15,0),6),INDEX(Données!$J$3:$R$15,MATCH(E761,Données!$N$3:$N$15,0),7)),"")</f>
        <v/>
      </c>
      <c r="I761" s="4" t="str">
        <f t="shared" si="39"/>
        <v/>
      </c>
    </row>
    <row r="762" spans="5:9" x14ac:dyDescent="0.25">
      <c r="E762" t="str">
        <f>IF(D762="","",INDEX(Données!$J$3:$R$14,MATCH(D762,Données!$J$3:$J$14,0),5))</f>
        <v/>
      </c>
      <c r="H762" s="5" t="str">
        <f>IFERROR(IF(OR(C762="Entrée",C762="Stock Initial",C762="Ajustement"),INDEX(Données!$J$3:$R$15,MATCH(E762,Données!$N$3:$N$15,0),6),INDEX(Données!$J$3:$R$15,MATCH(E762,Données!$N$3:$N$15,0),7)),"")</f>
        <v/>
      </c>
      <c r="I762" s="4" t="str">
        <f t="shared" si="39"/>
        <v/>
      </c>
    </row>
    <row r="763" spans="5:9" x14ac:dyDescent="0.25">
      <c r="E763" t="str">
        <f>IF(D763="","",INDEX(Données!$J$3:$R$14,MATCH(D763,Données!$J$3:$J$14,0),5))</f>
        <v/>
      </c>
      <c r="H763" s="5" t="str">
        <f>IFERROR(IF(OR(C763="Entrée",C763="Stock Initial",C763="Ajustement"),INDEX(Données!$J$3:$R$15,MATCH(E763,Données!$N$3:$N$15,0),6),INDEX(Données!$J$3:$R$15,MATCH(E763,Données!$N$3:$N$15,0),7)),"")</f>
        <v/>
      </c>
      <c r="I763" s="4" t="str">
        <f t="shared" si="39"/>
        <v/>
      </c>
    </row>
    <row r="764" spans="5:9" x14ac:dyDescent="0.25">
      <c r="E764" t="str">
        <f>IF(D764="","",INDEX(Données!$J$3:$R$14,MATCH(D764,Données!$J$3:$J$14,0),5))</f>
        <v/>
      </c>
      <c r="H764" s="5" t="str">
        <f>IFERROR(IF(OR(C764="Entrée",C764="Stock Initial",C764="Ajustement"),INDEX(Données!$J$3:$R$15,MATCH(E764,Données!$N$3:$N$15,0),6),INDEX(Données!$J$3:$R$15,MATCH(E764,Données!$N$3:$N$15,0),7)),"")</f>
        <v/>
      </c>
      <c r="I764" s="4" t="str">
        <f t="shared" si="39"/>
        <v/>
      </c>
    </row>
    <row r="765" spans="5:9" x14ac:dyDescent="0.25">
      <c r="E765" t="str">
        <f>IF(D765="","",INDEX(Données!$J$3:$R$14,MATCH(D765,Données!$J$3:$J$14,0),5))</f>
        <v/>
      </c>
      <c r="H765" s="5" t="str">
        <f>IFERROR(IF(OR(C765="Entrée",C765="Stock Initial",C765="Ajustement"),INDEX(Données!$J$3:$R$15,MATCH(E765,Données!$N$3:$N$15,0),6),INDEX(Données!$J$3:$R$15,MATCH(E765,Données!$N$3:$N$15,0),7)),"")</f>
        <v/>
      </c>
      <c r="I765" s="4" t="str">
        <f t="shared" si="39"/>
        <v/>
      </c>
    </row>
    <row r="766" spans="5:9" x14ac:dyDescent="0.25">
      <c r="E766" t="str">
        <f>IF(D766="","",INDEX(Données!$J$3:$R$14,MATCH(D766,Données!$J$3:$J$14,0),5))</f>
        <v/>
      </c>
      <c r="H766" s="5" t="str">
        <f>IFERROR(IF(OR(C766="Entrée",C766="Stock Initial",C766="Ajustement"),INDEX(Données!$J$3:$R$15,MATCH(E766,Données!$N$3:$N$15,0),6),INDEX(Données!$J$3:$R$15,MATCH(E766,Données!$N$3:$N$15,0),7)),"")</f>
        <v/>
      </c>
      <c r="I766" s="4" t="str">
        <f t="shared" si="39"/>
        <v/>
      </c>
    </row>
    <row r="767" spans="5:9" x14ac:dyDescent="0.25">
      <c r="E767" t="str">
        <f>IF(D767="","",INDEX(Données!$J$3:$R$14,MATCH(D767,Données!$J$3:$J$14,0),5))</f>
        <v/>
      </c>
      <c r="H767" s="5" t="str">
        <f>IFERROR(IF(OR(C767="Entrée",C767="Stock Initial",C767="Ajustement"),INDEX(Données!$J$3:$R$15,MATCH(E767,Données!$N$3:$N$15,0),6),INDEX(Données!$J$3:$R$15,MATCH(E767,Données!$N$3:$N$15,0),7)),"")</f>
        <v/>
      </c>
      <c r="I767" s="4" t="str">
        <f t="shared" si="39"/>
        <v/>
      </c>
    </row>
    <row r="768" spans="5:9" x14ac:dyDescent="0.25">
      <c r="E768" t="str">
        <f>IF(D768="","",INDEX(Données!$J$3:$R$14,MATCH(D768,Données!$J$3:$J$14,0),5))</f>
        <v/>
      </c>
      <c r="H768" s="5" t="str">
        <f>IFERROR(IF(OR(C768="Entrée",C768="Stock Initial",C768="Ajustement"),INDEX(Données!$J$3:$R$15,MATCH(E768,Données!$N$3:$N$15,0),6),INDEX(Données!$J$3:$R$15,MATCH(E768,Données!$N$3:$N$15,0),7)),"")</f>
        <v/>
      </c>
      <c r="I768" s="4" t="str">
        <f t="shared" si="39"/>
        <v/>
      </c>
    </row>
    <row r="769" spans="5:9" x14ac:dyDescent="0.25">
      <c r="E769" t="str">
        <f>IF(D769="","",INDEX(Données!$J$3:$R$14,MATCH(D769,Données!$J$3:$J$14,0),5))</f>
        <v/>
      </c>
      <c r="H769" s="5" t="str">
        <f>IFERROR(IF(OR(C769="Entrée",C769="Stock Initial",C769="Ajustement"),INDEX(Données!$J$3:$R$15,MATCH(E769,Données!$N$3:$N$15,0),6),INDEX(Données!$J$3:$R$15,MATCH(E769,Données!$N$3:$N$15,0),7)),"")</f>
        <v/>
      </c>
      <c r="I769" s="4" t="str">
        <f t="shared" si="39"/>
        <v/>
      </c>
    </row>
    <row r="770" spans="5:9" x14ac:dyDescent="0.25">
      <c r="E770" t="str">
        <f>IF(D770="","",INDEX(Données!$J$3:$R$14,MATCH(D770,Données!$J$3:$J$14,0),5))</f>
        <v/>
      </c>
      <c r="H770" s="5" t="str">
        <f>IFERROR(IF(OR(C770="Entrée",C770="Stock Initial",C770="Ajustement"),INDEX(Données!$J$3:$R$15,MATCH(E770,Données!$N$3:$N$15,0),6),INDEX(Données!$J$3:$R$15,MATCH(E770,Données!$N$3:$N$15,0),7)),"")</f>
        <v/>
      </c>
      <c r="I770" s="4" t="str">
        <f t="shared" si="39"/>
        <v/>
      </c>
    </row>
    <row r="771" spans="5:9" x14ac:dyDescent="0.25">
      <c r="E771" t="str">
        <f>IF(D771="","",INDEX(Données!$J$3:$R$14,MATCH(D771,Données!$J$3:$J$14,0),5))</f>
        <v/>
      </c>
      <c r="H771" s="5" t="str">
        <f>IFERROR(IF(OR(C771="Entrée",C771="Stock Initial",C771="Ajustement"),INDEX(Données!$J$3:$R$15,MATCH(E771,Données!$N$3:$N$15,0),6),INDEX(Données!$J$3:$R$15,MATCH(E771,Données!$N$3:$N$15,0),7)),"")</f>
        <v/>
      </c>
      <c r="I771" s="4" t="str">
        <f t="shared" si="39"/>
        <v/>
      </c>
    </row>
    <row r="772" spans="5:9" x14ac:dyDescent="0.25">
      <c r="E772" t="str">
        <f>IF(D772="","",INDEX(Données!$J$3:$R$14,MATCH(D772,Données!$J$3:$J$14,0),5))</f>
        <v/>
      </c>
      <c r="H772" s="5" t="str">
        <f>IFERROR(IF(OR(C772="Entrée",C772="Stock Initial",C772="Ajustement"),INDEX(Données!$J$3:$R$15,MATCH(E772,Données!$N$3:$N$15,0),6),INDEX(Données!$J$3:$R$15,MATCH(E772,Données!$N$3:$N$15,0),7)),"")</f>
        <v/>
      </c>
      <c r="I772" s="4" t="str">
        <f t="shared" si="39"/>
        <v/>
      </c>
    </row>
    <row r="773" spans="5:9" x14ac:dyDescent="0.25">
      <c r="E773" t="str">
        <f>IF(D773="","",INDEX(Données!$J$3:$R$14,MATCH(D773,Données!$J$3:$J$14,0),5))</f>
        <v/>
      </c>
      <c r="H773" s="5" t="str">
        <f>IFERROR(IF(OR(C773="Entrée",C773="Stock Initial",C773="Ajustement"),INDEX(Données!$J$3:$R$15,MATCH(E773,Données!$N$3:$N$15,0),6),INDEX(Données!$J$3:$R$15,MATCH(E773,Données!$N$3:$N$15,0),7)),"")</f>
        <v/>
      </c>
      <c r="I773" s="4" t="str">
        <f t="shared" si="39"/>
        <v/>
      </c>
    </row>
    <row r="774" spans="5:9" x14ac:dyDescent="0.25">
      <c r="E774" t="str">
        <f>IF(D774="","",INDEX(Données!$J$3:$R$14,MATCH(D774,Données!$J$3:$J$14,0),5))</f>
        <v/>
      </c>
      <c r="H774" s="5" t="str">
        <f>IFERROR(IF(OR(C774="Entrée",C774="Stock Initial",C774="Ajustement"),INDEX(Données!$J$3:$R$15,MATCH(E774,Données!$N$3:$N$15,0),6),INDEX(Données!$J$3:$R$15,MATCH(E774,Données!$N$3:$N$15,0),7)),"")</f>
        <v/>
      </c>
      <c r="I774" s="4" t="str">
        <f t="shared" si="39"/>
        <v/>
      </c>
    </row>
    <row r="775" spans="5:9" x14ac:dyDescent="0.25">
      <c r="E775" t="str">
        <f>IF(D775="","",INDEX(Données!$J$3:$R$14,MATCH(D775,Données!$J$3:$J$14,0),5))</f>
        <v/>
      </c>
      <c r="H775" s="5" t="str">
        <f>IFERROR(IF(OR(C775="Entrée",C775="Stock Initial",C775="Ajustement"),INDEX(Données!$J$3:$R$15,MATCH(E775,Données!$N$3:$N$15,0),6),INDEX(Données!$J$3:$R$15,MATCH(E775,Données!$N$3:$N$15,0),7)),"")</f>
        <v/>
      </c>
      <c r="I775" s="4" t="str">
        <f t="shared" si="39"/>
        <v/>
      </c>
    </row>
    <row r="776" spans="5:9" x14ac:dyDescent="0.25">
      <c r="E776" t="str">
        <f>IF(D776="","",INDEX(Données!$J$3:$R$14,MATCH(D776,Données!$J$3:$J$14,0),5))</f>
        <v/>
      </c>
      <c r="H776" s="5" t="str">
        <f>IFERROR(IF(OR(C776="Entrée",C776="Stock Initial",C776="Ajustement"),INDEX(Données!$J$3:$R$15,MATCH(E776,Données!$N$3:$N$15,0),6),INDEX(Données!$J$3:$R$15,MATCH(E776,Données!$N$3:$N$15,0),7)),"")</f>
        <v/>
      </c>
      <c r="I776" s="4" t="str">
        <f t="shared" si="39"/>
        <v/>
      </c>
    </row>
    <row r="777" spans="5:9" x14ac:dyDescent="0.25">
      <c r="E777" t="str">
        <f>IF(D777="","",INDEX(Données!$J$3:$R$14,MATCH(D777,Données!$J$3:$J$14,0),5))</f>
        <v/>
      </c>
      <c r="H777" s="5" t="str">
        <f>IFERROR(IF(OR(C777="Entrée",C777="Stock Initial",C777="Ajustement"),INDEX(Données!$J$3:$R$15,MATCH(E777,Données!$N$3:$N$15,0),6),INDEX(Données!$J$3:$R$15,MATCH(E777,Données!$N$3:$N$15,0),7)),"")</f>
        <v/>
      </c>
      <c r="I777" s="4" t="str">
        <f t="shared" si="39"/>
        <v/>
      </c>
    </row>
    <row r="778" spans="5:9" x14ac:dyDescent="0.25">
      <c r="E778" t="str">
        <f>IF(D778="","",INDEX(Données!$J$3:$R$14,MATCH(D778,Données!$J$3:$J$14,0),5))</f>
        <v/>
      </c>
      <c r="H778" s="5" t="str">
        <f>IFERROR(IF(OR(C778="Entrée",C778="Stock Initial",C778="Ajustement"),INDEX(Données!$J$3:$R$15,MATCH(E778,Données!$N$3:$N$15,0),6),INDEX(Données!$J$3:$R$15,MATCH(E778,Données!$N$3:$N$15,0),7)),"")</f>
        <v/>
      </c>
      <c r="I778" s="4" t="str">
        <f t="shared" si="39"/>
        <v/>
      </c>
    </row>
    <row r="779" spans="5:9" x14ac:dyDescent="0.25">
      <c r="E779" t="str">
        <f>IF(D779="","",INDEX(Données!$J$3:$R$14,MATCH(D779,Données!$J$3:$J$14,0),5))</f>
        <v/>
      </c>
      <c r="H779" s="5" t="str">
        <f>IFERROR(IF(OR(C779="Entrée",C779="Stock Initial",C779="Ajustement"),INDEX(Données!$J$3:$R$15,MATCH(E779,Données!$N$3:$N$15,0),6),INDEX(Données!$J$3:$R$15,MATCH(E779,Données!$N$3:$N$15,0),7)),"")</f>
        <v/>
      </c>
      <c r="I779" s="4" t="str">
        <f t="shared" si="39"/>
        <v/>
      </c>
    </row>
    <row r="780" spans="5:9" x14ac:dyDescent="0.25">
      <c r="E780" t="str">
        <f>IF(D780="","",INDEX(Données!$J$3:$R$14,MATCH(D780,Données!$J$3:$J$14,0),5))</f>
        <v/>
      </c>
      <c r="H780" s="5" t="str">
        <f>IFERROR(IF(OR(C780="Entrée",C780="Stock Initial",C780="Ajustement"),INDEX(Données!$J$3:$R$15,MATCH(E780,Données!$N$3:$N$15,0),6),INDEX(Données!$J$3:$R$15,MATCH(E780,Données!$N$3:$N$15,0),7)),"")</f>
        <v/>
      </c>
      <c r="I780" s="4" t="str">
        <f t="shared" si="39"/>
        <v/>
      </c>
    </row>
    <row r="781" spans="5:9" x14ac:dyDescent="0.25">
      <c r="E781" t="str">
        <f>IF(D781="","",INDEX(Données!$J$3:$R$14,MATCH(D781,Données!$J$3:$J$14,0),5))</f>
        <v/>
      </c>
      <c r="H781" s="5" t="str">
        <f>IFERROR(IF(OR(C781="Entrée",C781="Stock Initial",C781="Ajustement"),INDEX(Données!$J$3:$R$15,MATCH(E781,Données!$N$3:$N$15,0),6),INDEX(Données!$J$3:$R$15,MATCH(E781,Données!$N$3:$N$15,0),7)),"")</f>
        <v/>
      </c>
      <c r="I781" s="4" t="str">
        <f t="shared" si="39"/>
        <v/>
      </c>
    </row>
    <row r="782" spans="5:9" x14ac:dyDescent="0.25">
      <c r="E782" t="str">
        <f>IF(D782="","",INDEX(Données!$J$3:$R$14,MATCH(D782,Données!$J$3:$J$14,0),5))</f>
        <v/>
      </c>
      <c r="H782" s="5" t="str">
        <f>IFERROR(IF(OR(C782="Entrée",C782="Stock Initial",C782="Ajustement"),INDEX(Données!$J$3:$R$15,MATCH(E782,Données!$N$3:$N$15,0),6),INDEX(Données!$J$3:$R$15,MATCH(E782,Données!$N$3:$N$15,0),7)),"")</f>
        <v/>
      </c>
      <c r="I782" s="4" t="str">
        <f t="shared" si="39"/>
        <v/>
      </c>
    </row>
    <row r="783" spans="5:9" x14ac:dyDescent="0.25">
      <c r="E783" t="str">
        <f>IF(D783="","",INDEX(Données!$J$3:$R$14,MATCH(D783,Données!$J$3:$J$14,0),5))</f>
        <v/>
      </c>
      <c r="H783" s="5" t="str">
        <f>IFERROR(IF(OR(C783="Entrée",C783="Stock Initial",C783="Ajustement"),INDEX(Données!$J$3:$R$15,MATCH(E783,Données!$N$3:$N$15,0),6),INDEX(Données!$J$3:$R$15,MATCH(E783,Données!$N$3:$N$15,0),7)),"")</f>
        <v/>
      </c>
      <c r="I783" s="4" t="str">
        <f t="shared" si="39"/>
        <v/>
      </c>
    </row>
    <row r="784" spans="5:9" x14ac:dyDescent="0.25">
      <c r="E784" t="str">
        <f>IF(D784="","",INDEX(Données!$J$3:$R$14,MATCH(D784,Données!$J$3:$J$14,0),5))</f>
        <v/>
      </c>
      <c r="H784" s="5" t="str">
        <f>IFERROR(IF(OR(C784="Entrée",C784="Stock Initial",C784="Ajustement"),INDEX(Données!$J$3:$R$15,MATCH(E784,Données!$N$3:$N$15,0),6),INDEX(Données!$J$3:$R$15,MATCH(E784,Données!$N$3:$N$15,0),7)),"")</f>
        <v/>
      </c>
      <c r="I784" s="4" t="str">
        <f t="shared" si="39"/>
        <v/>
      </c>
    </row>
    <row r="785" spans="5:9" x14ac:dyDescent="0.25">
      <c r="E785" t="str">
        <f>IF(D785="","",INDEX(Données!$J$3:$R$14,MATCH(D785,Données!$J$3:$J$14,0),5))</f>
        <v/>
      </c>
      <c r="H785" s="5" t="str">
        <f>IFERROR(IF(OR(C785="Entrée",C785="Stock Initial",C785="Ajustement"),INDEX(Données!$J$3:$R$15,MATCH(E785,Données!$N$3:$N$15,0),6),INDEX(Données!$J$3:$R$15,MATCH(E785,Données!$N$3:$N$15,0),7)),"")</f>
        <v/>
      </c>
      <c r="I785" s="4" t="str">
        <f t="shared" si="39"/>
        <v/>
      </c>
    </row>
    <row r="786" spans="5:9" x14ac:dyDescent="0.25">
      <c r="E786" t="str">
        <f>IF(D786="","",INDEX(Données!$J$3:$R$14,MATCH(D786,Données!$J$3:$J$14,0),5))</f>
        <v/>
      </c>
      <c r="H786" s="5" t="str">
        <f>IFERROR(IF(OR(C786="Entrée",C786="Stock Initial",C786="Ajustement"),INDEX(Données!$J$3:$R$15,MATCH(E786,Données!$N$3:$N$15,0),6),INDEX(Données!$J$3:$R$15,MATCH(E786,Données!$N$3:$N$15,0),7)),"")</f>
        <v/>
      </c>
      <c r="I786" s="4" t="str">
        <f t="shared" si="39"/>
        <v/>
      </c>
    </row>
    <row r="787" spans="5:9" x14ac:dyDescent="0.25">
      <c r="E787" t="str">
        <f>IF(D787="","",INDEX(Données!$J$3:$R$14,MATCH(D787,Données!$J$3:$J$14,0),5))</f>
        <v/>
      </c>
      <c r="H787" s="5" t="str">
        <f>IFERROR(IF(OR(C787="Entrée",C787="Stock Initial",C787="Ajustement"),INDEX(Données!$J$3:$R$15,MATCH(E787,Données!$N$3:$N$15,0),6),INDEX(Données!$J$3:$R$15,MATCH(E787,Données!$N$3:$N$15,0),7)),"")</f>
        <v/>
      </c>
      <c r="I787" s="4" t="str">
        <f t="shared" si="39"/>
        <v/>
      </c>
    </row>
    <row r="788" spans="5:9" x14ac:dyDescent="0.25">
      <c r="E788" t="str">
        <f>IF(D788="","",INDEX(Données!$J$3:$R$14,MATCH(D788,Données!$J$3:$J$14,0),5))</f>
        <v/>
      </c>
      <c r="H788" s="5" t="str">
        <f>IFERROR(IF(OR(C788="Entrée",C788="Stock Initial",C788="Ajustement"),INDEX(Données!$J$3:$R$15,MATCH(E788,Données!$N$3:$N$15,0),6),INDEX(Données!$J$3:$R$15,MATCH(E788,Données!$N$3:$N$15,0),7)),"")</f>
        <v/>
      </c>
      <c r="I788" s="4" t="str">
        <f t="shared" si="39"/>
        <v/>
      </c>
    </row>
    <row r="789" spans="5:9" x14ac:dyDescent="0.25">
      <c r="E789" t="str">
        <f>IF(D789="","",INDEX(Données!$J$3:$R$14,MATCH(D789,Données!$J$3:$J$14,0),5))</f>
        <v/>
      </c>
      <c r="H789" s="5" t="str">
        <f>IFERROR(IF(OR(C789="Entrée",C789="Stock Initial",C789="Ajustement"),INDEX(Données!$J$3:$R$15,MATCH(E789,Données!$N$3:$N$15,0),6),INDEX(Données!$J$3:$R$15,MATCH(E789,Données!$N$3:$N$15,0),7)),"")</f>
        <v/>
      </c>
      <c r="I789" s="4" t="str">
        <f t="shared" si="39"/>
        <v/>
      </c>
    </row>
    <row r="790" spans="5:9" x14ac:dyDescent="0.25">
      <c r="E790" t="str">
        <f>IF(D790="","",INDEX(Données!$J$3:$R$14,MATCH(D790,Données!$J$3:$J$14,0),5))</f>
        <v/>
      </c>
      <c r="H790" s="5" t="str">
        <f>IFERROR(IF(OR(C790="Entrée",C790="Stock Initial",C790="Ajustement"),INDEX(Données!$J$3:$R$15,MATCH(E790,Données!$N$3:$N$15,0),6),INDEX(Données!$J$3:$R$15,MATCH(E790,Données!$N$3:$N$15,0),7)),"")</f>
        <v/>
      </c>
      <c r="I790" s="4" t="str">
        <f t="shared" si="39"/>
        <v/>
      </c>
    </row>
    <row r="791" spans="5:9" x14ac:dyDescent="0.25">
      <c r="E791" t="str">
        <f>IF(D791="","",INDEX(Données!$J$3:$R$14,MATCH(D791,Données!$J$3:$J$14,0),5))</f>
        <v/>
      </c>
      <c r="H791" s="5" t="str">
        <f>IFERROR(IF(OR(C791="Entrée",C791="Stock Initial",C791="Ajustement"),INDEX(Données!$J$3:$R$15,MATCH(E791,Données!$N$3:$N$15,0),6),INDEX(Données!$J$3:$R$15,MATCH(E791,Données!$N$3:$N$15,0),7)),"")</f>
        <v/>
      </c>
      <c r="I791" s="4" t="str">
        <f t="shared" si="39"/>
        <v/>
      </c>
    </row>
    <row r="792" spans="5:9" x14ac:dyDescent="0.25">
      <c r="E792" t="str">
        <f>IF(D792="","",INDEX(Données!$J$3:$R$14,MATCH(D792,Données!$J$3:$J$14,0),5))</f>
        <v/>
      </c>
      <c r="H792" s="5" t="str">
        <f>IFERROR(IF(OR(C792="Entrée",C792="Stock Initial",C792="Ajustement"),INDEX(Données!$J$3:$R$15,MATCH(E792,Données!$N$3:$N$15,0),6),INDEX(Données!$J$3:$R$15,MATCH(E792,Données!$N$3:$N$15,0),7)),"")</f>
        <v/>
      </c>
      <c r="I792" s="4" t="str">
        <f t="shared" si="39"/>
        <v/>
      </c>
    </row>
    <row r="793" spans="5:9" x14ac:dyDescent="0.25">
      <c r="E793" t="str">
        <f>IF(D793="","",INDEX(Données!$J$3:$R$14,MATCH(D793,Données!$J$3:$J$14,0),5))</f>
        <v/>
      </c>
      <c r="H793" s="5" t="str">
        <f>IFERROR(IF(OR(C793="Entrée",C793="Stock Initial",C793="Ajustement"),INDEX(Données!$J$3:$R$15,MATCH(E793,Données!$N$3:$N$15,0),6),INDEX(Données!$J$3:$R$15,MATCH(E793,Données!$N$3:$N$15,0),7)),"")</f>
        <v/>
      </c>
      <c r="I793" s="4" t="str">
        <f t="shared" si="39"/>
        <v/>
      </c>
    </row>
    <row r="794" spans="5:9" x14ac:dyDescent="0.25">
      <c r="E794" t="str">
        <f>IF(D794="","",INDEX(Données!$J$3:$R$14,MATCH(D794,Données!$J$3:$J$14,0),5))</f>
        <v/>
      </c>
      <c r="H794" s="5" t="str">
        <f>IFERROR(IF(OR(C794="Entrée",C794="Stock Initial",C794="Ajustement"),INDEX(Données!$J$3:$R$15,MATCH(E794,Données!$N$3:$N$15,0),6),INDEX(Données!$J$3:$R$15,MATCH(E794,Données!$N$3:$N$15,0),7)),"")</f>
        <v/>
      </c>
      <c r="I794" s="4" t="str">
        <f t="shared" si="39"/>
        <v/>
      </c>
    </row>
    <row r="795" spans="5:9" x14ac:dyDescent="0.25">
      <c r="E795" t="str">
        <f>IF(D795="","",INDEX(Données!$J$3:$R$14,MATCH(D795,Données!$J$3:$J$14,0),5))</f>
        <v/>
      </c>
      <c r="H795" s="5" t="str">
        <f>IFERROR(IF(OR(C795="Entrée",C795="Stock Initial",C795="Ajustement"),INDEX(Données!$J$3:$R$15,MATCH(E795,Données!$N$3:$N$15,0),6),INDEX(Données!$J$3:$R$15,MATCH(E795,Données!$N$3:$N$15,0),7)),"")</f>
        <v/>
      </c>
      <c r="I795" s="4" t="str">
        <f t="shared" si="39"/>
        <v/>
      </c>
    </row>
    <row r="796" spans="5:9" x14ac:dyDescent="0.25">
      <c r="E796" t="str">
        <f>IF(D796="","",INDEX(Données!$J$3:$R$14,MATCH(D796,Données!$J$3:$J$14,0),5))</f>
        <v/>
      </c>
      <c r="H796" s="5" t="str">
        <f>IFERROR(IF(OR(C796="Entrée",C796="Stock Initial",C796="Ajustement"),INDEX(Données!$J$3:$R$15,MATCH(E796,Données!$N$3:$N$15,0),6),INDEX(Données!$J$3:$R$15,MATCH(E796,Données!$N$3:$N$15,0),7)),"")</f>
        <v/>
      </c>
      <c r="I796" s="4" t="str">
        <f t="shared" si="39"/>
        <v/>
      </c>
    </row>
    <row r="797" spans="5:9" x14ac:dyDescent="0.25">
      <c r="E797" t="str">
        <f>IF(D797="","",INDEX(Données!$J$3:$R$14,MATCH(D797,Données!$J$3:$J$14,0),5))</f>
        <v/>
      </c>
      <c r="H797" s="5" t="str">
        <f>IFERROR(IF(OR(C797="Entrée",C797="Stock Initial",C797="Ajustement"),INDEX(Données!$J$3:$R$15,MATCH(E797,Données!$N$3:$N$15,0),6),INDEX(Données!$J$3:$R$15,MATCH(E797,Données!$N$3:$N$15,0),7)),"")</f>
        <v/>
      </c>
      <c r="I797" s="4" t="str">
        <f t="shared" si="39"/>
        <v/>
      </c>
    </row>
    <row r="798" spans="5:9" x14ac:dyDescent="0.25">
      <c r="E798" t="str">
        <f>IF(D798="","",INDEX(Données!$J$3:$R$14,MATCH(D798,Données!$J$3:$J$14,0),5))</f>
        <v/>
      </c>
      <c r="H798" s="5" t="str">
        <f>IFERROR(IF(OR(C798="Entrée",C798="Stock Initial",C798="Ajustement"),INDEX(Données!$J$3:$R$15,MATCH(E798,Données!$N$3:$N$15,0),6),INDEX(Données!$J$3:$R$15,MATCH(E798,Données!$N$3:$N$15,0),7)),"")</f>
        <v/>
      </c>
      <c r="I798" s="4" t="str">
        <f t="shared" si="39"/>
        <v/>
      </c>
    </row>
    <row r="799" spans="5:9" x14ac:dyDescent="0.25">
      <c r="E799" t="str">
        <f>IF(D799="","",INDEX(Données!$J$3:$R$14,MATCH(D799,Données!$J$3:$J$14,0),5))</f>
        <v/>
      </c>
      <c r="H799" s="5" t="str">
        <f>IFERROR(IF(OR(C799="Entrée",C799="Stock Initial",C799="Ajustement"),INDEX(Données!$J$3:$R$15,MATCH(E799,Données!$N$3:$N$15,0),6),INDEX(Données!$J$3:$R$15,MATCH(E799,Données!$N$3:$N$15,0),7)),"")</f>
        <v/>
      </c>
      <c r="I799" s="4" t="str">
        <f t="shared" si="39"/>
        <v/>
      </c>
    </row>
    <row r="800" spans="5:9" x14ac:dyDescent="0.25">
      <c r="E800" t="str">
        <f>IF(D800="","",INDEX(Données!$J$3:$R$14,MATCH(D800,Données!$J$3:$J$14,0),5))</f>
        <v/>
      </c>
      <c r="H800" s="5" t="str">
        <f>IFERROR(IF(OR(C800="Entrée",C800="Stock Initial",C800="Ajustement"),INDEX(Données!$J$3:$R$15,MATCH(E800,Données!$N$3:$N$15,0),6),INDEX(Données!$J$3:$R$15,MATCH(E800,Données!$N$3:$N$15,0),7)),"")</f>
        <v/>
      </c>
      <c r="I800" s="4" t="str">
        <f t="shared" si="39"/>
        <v/>
      </c>
    </row>
    <row r="801" spans="5:9" x14ac:dyDescent="0.25">
      <c r="E801" t="str">
        <f>IF(D801="","",INDEX(Données!$J$3:$R$14,MATCH(D801,Données!$J$3:$J$14,0),5))</f>
        <v/>
      </c>
      <c r="H801" s="5" t="str">
        <f>IFERROR(IF(OR(C801="Entrée",C801="Stock Initial",C801="Ajustement"),INDEX(Données!$J$3:$R$15,MATCH(E801,Données!$N$3:$N$15,0),6),INDEX(Données!$J$3:$R$15,MATCH(E801,Données!$N$3:$N$15,0),7)),"")</f>
        <v/>
      </c>
      <c r="I801" s="4" t="str">
        <f t="shared" si="39"/>
        <v/>
      </c>
    </row>
    <row r="802" spans="5:9" x14ac:dyDescent="0.25">
      <c r="E802" t="str">
        <f>IF(D802="","",INDEX(Données!$J$3:$R$14,MATCH(D802,Données!$J$3:$J$14,0),5))</f>
        <v/>
      </c>
      <c r="H802" s="5" t="str">
        <f>IFERROR(IF(OR(C802="Entrée",C802="Stock Initial",C802="Ajustement"),INDEX(Données!$J$3:$R$15,MATCH(E802,Données!$N$3:$N$15,0),6),INDEX(Données!$J$3:$R$15,MATCH(E802,Données!$N$3:$N$15,0),7)),"")</f>
        <v/>
      </c>
      <c r="I802" s="4" t="str">
        <f t="shared" si="39"/>
        <v/>
      </c>
    </row>
    <row r="803" spans="5:9" x14ac:dyDescent="0.25">
      <c r="E803" t="str">
        <f>IF(D803="","",INDEX(Données!$J$3:$R$14,MATCH(D803,Données!$J$3:$J$14,0),5))</f>
        <v/>
      </c>
      <c r="H803" s="5" t="str">
        <f>IFERROR(IF(OR(C803="Entrée",C803="Stock Initial",C803="Ajustement"),INDEX(Données!$J$3:$R$15,MATCH(E803,Données!$N$3:$N$15,0),6),INDEX(Données!$J$3:$R$15,MATCH(E803,Données!$N$3:$N$15,0),7)),"")</f>
        <v/>
      </c>
      <c r="I803" s="4" t="str">
        <f t="shared" si="39"/>
        <v/>
      </c>
    </row>
    <row r="804" spans="5:9" x14ac:dyDescent="0.25">
      <c r="E804" t="str">
        <f>IF(D804="","",INDEX(Données!$J$3:$R$14,MATCH(D804,Données!$J$3:$J$14,0),5))</f>
        <v/>
      </c>
      <c r="H804" s="5" t="str">
        <f>IFERROR(IF(OR(C804="Entrée",C804="Stock Initial",C804="Ajustement"),INDEX(Données!$J$3:$R$15,MATCH(E804,Données!$N$3:$N$15,0),6),INDEX(Données!$J$3:$R$15,MATCH(E804,Données!$N$3:$N$15,0),7)),"")</f>
        <v/>
      </c>
      <c r="I804" s="4" t="str">
        <f t="shared" si="39"/>
        <v/>
      </c>
    </row>
    <row r="805" spans="5:9" x14ac:dyDescent="0.25">
      <c r="E805" t="str">
        <f>IF(D805="","",INDEX(Données!$J$3:$R$14,MATCH(D805,Données!$J$3:$J$14,0),5))</f>
        <v/>
      </c>
      <c r="H805" s="5" t="str">
        <f>IFERROR(IF(OR(C805="Entrée",C805="Stock Initial",C805="Ajustement"),INDEX(Données!$J$3:$R$15,MATCH(E805,Données!$N$3:$N$15,0),6),INDEX(Données!$J$3:$R$15,MATCH(E805,Données!$N$3:$N$15,0),7)),"")</f>
        <v/>
      </c>
      <c r="I805" s="4" t="str">
        <f t="shared" si="39"/>
        <v/>
      </c>
    </row>
    <row r="806" spans="5:9" x14ac:dyDescent="0.25">
      <c r="E806" t="str">
        <f>IF(D806="","",INDEX(Données!$J$3:$R$14,MATCH(D806,Données!$J$3:$J$14,0),5))</f>
        <v/>
      </c>
      <c r="H806" s="5" t="str">
        <f>IFERROR(IF(OR(C806="Entrée",C806="Stock Initial",C806="Ajustement"),INDEX(Données!$J$3:$R$15,MATCH(E806,Données!$N$3:$N$15,0),6),INDEX(Données!$J$3:$R$15,MATCH(E806,Données!$N$3:$N$15,0),7)),"")</f>
        <v/>
      </c>
      <c r="I806" s="4" t="str">
        <f t="shared" si="39"/>
        <v/>
      </c>
    </row>
    <row r="807" spans="5:9" x14ac:dyDescent="0.25">
      <c r="E807" t="str">
        <f>IF(D807="","",INDEX(Données!$J$3:$R$14,MATCH(D807,Données!$J$3:$J$14,0),5))</f>
        <v/>
      </c>
      <c r="H807" s="5" t="str">
        <f>IFERROR(IF(OR(C807="Entrée",C807="Stock Initial",C807="Ajustement"),INDEX(Données!$J$3:$R$15,MATCH(E807,Données!$N$3:$N$15,0),6),INDEX(Données!$J$3:$R$15,MATCH(E807,Données!$N$3:$N$15,0),7)),"")</f>
        <v/>
      </c>
      <c r="I807" s="4" t="str">
        <f t="shared" si="39"/>
        <v/>
      </c>
    </row>
    <row r="808" spans="5:9" x14ac:dyDescent="0.25">
      <c r="E808" t="str">
        <f>IF(D808="","",INDEX(Données!$J$3:$R$14,MATCH(D808,Données!$J$3:$J$14,0),5))</f>
        <v/>
      </c>
      <c r="H808" s="5" t="str">
        <f>IFERROR(IF(OR(C808="Entrée",C808="Stock Initial",C808="Ajustement"),INDEX(Données!$J$3:$R$15,MATCH(E808,Données!$N$3:$N$15,0),6),INDEX(Données!$J$3:$R$15,MATCH(E808,Données!$N$3:$N$15,0),7)),"")</f>
        <v/>
      </c>
      <c r="I808" s="4" t="str">
        <f t="shared" si="39"/>
        <v/>
      </c>
    </row>
    <row r="809" spans="5:9" x14ac:dyDescent="0.25">
      <c r="E809" t="str">
        <f>IF(D809="","",INDEX(Données!$J$3:$R$14,MATCH(D809,Données!$J$3:$J$14,0),5))</f>
        <v/>
      </c>
      <c r="H809" s="5" t="str">
        <f>IFERROR(IF(OR(C809="Entrée",C809="Stock Initial",C809="Ajustement"),INDEX(Données!$J$3:$R$15,MATCH(E809,Données!$N$3:$N$15,0),6),INDEX(Données!$J$3:$R$15,MATCH(E809,Données!$N$3:$N$15,0),7)),"")</f>
        <v/>
      </c>
      <c r="I809" s="4" t="str">
        <f t="shared" ref="I809:I872" si="40">IFERROR(H809*G809,"")</f>
        <v/>
      </c>
    </row>
    <row r="810" spans="5:9" x14ac:dyDescent="0.25">
      <c r="E810" t="str">
        <f>IF(D810="","",INDEX(Données!$J$3:$R$14,MATCH(D810,Données!$J$3:$J$14,0),5))</f>
        <v/>
      </c>
      <c r="H810" s="5" t="str">
        <f>IFERROR(IF(OR(C810="Entrée",C810="Stock Initial",C810="Ajustement"),INDEX(Données!$J$3:$R$15,MATCH(E810,Données!$N$3:$N$15,0),6),INDEX(Données!$J$3:$R$15,MATCH(E810,Données!$N$3:$N$15,0),7)),"")</f>
        <v/>
      </c>
      <c r="I810" s="4" t="str">
        <f t="shared" si="40"/>
        <v/>
      </c>
    </row>
    <row r="811" spans="5:9" x14ac:dyDescent="0.25">
      <c r="E811" t="str">
        <f>IF(D811="","",INDEX(Données!$J$3:$R$14,MATCH(D811,Données!$J$3:$J$14,0),5))</f>
        <v/>
      </c>
      <c r="H811" s="5" t="str">
        <f>IFERROR(IF(OR(C811="Entrée",C811="Stock Initial",C811="Ajustement"),INDEX(Données!$J$3:$R$15,MATCH(E811,Données!$N$3:$N$15,0),6),INDEX(Données!$J$3:$R$15,MATCH(E811,Données!$N$3:$N$15,0),7)),"")</f>
        <v/>
      </c>
      <c r="I811" s="4" t="str">
        <f t="shared" si="40"/>
        <v/>
      </c>
    </row>
    <row r="812" spans="5:9" x14ac:dyDescent="0.25">
      <c r="E812" t="str">
        <f>IF(D812="","",INDEX(Données!$J$3:$R$14,MATCH(D812,Données!$J$3:$J$14,0),5))</f>
        <v/>
      </c>
      <c r="H812" s="5" t="str">
        <f>IFERROR(IF(OR(C812="Entrée",C812="Stock Initial",C812="Ajustement"),INDEX(Données!$J$3:$R$15,MATCH(E812,Données!$N$3:$N$15,0),6),INDEX(Données!$J$3:$R$15,MATCH(E812,Données!$N$3:$N$15,0),7)),"")</f>
        <v/>
      </c>
      <c r="I812" s="4" t="str">
        <f t="shared" si="40"/>
        <v/>
      </c>
    </row>
    <row r="813" spans="5:9" x14ac:dyDescent="0.25">
      <c r="E813" t="str">
        <f>IF(D813="","",INDEX(Données!$J$3:$R$14,MATCH(D813,Données!$J$3:$J$14,0),5))</f>
        <v/>
      </c>
      <c r="H813" s="5" t="str">
        <f>IFERROR(IF(OR(C813="Entrée",C813="Stock Initial",C813="Ajustement"),INDEX(Données!$J$3:$R$15,MATCH(E813,Données!$N$3:$N$15,0),6),INDEX(Données!$J$3:$R$15,MATCH(E813,Données!$N$3:$N$15,0),7)),"")</f>
        <v/>
      </c>
      <c r="I813" s="4" t="str">
        <f t="shared" si="40"/>
        <v/>
      </c>
    </row>
    <row r="814" spans="5:9" x14ac:dyDescent="0.25">
      <c r="E814" t="str">
        <f>IF(D814="","",INDEX(Données!$J$3:$R$14,MATCH(D814,Données!$J$3:$J$14,0),5))</f>
        <v/>
      </c>
      <c r="H814" s="5" t="str">
        <f>IFERROR(IF(OR(C814="Entrée",C814="Stock Initial",C814="Ajustement"),INDEX(Données!$J$3:$R$15,MATCH(E814,Données!$N$3:$N$15,0),6),INDEX(Données!$J$3:$R$15,MATCH(E814,Données!$N$3:$N$15,0),7)),"")</f>
        <v/>
      </c>
      <c r="I814" s="4" t="str">
        <f t="shared" si="40"/>
        <v/>
      </c>
    </row>
    <row r="815" spans="5:9" x14ac:dyDescent="0.25">
      <c r="E815" t="str">
        <f>IF(D815="","",INDEX(Données!$J$3:$R$14,MATCH(D815,Données!$J$3:$J$14,0),5))</f>
        <v/>
      </c>
      <c r="H815" s="5" t="str">
        <f>IFERROR(IF(OR(C815="Entrée",C815="Stock Initial",C815="Ajustement"),INDEX(Données!$J$3:$R$15,MATCH(E815,Données!$N$3:$N$15,0),6),INDEX(Données!$J$3:$R$15,MATCH(E815,Données!$N$3:$N$15,0),7)),"")</f>
        <v/>
      </c>
      <c r="I815" s="4" t="str">
        <f t="shared" si="40"/>
        <v/>
      </c>
    </row>
    <row r="816" spans="5:9" x14ac:dyDescent="0.25">
      <c r="E816" t="str">
        <f>IF(D816="","",INDEX(Données!$J$3:$R$14,MATCH(D816,Données!$J$3:$J$14,0),5))</f>
        <v/>
      </c>
      <c r="H816" s="5" t="str">
        <f>IFERROR(IF(OR(C816="Entrée",C816="Stock Initial",C816="Ajustement"),INDEX(Données!$J$3:$R$15,MATCH(E816,Données!$N$3:$N$15,0),6),INDEX(Données!$J$3:$R$15,MATCH(E816,Données!$N$3:$N$15,0),7)),"")</f>
        <v/>
      </c>
      <c r="I816" s="4" t="str">
        <f t="shared" si="40"/>
        <v/>
      </c>
    </row>
    <row r="817" spans="5:9" x14ac:dyDescent="0.25">
      <c r="E817" t="str">
        <f>IF(D817="","",INDEX(Données!$J$3:$R$14,MATCH(D817,Données!$J$3:$J$14,0),5))</f>
        <v/>
      </c>
      <c r="H817" s="5" t="str">
        <f>IFERROR(IF(OR(C817="Entrée",C817="Stock Initial",C817="Ajustement"),INDEX(Données!$J$3:$R$15,MATCH(E817,Données!$N$3:$N$15,0),6),INDEX(Données!$J$3:$R$15,MATCH(E817,Données!$N$3:$N$15,0),7)),"")</f>
        <v/>
      </c>
      <c r="I817" s="4" t="str">
        <f t="shared" si="40"/>
        <v/>
      </c>
    </row>
    <row r="818" spans="5:9" x14ac:dyDescent="0.25">
      <c r="E818" t="str">
        <f>IF(D818="","",INDEX(Données!$J$3:$R$14,MATCH(D818,Données!$J$3:$J$14,0),5))</f>
        <v/>
      </c>
      <c r="H818" s="5" t="str">
        <f>IFERROR(IF(OR(C818="Entrée",C818="Stock Initial",C818="Ajustement"),INDEX(Données!$J$3:$R$15,MATCH(E818,Données!$N$3:$N$15,0),6),INDEX(Données!$J$3:$R$15,MATCH(E818,Données!$N$3:$N$15,0),7)),"")</f>
        <v/>
      </c>
      <c r="I818" s="4" t="str">
        <f t="shared" si="40"/>
        <v/>
      </c>
    </row>
    <row r="819" spans="5:9" x14ac:dyDescent="0.25">
      <c r="E819" t="str">
        <f>IF(D819="","",INDEX(Données!$J$3:$R$14,MATCH(D819,Données!$J$3:$J$14,0),5))</f>
        <v/>
      </c>
      <c r="H819" s="5" t="str">
        <f>IFERROR(IF(OR(C819="Entrée",C819="Stock Initial",C819="Ajustement"),INDEX(Données!$J$3:$R$15,MATCH(E819,Données!$N$3:$N$15,0),6),INDEX(Données!$J$3:$R$15,MATCH(E819,Données!$N$3:$N$15,0),7)),"")</f>
        <v/>
      </c>
      <c r="I819" s="4" t="str">
        <f t="shared" si="40"/>
        <v/>
      </c>
    </row>
    <row r="820" spans="5:9" x14ac:dyDescent="0.25">
      <c r="E820" t="str">
        <f>IF(D820="","",INDEX(Données!$J$3:$R$14,MATCH(D820,Données!$J$3:$J$14,0),5))</f>
        <v/>
      </c>
      <c r="H820" s="5" t="str">
        <f>IFERROR(IF(OR(C820="Entrée",C820="Stock Initial",C820="Ajustement"),INDEX(Données!$J$3:$R$15,MATCH(E820,Données!$N$3:$N$15,0),6),INDEX(Données!$J$3:$R$15,MATCH(E820,Données!$N$3:$N$15,0),7)),"")</f>
        <v/>
      </c>
      <c r="I820" s="4" t="str">
        <f t="shared" si="40"/>
        <v/>
      </c>
    </row>
    <row r="821" spans="5:9" x14ac:dyDescent="0.25">
      <c r="E821" t="str">
        <f>IF(D821="","",INDEX(Données!$J$3:$R$14,MATCH(D821,Données!$J$3:$J$14,0),5))</f>
        <v/>
      </c>
      <c r="H821" s="5" t="str">
        <f>IFERROR(IF(OR(C821="Entrée",C821="Stock Initial",C821="Ajustement"),INDEX(Données!$J$3:$R$15,MATCH(E821,Données!$N$3:$N$15,0),6),INDEX(Données!$J$3:$R$15,MATCH(E821,Données!$N$3:$N$15,0),7)),"")</f>
        <v/>
      </c>
      <c r="I821" s="4" t="str">
        <f t="shared" si="40"/>
        <v/>
      </c>
    </row>
    <row r="822" spans="5:9" x14ac:dyDescent="0.25">
      <c r="E822" t="str">
        <f>IF(D822="","",INDEX(Données!$J$3:$R$14,MATCH(D822,Données!$J$3:$J$14,0),5))</f>
        <v/>
      </c>
      <c r="H822" s="5" t="str">
        <f>IFERROR(IF(OR(C822="Entrée",C822="Stock Initial",C822="Ajustement"),INDEX(Données!$J$3:$R$15,MATCH(E822,Données!$N$3:$N$15,0),6),INDEX(Données!$J$3:$R$15,MATCH(E822,Données!$N$3:$N$15,0),7)),"")</f>
        <v/>
      </c>
      <c r="I822" s="4" t="str">
        <f t="shared" si="40"/>
        <v/>
      </c>
    </row>
    <row r="823" spans="5:9" x14ac:dyDescent="0.25">
      <c r="E823" t="str">
        <f>IF(D823="","",INDEX(Données!$J$3:$R$14,MATCH(D823,Données!$J$3:$J$14,0),5))</f>
        <v/>
      </c>
      <c r="H823" s="5" t="str">
        <f>IFERROR(IF(OR(C823="Entrée",C823="Stock Initial",C823="Ajustement"),INDEX(Données!$J$3:$R$15,MATCH(E823,Données!$N$3:$N$15,0),6),INDEX(Données!$J$3:$R$15,MATCH(E823,Données!$N$3:$N$15,0),7)),"")</f>
        <v/>
      </c>
      <c r="I823" s="4" t="str">
        <f t="shared" si="40"/>
        <v/>
      </c>
    </row>
    <row r="824" spans="5:9" x14ac:dyDescent="0.25">
      <c r="E824" t="str">
        <f>IF(D824="","",INDEX(Données!$J$3:$R$14,MATCH(D824,Données!$J$3:$J$14,0),5))</f>
        <v/>
      </c>
      <c r="H824" s="5" t="str">
        <f>IFERROR(IF(OR(C824="Entrée",C824="Stock Initial",C824="Ajustement"),INDEX(Données!$J$3:$R$15,MATCH(E824,Données!$N$3:$N$15,0),6),INDEX(Données!$J$3:$R$15,MATCH(E824,Données!$N$3:$N$15,0),7)),"")</f>
        <v/>
      </c>
      <c r="I824" s="4" t="str">
        <f t="shared" si="40"/>
        <v/>
      </c>
    </row>
    <row r="825" spans="5:9" x14ac:dyDescent="0.25">
      <c r="E825" t="str">
        <f>IF(D825="","",INDEX(Données!$J$3:$R$14,MATCH(D825,Données!$J$3:$J$14,0),5))</f>
        <v/>
      </c>
      <c r="H825" s="5" t="str">
        <f>IFERROR(IF(OR(C825="Entrée",C825="Stock Initial",C825="Ajustement"),INDEX(Données!$J$3:$R$15,MATCH(E825,Données!$N$3:$N$15,0),6),INDEX(Données!$J$3:$R$15,MATCH(E825,Données!$N$3:$N$15,0),7)),"")</f>
        <v/>
      </c>
      <c r="I825" s="4" t="str">
        <f t="shared" si="40"/>
        <v/>
      </c>
    </row>
    <row r="826" spans="5:9" x14ac:dyDescent="0.25">
      <c r="E826" t="str">
        <f>IF(D826="","",INDEX(Données!$J$3:$R$14,MATCH(D826,Données!$J$3:$J$14,0),5))</f>
        <v/>
      </c>
      <c r="H826" s="5" t="str">
        <f>IFERROR(IF(OR(C826="Entrée",C826="Stock Initial",C826="Ajustement"),INDEX(Données!$J$3:$R$15,MATCH(E826,Données!$N$3:$N$15,0),6),INDEX(Données!$J$3:$R$15,MATCH(E826,Données!$N$3:$N$15,0),7)),"")</f>
        <v/>
      </c>
      <c r="I826" s="4" t="str">
        <f t="shared" si="40"/>
        <v/>
      </c>
    </row>
    <row r="827" spans="5:9" x14ac:dyDescent="0.25">
      <c r="E827" t="str">
        <f>IF(D827="","",INDEX(Données!$J$3:$R$14,MATCH(D827,Données!$J$3:$J$14,0),5))</f>
        <v/>
      </c>
      <c r="H827" s="5" t="str">
        <f>IFERROR(IF(OR(C827="Entrée",C827="Stock Initial",C827="Ajustement"),INDEX(Données!$J$3:$R$15,MATCH(E827,Données!$N$3:$N$15,0),6),INDEX(Données!$J$3:$R$15,MATCH(E827,Données!$N$3:$N$15,0),7)),"")</f>
        <v/>
      </c>
      <c r="I827" s="4" t="str">
        <f t="shared" si="40"/>
        <v/>
      </c>
    </row>
    <row r="828" spans="5:9" x14ac:dyDescent="0.25">
      <c r="E828" t="str">
        <f>IF(D828="","",INDEX(Données!$J$3:$R$14,MATCH(D828,Données!$J$3:$J$14,0),5))</f>
        <v/>
      </c>
      <c r="H828" s="5" t="str">
        <f>IFERROR(IF(OR(C828="Entrée",C828="Stock Initial",C828="Ajustement"),INDEX(Données!$J$3:$R$15,MATCH(E828,Données!$N$3:$N$15,0),6),INDEX(Données!$J$3:$R$15,MATCH(E828,Données!$N$3:$N$15,0),7)),"")</f>
        <v/>
      </c>
      <c r="I828" s="4" t="str">
        <f t="shared" si="40"/>
        <v/>
      </c>
    </row>
    <row r="829" spans="5:9" x14ac:dyDescent="0.25">
      <c r="E829" t="str">
        <f>IF(D829="","",INDEX(Données!$J$3:$R$14,MATCH(D829,Données!$J$3:$J$14,0),5))</f>
        <v/>
      </c>
      <c r="H829" s="5" t="str">
        <f>IFERROR(IF(OR(C829="Entrée",C829="Stock Initial",C829="Ajustement"),INDEX(Données!$J$3:$R$15,MATCH(E829,Données!$N$3:$N$15,0),6),INDEX(Données!$J$3:$R$15,MATCH(E829,Données!$N$3:$N$15,0),7)),"")</f>
        <v/>
      </c>
      <c r="I829" s="4" t="str">
        <f t="shared" si="40"/>
        <v/>
      </c>
    </row>
    <row r="830" spans="5:9" x14ac:dyDescent="0.25">
      <c r="E830" t="str">
        <f>IF(D830="","",INDEX(Données!$J$3:$R$14,MATCH(D830,Données!$J$3:$J$14,0),5))</f>
        <v/>
      </c>
      <c r="H830" s="5" t="str">
        <f>IFERROR(IF(OR(C830="Entrée",C830="Stock Initial",C830="Ajustement"),INDEX(Données!$J$3:$R$15,MATCH(E830,Données!$N$3:$N$15,0),6),INDEX(Données!$J$3:$R$15,MATCH(E830,Données!$N$3:$N$15,0),7)),"")</f>
        <v/>
      </c>
      <c r="I830" s="4" t="str">
        <f t="shared" si="40"/>
        <v/>
      </c>
    </row>
    <row r="831" spans="5:9" x14ac:dyDescent="0.25">
      <c r="E831" t="str">
        <f>IF(D831="","",INDEX(Données!$J$3:$R$14,MATCH(D831,Données!$J$3:$J$14,0),5))</f>
        <v/>
      </c>
      <c r="H831" s="5" t="str">
        <f>IFERROR(IF(OR(C831="Entrée",C831="Stock Initial",C831="Ajustement"),INDEX(Données!$J$3:$R$15,MATCH(E831,Données!$N$3:$N$15,0),6),INDEX(Données!$J$3:$R$15,MATCH(E831,Données!$N$3:$N$15,0),7)),"")</f>
        <v/>
      </c>
      <c r="I831" s="4" t="str">
        <f t="shared" si="40"/>
        <v/>
      </c>
    </row>
    <row r="832" spans="5:9" x14ac:dyDescent="0.25">
      <c r="E832" t="str">
        <f>IF(D832="","",INDEX(Données!$J$3:$R$14,MATCH(D832,Données!$J$3:$J$14,0),5))</f>
        <v/>
      </c>
      <c r="H832" s="5" t="str">
        <f>IFERROR(IF(OR(C832="Entrée",C832="Stock Initial",C832="Ajustement"),INDEX(Données!$J$3:$R$15,MATCH(E832,Données!$N$3:$N$15,0),6),INDEX(Données!$J$3:$R$15,MATCH(E832,Données!$N$3:$N$15,0),7)),"")</f>
        <v/>
      </c>
      <c r="I832" s="4" t="str">
        <f t="shared" si="40"/>
        <v/>
      </c>
    </row>
    <row r="833" spans="5:9" x14ac:dyDescent="0.25">
      <c r="E833" t="str">
        <f>IF(D833="","",INDEX(Données!$J$3:$R$14,MATCH(D833,Données!$J$3:$J$14,0),5))</f>
        <v/>
      </c>
      <c r="H833" s="5" t="str">
        <f>IFERROR(IF(OR(C833="Entrée",C833="Stock Initial",C833="Ajustement"),INDEX(Données!$J$3:$R$15,MATCH(E833,Données!$N$3:$N$15,0),6),INDEX(Données!$J$3:$R$15,MATCH(E833,Données!$N$3:$N$15,0),7)),"")</f>
        <v/>
      </c>
      <c r="I833" s="4" t="str">
        <f t="shared" si="40"/>
        <v/>
      </c>
    </row>
    <row r="834" spans="5:9" x14ac:dyDescent="0.25">
      <c r="E834" t="str">
        <f>IF(D834="","",INDEX(Données!$J$3:$R$14,MATCH(D834,Données!$J$3:$J$14,0),5))</f>
        <v/>
      </c>
      <c r="H834" s="5" t="str">
        <f>IFERROR(IF(OR(C834="Entrée",C834="Stock Initial",C834="Ajustement"),INDEX(Données!$J$3:$R$15,MATCH(E834,Données!$N$3:$N$15,0),6),INDEX(Données!$J$3:$R$15,MATCH(E834,Données!$N$3:$N$15,0),7)),"")</f>
        <v/>
      </c>
      <c r="I834" s="4" t="str">
        <f t="shared" si="40"/>
        <v/>
      </c>
    </row>
    <row r="835" spans="5:9" x14ac:dyDescent="0.25">
      <c r="E835" t="str">
        <f>IF(D835="","",INDEX(Données!$J$3:$R$14,MATCH(D835,Données!$J$3:$J$14,0),5))</f>
        <v/>
      </c>
      <c r="H835" s="5" t="str">
        <f>IFERROR(IF(OR(C835="Entrée",C835="Stock Initial",C835="Ajustement"),INDEX(Données!$J$3:$R$15,MATCH(E835,Données!$N$3:$N$15,0),6),INDEX(Données!$J$3:$R$15,MATCH(E835,Données!$N$3:$N$15,0),7)),"")</f>
        <v/>
      </c>
      <c r="I835" s="4" t="str">
        <f t="shared" si="40"/>
        <v/>
      </c>
    </row>
    <row r="836" spans="5:9" x14ac:dyDescent="0.25">
      <c r="E836" t="str">
        <f>IF(D836="","",INDEX(Données!$J$3:$R$14,MATCH(D836,Données!$J$3:$J$14,0),5))</f>
        <v/>
      </c>
      <c r="H836" s="5" t="str">
        <f>IFERROR(IF(OR(C836="Entrée",C836="Stock Initial",C836="Ajustement"),INDEX(Données!$J$3:$R$15,MATCH(E836,Données!$N$3:$N$15,0),6),INDEX(Données!$J$3:$R$15,MATCH(E836,Données!$N$3:$N$15,0),7)),"")</f>
        <v/>
      </c>
      <c r="I836" s="4" t="str">
        <f t="shared" si="40"/>
        <v/>
      </c>
    </row>
    <row r="837" spans="5:9" x14ac:dyDescent="0.25">
      <c r="E837" t="str">
        <f>IF(D837="","",INDEX(Données!$J$3:$R$14,MATCH(D837,Données!$J$3:$J$14,0),5))</f>
        <v/>
      </c>
      <c r="H837" s="5" t="str">
        <f>IFERROR(IF(OR(C837="Entrée",C837="Stock Initial",C837="Ajustement"),INDEX(Données!$J$3:$R$15,MATCH(E837,Données!$N$3:$N$15,0),6),INDEX(Données!$J$3:$R$15,MATCH(E837,Données!$N$3:$N$15,0),7)),"")</f>
        <v/>
      </c>
      <c r="I837" s="4" t="str">
        <f t="shared" si="40"/>
        <v/>
      </c>
    </row>
    <row r="838" spans="5:9" x14ac:dyDescent="0.25">
      <c r="E838" t="str">
        <f>IF(D838="","",INDEX(Données!$J$3:$R$14,MATCH(D838,Données!$J$3:$J$14,0),5))</f>
        <v/>
      </c>
      <c r="H838" s="5" t="str">
        <f>IFERROR(IF(OR(C838="Entrée",C838="Stock Initial",C838="Ajustement"),INDEX(Données!$J$3:$R$15,MATCH(E838,Données!$N$3:$N$15,0),6),INDEX(Données!$J$3:$R$15,MATCH(E838,Données!$N$3:$N$15,0),7)),"")</f>
        <v/>
      </c>
      <c r="I838" s="4" t="str">
        <f t="shared" si="40"/>
        <v/>
      </c>
    </row>
    <row r="839" spans="5:9" x14ac:dyDescent="0.25">
      <c r="E839" t="str">
        <f>IF(D839="","",INDEX(Données!$J$3:$R$14,MATCH(D839,Données!$J$3:$J$14,0),5))</f>
        <v/>
      </c>
      <c r="H839" s="5" t="str">
        <f>IFERROR(IF(OR(C839="Entrée",C839="Stock Initial",C839="Ajustement"),INDEX(Données!$J$3:$R$15,MATCH(E839,Données!$N$3:$N$15,0),6),INDEX(Données!$J$3:$R$15,MATCH(E839,Données!$N$3:$N$15,0),7)),"")</f>
        <v/>
      </c>
      <c r="I839" s="4" t="str">
        <f t="shared" si="40"/>
        <v/>
      </c>
    </row>
    <row r="840" spans="5:9" x14ac:dyDescent="0.25">
      <c r="E840" t="str">
        <f>IF(D840="","",INDEX(Données!$J$3:$R$14,MATCH(D840,Données!$J$3:$J$14,0),5))</f>
        <v/>
      </c>
      <c r="H840" s="5" t="str">
        <f>IFERROR(IF(OR(C840="Entrée",C840="Stock Initial",C840="Ajustement"),INDEX(Données!$J$3:$R$15,MATCH(E840,Données!$N$3:$N$15,0),6),INDEX(Données!$J$3:$R$15,MATCH(E840,Données!$N$3:$N$15,0),7)),"")</f>
        <v/>
      </c>
      <c r="I840" s="4" t="str">
        <f t="shared" si="40"/>
        <v/>
      </c>
    </row>
    <row r="841" spans="5:9" x14ac:dyDescent="0.25">
      <c r="E841" t="str">
        <f>IF(D841="","",INDEX(Données!$J$3:$R$14,MATCH(D841,Données!$J$3:$J$14,0),5))</f>
        <v/>
      </c>
      <c r="H841" s="5" t="str">
        <f>IFERROR(IF(OR(C841="Entrée",C841="Stock Initial",C841="Ajustement"),INDEX(Données!$J$3:$R$15,MATCH(E841,Données!$N$3:$N$15,0),6),INDEX(Données!$J$3:$R$15,MATCH(E841,Données!$N$3:$N$15,0),7)),"")</f>
        <v/>
      </c>
      <c r="I841" s="4" t="str">
        <f t="shared" si="40"/>
        <v/>
      </c>
    </row>
    <row r="842" spans="5:9" x14ac:dyDescent="0.25">
      <c r="E842" t="str">
        <f>IF(D842="","",INDEX(Données!$J$3:$R$14,MATCH(D842,Données!$J$3:$J$14,0),5))</f>
        <v/>
      </c>
      <c r="H842" s="5" t="str">
        <f>IFERROR(IF(OR(C842="Entrée",C842="Stock Initial",C842="Ajustement"),INDEX(Données!$J$3:$R$15,MATCH(E842,Données!$N$3:$N$15,0),6),INDEX(Données!$J$3:$R$15,MATCH(E842,Données!$N$3:$N$15,0),7)),"")</f>
        <v/>
      </c>
      <c r="I842" s="4" t="str">
        <f t="shared" si="40"/>
        <v/>
      </c>
    </row>
    <row r="843" spans="5:9" x14ac:dyDescent="0.25">
      <c r="E843" t="str">
        <f>IF(D843="","",INDEX(Données!$J$3:$R$14,MATCH(D843,Données!$J$3:$J$14,0),5))</f>
        <v/>
      </c>
      <c r="H843" s="5" t="str">
        <f>IFERROR(IF(OR(C843="Entrée",C843="Stock Initial",C843="Ajustement"),INDEX(Données!$J$3:$R$15,MATCH(E843,Données!$N$3:$N$15,0),6),INDEX(Données!$J$3:$R$15,MATCH(E843,Données!$N$3:$N$15,0),7)),"")</f>
        <v/>
      </c>
      <c r="I843" s="4" t="str">
        <f t="shared" si="40"/>
        <v/>
      </c>
    </row>
    <row r="844" spans="5:9" x14ac:dyDescent="0.25">
      <c r="E844" t="str">
        <f>IF(D844="","",INDEX(Données!$J$3:$R$14,MATCH(D844,Données!$J$3:$J$14,0),5))</f>
        <v/>
      </c>
      <c r="H844" s="5" t="str">
        <f>IFERROR(IF(OR(C844="Entrée",C844="Stock Initial",C844="Ajustement"),INDEX(Données!$J$3:$R$15,MATCH(E844,Données!$N$3:$N$15,0),6),INDEX(Données!$J$3:$R$15,MATCH(E844,Données!$N$3:$N$15,0),7)),"")</f>
        <v/>
      </c>
      <c r="I844" s="4" t="str">
        <f t="shared" si="40"/>
        <v/>
      </c>
    </row>
    <row r="845" spans="5:9" x14ac:dyDescent="0.25">
      <c r="E845" t="str">
        <f>IF(D845="","",INDEX(Données!$J$3:$R$14,MATCH(D845,Données!$J$3:$J$14,0),5))</f>
        <v/>
      </c>
      <c r="H845" s="5" t="str">
        <f>IFERROR(IF(OR(C845="Entrée",C845="Stock Initial",C845="Ajustement"),INDEX(Données!$J$3:$R$15,MATCH(E845,Données!$N$3:$N$15,0),6),INDEX(Données!$J$3:$R$15,MATCH(E845,Données!$N$3:$N$15,0),7)),"")</f>
        <v/>
      </c>
      <c r="I845" s="4" t="str">
        <f t="shared" si="40"/>
        <v/>
      </c>
    </row>
    <row r="846" spans="5:9" x14ac:dyDescent="0.25">
      <c r="E846" t="str">
        <f>IF(D846="","",INDEX(Données!$J$3:$R$14,MATCH(D846,Données!$J$3:$J$14,0),5))</f>
        <v/>
      </c>
      <c r="H846" s="5" t="str">
        <f>IFERROR(IF(OR(C846="Entrée",C846="Stock Initial",C846="Ajustement"),INDEX(Données!$J$3:$R$15,MATCH(E846,Données!$N$3:$N$15,0),6),INDEX(Données!$J$3:$R$15,MATCH(E846,Données!$N$3:$N$15,0),7)),"")</f>
        <v/>
      </c>
      <c r="I846" s="4" t="str">
        <f t="shared" si="40"/>
        <v/>
      </c>
    </row>
    <row r="847" spans="5:9" x14ac:dyDescent="0.25">
      <c r="E847" t="str">
        <f>IF(D847="","",INDEX(Données!$J$3:$R$14,MATCH(D847,Données!$J$3:$J$14,0),5))</f>
        <v/>
      </c>
      <c r="H847" s="5" t="str">
        <f>IFERROR(IF(OR(C847="Entrée",C847="Stock Initial",C847="Ajustement"),INDEX(Données!$J$3:$R$15,MATCH(E847,Données!$N$3:$N$15,0),6),INDEX(Données!$J$3:$R$15,MATCH(E847,Données!$N$3:$N$15,0),7)),"")</f>
        <v/>
      </c>
      <c r="I847" s="4" t="str">
        <f t="shared" si="40"/>
        <v/>
      </c>
    </row>
    <row r="848" spans="5:9" x14ac:dyDescent="0.25">
      <c r="E848" t="str">
        <f>IF(D848="","",INDEX(Données!$J$3:$R$14,MATCH(D848,Données!$J$3:$J$14,0),5))</f>
        <v/>
      </c>
      <c r="H848" s="5" t="str">
        <f>IFERROR(IF(OR(C848="Entrée",C848="Stock Initial",C848="Ajustement"),INDEX(Données!$J$3:$R$15,MATCH(E848,Données!$N$3:$N$15,0),6),INDEX(Données!$J$3:$R$15,MATCH(E848,Données!$N$3:$N$15,0),7)),"")</f>
        <v/>
      </c>
      <c r="I848" s="4" t="str">
        <f t="shared" si="40"/>
        <v/>
      </c>
    </row>
    <row r="849" spans="5:9" x14ac:dyDescent="0.25">
      <c r="E849" t="str">
        <f>IF(D849="","",INDEX(Données!$J$3:$R$14,MATCH(D849,Données!$J$3:$J$14,0),5))</f>
        <v/>
      </c>
      <c r="H849" s="5" t="str">
        <f>IFERROR(IF(OR(C849="Entrée",C849="Stock Initial",C849="Ajustement"),INDEX(Données!$J$3:$R$15,MATCH(E849,Données!$N$3:$N$15,0),6),INDEX(Données!$J$3:$R$15,MATCH(E849,Données!$N$3:$N$15,0),7)),"")</f>
        <v/>
      </c>
      <c r="I849" s="4" t="str">
        <f t="shared" si="40"/>
        <v/>
      </c>
    </row>
    <row r="850" spans="5:9" x14ac:dyDescent="0.25">
      <c r="E850" t="str">
        <f>IF(D850="","",INDEX(Données!$J$3:$R$14,MATCH(D850,Données!$J$3:$J$14,0),5))</f>
        <v/>
      </c>
      <c r="H850" s="5" t="str">
        <f>IFERROR(IF(OR(C850="Entrée",C850="Stock Initial",C850="Ajustement"),INDEX(Données!$J$3:$R$15,MATCH(E850,Données!$N$3:$N$15,0),6),INDEX(Données!$J$3:$R$15,MATCH(E850,Données!$N$3:$N$15,0),7)),"")</f>
        <v/>
      </c>
      <c r="I850" s="4" t="str">
        <f t="shared" si="40"/>
        <v/>
      </c>
    </row>
    <row r="851" spans="5:9" x14ac:dyDescent="0.25">
      <c r="E851" t="str">
        <f>IF(D851="","",INDEX(Données!$J$3:$R$14,MATCH(D851,Données!$J$3:$J$14,0),5))</f>
        <v/>
      </c>
      <c r="H851" s="5" t="str">
        <f>IFERROR(IF(OR(C851="Entrée",C851="Stock Initial",C851="Ajustement"),INDEX(Données!$J$3:$R$15,MATCH(E851,Données!$N$3:$N$15,0),6),INDEX(Données!$J$3:$R$15,MATCH(E851,Données!$N$3:$N$15,0),7)),"")</f>
        <v/>
      </c>
      <c r="I851" s="4" t="str">
        <f t="shared" si="40"/>
        <v/>
      </c>
    </row>
    <row r="852" spans="5:9" x14ac:dyDescent="0.25">
      <c r="E852" t="str">
        <f>IF(D852="","",INDEX(Données!$J$3:$R$14,MATCH(D852,Données!$J$3:$J$14,0),5))</f>
        <v/>
      </c>
      <c r="H852" s="5" t="str">
        <f>IFERROR(IF(OR(C852="Entrée",C852="Stock Initial",C852="Ajustement"),INDEX(Données!$J$3:$R$15,MATCH(E852,Données!$N$3:$N$15,0),6),INDEX(Données!$J$3:$R$15,MATCH(E852,Données!$N$3:$N$15,0),7)),"")</f>
        <v/>
      </c>
      <c r="I852" s="4" t="str">
        <f t="shared" si="40"/>
        <v/>
      </c>
    </row>
    <row r="853" spans="5:9" x14ac:dyDescent="0.25">
      <c r="E853" t="str">
        <f>IF(D853="","",INDEX(Données!$J$3:$R$14,MATCH(D853,Données!$J$3:$J$14,0),5))</f>
        <v/>
      </c>
      <c r="H853" s="5" t="str">
        <f>IFERROR(IF(OR(C853="Entrée",C853="Stock Initial",C853="Ajustement"),INDEX(Données!$J$3:$R$15,MATCH(E853,Données!$N$3:$N$15,0),6),INDEX(Données!$J$3:$R$15,MATCH(E853,Données!$N$3:$N$15,0),7)),"")</f>
        <v/>
      </c>
      <c r="I853" s="4" t="str">
        <f t="shared" si="40"/>
        <v/>
      </c>
    </row>
    <row r="854" spans="5:9" x14ac:dyDescent="0.25">
      <c r="E854" t="str">
        <f>IF(D854="","",INDEX(Données!$J$3:$R$14,MATCH(D854,Données!$J$3:$J$14,0),5))</f>
        <v/>
      </c>
      <c r="H854" s="5" t="str">
        <f>IFERROR(IF(OR(C854="Entrée",C854="Stock Initial",C854="Ajustement"),INDEX(Données!$J$3:$R$15,MATCH(E854,Données!$N$3:$N$15,0),6),INDEX(Données!$J$3:$R$15,MATCH(E854,Données!$N$3:$N$15,0),7)),"")</f>
        <v/>
      </c>
      <c r="I854" s="4" t="str">
        <f t="shared" si="40"/>
        <v/>
      </c>
    </row>
    <row r="855" spans="5:9" x14ac:dyDescent="0.25">
      <c r="E855" t="str">
        <f>IF(D855="","",INDEX(Données!$J$3:$R$14,MATCH(D855,Données!$J$3:$J$14,0),5))</f>
        <v/>
      </c>
      <c r="H855" s="5" t="str">
        <f>IFERROR(IF(OR(C855="Entrée",C855="Stock Initial",C855="Ajustement"),INDEX(Données!$J$3:$R$15,MATCH(E855,Données!$N$3:$N$15,0),6),INDEX(Données!$J$3:$R$15,MATCH(E855,Données!$N$3:$N$15,0),7)),"")</f>
        <v/>
      </c>
      <c r="I855" s="4" t="str">
        <f t="shared" si="40"/>
        <v/>
      </c>
    </row>
    <row r="856" spans="5:9" x14ac:dyDescent="0.25">
      <c r="E856" t="str">
        <f>IF(D856="","",INDEX(Données!$J$3:$R$14,MATCH(D856,Données!$J$3:$J$14,0),5))</f>
        <v/>
      </c>
      <c r="H856" s="5" t="str">
        <f>IFERROR(IF(OR(C856="Entrée",C856="Stock Initial",C856="Ajustement"),INDEX(Données!$J$3:$R$15,MATCH(E856,Données!$N$3:$N$15,0),6),INDEX(Données!$J$3:$R$15,MATCH(E856,Données!$N$3:$N$15,0),7)),"")</f>
        <v/>
      </c>
      <c r="I856" s="4" t="str">
        <f t="shared" si="40"/>
        <v/>
      </c>
    </row>
    <row r="857" spans="5:9" x14ac:dyDescent="0.25">
      <c r="E857" t="str">
        <f>IF(D857="","",INDEX(Données!$J$3:$R$14,MATCH(D857,Données!$J$3:$J$14,0),5))</f>
        <v/>
      </c>
      <c r="H857" s="5" t="str">
        <f>IFERROR(IF(OR(C857="Entrée",C857="Stock Initial",C857="Ajustement"),INDEX(Données!$J$3:$R$15,MATCH(E857,Données!$N$3:$N$15,0),6),INDEX(Données!$J$3:$R$15,MATCH(E857,Données!$N$3:$N$15,0),7)),"")</f>
        <v/>
      </c>
      <c r="I857" s="4" t="str">
        <f t="shared" si="40"/>
        <v/>
      </c>
    </row>
    <row r="858" spans="5:9" x14ac:dyDescent="0.25">
      <c r="E858" t="str">
        <f>IF(D858="","",INDEX(Données!$J$3:$R$14,MATCH(D858,Données!$J$3:$J$14,0),5))</f>
        <v/>
      </c>
      <c r="H858" s="5" t="str">
        <f>IFERROR(IF(OR(C858="Entrée",C858="Stock Initial",C858="Ajustement"),INDEX(Données!$J$3:$R$15,MATCH(E858,Données!$N$3:$N$15,0),6),INDEX(Données!$J$3:$R$15,MATCH(E858,Données!$N$3:$N$15,0),7)),"")</f>
        <v/>
      </c>
      <c r="I858" s="4" t="str">
        <f t="shared" si="40"/>
        <v/>
      </c>
    </row>
    <row r="859" spans="5:9" x14ac:dyDescent="0.25">
      <c r="E859" t="str">
        <f>IF(D859="","",INDEX(Données!$J$3:$R$14,MATCH(D859,Données!$J$3:$J$14,0),5))</f>
        <v/>
      </c>
      <c r="H859" s="5" t="str">
        <f>IFERROR(IF(OR(C859="Entrée",C859="Stock Initial",C859="Ajustement"),INDEX(Données!$J$3:$R$15,MATCH(E859,Données!$N$3:$N$15,0),6),INDEX(Données!$J$3:$R$15,MATCH(E859,Données!$N$3:$N$15,0),7)),"")</f>
        <v/>
      </c>
      <c r="I859" s="4" t="str">
        <f t="shared" si="40"/>
        <v/>
      </c>
    </row>
    <row r="860" spans="5:9" x14ac:dyDescent="0.25">
      <c r="E860" t="str">
        <f>IF(D860="","",INDEX(Données!$J$3:$R$14,MATCH(D860,Données!$J$3:$J$14,0),5))</f>
        <v/>
      </c>
      <c r="H860" s="5" t="str">
        <f>IFERROR(IF(OR(C860="Entrée",C860="Stock Initial",C860="Ajustement"),INDEX(Données!$J$3:$R$15,MATCH(E860,Données!$N$3:$N$15,0),6),INDEX(Données!$J$3:$R$15,MATCH(E860,Données!$N$3:$N$15,0),7)),"")</f>
        <v/>
      </c>
      <c r="I860" s="4" t="str">
        <f t="shared" si="40"/>
        <v/>
      </c>
    </row>
    <row r="861" spans="5:9" x14ac:dyDescent="0.25">
      <c r="E861" t="str">
        <f>IF(D861="","",INDEX(Données!$J$3:$R$14,MATCH(D861,Données!$J$3:$J$14,0),5))</f>
        <v/>
      </c>
      <c r="H861" s="5" t="str">
        <f>IFERROR(IF(OR(C861="Entrée",C861="Stock Initial",C861="Ajustement"),INDEX(Données!$J$3:$R$15,MATCH(E861,Données!$N$3:$N$15,0),6),INDEX(Données!$J$3:$R$15,MATCH(E861,Données!$N$3:$N$15,0),7)),"")</f>
        <v/>
      </c>
      <c r="I861" s="4" t="str">
        <f t="shared" si="40"/>
        <v/>
      </c>
    </row>
    <row r="862" spans="5:9" x14ac:dyDescent="0.25">
      <c r="E862" t="str">
        <f>IF(D862="","",INDEX(Données!$J$3:$R$14,MATCH(D862,Données!$J$3:$J$14,0),5))</f>
        <v/>
      </c>
      <c r="H862" s="5" t="str">
        <f>IFERROR(IF(OR(C862="Entrée",C862="Stock Initial",C862="Ajustement"),INDEX(Données!$J$3:$R$15,MATCH(E862,Données!$N$3:$N$15,0),6),INDEX(Données!$J$3:$R$15,MATCH(E862,Données!$N$3:$N$15,0),7)),"")</f>
        <v/>
      </c>
      <c r="I862" s="4" t="str">
        <f t="shared" si="40"/>
        <v/>
      </c>
    </row>
    <row r="863" spans="5:9" x14ac:dyDescent="0.25">
      <c r="E863" t="str">
        <f>IF(D863="","",INDEX(Données!$J$3:$R$14,MATCH(D863,Données!$J$3:$J$14,0),5))</f>
        <v/>
      </c>
      <c r="H863" s="5" t="str">
        <f>IFERROR(IF(OR(C863="Entrée",C863="Stock Initial",C863="Ajustement"),INDEX(Données!$J$3:$R$15,MATCH(E863,Données!$N$3:$N$15,0),6),INDEX(Données!$J$3:$R$15,MATCH(E863,Données!$N$3:$N$15,0),7)),"")</f>
        <v/>
      </c>
      <c r="I863" s="4" t="str">
        <f t="shared" si="40"/>
        <v/>
      </c>
    </row>
    <row r="864" spans="5:9" x14ac:dyDescent="0.25">
      <c r="E864" t="str">
        <f>IF(D864="","",INDEX(Données!$J$3:$R$14,MATCH(D864,Données!$J$3:$J$14,0),5))</f>
        <v/>
      </c>
      <c r="H864" s="5" t="str">
        <f>IFERROR(IF(OR(C864="Entrée",C864="Stock Initial",C864="Ajustement"),INDEX(Données!$J$3:$R$15,MATCH(E864,Données!$N$3:$N$15,0),6),INDEX(Données!$J$3:$R$15,MATCH(E864,Données!$N$3:$N$15,0),7)),"")</f>
        <v/>
      </c>
      <c r="I864" s="4" t="str">
        <f t="shared" si="40"/>
        <v/>
      </c>
    </row>
    <row r="865" spans="5:9" x14ac:dyDescent="0.25">
      <c r="E865" t="str">
        <f>IF(D865="","",INDEX(Données!$J$3:$R$14,MATCH(D865,Données!$J$3:$J$14,0),5))</f>
        <v/>
      </c>
      <c r="H865" s="5" t="str">
        <f>IFERROR(IF(OR(C865="Entrée",C865="Stock Initial",C865="Ajustement"),INDEX(Données!$J$3:$R$15,MATCH(E865,Données!$N$3:$N$15,0),6),INDEX(Données!$J$3:$R$15,MATCH(E865,Données!$N$3:$N$15,0),7)),"")</f>
        <v/>
      </c>
      <c r="I865" s="4" t="str">
        <f t="shared" si="40"/>
        <v/>
      </c>
    </row>
    <row r="866" spans="5:9" x14ac:dyDescent="0.25">
      <c r="E866" t="str">
        <f>IF(D866="","",INDEX(Données!$J$3:$R$14,MATCH(D866,Données!$J$3:$J$14,0),5))</f>
        <v/>
      </c>
      <c r="H866" s="5" t="str">
        <f>IFERROR(IF(OR(C866="Entrée",C866="Stock Initial",C866="Ajustement"),INDEX(Données!$J$3:$R$15,MATCH(E866,Données!$N$3:$N$15,0),6),INDEX(Données!$J$3:$R$15,MATCH(E866,Données!$N$3:$N$15,0),7)),"")</f>
        <v/>
      </c>
      <c r="I866" s="4" t="str">
        <f t="shared" si="40"/>
        <v/>
      </c>
    </row>
    <row r="867" spans="5:9" x14ac:dyDescent="0.25">
      <c r="E867" t="str">
        <f>IF(D867="","",INDEX(Données!$J$3:$R$14,MATCH(D867,Données!$J$3:$J$14,0),5))</f>
        <v/>
      </c>
      <c r="H867" s="5" t="str">
        <f>IFERROR(IF(OR(C867="Entrée",C867="Stock Initial",C867="Ajustement"),INDEX(Données!$J$3:$R$15,MATCH(E867,Données!$N$3:$N$15,0),6),INDEX(Données!$J$3:$R$15,MATCH(E867,Données!$N$3:$N$15,0),7)),"")</f>
        <v/>
      </c>
      <c r="I867" s="4" t="str">
        <f t="shared" si="40"/>
        <v/>
      </c>
    </row>
    <row r="868" spans="5:9" x14ac:dyDescent="0.25">
      <c r="E868" t="str">
        <f>IF(D868="","",INDEX(Données!$J$3:$R$14,MATCH(D868,Données!$J$3:$J$14,0),5))</f>
        <v/>
      </c>
      <c r="H868" s="5" t="str">
        <f>IFERROR(IF(OR(C868="Entrée",C868="Stock Initial",C868="Ajustement"),INDEX(Données!$J$3:$R$15,MATCH(E868,Données!$N$3:$N$15,0),6),INDEX(Données!$J$3:$R$15,MATCH(E868,Données!$N$3:$N$15,0),7)),"")</f>
        <v/>
      </c>
      <c r="I868" s="4" t="str">
        <f t="shared" si="40"/>
        <v/>
      </c>
    </row>
    <row r="869" spans="5:9" x14ac:dyDescent="0.25">
      <c r="E869" t="str">
        <f>IF(D869="","",INDEX(Données!$J$3:$R$14,MATCH(D869,Données!$J$3:$J$14,0),5))</f>
        <v/>
      </c>
      <c r="H869" s="5" t="str">
        <f>IFERROR(IF(OR(C869="Entrée",C869="Stock Initial",C869="Ajustement"),INDEX(Données!$J$3:$R$15,MATCH(E869,Données!$N$3:$N$15,0),6),INDEX(Données!$J$3:$R$15,MATCH(E869,Données!$N$3:$N$15,0),7)),"")</f>
        <v/>
      </c>
      <c r="I869" s="4" t="str">
        <f t="shared" si="40"/>
        <v/>
      </c>
    </row>
    <row r="870" spans="5:9" x14ac:dyDescent="0.25">
      <c r="E870" t="str">
        <f>IF(D870="","",INDEX(Données!$J$3:$R$14,MATCH(D870,Données!$J$3:$J$14,0),5))</f>
        <v/>
      </c>
      <c r="H870" s="5" t="str">
        <f>IFERROR(IF(OR(C870="Entrée",C870="Stock Initial",C870="Ajustement"),INDEX(Données!$J$3:$R$15,MATCH(E870,Données!$N$3:$N$15,0),6),INDEX(Données!$J$3:$R$15,MATCH(E870,Données!$N$3:$N$15,0),7)),"")</f>
        <v/>
      </c>
      <c r="I870" s="4" t="str">
        <f t="shared" si="40"/>
        <v/>
      </c>
    </row>
    <row r="871" spans="5:9" x14ac:dyDescent="0.25">
      <c r="E871" t="str">
        <f>IF(D871="","",INDEX(Données!$J$3:$R$14,MATCH(D871,Données!$J$3:$J$14,0),5))</f>
        <v/>
      </c>
      <c r="H871" s="5" t="str">
        <f>IFERROR(IF(OR(C871="Entrée",C871="Stock Initial",C871="Ajustement"),INDEX(Données!$J$3:$R$15,MATCH(E871,Données!$N$3:$N$15,0),6),INDEX(Données!$J$3:$R$15,MATCH(E871,Données!$N$3:$N$15,0),7)),"")</f>
        <v/>
      </c>
      <c r="I871" s="4" t="str">
        <f t="shared" si="40"/>
        <v/>
      </c>
    </row>
    <row r="872" spans="5:9" x14ac:dyDescent="0.25">
      <c r="E872" t="str">
        <f>IF(D872="","",INDEX(Données!$J$3:$R$14,MATCH(D872,Données!$J$3:$J$14,0),5))</f>
        <v/>
      </c>
      <c r="H872" s="5" t="str">
        <f>IFERROR(IF(OR(C872="Entrée",C872="Stock Initial",C872="Ajustement"),INDEX(Données!$J$3:$R$15,MATCH(E872,Données!$N$3:$N$15,0),6),INDEX(Données!$J$3:$R$15,MATCH(E872,Données!$N$3:$N$15,0),7)),"")</f>
        <v/>
      </c>
      <c r="I872" s="4" t="str">
        <f t="shared" si="40"/>
        <v/>
      </c>
    </row>
    <row r="873" spans="5:9" x14ac:dyDescent="0.25">
      <c r="E873" t="str">
        <f>IF(D873="","",INDEX(Données!$J$3:$R$14,MATCH(D873,Données!$J$3:$J$14,0),5))</f>
        <v/>
      </c>
      <c r="H873" s="5" t="str">
        <f>IFERROR(IF(OR(C873="Entrée",C873="Stock Initial",C873="Ajustement"),INDEX(Données!$J$3:$R$15,MATCH(E873,Données!$N$3:$N$15,0),6),INDEX(Données!$J$3:$R$15,MATCH(E873,Données!$N$3:$N$15,0),7)),"")</f>
        <v/>
      </c>
      <c r="I873" s="4" t="str">
        <f t="shared" ref="I873:I936" si="41">IFERROR(H873*G873,"")</f>
        <v/>
      </c>
    </row>
    <row r="874" spans="5:9" x14ac:dyDescent="0.25">
      <c r="E874" t="str">
        <f>IF(D874="","",INDEX(Données!$J$3:$R$14,MATCH(D874,Données!$J$3:$J$14,0),5))</f>
        <v/>
      </c>
      <c r="H874" s="5" t="str">
        <f>IFERROR(IF(OR(C874="Entrée",C874="Stock Initial",C874="Ajustement"),INDEX(Données!$J$3:$R$15,MATCH(E874,Données!$N$3:$N$15,0),6),INDEX(Données!$J$3:$R$15,MATCH(E874,Données!$N$3:$N$15,0),7)),"")</f>
        <v/>
      </c>
      <c r="I874" s="4" t="str">
        <f t="shared" si="41"/>
        <v/>
      </c>
    </row>
    <row r="875" spans="5:9" x14ac:dyDescent="0.25">
      <c r="E875" t="str">
        <f>IF(D875="","",INDEX(Données!$J$3:$R$14,MATCH(D875,Données!$J$3:$J$14,0),5))</f>
        <v/>
      </c>
      <c r="H875" s="5" t="str">
        <f>IFERROR(IF(OR(C875="Entrée",C875="Stock Initial",C875="Ajustement"),INDEX(Données!$J$3:$R$15,MATCH(E875,Données!$N$3:$N$15,0),6),INDEX(Données!$J$3:$R$15,MATCH(E875,Données!$N$3:$N$15,0),7)),"")</f>
        <v/>
      </c>
      <c r="I875" s="4" t="str">
        <f t="shared" si="41"/>
        <v/>
      </c>
    </row>
    <row r="876" spans="5:9" x14ac:dyDescent="0.25">
      <c r="E876" t="str">
        <f>IF(D876="","",INDEX(Données!$J$3:$R$14,MATCH(D876,Données!$J$3:$J$14,0),5))</f>
        <v/>
      </c>
      <c r="H876" s="5" t="str">
        <f>IFERROR(IF(OR(C876="Entrée",C876="Stock Initial",C876="Ajustement"),INDEX(Données!$J$3:$R$15,MATCH(E876,Données!$N$3:$N$15,0),6),INDEX(Données!$J$3:$R$15,MATCH(E876,Données!$N$3:$N$15,0),7)),"")</f>
        <v/>
      </c>
      <c r="I876" s="4" t="str">
        <f t="shared" si="41"/>
        <v/>
      </c>
    </row>
    <row r="877" spans="5:9" x14ac:dyDescent="0.25">
      <c r="E877" t="str">
        <f>IF(D877="","",INDEX(Données!$J$3:$R$14,MATCH(D877,Données!$J$3:$J$14,0),5))</f>
        <v/>
      </c>
      <c r="H877" s="5" t="str">
        <f>IFERROR(IF(OR(C877="Entrée",C877="Stock Initial",C877="Ajustement"),INDEX(Données!$J$3:$R$15,MATCH(E877,Données!$N$3:$N$15,0),6),INDEX(Données!$J$3:$R$15,MATCH(E877,Données!$N$3:$N$15,0),7)),"")</f>
        <v/>
      </c>
      <c r="I877" s="4" t="str">
        <f t="shared" si="41"/>
        <v/>
      </c>
    </row>
    <row r="878" spans="5:9" x14ac:dyDescent="0.25">
      <c r="E878" t="str">
        <f>IF(D878="","",INDEX(Données!$J$3:$R$14,MATCH(D878,Données!$J$3:$J$14,0),5))</f>
        <v/>
      </c>
      <c r="H878" s="5" t="str">
        <f>IFERROR(IF(OR(C878="Entrée",C878="Stock Initial",C878="Ajustement"),INDEX(Données!$J$3:$R$15,MATCH(E878,Données!$N$3:$N$15,0),6),INDEX(Données!$J$3:$R$15,MATCH(E878,Données!$N$3:$N$15,0),7)),"")</f>
        <v/>
      </c>
      <c r="I878" s="4" t="str">
        <f t="shared" si="41"/>
        <v/>
      </c>
    </row>
    <row r="879" spans="5:9" x14ac:dyDescent="0.25">
      <c r="E879" t="str">
        <f>IF(D879="","",INDEX(Données!$J$3:$R$14,MATCH(D879,Données!$J$3:$J$14,0),5))</f>
        <v/>
      </c>
      <c r="H879" s="5" t="str">
        <f>IFERROR(IF(OR(C879="Entrée",C879="Stock Initial",C879="Ajustement"),INDEX(Données!$J$3:$R$15,MATCH(E879,Données!$N$3:$N$15,0),6),INDEX(Données!$J$3:$R$15,MATCH(E879,Données!$N$3:$N$15,0),7)),"")</f>
        <v/>
      </c>
      <c r="I879" s="4" t="str">
        <f t="shared" si="41"/>
        <v/>
      </c>
    </row>
    <row r="880" spans="5:9" x14ac:dyDescent="0.25">
      <c r="E880" t="str">
        <f>IF(D880="","",INDEX(Données!$J$3:$R$14,MATCH(D880,Données!$J$3:$J$14,0),5))</f>
        <v/>
      </c>
      <c r="H880" s="5" t="str">
        <f>IFERROR(IF(OR(C880="Entrée",C880="Stock Initial",C880="Ajustement"),INDEX(Données!$J$3:$R$15,MATCH(E880,Données!$N$3:$N$15,0),6),INDEX(Données!$J$3:$R$15,MATCH(E880,Données!$N$3:$N$15,0),7)),"")</f>
        <v/>
      </c>
      <c r="I880" s="4" t="str">
        <f t="shared" si="41"/>
        <v/>
      </c>
    </row>
    <row r="881" spans="5:9" x14ac:dyDescent="0.25">
      <c r="E881" t="str">
        <f>IF(D881="","",INDEX(Données!$J$3:$R$14,MATCH(D881,Données!$J$3:$J$14,0),5))</f>
        <v/>
      </c>
      <c r="H881" s="5" t="str">
        <f>IFERROR(IF(OR(C881="Entrée",C881="Stock Initial",C881="Ajustement"),INDEX(Données!$J$3:$R$15,MATCH(E881,Données!$N$3:$N$15,0),6),INDEX(Données!$J$3:$R$15,MATCH(E881,Données!$N$3:$N$15,0),7)),"")</f>
        <v/>
      </c>
      <c r="I881" s="4" t="str">
        <f t="shared" si="41"/>
        <v/>
      </c>
    </row>
    <row r="882" spans="5:9" x14ac:dyDescent="0.25">
      <c r="E882" t="str">
        <f>IF(D882="","",INDEX(Données!$J$3:$R$14,MATCH(D882,Données!$J$3:$J$14,0),5))</f>
        <v/>
      </c>
      <c r="H882" s="5" t="str">
        <f>IFERROR(IF(OR(C882="Entrée",C882="Stock Initial",C882="Ajustement"),INDEX(Données!$J$3:$R$15,MATCH(E882,Données!$N$3:$N$15,0),6),INDEX(Données!$J$3:$R$15,MATCH(E882,Données!$N$3:$N$15,0),7)),"")</f>
        <v/>
      </c>
      <c r="I882" s="4" t="str">
        <f t="shared" si="41"/>
        <v/>
      </c>
    </row>
    <row r="883" spans="5:9" x14ac:dyDescent="0.25">
      <c r="E883" t="str">
        <f>IF(D883="","",INDEX(Données!$J$3:$R$14,MATCH(D883,Données!$J$3:$J$14,0),5))</f>
        <v/>
      </c>
      <c r="H883" s="5" t="str">
        <f>IFERROR(IF(OR(C883="Entrée",C883="Stock Initial",C883="Ajustement"),INDEX(Données!$J$3:$R$15,MATCH(E883,Données!$N$3:$N$15,0),6),INDEX(Données!$J$3:$R$15,MATCH(E883,Données!$N$3:$N$15,0),7)),"")</f>
        <v/>
      </c>
      <c r="I883" s="4" t="str">
        <f t="shared" si="41"/>
        <v/>
      </c>
    </row>
    <row r="884" spans="5:9" x14ac:dyDescent="0.25">
      <c r="E884" t="str">
        <f>IF(D884="","",INDEX(Données!$J$3:$R$14,MATCH(D884,Données!$J$3:$J$14,0),5))</f>
        <v/>
      </c>
      <c r="H884" s="5" t="str">
        <f>IFERROR(IF(OR(C884="Entrée",C884="Stock Initial",C884="Ajustement"),INDEX(Données!$J$3:$R$15,MATCH(E884,Données!$N$3:$N$15,0),6),INDEX(Données!$J$3:$R$15,MATCH(E884,Données!$N$3:$N$15,0),7)),"")</f>
        <v/>
      </c>
      <c r="I884" s="4" t="str">
        <f t="shared" si="41"/>
        <v/>
      </c>
    </row>
    <row r="885" spans="5:9" x14ac:dyDescent="0.25">
      <c r="E885" t="str">
        <f>IF(D885="","",INDEX(Données!$J$3:$R$14,MATCH(D885,Données!$J$3:$J$14,0),5))</f>
        <v/>
      </c>
      <c r="H885" s="5" t="str">
        <f>IFERROR(IF(OR(C885="Entrée",C885="Stock Initial",C885="Ajustement"),INDEX(Données!$J$3:$R$15,MATCH(E885,Données!$N$3:$N$15,0),6),INDEX(Données!$J$3:$R$15,MATCH(E885,Données!$N$3:$N$15,0),7)),"")</f>
        <v/>
      </c>
      <c r="I885" s="4" t="str">
        <f t="shared" si="41"/>
        <v/>
      </c>
    </row>
    <row r="886" spans="5:9" x14ac:dyDescent="0.25">
      <c r="E886" t="str">
        <f>IF(D886="","",INDEX(Données!$J$3:$R$14,MATCH(D886,Données!$J$3:$J$14,0),5))</f>
        <v/>
      </c>
      <c r="H886" s="5" t="str">
        <f>IFERROR(IF(OR(C886="Entrée",C886="Stock Initial",C886="Ajustement"),INDEX(Données!$J$3:$R$15,MATCH(E886,Données!$N$3:$N$15,0),6),INDEX(Données!$J$3:$R$15,MATCH(E886,Données!$N$3:$N$15,0),7)),"")</f>
        <v/>
      </c>
      <c r="I886" s="4" t="str">
        <f t="shared" si="41"/>
        <v/>
      </c>
    </row>
    <row r="887" spans="5:9" x14ac:dyDescent="0.25">
      <c r="E887" t="str">
        <f>IF(D887="","",INDEX(Données!$J$3:$R$14,MATCH(D887,Données!$J$3:$J$14,0),5))</f>
        <v/>
      </c>
      <c r="H887" s="5" t="str">
        <f>IFERROR(IF(OR(C887="Entrée",C887="Stock Initial",C887="Ajustement"),INDEX(Données!$J$3:$R$15,MATCH(E887,Données!$N$3:$N$15,0),6),INDEX(Données!$J$3:$R$15,MATCH(E887,Données!$N$3:$N$15,0),7)),"")</f>
        <v/>
      </c>
      <c r="I887" s="4" t="str">
        <f t="shared" si="41"/>
        <v/>
      </c>
    </row>
    <row r="888" spans="5:9" x14ac:dyDescent="0.25">
      <c r="E888" t="str">
        <f>IF(D888="","",INDEX(Données!$J$3:$R$14,MATCH(D888,Données!$J$3:$J$14,0),5))</f>
        <v/>
      </c>
      <c r="H888" s="5" t="str">
        <f>IFERROR(IF(OR(C888="Entrée",C888="Stock Initial",C888="Ajustement"),INDEX(Données!$J$3:$R$15,MATCH(E888,Données!$N$3:$N$15,0),6),INDEX(Données!$J$3:$R$15,MATCH(E888,Données!$N$3:$N$15,0),7)),"")</f>
        <v/>
      </c>
      <c r="I888" s="4" t="str">
        <f t="shared" si="41"/>
        <v/>
      </c>
    </row>
    <row r="889" spans="5:9" x14ac:dyDescent="0.25">
      <c r="E889" t="str">
        <f>IF(D889="","",INDEX(Données!$J$3:$R$14,MATCH(D889,Données!$J$3:$J$14,0),5))</f>
        <v/>
      </c>
      <c r="H889" s="5" t="str">
        <f>IFERROR(IF(OR(C889="Entrée",C889="Stock Initial",C889="Ajustement"),INDEX(Données!$J$3:$R$15,MATCH(E889,Données!$N$3:$N$15,0),6),INDEX(Données!$J$3:$R$15,MATCH(E889,Données!$N$3:$N$15,0),7)),"")</f>
        <v/>
      </c>
      <c r="I889" s="4" t="str">
        <f t="shared" si="41"/>
        <v/>
      </c>
    </row>
    <row r="890" spans="5:9" x14ac:dyDescent="0.25">
      <c r="E890" t="str">
        <f>IF(D890="","",INDEX(Données!$J$3:$R$14,MATCH(D890,Données!$J$3:$J$14,0),5))</f>
        <v/>
      </c>
      <c r="H890" s="5" t="str">
        <f>IFERROR(IF(OR(C890="Entrée",C890="Stock Initial",C890="Ajustement"),INDEX(Données!$J$3:$R$15,MATCH(E890,Données!$N$3:$N$15,0),6),INDEX(Données!$J$3:$R$15,MATCH(E890,Données!$N$3:$N$15,0),7)),"")</f>
        <v/>
      </c>
      <c r="I890" s="4" t="str">
        <f t="shared" si="41"/>
        <v/>
      </c>
    </row>
    <row r="891" spans="5:9" x14ac:dyDescent="0.25">
      <c r="E891" t="str">
        <f>IF(D891="","",INDEX(Données!$J$3:$R$14,MATCH(D891,Données!$J$3:$J$14,0),5))</f>
        <v/>
      </c>
      <c r="H891" s="5" t="str">
        <f>IFERROR(IF(OR(C891="Entrée",C891="Stock Initial",C891="Ajustement"),INDEX(Données!$J$3:$R$15,MATCH(E891,Données!$N$3:$N$15,0),6),INDEX(Données!$J$3:$R$15,MATCH(E891,Données!$N$3:$N$15,0),7)),"")</f>
        <v/>
      </c>
      <c r="I891" s="4" t="str">
        <f t="shared" si="41"/>
        <v/>
      </c>
    </row>
    <row r="892" spans="5:9" x14ac:dyDescent="0.25">
      <c r="E892" t="str">
        <f>IF(D892="","",INDEX(Données!$J$3:$R$14,MATCH(D892,Données!$J$3:$J$14,0),5))</f>
        <v/>
      </c>
      <c r="H892" s="5" t="str">
        <f>IFERROR(IF(OR(C892="Entrée",C892="Stock Initial",C892="Ajustement"),INDEX(Données!$J$3:$R$15,MATCH(E892,Données!$N$3:$N$15,0),6),INDEX(Données!$J$3:$R$15,MATCH(E892,Données!$N$3:$N$15,0),7)),"")</f>
        <v/>
      </c>
      <c r="I892" s="4" t="str">
        <f t="shared" si="41"/>
        <v/>
      </c>
    </row>
    <row r="893" spans="5:9" x14ac:dyDescent="0.25">
      <c r="E893" t="str">
        <f>IF(D893="","",INDEX(Données!$J$3:$R$14,MATCH(D893,Données!$J$3:$J$14,0),5))</f>
        <v/>
      </c>
      <c r="H893" s="5" t="str">
        <f>IFERROR(IF(OR(C893="Entrée",C893="Stock Initial",C893="Ajustement"),INDEX(Données!$J$3:$R$15,MATCH(E893,Données!$N$3:$N$15,0),6),INDEX(Données!$J$3:$R$15,MATCH(E893,Données!$N$3:$N$15,0),7)),"")</f>
        <v/>
      </c>
      <c r="I893" s="4" t="str">
        <f t="shared" si="41"/>
        <v/>
      </c>
    </row>
    <row r="894" spans="5:9" x14ac:dyDescent="0.25">
      <c r="E894" t="str">
        <f>IF(D894="","",INDEX(Données!$J$3:$R$14,MATCH(D894,Données!$J$3:$J$14,0),5))</f>
        <v/>
      </c>
      <c r="H894" s="5" t="str">
        <f>IFERROR(IF(OR(C894="Entrée",C894="Stock Initial",C894="Ajustement"),INDEX(Données!$J$3:$R$15,MATCH(E894,Données!$N$3:$N$15,0),6),INDEX(Données!$J$3:$R$15,MATCH(E894,Données!$N$3:$N$15,0),7)),"")</f>
        <v/>
      </c>
      <c r="I894" s="4" t="str">
        <f t="shared" si="41"/>
        <v/>
      </c>
    </row>
    <row r="895" spans="5:9" x14ac:dyDescent="0.25">
      <c r="E895" t="str">
        <f>IF(D895="","",INDEX(Données!$J$3:$R$14,MATCH(D895,Données!$J$3:$J$14,0),5))</f>
        <v/>
      </c>
      <c r="H895" s="5" t="str">
        <f>IFERROR(IF(OR(C895="Entrée",C895="Stock Initial",C895="Ajustement"),INDEX(Données!$J$3:$R$15,MATCH(E895,Données!$N$3:$N$15,0),6),INDEX(Données!$J$3:$R$15,MATCH(E895,Données!$N$3:$N$15,0),7)),"")</f>
        <v/>
      </c>
      <c r="I895" s="4" t="str">
        <f t="shared" si="41"/>
        <v/>
      </c>
    </row>
    <row r="896" spans="5:9" x14ac:dyDescent="0.25">
      <c r="E896" t="str">
        <f>IF(D896="","",INDEX(Données!$J$3:$R$14,MATCH(D896,Données!$J$3:$J$14,0),5))</f>
        <v/>
      </c>
      <c r="H896" s="5" t="str">
        <f>IFERROR(IF(OR(C896="Entrée",C896="Stock Initial",C896="Ajustement"),INDEX(Données!$J$3:$R$15,MATCH(E896,Données!$N$3:$N$15,0),6),INDEX(Données!$J$3:$R$15,MATCH(E896,Données!$N$3:$N$15,0),7)),"")</f>
        <v/>
      </c>
      <c r="I896" s="4" t="str">
        <f t="shared" si="41"/>
        <v/>
      </c>
    </row>
    <row r="897" spans="5:9" x14ac:dyDescent="0.25">
      <c r="E897" t="str">
        <f>IF(D897="","",INDEX(Données!$J$3:$R$14,MATCH(D897,Données!$J$3:$J$14,0),5))</f>
        <v/>
      </c>
      <c r="H897" s="5" t="str">
        <f>IFERROR(IF(OR(C897="Entrée",C897="Stock Initial",C897="Ajustement"),INDEX(Données!$J$3:$R$15,MATCH(E897,Données!$N$3:$N$15,0),6),INDEX(Données!$J$3:$R$15,MATCH(E897,Données!$N$3:$N$15,0),7)),"")</f>
        <v/>
      </c>
      <c r="I897" s="4" t="str">
        <f t="shared" si="41"/>
        <v/>
      </c>
    </row>
    <row r="898" spans="5:9" x14ac:dyDescent="0.25">
      <c r="E898" t="str">
        <f>IF(D898="","",INDEX(Données!$J$3:$R$14,MATCH(D898,Données!$J$3:$J$14,0),5))</f>
        <v/>
      </c>
      <c r="H898" s="5" t="str">
        <f>IFERROR(IF(OR(C898="Entrée",C898="Stock Initial",C898="Ajustement"),INDEX(Données!$J$3:$R$15,MATCH(E898,Données!$N$3:$N$15,0),6),INDEX(Données!$J$3:$R$15,MATCH(E898,Données!$N$3:$N$15,0),7)),"")</f>
        <v/>
      </c>
      <c r="I898" s="4" t="str">
        <f t="shared" si="41"/>
        <v/>
      </c>
    </row>
    <row r="899" spans="5:9" x14ac:dyDescent="0.25">
      <c r="E899" t="str">
        <f>IF(D899="","",INDEX(Données!$J$3:$R$14,MATCH(D899,Données!$J$3:$J$14,0),5))</f>
        <v/>
      </c>
      <c r="H899" s="5" t="str">
        <f>IFERROR(IF(OR(C899="Entrée",C899="Stock Initial",C899="Ajustement"),INDEX(Données!$J$3:$R$15,MATCH(E899,Données!$N$3:$N$15,0),6),INDEX(Données!$J$3:$R$15,MATCH(E899,Données!$N$3:$N$15,0),7)),"")</f>
        <v/>
      </c>
      <c r="I899" s="4" t="str">
        <f t="shared" si="41"/>
        <v/>
      </c>
    </row>
    <row r="900" spans="5:9" x14ac:dyDescent="0.25">
      <c r="E900" t="str">
        <f>IF(D900="","",INDEX(Données!$J$3:$R$14,MATCH(D900,Données!$J$3:$J$14,0),5))</f>
        <v/>
      </c>
      <c r="H900" s="5" t="str">
        <f>IFERROR(IF(OR(C900="Entrée",C900="Stock Initial",C900="Ajustement"),INDEX(Données!$J$3:$R$15,MATCH(E900,Données!$N$3:$N$15,0),6),INDEX(Données!$J$3:$R$15,MATCH(E900,Données!$N$3:$N$15,0),7)),"")</f>
        <v/>
      </c>
      <c r="I900" s="4" t="str">
        <f t="shared" si="41"/>
        <v/>
      </c>
    </row>
    <row r="901" spans="5:9" x14ac:dyDescent="0.25">
      <c r="E901" t="str">
        <f>IF(D901="","",INDEX(Données!$J$3:$R$14,MATCH(D901,Données!$J$3:$J$14,0),5))</f>
        <v/>
      </c>
      <c r="H901" s="5" t="str">
        <f>IFERROR(IF(OR(C901="Entrée",C901="Stock Initial",C901="Ajustement"),INDEX(Données!$J$3:$R$15,MATCH(E901,Données!$N$3:$N$15,0),6),INDEX(Données!$J$3:$R$15,MATCH(E901,Données!$N$3:$N$15,0),7)),"")</f>
        <v/>
      </c>
      <c r="I901" s="4" t="str">
        <f t="shared" si="41"/>
        <v/>
      </c>
    </row>
    <row r="902" spans="5:9" x14ac:dyDescent="0.25">
      <c r="E902" t="str">
        <f>IF(D902="","",INDEX(Données!$J$3:$R$14,MATCH(D902,Données!$J$3:$J$14,0),5))</f>
        <v/>
      </c>
      <c r="H902" s="5" t="str">
        <f>IFERROR(IF(OR(C902="Entrée",C902="Stock Initial",C902="Ajustement"),INDEX(Données!$J$3:$R$15,MATCH(E902,Données!$N$3:$N$15,0),6),INDEX(Données!$J$3:$R$15,MATCH(E902,Données!$N$3:$N$15,0),7)),"")</f>
        <v/>
      </c>
      <c r="I902" s="4" t="str">
        <f t="shared" si="41"/>
        <v/>
      </c>
    </row>
    <row r="903" spans="5:9" x14ac:dyDescent="0.25">
      <c r="E903" t="str">
        <f>IF(D903="","",INDEX(Données!$J$3:$R$14,MATCH(D903,Données!$J$3:$J$14,0),5))</f>
        <v/>
      </c>
      <c r="H903" s="5" t="str">
        <f>IFERROR(IF(OR(C903="Entrée",C903="Stock Initial",C903="Ajustement"),INDEX(Données!$J$3:$R$15,MATCH(E903,Données!$N$3:$N$15,0),6),INDEX(Données!$J$3:$R$15,MATCH(E903,Données!$N$3:$N$15,0),7)),"")</f>
        <v/>
      </c>
      <c r="I903" s="4" t="str">
        <f t="shared" si="41"/>
        <v/>
      </c>
    </row>
    <row r="904" spans="5:9" x14ac:dyDescent="0.25">
      <c r="E904" t="str">
        <f>IF(D904="","",INDEX(Données!$J$3:$R$14,MATCH(D904,Données!$J$3:$J$14,0),5))</f>
        <v/>
      </c>
      <c r="H904" s="5" t="str">
        <f>IFERROR(IF(OR(C904="Entrée",C904="Stock Initial",C904="Ajustement"),INDEX(Données!$J$3:$R$15,MATCH(E904,Données!$N$3:$N$15,0),6),INDEX(Données!$J$3:$R$15,MATCH(E904,Données!$N$3:$N$15,0),7)),"")</f>
        <v/>
      </c>
      <c r="I904" s="4" t="str">
        <f t="shared" si="41"/>
        <v/>
      </c>
    </row>
    <row r="905" spans="5:9" x14ac:dyDescent="0.25">
      <c r="E905" t="str">
        <f>IF(D905="","",INDEX(Données!$J$3:$R$14,MATCH(D905,Données!$J$3:$J$14,0),5))</f>
        <v/>
      </c>
      <c r="H905" s="5" t="str">
        <f>IFERROR(IF(OR(C905="Entrée",C905="Stock Initial",C905="Ajustement"),INDEX(Données!$J$3:$R$15,MATCH(E905,Données!$N$3:$N$15,0),6),INDEX(Données!$J$3:$R$15,MATCH(E905,Données!$N$3:$N$15,0),7)),"")</f>
        <v/>
      </c>
      <c r="I905" s="4" t="str">
        <f t="shared" si="41"/>
        <v/>
      </c>
    </row>
    <row r="906" spans="5:9" x14ac:dyDescent="0.25">
      <c r="E906" t="str">
        <f>IF(D906="","",INDEX(Données!$J$3:$R$14,MATCH(D906,Données!$J$3:$J$14,0),5))</f>
        <v/>
      </c>
      <c r="H906" s="5" t="str">
        <f>IFERROR(IF(OR(C906="Entrée",C906="Stock Initial",C906="Ajustement"),INDEX(Données!$J$3:$R$15,MATCH(E906,Données!$N$3:$N$15,0),6),INDEX(Données!$J$3:$R$15,MATCH(E906,Données!$N$3:$N$15,0),7)),"")</f>
        <v/>
      </c>
      <c r="I906" s="4" t="str">
        <f t="shared" si="41"/>
        <v/>
      </c>
    </row>
    <row r="907" spans="5:9" x14ac:dyDescent="0.25">
      <c r="E907" t="str">
        <f>IF(D907="","",INDEX(Données!$J$3:$R$14,MATCH(D907,Données!$J$3:$J$14,0),5))</f>
        <v/>
      </c>
      <c r="H907" s="5" t="str">
        <f>IFERROR(IF(OR(C907="Entrée",C907="Stock Initial",C907="Ajustement"),INDEX(Données!$J$3:$R$15,MATCH(E907,Données!$N$3:$N$15,0),6),INDEX(Données!$J$3:$R$15,MATCH(E907,Données!$N$3:$N$15,0),7)),"")</f>
        <v/>
      </c>
      <c r="I907" s="4" t="str">
        <f t="shared" si="41"/>
        <v/>
      </c>
    </row>
    <row r="908" spans="5:9" x14ac:dyDescent="0.25">
      <c r="E908" t="str">
        <f>IF(D908="","",INDEX(Données!$J$3:$R$14,MATCH(D908,Données!$J$3:$J$14,0),5))</f>
        <v/>
      </c>
      <c r="H908" s="5" t="str">
        <f>IFERROR(IF(OR(C908="Entrée",C908="Stock Initial",C908="Ajustement"),INDEX(Données!$J$3:$R$15,MATCH(E908,Données!$N$3:$N$15,0),6),INDEX(Données!$J$3:$R$15,MATCH(E908,Données!$N$3:$N$15,0),7)),"")</f>
        <v/>
      </c>
      <c r="I908" s="4" t="str">
        <f t="shared" si="41"/>
        <v/>
      </c>
    </row>
    <row r="909" spans="5:9" x14ac:dyDescent="0.25">
      <c r="E909" t="str">
        <f>IF(D909="","",INDEX(Données!$J$3:$R$14,MATCH(D909,Données!$J$3:$J$14,0),5))</f>
        <v/>
      </c>
      <c r="H909" s="5" t="str">
        <f>IFERROR(IF(OR(C909="Entrée",C909="Stock Initial",C909="Ajustement"),INDEX(Données!$J$3:$R$15,MATCH(E909,Données!$N$3:$N$15,0),6),INDEX(Données!$J$3:$R$15,MATCH(E909,Données!$N$3:$N$15,0),7)),"")</f>
        <v/>
      </c>
      <c r="I909" s="4" t="str">
        <f t="shared" si="41"/>
        <v/>
      </c>
    </row>
    <row r="910" spans="5:9" x14ac:dyDescent="0.25">
      <c r="E910" t="str">
        <f>IF(D910="","",INDEX(Données!$J$3:$R$14,MATCH(D910,Données!$J$3:$J$14,0),5))</f>
        <v/>
      </c>
      <c r="H910" s="5" t="str">
        <f>IFERROR(IF(OR(C910="Entrée",C910="Stock Initial",C910="Ajustement"),INDEX(Données!$J$3:$R$15,MATCH(E910,Données!$N$3:$N$15,0),6),INDEX(Données!$J$3:$R$15,MATCH(E910,Données!$N$3:$N$15,0),7)),"")</f>
        <v/>
      </c>
      <c r="I910" s="4" t="str">
        <f t="shared" si="41"/>
        <v/>
      </c>
    </row>
    <row r="911" spans="5:9" x14ac:dyDescent="0.25">
      <c r="E911" t="str">
        <f>IF(D911="","",INDEX(Données!$J$3:$R$14,MATCH(D911,Données!$J$3:$J$14,0),5))</f>
        <v/>
      </c>
      <c r="H911" s="5" t="str">
        <f>IFERROR(IF(OR(C911="Entrée",C911="Stock Initial",C911="Ajustement"),INDEX(Données!$J$3:$R$15,MATCH(E911,Données!$N$3:$N$15,0),6),INDEX(Données!$J$3:$R$15,MATCH(E911,Données!$N$3:$N$15,0),7)),"")</f>
        <v/>
      </c>
      <c r="I911" s="4" t="str">
        <f t="shared" si="41"/>
        <v/>
      </c>
    </row>
    <row r="912" spans="5:9" x14ac:dyDescent="0.25">
      <c r="E912" t="str">
        <f>IF(D912="","",INDEX(Données!$J$3:$R$14,MATCH(D912,Données!$J$3:$J$14,0),5))</f>
        <v/>
      </c>
      <c r="H912" s="5" t="str">
        <f>IFERROR(IF(OR(C912="Entrée",C912="Stock Initial",C912="Ajustement"),INDEX(Données!$J$3:$R$15,MATCH(E912,Données!$N$3:$N$15,0),6),INDEX(Données!$J$3:$R$15,MATCH(E912,Données!$N$3:$N$15,0),7)),"")</f>
        <v/>
      </c>
      <c r="I912" s="4" t="str">
        <f t="shared" si="41"/>
        <v/>
      </c>
    </row>
    <row r="913" spans="5:9" x14ac:dyDescent="0.25">
      <c r="E913" t="str">
        <f>IF(D913="","",INDEX(Données!$J$3:$R$14,MATCH(D913,Données!$J$3:$J$14,0),5))</f>
        <v/>
      </c>
      <c r="H913" s="5" t="str">
        <f>IFERROR(IF(OR(C913="Entrée",C913="Stock Initial",C913="Ajustement"),INDEX(Données!$J$3:$R$15,MATCH(E913,Données!$N$3:$N$15,0),6),INDEX(Données!$J$3:$R$15,MATCH(E913,Données!$N$3:$N$15,0),7)),"")</f>
        <v/>
      </c>
      <c r="I913" s="4" t="str">
        <f t="shared" si="41"/>
        <v/>
      </c>
    </row>
    <row r="914" spans="5:9" x14ac:dyDescent="0.25">
      <c r="E914" t="str">
        <f>IF(D914="","",INDEX(Données!$J$3:$R$14,MATCH(D914,Données!$J$3:$J$14,0),5))</f>
        <v/>
      </c>
      <c r="H914" s="5" t="str">
        <f>IFERROR(IF(OR(C914="Entrée",C914="Stock Initial",C914="Ajustement"),INDEX(Données!$J$3:$R$15,MATCH(E914,Données!$N$3:$N$15,0),6),INDEX(Données!$J$3:$R$15,MATCH(E914,Données!$N$3:$N$15,0),7)),"")</f>
        <v/>
      </c>
      <c r="I914" s="4" t="str">
        <f t="shared" si="41"/>
        <v/>
      </c>
    </row>
    <row r="915" spans="5:9" x14ac:dyDescent="0.25">
      <c r="E915" t="str">
        <f>IF(D915="","",INDEX(Données!$J$3:$R$14,MATCH(D915,Données!$J$3:$J$14,0),5))</f>
        <v/>
      </c>
      <c r="H915" s="5" t="str">
        <f>IFERROR(IF(OR(C915="Entrée",C915="Stock Initial",C915="Ajustement"),INDEX(Données!$J$3:$R$15,MATCH(E915,Données!$N$3:$N$15,0),6),INDEX(Données!$J$3:$R$15,MATCH(E915,Données!$N$3:$N$15,0),7)),"")</f>
        <v/>
      </c>
      <c r="I915" s="4" t="str">
        <f t="shared" si="41"/>
        <v/>
      </c>
    </row>
    <row r="916" spans="5:9" x14ac:dyDescent="0.25">
      <c r="E916" t="str">
        <f>IF(D916="","",INDEX(Données!$J$3:$R$14,MATCH(D916,Données!$J$3:$J$14,0),5))</f>
        <v/>
      </c>
      <c r="H916" s="5" t="str">
        <f>IFERROR(IF(OR(C916="Entrée",C916="Stock Initial",C916="Ajustement"),INDEX(Données!$J$3:$R$15,MATCH(E916,Données!$N$3:$N$15,0),6),INDEX(Données!$J$3:$R$15,MATCH(E916,Données!$N$3:$N$15,0),7)),"")</f>
        <v/>
      </c>
      <c r="I916" s="4" t="str">
        <f t="shared" si="41"/>
        <v/>
      </c>
    </row>
    <row r="917" spans="5:9" x14ac:dyDescent="0.25">
      <c r="E917" t="str">
        <f>IF(D917="","",INDEX(Données!$J$3:$R$14,MATCH(D917,Données!$J$3:$J$14,0),5))</f>
        <v/>
      </c>
      <c r="H917" s="5" t="str">
        <f>IFERROR(IF(OR(C917="Entrée",C917="Stock Initial",C917="Ajustement"),INDEX(Données!$J$3:$R$15,MATCH(E917,Données!$N$3:$N$15,0),6),INDEX(Données!$J$3:$R$15,MATCH(E917,Données!$N$3:$N$15,0),7)),"")</f>
        <v/>
      </c>
      <c r="I917" s="4" t="str">
        <f t="shared" si="41"/>
        <v/>
      </c>
    </row>
    <row r="918" spans="5:9" x14ac:dyDescent="0.25">
      <c r="E918" t="str">
        <f>IF(D918="","",INDEX(Données!$J$3:$R$14,MATCH(D918,Données!$J$3:$J$14,0),5))</f>
        <v/>
      </c>
      <c r="H918" s="5" t="str">
        <f>IFERROR(IF(OR(C918="Entrée",C918="Stock Initial",C918="Ajustement"),INDEX(Données!$J$3:$R$15,MATCH(E918,Données!$N$3:$N$15,0),6),INDEX(Données!$J$3:$R$15,MATCH(E918,Données!$N$3:$N$15,0),7)),"")</f>
        <v/>
      </c>
      <c r="I918" s="4" t="str">
        <f t="shared" si="41"/>
        <v/>
      </c>
    </row>
    <row r="919" spans="5:9" x14ac:dyDescent="0.25">
      <c r="E919" t="str">
        <f>IF(D919="","",INDEX(Données!$J$3:$R$14,MATCH(D919,Données!$J$3:$J$14,0),5))</f>
        <v/>
      </c>
      <c r="H919" s="5" t="str">
        <f>IFERROR(IF(OR(C919="Entrée",C919="Stock Initial",C919="Ajustement"),INDEX(Données!$J$3:$R$15,MATCH(E919,Données!$N$3:$N$15,0),6),INDEX(Données!$J$3:$R$15,MATCH(E919,Données!$N$3:$N$15,0),7)),"")</f>
        <v/>
      </c>
      <c r="I919" s="4" t="str">
        <f t="shared" si="41"/>
        <v/>
      </c>
    </row>
    <row r="920" spans="5:9" x14ac:dyDescent="0.25">
      <c r="E920" t="str">
        <f>IF(D920="","",INDEX(Données!$J$3:$R$14,MATCH(D920,Données!$J$3:$J$14,0),5))</f>
        <v/>
      </c>
      <c r="H920" s="5" t="str">
        <f>IFERROR(IF(OR(C920="Entrée",C920="Stock Initial",C920="Ajustement"),INDEX(Données!$J$3:$R$15,MATCH(E920,Données!$N$3:$N$15,0),6),INDEX(Données!$J$3:$R$15,MATCH(E920,Données!$N$3:$N$15,0),7)),"")</f>
        <v/>
      </c>
      <c r="I920" s="4" t="str">
        <f t="shared" si="41"/>
        <v/>
      </c>
    </row>
    <row r="921" spans="5:9" x14ac:dyDescent="0.25">
      <c r="E921" t="str">
        <f>IF(D921="","",INDEX(Données!$J$3:$R$14,MATCH(D921,Données!$J$3:$J$14,0),5))</f>
        <v/>
      </c>
      <c r="H921" s="5" t="str">
        <f>IFERROR(IF(OR(C921="Entrée",C921="Stock Initial",C921="Ajustement"),INDEX(Données!$J$3:$R$15,MATCH(E921,Données!$N$3:$N$15,0),6),INDEX(Données!$J$3:$R$15,MATCH(E921,Données!$N$3:$N$15,0),7)),"")</f>
        <v/>
      </c>
      <c r="I921" s="4" t="str">
        <f t="shared" si="41"/>
        <v/>
      </c>
    </row>
    <row r="922" spans="5:9" x14ac:dyDescent="0.25">
      <c r="E922" t="str">
        <f>IF(D922="","",INDEX(Données!$J$3:$R$14,MATCH(D922,Données!$J$3:$J$14,0),5))</f>
        <v/>
      </c>
      <c r="H922" s="5" t="str">
        <f>IFERROR(IF(OR(C922="Entrée",C922="Stock Initial",C922="Ajustement"),INDEX(Données!$J$3:$R$15,MATCH(E922,Données!$N$3:$N$15,0),6),INDEX(Données!$J$3:$R$15,MATCH(E922,Données!$N$3:$N$15,0),7)),"")</f>
        <v/>
      </c>
      <c r="I922" s="4" t="str">
        <f t="shared" si="41"/>
        <v/>
      </c>
    </row>
    <row r="923" spans="5:9" x14ac:dyDescent="0.25">
      <c r="E923" t="str">
        <f>IF(D923="","",INDEX(Données!$J$3:$R$14,MATCH(D923,Données!$J$3:$J$14,0),5))</f>
        <v/>
      </c>
      <c r="H923" s="5" t="str">
        <f>IFERROR(IF(OR(C923="Entrée",C923="Stock Initial",C923="Ajustement"),INDEX(Données!$J$3:$R$15,MATCH(E923,Données!$N$3:$N$15,0),6),INDEX(Données!$J$3:$R$15,MATCH(E923,Données!$N$3:$N$15,0),7)),"")</f>
        <v/>
      </c>
      <c r="I923" s="4" t="str">
        <f t="shared" si="41"/>
        <v/>
      </c>
    </row>
    <row r="924" spans="5:9" x14ac:dyDescent="0.25">
      <c r="E924" t="str">
        <f>IF(D924="","",INDEX(Données!$J$3:$R$14,MATCH(D924,Données!$J$3:$J$14,0),5))</f>
        <v/>
      </c>
      <c r="H924" s="5" t="str">
        <f>IFERROR(IF(OR(C924="Entrée",C924="Stock Initial",C924="Ajustement"),INDEX(Données!$J$3:$R$15,MATCH(E924,Données!$N$3:$N$15,0),6),INDEX(Données!$J$3:$R$15,MATCH(E924,Données!$N$3:$N$15,0),7)),"")</f>
        <v/>
      </c>
      <c r="I924" s="4" t="str">
        <f t="shared" si="41"/>
        <v/>
      </c>
    </row>
    <row r="925" spans="5:9" x14ac:dyDescent="0.25">
      <c r="E925" t="str">
        <f>IF(D925="","",INDEX(Données!$J$3:$R$14,MATCH(D925,Données!$J$3:$J$14,0),5))</f>
        <v/>
      </c>
      <c r="H925" s="5" t="str">
        <f>IFERROR(IF(OR(C925="Entrée",C925="Stock Initial",C925="Ajustement"),INDEX(Données!$J$3:$R$15,MATCH(E925,Données!$N$3:$N$15,0),6),INDEX(Données!$J$3:$R$15,MATCH(E925,Données!$N$3:$N$15,0),7)),"")</f>
        <v/>
      </c>
      <c r="I925" s="4" t="str">
        <f t="shared" si="41"/>
        <v/>
      </c>
    </row>
    <row r="926" spans="5:9" x14ac:dyDescent="0.25">
      <c r="E926" t="str">
        <f>IF(D926="","",INDEX(Données!$J$3:$R$14,MATCH(D926,Données!$J$3:$J$14,0),5))</f>
        <v/>
      </c>
      <c r="H926" s="5" t="str">
        <f>IFERROR(IF(OR(C926="Entrée",C926="Stock Initial",C926="Ajustement"),INDEX(Données!$J$3:$R$15,MATCH(E926,Données!$N$3:$N$15,0),6),INDEX(Données!$J$3:$R$15,MATCH(E926,Données!$N$3:$N$15,0),7)),"")</f>
        <v/>
      </c>
      <c r="I926" s="4" t="str">
        <f t="shared" si="41"/>
        <v/>
      </c>
    </row>
    <row r="927" spans="5:9" x14ac:dyDescent="0.25">
      <c r="E927" t="str">
        <f>IF(D927="","",INDEX(Données!$J$3:$R$14,MATCH(D927,Données!$J$3:$J$14,0),5))</f>
        <v/>
      </c>
      <c r="H927" s="5" t="str">
        <f>IFERROR(IF(OR(C927="Entrée",C927="Stock Initial",C927="Ajustement"),INDEX(Données!$J$3:$R$15,MATCH(E927,Données!$N$3:$N$15,0),6),INDEX(Données!$J$3:$R$15,MATCH(E927,Données!$N$3:$N$15,0),7)),"")</f>
        <v/>
      </c>
      <c r="I927" s="4" t="str">
        <f t="shared" si="41"/>
        <v/>
      </c>
    </row>
    <row r="928" spans="5:9" x14ac:dyDescent="0.25">
      <c r="E928" t="str">
        <f>IF(D928="","",INDEX(Données!$J$3:$R$14,MATCH(D928,Données!$J$3:$J$14,0),5))</f>
        <v/>
      </c>
      <c r="H928" s="5" t="str">
        <f>IFERROR(IF(OR(C928="Entrée",C928="Stock Initial",C928="Ajustement"),INDEX(Données!$J$3:$R$15,MATCH(E928,Données!$N$3:$N$15,0),6),INDEX(Données!$J$3:$R$15,MATCH(E928,Données!$N$3:$N$15,0),7)),"")</f>
        <v/>
      </c>
      <c r="I928" s="4" t="str">
        <f t="shared" si="41"/>
        <v/>
      </c>
    </row>
    <row r="929" spans="5:9" x14ac:dyDescent="0.25">
      <c r="E929" t="str">
        <f>IF(D929="","",INDEX(Données!$J$3:$R$14,MATCH(D929,Données!$J$3:$J$14,0),5))</f>
        <v/>
      </c>
      <c r="H929" s="5" t="str">
        <f>IFERROR(IF(OR(C929="Entrée",C929="Stock Initial",C929="Ajustement"),INDEX(Données!$J$3:$R$15,MATCH(E929,Données!$N$3:$N$15,0),6),INDEX(Données!$J$3:$R$15,MATCH(E929,Données!$N$3:$N$15,0),7)),"")</f>
        <v/>
      </c>
      <c r="I929" s="4" t="str">
        <f t="shared" si="41"/>
        <v/>
      </c>
    </row>
    <row r="930" spans="5:9" x14ac:dyDescent="0.25">
      <c r="E930" t="str">
        <f>IF(D930="","",INDEX(Données!$J$3:$R$14,MATCH(D930,Données!$J$3:$J$14,0),5))</f>
        <v/>
      </c>
      <c r="H930" s="5" t="str">
        <f>IFERROR(IF(OR(C930="Entrée",C930="Stock Initial",C930="Ajustement"),INDEX(Données!$J$3:$R$15,MATCH(E930,Données!$N$3:$N$15,0),6),INDEX(Données!$J$3:$R$15,MATCH(E930,Données!$N$3:$N$15,0),7)),"")</f>
        <v/>
      </c>
      <c r="I930" s="4" t="str">
        <f t="shared" si="41"/>
        <v/>
      </c>
    </row>
    <row r="931" spans="5:9" x14ac:dyDescent="0.25">
      <c r="E931" t="str">
        <f>IF(D931="","",INDEX(Données!$J$3:$R$14,MATCH(D931,Données!$J$3:$J$14,0),5))</f>
        <v/>
      </c>
      <c r="H931" s="5" t="str">
        <f>IFERROR(IF(OR(C931="Entrée",C931="Stock Initial",C931="Ajustement"),INDEX(Données!$J$3:$R$15,MATCH(E931,Données!$N$3:$N$15,0),6),INDEX(Données!$J$3:$R$15,MATCH(E931,Données!$N$3:$N$15,0),7)),"")</f>
        <v/>
      </c>
      <c r="I931" s="4" t="str">
        <f t="shared" si="41"/>
        <v/>
      </c>
    </row>
    <row r="932" spans="5:9" x14ac:dyDescent="0.25">
      <c r="E932" t="str">
        <f>IF(D932="","",INDEX(Données!$J$3:$R$14,MATCH(D932,Données!$J$3:$J$14,0),5))</f>
        <v/>
      </c>
      <c r="H932" s="5" t="str">
        <f>IFERROR(IF(OR(C932="Entrée",C932="Stock Initial",C932="Ajustement"),INDEX(Données!$J$3:$R$15,MATCH(E932,Données!$N$3:$N$15,0),6),INDEX(Données!$J$3:$R$15,MATCH(E932,Données!$N$3:$N$15,0),7)),"")</f>
        <v/>
      </c>
      <c r="I932" s="4" t="str">
        <f t="shared" si="41"/>
        <v/>
      </c>
    </row>
    <row r="933" spans="5:9" x14ac:dyDescent="0.25">
      <c r="E933" t="str">
        <f>IF(D933="","",INDEX(Données!$J$3:$R$14,MATCH(D933,Données!$J$3:$J$14,0),5))</f>
        <v/>
      </c>
      <c r="H933" s="5" t="str">
        <f>IFERROR(IF(OR(C933="Entrée",C933="Stock Initial",C933="Ajustement"),INDEX(Données!$J$3:$R$15,MATCH(E933,Données!$N$3:$N$15,0),6),INDEX(Données!$J$3:$R$15,MATCH(E933,Données!$N$3:$N$15,0),7)),"")</f>
        <v/>
      </c>
      <c r="I933" s="4" t="str">
        <f t="shared" si="41"/>
        <v/>
      </c>
    </row>
    <row r="934" spans="5:9" x14ac:dyDescent="0.25">
      <c r="E934" t="str">
        <f>IF(D934="","",INDEX(Données!$J$3:$R$14,MATCH(D934,Données!$J$3:$J$14,0),5))</f>
        <v/>
      </c>
      <c r="H934" s="5" t="str">
        <f>IFERROR(IF(OR(C934="Entrée",C934="Stock Initial",C934="Ajustement"),INDEX(Données!$J$3:$R$15,MATCH(E934,Données!$N$3:$N$15,0),6),INDEX(Données!$J$3:$R$15,MATCH(E934,Données!$N$3:$N$15,0),7)),"")</f>
        <v/>
      </c>
      <c r="I934" s="4" t="str">
        <f t="shared" si="41"/>
        <v/>
      </c>
    </row>
    <row r="935" spans="5:9" x14ac:dyDescent="0.25">
      <c r="E935" t="str">
        <f>IF(D935="","",INDEX(Données!$J$3:$R$14,MATCH(D935,Données!$J$3:$J$14,0),5))</f>
        <v/>
      </c>
      <c r="H935" s="5" t="str">
        <f>IFERROR(IF(OR(C935="Entrée",C935="Stock Initial",C935="Ajustement"),INDEX(Données!$J$3:$R$15,MATCH(E935,Données!$N$3:$N$15,0),6),INDEX(Données!$J$3:$R$15,MATCH(E935,Données!$N$3:$N$15,0),7)),"")</f>
        <v/>
      </c>
      <c r="I935" s="4" t="str">
        <f t="shared" si="41"/>
        <v/>
      </c>
    </row>
    <row r="936" spans="5:9" x14ac:dyDescent="0.25">
      <c r="E936" t="str">
        <f>IF(D936="","",INDEX(Données!$J$3:$R$14,MATCH(D936,Données!$J$3:$J$14,0),5))</f>
        <v/>
      </c>
      <c r="H936" s="5" t="str">
        <f>IFERROR(IF(OR(C936="Entrée",C936="Stock Initial",C936="Ajustement"),INDEX(Données!$J$3:$R$15,MATCH(E936,Données!$N$3:$N$15,0),6),INDEX(Données!$J$3:$R$15,MATCH(E936,Données!$N$3:$N$15,0),7)),"")</f>
        <v/>
      </c>
      <c r="I936" s="4" t="str">
        <f t="shared" si="41"/>
        <v/>
      </c>
    </row>
    <row r="937" spans="5:9" x14ac:dyDescent="0.25">
      <c r="E937" t="str">
        <f>IF(D937="","",INDEX(Données!$J$3:$R$14,MATCH(D937,Données!$J$3:$J$14,0),5))</f>
        <v/>
      </c>
      <c r="H937" s="5" t="str">
        <f>IFERROR(IF(OR(C937="Entrée",C937="Stock Initial",C937="Ajustement"),INDEX(Données!$J$3:$R$15,MATCH(E937,Données!$N$3:$N$15,0),6),INDEX(Données!$J$3:$R$15,MATCH(E937,Données!$N$3:$N$15,0),7)),"")</f>
        <v/>
      </c>
      <c r="I937" s="4" t="str">
        <f t="shared" ref="I937:I1000" si="42">IFERROR(H937*G937,"")</f>
        <v/>
      </c>
    </row>
    <row r="938" spans="5:9" x14ac:dyDescent="0.25">
      <c r="E938" t="str">
        <f>IF(D938="","",INDEX(Données!$J$3:$R$14,MATCH(D938,Données!$J$3:$J$14,0),5))</f>
        <v/>
      </c>
      <c r="H938" s="5" t="str">
        <f>IFERROR(IF(OR(C938="Entrée",C938="Stock Initial",C938="Ajustement"),INDEX(Données!$J$3:$R$15,MATCH(E938,Données!$N$3:$N$15,0),6),INDEX(Données!$J$3:$R$15,MATCH(E938,Données!$N$3:$N$15,0),7)),"")</f>
        <v/>
      </c>
      <c r="I938" s="4" t="str">
        <f t="shared" si="42"/>
        <v/>
      </c>
    </row>
    <row r="939" spans="5:9" x14ac:dyDescent="0.25">
      <c r="E939" t="str">
        <f>IF(D939="","",INDEX(Données!$J$3:$R$14,MATCH(D939,Données!$J$3:$J$14,0),5))</f>
        <v/>
      </c>
      <c r="H939" s="5" t="str">
        <f>IFERROR(IF(OR(C939="Entrée",C939="Stock Initial",C939="Ajustement"),INDEX(Données!$J$3:$R$15,MATCH(E939,Données!$N$3:$N$15,0),6),INDEX(Données!$J$3:$R$15,MATCH(E939,Données!$N$3:$N$15,0),7)),"")</f>
        <v/>
      </c>
      <c r="I939" s="4" t="str">
        <f t="shared" si="42"/>
        <v/>
      </c>
    </row>
    <row r="940" spans="5:9" x14ac:dyDescent="0.25">
      <c r="E940" t="str">
        <f>IF(D940="","",INDEX(Données!$J$3:$R$14,MATCH(D940,Données!$J$3:$J$14,0),5))</f>
        <v/>
      </c>
      <c r="H940" s="5" t="str">
        <f>IFERROR(IF(OR(C940="Entrée",C940="Stock Initial",C940="Ajustement"),INDEX(Données!$J$3:$R$15,MATCH(E940,Données!$N$3:$N$15,0),6),INDEX(Données!$J$3:$R$15,MATCH(E940,Données!$N$3:$N$15,0),7)),"")</f>
        <v/>
      </c>
      <c r="I940" s="4" t="str">
        <f t="shared" si="42"/>
        <v/>
      </c>
    </row>
    <row r="941" spans="5:9" x14ac:dyDescent="0.25">
      <c r="E941" t="str">
        <f>IF(D941="","",INDEX(Données!$J$3:$R$14,MATCH(D941,Données!$J$3:$J$14,0),5))</f>
        <v/>
      </c>
      <c r="H941" s="5" t="str">
        <f>IFERROR(IF(OR(C941="Entrée",C941="Stock Initial",C941="Ajustement"),INDEX(Données!$J$3:$R$15,MATCH(E941,Données!$N$3:$N$15,0),6),INDEX(Données!$J$3:$R$15,MATCH(E941,Données!$N$3:$N$15,0),7)),"")</f>
        <v/>
      </c>
      <c r="I941" s="4" t="str">
        <f t="shared" si="42"/>
        <v/>
      </c>
    </row>
    <row r="942" spans="5:9" x14ac:dyDescent="0.25">
      <c r="E942" t="str">
        <f>IF(D942="","",INDEX(Données!$J$3:$R$14,MATCH(D942,Données!$J$3:$J$14,0),5))</f>
        <v/>
      </c>
      <c r="H942" s="5" t="str">
        <f>IFERROR(IF(OR(C942="Entrée",C942="Stock Initial",C942="Ajustement"),INDEX(Données!$J$3:$R$15,MATCH(E942,Données!$N$3:$N$15,0),6),INDEX(Données!$J$3:$R$15,MATCH(E942,Données!$N$3:$N$15,0),7)),"")</f>
        <v/>
      </c>
      <c r="I942" s="4" t="str">
        <f t="shared" si="42"/>
        <v/>
      </c>
    </row>
    <row r="943" spans="5:9" x14ac:dyDescent="0.25">
      <c r="E943" t="str">
        <f>IF(D943="","",INDEX(Données!$J$3:$R$14,MATCH(D943,Données!$J$3:$J$14,0),5))</f>
        <v/>
      </c>
      <c r="H943" s="5" t="str">
        <f>IFERROR(IF(OR(C943="Entrée",C943="Stock Initial",C943="Ajustement"),INDEX(Données!$J$3:$R$15,MATCH(E943,Données!$N$3:$N$15,0),6),INDEX(Données!$J$3:$R$15,MATCH(E943,Données!$N$3:$N$15,0),7)),"")</f>
        <v/>
      </c>
      <c r="I943" s="4" t="str">
        <f t="shared" si="42"/>
        <v/>
      </c>
    </row>
    <row r="944" spans="5:9" x14ac:dyDescent="0.25">
      <c r="E944" t="str">
        <f>IF(D944="","",INDEX(Données!$J$3:$R$14,MATCH(D944,Données!$J$3:$J$14,0),5))</f>
        <v/>
      </c>
      <c r="H944" s="5" t="str">
        <f>IFERROR(IF(OR(C944="Entrée",C944="Stock Initial",C944="Ajustement"),INDEX(Données!$J$3:$R$15,MATCH(E944,Données!$N$3:$N$15,0),6),INDEX(Données!$J$3:$R$15,MATCH(E944,Données!$N$3:$N$15,0),7)),"")</f>
        <v/>
      </c>
      <c r="I944" s="4" t="str">
        <f t="shared" si="42"/>
        <v/>
      </c>
    </row>
    <row r="945" spans="5:9" x14ac:dyDescent="0.25">
      <c r="E945" t="str">
        <f>IF(D945="","",INDEX(Données!$J$3:$R$14,MATCH(D945,Données!$J$3:$J$14,0),5))</f>
        <v/>
      </c>
      <c r="H945" s="5" t="str">
        <f>IFERROR(IF(OR(C945="Entrée",C945="Stock Initial",C945="Ajustement"),INDEX(Données!$J$3:$R$15,MATCH(E945,Données!$N$3:$N$15,0),6),INDEX(Données!$J$3:$R$15,MATCH(E945,Données!$N$3:$N$15,0),7)),"")</f>
        <v/>
      </c>
      <c r="I945" s="4" t="str">
        <f t="shared" si="42"/>
        <v/>
      </c>
    </row>
    <row r="946" spans="5:9" x14ac:dyDescent="0.25">
      <c r="E946" t="str">
        <f>IF(D946="","",INDEX(Données!$J$3:$R$14,MATCH(D946,Données!$J$3:$J$14,0),5))</f>
        <v/>
      </c>
      <c r="H946" s="5" t="str">
        <f>IFERROR(IF(OR(C946="Entrée",C946="Stock Initial",C946="Ajustement"),INDEX(Données!$J$3:$R$15,MATCH(E946,Données!$N$3:$N$15,0),6),INDEX(Données!$J$3:$R$15,MATCH(E946,Données!$N$3:$N$15,0),7)),"")</f>
        <v/>
      </c>
      <c r="I946" s="4" t="str">
        <f t="shared" si="42"/>
        <v/>
      </c>
    </row>
    <row r="947" spans="5:9" x14ac:dyDescent="0.25">
      <c r="E947" t="str">
        <f>IF(D947="","",INDEX(Données!$J$3:$R$14,MATCH(D947,Données!$J$3:$J$14,0),5))</f>
        <v/>
      </c>
      <c r="H947" s="5" t="str">
        <f>IFERROR(IF(OR(C947="Entrée",C947="Stock Initial",C947="Ajustement"),INDEX(Données!$J$3:$R$15,MATCH(E947,Données!$N$3:$N$15,0),6),INDEX(Données!$J$3:$R$15,MATCH(E947,Données!$N$3:$N$15,0),7)),"")</f>
        <v/>
      </c>
      <c r="I947" s="4" t="str">
        <f t="shared" si="42"/>
        <v/>
      </c>
    </row>
    <row r="948" spans="5:9" x14ac:dyDescent="0.25">
      <c r="E948" t="str">
        <f>IF(D948="","",INDEX(Données!$J$3:$R$14,MATCH(D948,Données!$J$3:$J$14,0),5))</f>
        <v/>
      </c>
      <c r="H948" s="5" t="str">
        <f>IFERROR(IF(OR(C948="Entrée",C948="Stock Initial",C948="Ajustement"),INDEX(Données!$J$3:$R$15,MATCH(E948,Données!$N$3:$N$15,0),6),INDEX(Données!$J$3:$R$15,MATCH(E948,Données!$N$3:$N$15,0),7)),"")</f>
        <v/>
      </c>
      <c r="I948" s="4" t="str">
        <f t="shared" si="42"/>
        <v/>
      </c>
    </row>
    <row r="949" spans="5:9" x14ac:dyDescent="0.25">
      <c r="E949" t="str">
        <f>IF(D949="","",INDEX(Données!$J$3:$R$14,MATCH(D949,Données!$J$3:$J$14,0),5))</f>
        <v/>
      </c>
      <c r="H949" s="5" t="str">
        <f>IFERROR(IF(OR(C949="Entrée",C949="Stock Initial",C949="Ajustement"),INDEX(Données!$J$3:$R$15,MATCH(E949,Données!$N$3:$N$15,0),6),INDEX(Données!$J$3:$R$15,MATCH(E949,Données!$N$3:$N$15,0),7)),"")</f>
        <v/>
      </c>
      <c r="I949" s="4" t="str">
        <f t="shared" si="42"/>
        <v/>
      </c>
    </row>
    <row r="950" spans="5:9" x14ac:dyDescent="0.25">
      <c r="E950" t="str">
        <f>IF(D950="","",INDEX(Données!$J$3:$R$14,MATCH(D950,Données!$J$3:$J$14,0),5))</f>
        <v/>
      </c>
      <c r="H950" s="5" t="str">
        <f>IFERROR(IF(OR(C950="Entrée",C950="Stock Initial",C950="Ajustement"),INDEX(Données!$J$3:$R$15,MATCH(E950,Données!$N$3:$N$15,0),6),INDEX(Données!$J$3:$R$15,MATCH(E950,Données!$N$3:$N$15,0),7)),"")</f>
        <v/>
      </c>
      <c r="I950" s="4" t="str">
        <f t="shared" si="42"/>
        <v/>
      </c>
    </row>
    <row r="951" spans="5:9" x14ac:dyDescent="0.25">
      <c r="E951" t="str">
        <f>IF(D951="","",INDEX(Données!$J$3:$R$14,MATCH(D951,Données!$J$3:$J$14,0),5))</f>
        <v/>
      </c>
      <c r="H951" s="5" t="str">
        <f>IFERROR(IF(OR(C951="Entrée",C951="Stock Initial",C951="Ajustement"),INDEX(Données!$J$3:$R$15,MATCH(E951,Données!$N$3:$N$15,0),6),INDEX(Données!$J$3:$R$15,MATCH(E951,Données!$N$3:$N$15,0),7)),"")</f>
        <v/>
      </c>
      <c r="I951" s="4" t="str">
        <f t="shared" si="42"/>
        <v/>
      </c>
    </row>
    <row r="952" spans="5:9" x14ac:dyDescent="0.25">
      <c r="E952" t="str">
        <f>IF(D952="","",INDEX(Données!$J$3:$R$14,MATCH(D952,Données!$J$3:$J$14,0),5))</f>
        <v/>
      </c>
      <c r="H952" s="5" t="str">
        <f>IFERROR(IF(OR(C952="Entrée",C952="Stock Initial",C952="Ajustement"),INDEX(Données!$J$3:$R$15,MATCH(E952,Données!$N$3:$N$15,0),6),INDEX(Données!$J$3:$R$15,MATCH(E952,Données!$N$3:$N$15,0),7)),"")</f>
        <v/>
      </c>
      <c r="I952" s="4" t="str">
        <f t="shared" si="42"/>
        <v/>
      </c>
    </row>
    <row r="953" spans="5:9" x14ac:dyDescent="0.25">
      <c r="E953" t="str">
        <f>IF(D953="","",INDEX(Données!$J$3:$R$14,MATCH(D953,Données!$J$3:$J$14,0),5))</f>
        <v/>
      </c>
      <c r="H953" s="5" t="str">
        <f>IFERROR(IF(OR(C953="Entrée",C953="Stock Initial",C953="Ajustement"),INDEX(Données!$J$3:$R$15,MATCH(E953,Données!$N$3:$N$15,0),6),INDEX(Données!$J$3:$R$15,MATCH(E953,Données!$N$3:$N$15,0),7)),"")</f>
        <v/>
      </c>
      <c r="I953" s="4" t="str">
        <f t="shared" si="42"/>
        <v/>
      </c>
    </row>
    <row r="954" spans="5:9" x14ac:dyDescent="0.25">
      <c r="E954" t="str">
        <f>IF(D954="","",INDEX(Données!$J$3:$R$14,MATCH(D954,Données!$J$3:$J$14,0),5))</f>
        <v/>
      </c>
      <c r="H954" s="5" t="str">
        <f>IFERROR(IF(OR(C954="Entrée",C954="Stock Initial",C954="Ajustement"),INDEX(Données!$J$3:$R$15,MATCH(E954,Données!$N$3:$N$15,0),6),INDEX(Données!$J$3:$R$15,MATCH(E954,Données!$N$3:$N$15,0),7)),"")</f>
        <v/>
      </c>
      <c r="I954" s="4" t="str">
        <f t="shared" si="42"/>
        <v/>
      </c>
    </row>
    <row r="955" spans="5:9" x14ac:dyDescent="0.25">
      <c r="E955" t="str">
        <f>IF(D955="","",INDEX(Données!$J$3:$R$14,MATCH(D955,Données!$J$3:$J$14,0),5))</f>
        <v/>
      </c>
      <c r="H955" s="5" t="str">
        <f>IFERROR(IF(OR(C955="Entrée",C955="Stock Initial",C955="Ajustement"),INDEX(Données!$J$3:$R$15,MATCH(E955,Données!$N$3:$N$15,0),6),INDEX(Données!$J$3:$R$15,MATCH(E955,Données!$N$3:$N$15,0),7)),"")</f>
        <v/>
      </c>
      <c r="I955" s="4" t="str">
        <f t="shared" si="42"/>
        <v/>
      </c>
    </row>
    <row r="956" spans="5:9" x14ac:dyDescent="0.25">
      <c r="E956" t="str">
        <f>IF(D956="","",INDEX(Données!$J$3:$R$14,MATCH(D956,Données!$J$3:$J$14,0),5))</f>
        <v/>
      </c>
      <c r="H956" s="5" t="str">
        <f>IFERROR(IF(OR(C956="Entrée",C956="Stock Initial",C956="Ajustement"),INDEX(Données!$J$3:$R$15,MATCH(E956,Données!$N$3:$N$15,0),6),INDEX(Données!$J$3:$R$15,MATCH(E956,Données!$N$3:$N$15,0),7)),"")</f>
        <v/>
      </c>
      <c r="I956" s="4" t="str">
        <f t="shared" si="42"/>
        <v/>
      </c>
    </row>
    <row r="957" spans="5:9" x14ac:dyDescent="0.25">
      <c r="E957" t="str">
        <f>IF(D957="","",INDEX(Données!$J$3:$R$14,MATCH(D957,Données!$J$3:$J$14,0),5))</f>
        <v/>
      </c>
      <c r="H957" s="5" t="str">
        <f>IFERROR(IF(OR(C957="Entrée",C957="Stock Initial",C957="Ajustement"),INDEX(Données!$J$3:$R$15,MATCH(E957,Données!$N$3:$N$15,0),6),INDEX(Données!$J$3:$R$15,MATCH(E957,Données!$N$3:$N$15,0),7)),"")</f>
        <v/>
      </c>
      <c r="I957" s="4" t="str">
        <f t="shared" si="42"/>
        <v/>
      </c>
    </row>
    <row r="958" spans="5:9" x14ac:dyDescent="0.25">
      <c r="E958" t="str">
        <f>IF(D958="","",INDEX(Données!$J$3:$R$14,MATCH(D958,Données!$J$3:$J$14,0),5))</f>
        <v/>
      </c>
      <c r="H958" s="5" t="str">
        <f>IFERROR(IF(OR(C958="Entrée",C958="Stock Initial",C958="Ajustement"),INDEX(Données!$J$3:$R$15,MATCH(E958,Données!$N$3:$N$15,0),6),INDEX(Données!$J$3:$R$15,MATCH(E958,Données!$N$3:$N$15,0),7)),"")</f>
        <v/>
      </c>
      <c r="I958" s="4" t="str">
        <f t="shared" si="42"/>
        <v/>
      </c>
    </row>
    <row r="959" spans="5:9" x14ac:dyDescent="0.25">
      <c r="E959" t="str">
        <f>IF(D959="","",INDEX(Données!$J$3:$R$14,MATCH(D959,Données!$J$3:$J$14,0),5))</f>
        <v/>
      </c>
      <c r="H959" s="5" t="str">
        <f>IFERROR(IF(OR(C959="Entrée",C959="Stock Initial",C959="Ajustement"),INDEX(Données!$J$3:$R$15,MATCH(E959,Données!$N$3:$N$15,0),6),INDEX(Données!$J$3:$R$15,MATCH(E959,Données!$N$3:$N$15,0),7)),"")</f>
        <v/>
      </c>
      <c r="I959" s="4" t="str">
        <f t="shared" si="42"/>
        <v/>
      </c>
    </row>
    <row r="960" spans="5:9" x14ac:dyDescent="0.25">
      <c r="E960" t="str">
        <f>IF(D960="","",INDEX(Données!$J$3:$R$14,MATCH(D960,Données!$J$3:$J$14,0),5))</f>
        <v/>
      </c>
      <c r="H960" s="5" t="str">
        <f>IFERROR(IF(OR(C960="Entrée",C960="Stock Initial",C960="Ajustement"),INDEX(Données!$J$3:$R$15,MATCH(E960,Données!$N$3:$N$15,0),6),INDEX(Données!$J$3:$R$15,MATCH(E960,Données!$N$3:$N$15,0),7)),"")</f>
        <v/>
      </c>
      <c r="I960" s="4" t="str">
        <f t="shared" si="42"/>
        <v/>
      </c>
    </row>
    <row r="961" spans="5:9" x14ac:dyDescent="0.25">
      <c r="E961" t="str">
        <f>IF(D961="","",INDEX(Données!$J$3:$R$14,MATCH(D961,Données!$J$3:$J$14,0),5))</f>
        <v/>
      </c>
      <c r="H961" s="5" t="str">
        <f>IFERROR(IF(OR(C961="Entrée",C961="Stock Initial",C961="Ajustement"),INDEX(Données!$J$3:$R$15,MATCH(E961,Données!$N$3:$N$15,0),6),INDEX(Données!$J$3:$R$15,MATCH(E961,Données!$N$3:$N$15,0),7)),"")</f>
        <v/>
      </c>
      <c r="I961" s="4" t="str">
        <f t="shared" si="42"/>
        <v/>
      </c>
    </row>
    <row r="962" spans="5:9" x14ac:dyDescent="0.25">
      <c r="E962" t="str">
        <f>IF(D962="","",INDEX(Données!$J$3:$R$14,MATCH(D962,Données!$J$3:$J$14,0),5))</f>
        <v/>
      </c>
      <c r="H962" s="5" t="str">
        <f>IFERROR(IF(OR(C962="Entrée",C962="Stock Initial",C962="Ajustement"),INDEX(Données!$J$3:$R$15,MATCH(E962,Données!$N$3:$N$15,0),6),INDEX(Données!$J$3:$R$15,MATCH(E962,Données!$N$3:$N$15,0),7)),"")</f>
        <v/>
      </c>
      <c r="I962" s="4" t="str">
        <f t="shared" si="42"/>
        <v/>
      </c>
    </row>
    <row r="963" spans="5:9" x14ac:dyDescent="0.25">
      <c r="E963" t="str">
        <f>IF(D963="","",INDEX(Données!$J$3:$R$14,MATCH(D963,Données!$J$3:$J$14,0),5))</f>
        <v/>
      </c>
      <c r="H963" s="5" t="str">
        <f>IFERROR(IF(OR(C963="Entrée",C963="Stock Initial",C963="Ajustement"),INDEX(Données!$J$3:$R$15,MATCH(E963,Données!$N$3:$N$15,0),6),INDEX(Données!$J$3:$R$15,MATCH(E963,Données!$N$3:$N$15,0),7)),"")</f>
        <v/>
      </c>
      <c r="I963" s="4" t="str">
        <f t="shared" si="42"/>
        <v/>
      </c>
    </row>
    <row r="964" spans="5:9" x14ac:dyDescent="0.25">
      <c r="E964" t="str">
        <f>IF(D964="","",INDEX(Données!$J$3:$R$14,MATCH(D964,Données!$J$3:$J$14,0),5))</f>
        <v/>
      </c>
      <c r="H964" s="5" t="str">
        <f>IFERROR(IF(OR(C964="Entrée",C964="Stock Initial",C964="Ajustement"),INDEX(Données!$J$3:$R$15,MATCH(E964,Données!$N$3:$N$15,0),6),INDEX(Données!$J$3:$R$15,MATCH(E964,Données!$N$3:$N$15,0),7)),"")</f>
        <v/>
      </c>
      <c r="I964" s="4" t="str">
        <f t="shared" si="42"/>
        <v/>
      </c>
    </row>
    <row r="965" spans="5:9" x14ac:dyDescent="0.25">
      <c r="E965" t="str">
        <f>IF(D965="","",INDEX(Données!$J$3:$R$14,MATCH(D965,Données!$J$3:$J$14,0),5))</f>
        <v/>
      </c>
      <c r="H965" s="5" t="str">
        <f>IFERROR(IF(OR(C965="Entrée",C965="Stock Initial",C965="Ajustement"),INDEX(Données!$J$3:$R$15,MATCH(E965,Données!$N$3:$N$15,0),6),INDEX(Données!$J$3:$R$15,MATCH(E965,Données!$N$3:$N$15,0),7)),"")</f>
        <v/>
      </c>
      <c r="I965" s="4" t="str">
        <f t="shared" si="42"/>
        <v/>
      </c>
    </row>
    <row r="966" spans="5:9" x14ac:dyDescent="0.25">
      <c r="E966" t="str">
        <f>IF(D966="","",INDEX(Données!$J$3:$R$14,MATCH(D966,Données!$J$3:$J$14,0),5))</f>
        <v/>
      </c>
      <c r="H966" s="5" t="str">
        <f>IFERROR(IF(OR(C966="Entrée",C966="Stock Initial",C966="Ajustement"),INDEX(Données!$J$3:$R$15,MATCH(E966,Données!$N$3:$N$15,0),6),INDEX(Données!$J$3:$R$15,MATCH(E966,Données!$N$3:$N$15,0),7)),"")</f>
        <v/>
      </c>
      <c r="I966" s="4" t="str">
        <f t="shared" si="42"/>
        <v/>
      </c>
    </row>
    <row r="967" spans="5:9" x14ac:dyDescent="0.25">
      <c r="E967" t="str">
        <f>IF(D967="","",INDEX(Données!$J$3:$R$14,MATCH(D967,Données!$J$3:$J$14,0),5))</f>
        <v/>
      </c>
      <c r="H967" s="5" t="str">
        <f>IFERROR(IF(OR(C967="Entrée",C967="Stock Initial",C967="Ajustement"),INDEX(Données!$J$3:$R$15,MATCH(E967,Données!$N$3:$N$15,0),6),INDEX(Données!$J$3:$R$15,MATCH(E967,Données!$N$3:$N$15,0),7)),"")</f>
        <v/>
      </c>
      <c r="I967" s="4" t="str">
        <f t="shared" si="42"/>
        <v/>
      </c>
    </row>
    <row r="968" spans="5:9" x14ac:dyDescent="0.25">
      <c r="E968" t="str">
        <f>IF(D968="","",INDEX(Données!$J$3:$R$14,MATCH(D968,Données!$J$3:$J$14,0),5))</f>
        <v/>
      </c>
      <c r="H968" s="5" t="str">
        <f>IFERROR(IF(OR(C968="Entrée",C968="Stock Initial",C968="Ajustement"),INDEX(Données!$J$3:$R$15,MATCH(E968,Données!$N$3:$N$15,0),6),INDEX(Données!$J$3:$R$15,MATCH(E968,Données!$N$3:$N$15,0),7)),"")</f>
        <v/>
      </c>
      <c r="I968" s="4" t="str">
        <f t="shared" si="42"/>
        <v/>
      </c>
    </row>
    <row r="969" spans="5:9" x14ac:dyDescent="0.25">
      <c r="E969" t="str">
        <f>IF(D969="","",INDEX(Données!$J$3:$R$14,MATCH(D969,Données!$J$3:$J$14,0),5))</f>
        <v/>
      </c>
      <c r="H969" s="5" t="str">
        <f>IFERROR(IF(OR(C969="Entrée",C969="Stock Initial",C969="Ajustement"),INDEX(Données!$J$3:$R$15,MATCH(E969,Données!$N$3:$N$15,0),6),INDEX(Données!$J$3:$R$15,MATCH(E969,Données!$N$3:$N$15,0),7)),"")</f>
        <v/>
      </c>
      <c r="I969" s="4" t="str">
        <f t="shared" si="42"/>
        <v/>
      </c>
    </row>
    <row r="970" spans="5:9" x14ac:dyDescent="0.25">
      <c r="E970" t="str">
        <f>IF(D970="","",INDEX(Données!$J$3:$R$14,MATCH(D970,Données!$J$3:$J$14,0),5))</f>
        <v/>
      </c>
      <c r="H970" s="5" t="str">
        <f>IFERROR(IF(OR(C970="Entrée",C970="Stock Initial",C970="Ajustement"),INDEX(Données!$J$3:$R$15,MATCH(E970,Données!$N$3:$N$15,0),6),INDEX(Données!$J$3:$R$15,MATCH(E970,Données!$N$3:$N$15,0),7)),"")</f>
        <v/>
      </c>
      <c r="I970" s="4" t="str">
        <f t="shared" si="42"/>
        <v/>
      </c>
    </row>
    <row r="971" spans="5:9" x14ac:dyDescent="0.25">
      <c r="E971" t="str">
        <f>IF(D971="","",INDEX(Données!$J$3:$R$14,MATCH(D971,Données!$J$3:$J$14,0),5))</f>
        <v/>
      </c>
      <c r="H971" s="5" t="str">
        <f>IFERROR(IF(OR(C971="Entrée",C971="Stock Initial",C971="Ajustement"),INDEX(Données!$J$3:$R$15,MATCH(E971,Données!$N$3:$N$15,0),6),INDEX(Données!$J$3:$R$15,MATCH(E971,Données!$N$3:$N$15,0),7)),"")</f>
        <v/>
      </c>
      <c r="I971" s="4" t="str">
        <f t="shared" si="42"/>
        <v/>
      </c>
    </row>
    <row r="972" spans="5:9" x14ac:dyDescent="0.25">
      <c r="E972" t="str">
        <f>IF(D972="","",INDEX(Données!$J$3:$R$14,MATCH(D972,Données!$J$3:$J$14,0),5))</f>
        <v/>
      </c>
      <c r="H972" s="5" t="str">
        <f>IFERROR(IF(OR(C972="Entrée",C972="Stock Initial",C972="Ajustement"),INDEX(Données!$J$3:$R$15,MATCH(E972,Données!$N$3:$N$15,0),6),INDEX(Données!$J$3:$R$15,MATCH(E972,Données!$N$3:$N$15,0),7)),"")</f>
        <v/>
      </c>
      <c r="I972" s="4" t="str">
        <f t="shared" si="42"/>
        <v/>
      </c>
    </row>
    <row r="973" spans="5:9" x14ac:dyDescent="0.25">
      <c r="E973" t="str">
        <f>IF(D973="","",INDEX(Données!$J$3:$R$14,MATCH(D973,Données!$J$3:$J$14,0),5))</f>
        <v/>
      </c>
      <c r="H973" s="5" t="str">
        <f>IFERROR(IF(OR(C973="Entrée",C973="Stock Initial",C973="Ajustement"),INDEX(Données!$J$3:$R$15,MATCH(E973,Données!$N$3:$N$15,0),6),INDEX(Données!$J$3:$R$15,MATCH(E973,Données!$N$3:$N$15,0),7)),"")</f>
        <v/>
      </c>
      <c r="I973" s="4" t="str">
        <f t="shared" si="42"/>
        <v/>
      </c>
    </row>
    <row r="974" spans="5:9" x14ac:dyDescent="0.25">
      <c r="E974" t="str">
        <f>IF(D974="","",INDEX(Données!$J$3:$R$14,MATCH(D974,Données!$J$3:$J$14,0),5))</f>
        <v/>
      </c>
      <c r="H974" s="5" t="str">
        <f>IFERROR(IF(OR(C974="Entrée",C974="Stock Initial",C974="Ajustement"),INDEX(Données!$J$3:$R$15,MATCH(E974,Données!$N$3:$N$15,0),6),INDEX(Données!$J$3:$R$15,MATCH(E974,Données!$N$3:$N$15,0),7)),"")</f>
        <v/>
      </c>
      <c r="I974" s="4" t="str">
        <f t="shared" si="42"/>
        <v/>
      </c>
    </row>
    <row r="975" spans="5:9" x14ac:dyDescent="0.25">
      <c r="E975" t="str">
        <f>IF(D975="","",INDEX(Données!$J$3:$R$14,MATCH(D975,Données!$J$3:$J$14,0),5))</f>
        <v/>
      </c>
      <c r="H975" s="5" t="str">
        <f>IFERROR(IF(OR(C975="Entrée",C975="Stock Initial",C975="Ajustement"),INDEX(Données!$J$3:$R$15,MATCH(E975,Données!$N$3:$N$15,0),6),INDEX(Données!$J$3:$R$15,MATCH(E975,Données!$N$3:$N$15,0),7)),"")</f>
        <v/>
      </c>
      <c r="I975" s="4" t="str">
        <f t="shared" si="42"/>
        <v/>
      </c>
    </row>
    <row r="976" spans="5:9" x14ac:dyDescent="0.25">
      <c r="E976" t="str">
        <f>IF(D976="","",INDEX(Données!$J$3:$R$14,MATCH(D976,Données!$J$3:$J$14,0),5))</f>
        <v/>
      </c>
      <c r="H976" s="5" t="str">
        <f>IFERROR(IF(OR(C976="Entrée",C976="Stock Initial",C976="Ajustement"),INDEX(Données!$J$3:$R$15,MATCH(E976,Données!$N$3:$N$15,0),6),INDEX(Données!$J$3:$R$15,MATCH(E976,Données!$N$3:$N$15,0),7)),"")</f>
        <v/>
      </c>
      <c r="I976" s="4" t="str">
        <f t="shared" si="42"/>
        <v/>
      </c>
    </row>
    <row r="977" spans="5:9" x14ac:dyDescent="0.25">
      <c r="E977" t="str">
        <f>IF(D977="","",INDEX(Données!$J$3:$R$14,MATCH(D977,Données!$J$3:$J$14,0),5))</f>
        <v/>
      </c>
      <c r="H977" s="5" t="str">
        <f>IFERROR(IF(OR(C977="Entrée",C977="Stock Initial",C977="Ajustement"),INDEX(Données!$J$3:$R$15,MATCH(E977,Données!$N$3:$N$15,0),6),INDEX(Données!$J$3:$R$15,MATCH(E977,Données!$N$3:$N$15,0),7)),"")</f>
        <v/>
      </c>
      <c r="I977" s="4" t="str">
        <f t="shared" si="42"/>
        <v/>
      </c>
    </row>
    <row r="978" spans="5:9" x14ac:dyDescent="0.25">
      <c r="E978" t="str">
        <f>IF(D978="","",INDEX(Données!$J$3:$R$14,MATCH(D978,Données!$J$3:$J$14,0),5))</f>
        <v/>
      </c>
      <c r="H978" s="5" t="str">
        <f>IFERROR(IF(OR(C978="Entrée",C978="Stock Initial",C978="Ajustement"),INDEX(Données!$J$3:$R$15,MATCH(E978,Données!$N$3:$N$15,0),6),INDEX(Données!$J$3:$R$15,MATCH(E978,Données!$N$3:$N$15,0),7)),"")</f>
        <v/>
      </c>
      <c r="I978" s="4" t="str">
        <f t="shared" si="42"/>
        <v/>
      </c>
    </row>
    <row r="979" spans="5:9" x14ac:dyDescent="0.25">
      <c r="E979" t="str">
        <f>IF(D979="","",INDEX(Données!$J$3:$R$14,MATCH(D979,Données!$J$3:$J$14,0),5))</f>
        <v/>
      </c>
      <c r="H979" s="5" t="str">
        <f>IFERROR(IF(OR(C979="Entrée",C979="Stock Initial",C979="Ajustement"),INDEX(Données!$J$3:$R$15,MATCH(E979,Données!$N$3:$N$15,0),6),INDEX(Données!$J$3:$R$15,MATCH(E979,Données!$N$3:$N$15,0),7)),"")</f>
        <v/>
      </c>
      <c r="I979" s="4" t="str">
        <f t="shared" si="42"/>
        <v/>
      </c>
    </row>
    <row r="980" spans="5:9" x14ac:dyDescent="0.25">
      <c r="E980" t="str">
        <f>IF(D980="","",INDEX(Données!$J$3:$R$14,MATCH(D980,Données!$J$3:$J$14,0),5))</f>
        <v/>
      </c>
      <c r="H980" s="5" t="str">
        <f>IFERROR(IF(OR(C980="Entrée",C980="Stock Initial",C980="Ajustement"),INDEX(Données!$J$3:$R$15,MATCH(E980,Données!$N$3:$N$15,0),6),INDEX(Données!$J$3:$R$15,MATCH(E980,Données!$N$3:$N$15,0),7)),"")</f>
        <v/>
      </c>
      <c r="I980" s="4" t="str">
        <f t="shared" si="42"/>
        <v/>
      </c>
    </row>
    <row r="981" spans="5:9" x14ac:dyDescent="0.25">
      <c r="E981" t="str">
        <f>IF(D981="","",INDEX(Données!$J$3:$R$14,MATCH(D981,Données!$J$3:$J$14,0),5))</f>
        <v/>
      </c>
      <c r="H981" s="5" t="str">
        <f>IFERROR(IF(OR(C981="Entrée",C981="Stock Initial",C981="Ajustement"),INDEX(Données!$J$3:$R$15,MATCH(E981,Données!$N$3:$N$15,0),6),INDEX(Données!$J$3:$R$15,MATCH(E981,Données!$N$3:$N$15,0),7)),"")</f>
        <v/>
      </c>
      <c r="I981" s="4" t="str">
        <f t="shared" si="42"/>
        <v/>
      </c>
    </row>
    <row r="982" spans="5:9" x14ac:dyDescent="0.25">
      <c r="E982" t="str">
        <f>IF(D982="","",INDEX(Données!$J$3:$R$14,MATCH(D982,Données!$J$3:$J$14,0),5))</f>
        <v/>
      </c>
      <c r="H982" s="5" t="str">
        <f>IFERROR(IF(OR(C982="Entrée",C982="Stock Initial",C982="Ajustement"),INDEX(Données!$J$3:$R$15,MATCH(E982,Données!$N$3:$N$15,0),6),INDEX(Données!$J$3:$R$15,MATCH(E982,Données!$N$3:$N$15,0),7)),"")</f>
        <v/>
      </c>
      <c r="I982" s="4" t="str">
        <f t="shared" si="42"/>
        <v/>
      </c>
    </row>
    <row r="983" spans="5:9" x14ac:dyDescent="0.25">
      <c r="E983" t="str">
        <f>IF(D983="","",INDEX(Données!$J$3:$R$14,MATCH(D983,Données!$J$3:$J$14,0),5))</f>
        <v/>
      </c>
      <c r="H983" s="5" t="str">
        <f>IFERROR(IF(OR(C983="Entrée",C983="Stock Initial",C983="Ajustement"),INDEX(Données!$J$3:$R$15,MATCH(E983,Données!$N$3:$N$15,0),6),INDEX(Données!$J$3:$R$15,MATCH(E983,Données!$N$3:$N$15,0),7)),"")</f>
        <v/>
      </c>
      <c r="I983" s="4" t="str">
        <f t="shared" si="42"/>
        <v/>
      </c>
    </row>
    <row r="984" spans="5:9" x14ac:dyDescent="0.25">
      <c r="E984" t="str">
        <f>IF(D984="","",INDEX(Données!$J$3:$R$14,MATCH(D984,Données!$J$3:$J$14,0),5))</f>
        <v/>
      </c>
      <c r="H984" s="5" t="str">
        <f>IFERROR(IF(OR(C984="Entrée",C984="Stock Initial",C984="Ajustement"),INDEX(Données!$J$3:$R$15,MATCH(E984,Données!$N$3:$N$15,0),6),INDEX(Données!$J$3:$R$15,MATCH(E984,Données!$N$3:$N$15,0),7)),"")</f>
        <v/>
      </c>
      <c r="I984" s="4" t="str">
        <f t="shared" si="42"/>
        <v/>
      </c>
    </row>
    <row r="985" spans="5:9" x14ac:dyDescent="0.25">
      <c r="E985" t="str">
        <f>IF(D985="","",INDEX(Données!$J$3:$R$14,MATCH(D985,Données!$J$3:$J$14,0),5))</f>
        <v/>
      </c>
      <c r="H985" s="5" t="str">
        <f>IFERROR(IF(OR(C985="Entrée",C985="Stock Initial",C985="Ajustement"),INDEX(Données!$J$3:$R$15,MATCH(E985,Données!$N$3:$N$15,0),6),INDEX(Données!$J$3:$R$15,MATCH(E985,Données!$N$3:$N$15,0),7)),"")</f>
        <v/>
      </c>
      <c r="I985" s="4" t="str">
        <f t="shared" si="42"/>
        <v/>
      </c>
    </row>
    <row r="986" spans="5:9" x14ac:dyDescent="0.25">
      <c r="E986" t="str">
        <f>IF(D986="","",INDEX(Données!$J$3:$R$14,MATCH(D986,Données!$J$3:$J$14,0),5))</f>
        <v/>
      </c>
      <c r="H986" s="5" t="str">
        <f>IFERROR(IF(OR(C986="Entrée",C986="Stock Initial",C986="Ajustement"),INDEX(Données!$J$3:$R$15,MATCH(E986,Données!$N$3:$N$15,0),6),INDEX(Données!$J$3:$R$15,MATCH(E986,Données!$N$3:$N$15,0),7)),"")</f>
        <v/>
      </c>
      <c r="I986" s="4" t="str">
        <f t="shared" si="42"/>
        <v/>
      </c>
    </row>
    <row r="987" spans="5:9" x14ac:dyDescent="0.25">
      <c r="E987" t="str">
        <f>IF(D987="","",INDEX(Données!$J$3:$R$14,MATCH(D987,Données!$J$3:$J$14,0),5))</f>
        <v/>
      </c>
      <c r="H987" s="5" t="str">
        <f>IFERROR(IF(OR(C987="Entrée",C987="Stock Initial",C987="Ajustement"),INDEX(Données!$J$3:$R$15,MATCH(E987,Données!$N$3:$N$15,0),6),INDEX(Données!$J$3:$R$15,MATCH(E987,Données!$N$3:$N$15,0),7)),"")</f>
        <v/>
      </c>
      <c r="I987" s="4" t="str">
        <f t="shared" si="42"/>
        <v/>
      </c>
    </row>
    <row r="988" spans="5:9" x14ac:dyDescent="0.25">
      <c r="E988" t="str">
        <f>IF(D988="","",INDEX(Données!$J$3:$R$14,MATCH(D988,Données!$J$3:$J$14,0),5))</f>
        <v/>
      </c>
      <c r="H988" s="5" t="str">
        <f>IFERROR(IF(OR(C988="Entrée",C988="Stock Initial",C988="Ajustement"),INDEX(Données!$J$3:$R$15,MATCH(E988,Données!$N$3:$N$15,0),6),INDEX(Données!$J$3:$R$15,MATCH(E988,Données!$N$3:$N$15,0),7)),"")</f>
        <v/>
      </c>
      <c r="I988" s="4" t="str">
        <f t="shared" si="42"/>
        <v/>
      </c>
    </row>
    <row r="989" spans="5:9" x14ac:dyDescent="0.25">
      <c r="E989" t="str">
        <f>IF(D989="","",INDEX(Données!$J$3:$R$14,MATCH(D989,Données!$J$3:$J$14,0),5))</f>
        <v/>
      </c>
      <c r="H989" s="5" t="str">
        <f>IFERROR(IF(OR(C989="Entrée",C989="Stock Initial",C989="Ajustement"),INDEX(Données!$J$3:$R$15,MATCH(E989,Données!$N$3:$N$15,0),6),INDEX(Données!$J$3:$R$15,MATCH(E989,Données!$N$3:$N$15,0),7)),"")</f>
        <v/>
      </c>
      <c r="I989" s="4" t="str">
        <f t="shared" si="42"/>
        <v/>
      </c>
    </row>
    <row r="990" spans="5:9" x14ac:dyDescent="0.25">
      <c r="E990" t="str">
        <f>IF(D990="","",INDEX(Données!$J$3:$R$14,MATCH(D990,Données!$J$3:$J$14,0),5))</f>
        <v/>
      </c>
      <c r="H990" s="5" t="str">
        <f>IFERROR(IF(OR(C990="Entrée",C990="Stock Initial",C990="Ajustement"),INDEX(Données!$J$3:$R$15,MATCH(E990,Données!$N$3:$N$15,0),6),INDEX(Données!$J$3:$R$15,MATCH(E990,Données!$N$3:$N$15,0),7)),"")</f>
        <v/>
      </c>
      <c r="I990" s="4" t="str">
        <f t="shared" si="42"/>
        <v/>
      </c>
    </row>
    <row r="991" spans="5:9" x14ac:dyDescent="0.25">
      <c r="E991" t="str">
        <f>IF(D991="","",INDEX(Données!$J$3:$R$14,MATCH(D991,Données!$J$3:$J$14,0),5))</f>
        <v/>
      </c>
      <c r="H991" s="5" t="str">
        <f>IFERROR(IF(OR(C991="Entrée",C991="Stock Initial",C991="Ajustement"),INDEX(Données!$J$3:$R$15,MATCH(E991,Données!$N$3:$N$15,0),6),INDEX(Données!$J$3:$R$15,MATCH(E991,Données!$N$3:$N$15,0),7)),"")</f>
        <v/>
      </c>
      <c r="I991" s="4" t="str">
        <f t="shared" si="42"/>
        <v/>
      </c>
    </row>
    <row r="992" spans="5:9" x14ac:dyDescent="0.25">
      <c r="E992" t="str">
        <f>IF(D992="","",INDEX(Données!$J$3:$R$14,MATCH(D992,Données!$J$3:$J$14,0),5))</f>
        <v/>
      </c>
      <c r="H992" s="5" t="str">
        <f>IFERROR(IF(OR(C992="Entrée",C992="Stock Initial",C992="Ajustement"),INDEX(Données!$J$3:$R$15,MATCH(E992,Données!$N$3:$N$15,0),6),INDEX(Données!$J$3:$R$15,MATCH(E992,Données!$N$3:$N$15,0),7)),"")</f>
        <v/>
      </c>
      <c r="I992" s="4" t="str">
        <f t="shared" si="42"/>
        <v/>
      </c>
    </row>
    <row r="993" spans="5:9" x14ac:dyDescent="0.25">
      <c r="E993" t="str">
        <f>IF(D993="","",INDEX(Données!$J$3:$R$14,MATCH(D993,Données!$J$3:$J$14,0),5))</f>
        <v/>
      </c>
      <c r="H993" s="5" t="str">
        <f>IFERROR(IF(OR(C993="Entrée",C993="Stock Initial",C993="Ajustement"),INDEX(Données!$J$3:$R$15,MATCH(E993,Données!$N$3:$N$15,0),6),INDEX(Données!$J$3:$R$15,MATCH(E993,Données!$N$3:$N$15,0),7)),"")</f>
        <v/>
      </c>
      <c r="I993" s="4" t="str">
        <f t="shared" si="42"/>
        <v/>
      </c>
    </row>
    <row r="994" spans="5:9" x14ac:dyDescent="0.25">
      <c r="E994" t="str">
        <f>IF(D994="","",INDEX(Données!$J$3:$R$14,MATCH(D994,Données!$J$3:$J$14,0),5))</f>
        <v/>
      </c>
      <c r="H994" s="5" t="str">
        <f>IFERROR(IF(OR(C994="Entrée",C994="Stock Initial",C994="Ajustement"),INDEX(Données!$J$3:$R$15,MATCH(E994,Données!$N$3:$N$15,0),6),INDEX(Données!$J$3:$R$15,MATCH(E994,Données!$N$3:$N$15,0),7)),"")</f>
        <v/>
      </c>
      <c r="I994" s="4" t="str">
        <f t="shared" si="42"/>
        <v/>
      </c>
    </row>
    <row r="995" spans="5:9" x14ac:dyDescent="0.25">
      <c r="E995" t="str">
        <f>IF(D995="","",INDEX(Données!$J$3:$R$14,MATCH(D995,Données!$J$3:$J$14,0),5))</f>
        <v/>
      </c>
      <c r="H995" s="5" t="str">
        <f>IFERROR(IF(OR(C995="Entrée",C995="Stock Initial",C995="Ajustement"),INDEX(Données!$J$3:$R$15,MATCH(E995,Données!$N$3:$N$15,0),6),INDEX(Données!$J$3:$R$15,MATCH(E995,Données!$N$3:$N$15,0),7)),"")</f>
        <v/>
      </c>
      <c r="I995" s="4" t="str">
        <f t="shared" si="42"/>
        <v/>
      </c>
    </row>
    <row r="996" spans="5:9" x14ac:dyDescent="0.25">
      <c r="E996" t="str">
        <f>IF(D996="","",INDEX(Données!$J$3:$R$14,MATCH(D996,Données!$J$3:$J$14,0),5))</f>
        <v/>
      </c>
      <c r="H996" s="5" t="str">
        <f>IFERROR(IF(OR(C996="Entrée",C996="Stock Initial",C996="Ajustement"),INDEX(Données!$J$3:$R$15,MATCH(E996,Données!$N$3:$N$15,0),6),INDEX(Données!$J$3:$R$15,MATCH(E996,Données!$N$3:$N$15,0),7)),"")</f>
        <v/>
      </c>
      <c r="I996" s="4" t="str">
        <f t="shared" si="42"/>
        <v/>
      </c>
    </row>
    <row r="997" spans="5:9" x14ac:dyDescent="0.25">
      <c r="E997" t="str">
        <f>IF(D997="","",INDEX(Données!$J$3:$R$14,MATCH(D997,Données!$J$3:$J$14,0),5))</f>
        <v/>
      </c>
      <c r="H997" s="5" t="str">
        <f>IFERROR(IF(OR(C997="Entrée",C997="Stock Initial",C997="Ajustement"),INDEX(Données!$J$3:$R$15,MATCH(E997,Données!$N$3:$N$15,0),6),INDEX(Données!$J$3:$R$15,MATCH(E997,Données!$N$3:$N$15,0),7)),"")</f>
        <v/>
      </c>
      <c r="I997" s="4" t="str">
        <f t="shared" si="42"/>
        <v/>
      </c>
    </row>
    <row r="998" spans="5:9" x14ac:dyDescent="0.25">
      <c r="E998" t="str">
        <f>IF(D998="","",INDEX(Données!$J$3:$R$14,MATCH(D998,Données!$J$3:$J$14,0),5))</f>
        <v/>
      </c>
      <c r="H998" s="5" t="str">
        <f>IFERROR(IF(OR(C998="Entrée",C998="Stock Initial",C998="Ajustement"),INDEX(Données!$J$3:$R$15,MATCH(E998,Données!$N$3:$N$15,0),6),INDEX(Données!$J$3:$R$15,MATCH(E998,Données!$N$3:$N$15,0),7)),"")</f>
        <v/>
      </c>
      <c r="I998" s="4" t="str">
        <f t="shared" si="42"/>
        <v/>
      </c>
    </row>
    <row r="999" spans="5:9" x14ac:dyDescent="0.25">
      <c r="E999" t="str">
        <f>IF(D999="","",INDEX(Données!$J$3:$R$14,MATCH(D999,Données!$J$3:$J$14,0),5))</f>
        <v/>
      </c>
      <c r="H999" s="5" t="str">
        <f>IFERROR(IF(OR(C999="Entrée",C999="Stock Initial",C999="Ajustement"),INDEX(Données!$J$3:$R$15,MATCH(E999,Données!$N$3:$N$15,0),6),INDEX(Données!$J$3:$R$15,MATCH(E999,Données!$N$3:$N$15,0),7)),"")</f>
        <v/>
      </c>
      <c r="I999" s="4" t="str">
        <f t="shared" si="42"/>
        <v/>
      </c>
    </row>
    <row r="1000" spans="5:9" x14ac:dyDescent="0.25">
      <c r="E1000" t="str">
        <f>IF(D1000="","",INDEX(Données!$J$3:$R$14,MATCH(D1000,Données!$J$3:$J$14,0),5))</f>
        <v/>
      </c>
      <c r="H1000" s="5" t="str">
        <f>IFERROR(IF(OR(C1000="Entrée",C1000="Stock Initial",C1000="Ajustement"),INDEX(Données!$J$3:$R$15,MATCH(E1000,Données!$N$3:$N$15,0),6),INDEX(Données!$J$3:$R$15,MATCH(E1000,Données!$N$3:$N$15,0),7)),"")</f>
        <v/>
      </c>
      <c r="I1000" s="4" t="str">
        <f t="shared" si="42"/>
        <v/>
      </c>
    </row>
    <row r="1001" spans="5:9" x14ac:dyDescent="0.25">
      <c r="E1001" t="str">
        <f>IF(D1001="","",INDEX(Données!$J$3:$R$14,MATCH(D1001,Données!$J$3:$J$14,0),5))</f>
        <v/>
      </c>
      <c r="H1001" s="5" t="str">
        <f>IFERROR(IF(OR(C1001="Entrée",C1001="Stock Initial",C1001="Ajustement"),INDEX(Données!$J$3:$R$15,MATCH(E1001,Données!$N$3:$N$15,0),6),INDEX(Données!$J$3:$R$15,MATCH(E1001,Données!$N$3:$N$15,0),7)),"")</f>
        <v/>
      </c>
      <c r="I1001" s="4" t="str">
        <f t="shared" ref="I1001:I1064" si="43">IFERROR(H1001*G1001,"")</f>
        <v/>
      </c>
    </row>
    <row r="1002" spans="5:9" x14ac:dyDescent="0.25">
      <c r="E1002" t="str">
        <f>IF(D1002="","",INDEX(Données!$J$3:$R$14,MATCH(D1002,Données!$J$3:$J$14,0),5))</f>
        <v/>
      </c>
      <c r="H1002" s="5" t="str">
        <f>IFERROR(IF(OR(C1002="Entrée",C1002="Stock Initial",C1002="Ajustement"),INDEX(Données!$J$3:$R$15,MATCH(E1002,Données!$N$3:$N$15,0),6),INDEX(Données!$J$3:$R$15,MATCH(E1002,Données!$N$3:$N$15,0),7)),"")</f>
        <v/>
      </c>
      <c r="I1002" s="4" t="str">
        <f t="shared" si="43"/>
        <v/>
      </c>
    </row>
    <row r="1003" spans="5:9" x14ac:dyDescent="0.25">
      <c r="E1003" t="str">
        <f>IF(D1003="","",INDEX(Données!$J$3:$R$14,MATCH(D1003,Données!$J$3:$J$14,0),5))</f>
        <v/>
      </c>
      <c r="H1003" s="5" t="str">
        <f>IFERROR(IF(OR(C1003="Entrée",C1003="Stock Initial",C1003="Ajustement"),INDEX(Données!$J$3:$R$15,MATCH(E1003,Données!$N$3:$N$15,0),6),INDEX(Données!$J$3:$R$15,MATCH(E1003,Données!$N$3:$N$15,0),7)),"")</f>
        <v/>
      </c>
      <c r="I1003" s="4" t="str">
        <f t="shared" si="43"/>
        <v/>
      </c>
    </row>
    <row r="1004" spans="5:9" x14ac:dyDescent="0.25">
      <c r="E1004" t="str">
        <f>IF(D1004="","",INDEX(Données!$J$3:$R$14,MATCH(D1004,Données!$J$3:$J$14,0),5))</f>
        <v/>
      </c>
      <c r="H1004" s="5" t="str">
        <f>IFERROR(IF(OR(C1004="Entrée",C1004="Stock Initial",C1004="Ajustement"),INDEX(Données!$J$3:$R$15,MATCH(E1004,Données!$N$3:$N$15,0),6),INDEX(Données!$J$3:$R$15,MATCH(E1004,Données!$N$3:$N$15,0),7)),"")</f>
        <v/>
      </c>
      <c r="I1004" s="4" t="str">
        <f t="shared" si="43"/>
        <v/>
      </c>
    </row>
    <row r="1005" spans="5:9" x14ac:dyDescent="0.25">
      <c r="E1005" t="str">
        <f>IF(D1005="","",INDEX(Données!$J$3:$R$14,MATCH(D1005,Données!$J$3:$J$14,0),5))</f>
        <v/>
      </c>
      <c r="H1005" s="5" t="str">
        <f>IFERROR(IF(OR(C1005="Entrée",C1005="Stock Initial",C1005="Ajustement"),INDEX(Données!$J$3:$R$15,MATCH(E1005,Données!$N$3:$N$15,0),6),INDEX(Données!$J$3:$R$15,MATCH(E1005,Données!$N$3:$N$15,0),7)),"")</f>
        <v/>
      </c>
      <c r="I1005" s="4" t="str">
        <f t="shared" si="43"/>
        <v/>
      </c>
    </row>
    <row r="1006" spans="5:9" x14ac:dyDescent="0.25">
      <c r="E1006" t="str">
        <f>IF(D1006="","",INDEX(Données!$J$3:$R$14,MATCH(D1006,Données!$J$3:$J$14,0),5))</f>
        <v/>
      </c>
      <c r="H1006" s="5" t="str">
        <f>IFERROR(IF(OR(C1006="Entrée",C1006="Stock Initial",C1006="Ajustement"),INDEX(Données!$J$3:$R$15,MATCH(E1006,Données!$N$3:$N$15,0),6),INDEX(Données!$J$3:$R$15,MATCH(E1006,Données!$N$3:$N$15,0),7)),"")</f>
        <v/>
      </c>
      <c r="I1006" s="4" t="str">
        <f t="shared" si="43"/>
        <v/>
      </c>
    </row>
    <row r="1007" spans="5:9" x14ac:dyDescent="0.25">
      <c r="E1007" t="str">
        <f>IF(D1007="","",INDEX(Données!$J$3:$R$14,MATCH(D1007,Données!$J$3:$J$14,0),5))</f>
        <v/>
      </c>
      <c r="H1007" s="5" t="str">
        <f>IFERROR(IF(OR(C1007="Entrée",C1007="Stock Initial",C1007="Ajustement"),INDEX(Données!$J$3:$R$15,MATCH(E1007,Données!$N$3:$N$15,0),6),INDEX(Données!$J$3:$R$15,MATCH(E1007,Données!$N$3:$N$15,0),7)),"")</f>
        <v/>
      </c>
      <c r="I1007" s="4" t="str">
        <f t="shared" si="43"/>
        <v/>
      </c>
    </row>
    <row r="1008" spans="5:9" x14ac:dyDescent="0.25">
      <c r="E1008" t="str">
        <f>IF(D1008="","",INDEX(Données!$J$3:$R$14,MATCH(D1008,Données!$J$3:$J$14,0),5))</f>
        <v/>
      </c>
      <c r="H1008" s="5" t="str">
        <f>IFERROR(IF(OR(C1008="Entrée",C1008="Stock Initial",C1008="Ajustement"),INDEX(Données!$J$3:$R$15,MATCH(E1008,Données!$N$3:$N$15,0),6),INDEX(Données!$J$3:$R$15,MATCH(E1008,Données!$N$3:$N$15,0),7)),"")</f>
        <v/>
      </c>
      <c r="I1008" s="4" t="str">
        <f t="shared" si="43"/>
        <v/>
      </c>
    </row>
    <row r="1009" spans="5:9" x14ac:dyDescent="0.25">
      <c r="E1009" t="str">
        <f>IF(D1009="","",INDEX(Données!$J$3:$R$14,MATCH(D1009,Données!$J$3:$J$14,0),5))</f>
        <v/>
      </c>
      <c r="H1009" s="5" t="str">
        <f>IFERROR(IF(OR(C1009="Entrée",C1009="Stock Initial",C1009="Ajustement"),INDEX(Données!$J$3:$R$15,MATCH(E1009,Données!$N$3:$N$15,0),6),INDEX(Données!$J$3:$R$15,MATCH(E1009,Données!$N$3:$N$15,0),7)),"")</f>
        <v/>
      </c>
      <c r="I1009" s="4" t="str">
        <f t="shared" si="43"/>
        <v/>
      </c>
    </row>
    <row r="1010" spans="5:9" x14ac:dyDescent="0.25">
      <c r="E1010" t="str">
        <f>IF(D1010="","",INDEX(Données!$J$3:$R$14,MATCH(D1010,Données!$J$3:$J$14,0),5))</f>
        <v/>
      </c>
      <c r="H1010" s="5" t="str">
        <f>IFERROR(IF(OR(C1010="Entrée",C1010="Stock Initial",C1010="Ajustement"),INDEX(Données!$J$3:$R$15,MATCH(E1010,Données!$N$3:$N$15,0),6),INDEX(Données!$J$3:$R$15,MATCH(E1010,Données!$N$3:$N$15,0),7)),"")</f>
        <v/>
      </c>
      <c r="I1010" s="4" t="str">
        <f t="shared" si="43"/>
        <v/>
      </c>
    </row>
    <row r="1011" spans="5:9" x14ac:dyDescent="0.25">
      <c r="E1011" t="str">
        <f>IF(D1011="","",INDEX(Données!$J$3:$R$14,MATCH(D1011,Données!$J$3:$J$14,0),5))</f>
        <v/>
      </c>
      <c r="H1011" s="5" t="str">
        <f>IFERROR(IF(OR(C1011="Entrée",C1011="Stock Initial",C1011="Ajustement"),INDEX(Données!$J$3:$R$15,MATCH(E1011,Données!$N$3:$N$15,0),6),INDEX(Données!$J$3:$R$15,MATCH(E1011,Données!$N$3:$N$15,0),7)),"")</f>
        <v/>
      </c>
      <c r="I1011" s="4" t="str">
        <f t="shared" si="43"/>
        <v/>
      </c>
    </row>
    <row r="1012" spans="5:9" x14ac:dyDescent="0.25">
      <c r="E1012" t="str">
        <f>IF(D1012="","",INDEX(Données!$J$3:$R$14,MATCH(D1012,Données!$J$3:$J$14,0),5))</f>
        <v/>
      </c>
      <c r="H1012" s="5" t="str">
        <f>IFERROR(IF(OR(C1012="Entrée",C1012="Stock Initial",C1012="Ajustement"),INDEX(Données!$J$3:$R$15,MATCH(E1012,Données!$N$3:$N$15,0),6),INDEX(Données!$J$3:$R$15,MATCH(E1012,Données!$N$3:$N$15,0),7)),"")</f>
        <v/>
      </c>
      <c r="I1012" s="4" t="str">
        <f t="shared" si="43"/>
        <v/>
      </c>
    </row>
    <row r="1013" spans="5:9" x14ac:dyDescent="0.25">
      <c r="E1013" t="str">
        <f>IF(D1013="","",INDEX(Données!$J$3:$R$14,MATCH(D1013,Données!$J$3:$J$14,0),5))</f>
        <v/>
      </c>
      <c r="H1013" s="5" t="str">
        <f>IFERROR(IF(OR(C1013="Entrée",C1013="Stock Initial",C1013="Ajustement"),INDEX(Données!$J$3:$R$15,MATCH(E1013,Données!$N$3:$N$15,0),6),INDEX(Données!$J$3:$R$15,MATCH(E1013,Données!$N$3:$N$15,0),7)),"")</f>
        <v/>
      </c>
      <c r="I1013" s="4" t="str">
        <f t="shared" si="43"/>
        <v/>
      </c>
    </row>
    <row r="1014" spans="5:9" x14ac:dyDescent="0.25">
      <c r="E1014" t="str">
        <f>IF(D1014="","",INDEX(Données!$J$3:$R$14,MATCH(D1014,Données!$J$3:$J$14,0),5))</f>
        <v/>
      </c>
      <c r="H1014" s="5" t="str">
        <f>IFERROR(IF(OR(C1014="Entrée",C1014="Stock Initial",C1014="Ajustement"),INDEX(Données!$J$3:$R$15,MATCH(E1014,Données!$N$3:$N$15,0),6),INDEX(Données!$J$3:$R$15,MATCH(E1014,Données!$N$3:$N$15,0),7)),"")</f>
        <v/>
      </c>
      <c r="I1014" s="4" t="str">
        <f t="shared" si="43"/>
        <v/>
      </c>
    </row>
    <row r="1015" spans="5:9" x14ac:dyDescent="0.25">
      <c r="E1015" t="str">
        <f>IF(D1015="","",INDEX(Données!$J$3:$R$14,MATCH(D1015,Données!$J$3:$J$14,0),5))</f>
        <v/>
      </c>
      <c r="H1015" s="5" t="str">
        <f>IFERROR(IF(OR(C1015="Entrée",C1015="Stock Initial",C1015="Ajustement"),INDEX(Données!$J$3:$R$15,MATCH(E1015,Données!$N$3:$N$15,0),6),INDEX(Données!$J$3:$R$15,MATCH(E1015,Données!$N$3:$N$15,0),7)),"")</f>
        <v/>
      </c>
      <c r="I1015" s="4" t="str">
        <f t="shared" si="43"/>
        <v/>
      </c>
    </row>
    <row r="1016" spans="5:9" x14ac:dyDescent="0.25">
      <c r="E1016" t="str">
        <f>IF(D1016="","",INDEX(Données!$J$3:$R$14,MATCH(D1016,Données!$J$3:$J$14,0),5))</f>
        <v/>
      </c>
      <c r="H1016" s="5" t="str">
        <f>IFERROR(IF(OR(C1016="Entrée",C1016="Stock Initial",C1016="Ajustement"),INDEX(Données!$J$3:$R$15,MATCH(E1016,Données!$N$3:$N$15,0),6),INDEX(Données!$J$3:$R$15,MATCH(E1016,Données!$N$3:$N$15,0),7)),"")</f>
        <v/>
      </c>
      <c r="I1016" s="4" t="str">
        <f t="shared" si="43"/>
        <v/>
      </c>
    </row>
    <row r="1017" spans="5:9" x14ac:dyDescent="0.25">
      <c r="E1017" t="str">
        <f>IF(D1017="","",INDEX(Données!$J$3:$R$14,MATCH(D1017,Données!$J$3:$J$14,0),5))</f>
        <v/>
      </c>
      <c r="H1017" s="5" t="str">
        <f>IFERROR(IF(OR(C1017="Entrée",C1017="Stock Initial",C1017="Ajustement"),INDEX(Données!$J$3:$R$15,MATCH(E1017,Données!$N$3:$N$15,0),6),INDEX(Données!$J$3:$R$15,MATCH(E1017,Données!$N$3:$N$15,0),7)),"")</f>
        <v/>
      </c>
      <c r="I1017" s="4" t="str">
        <f t="shared" si="43"/>
        <v/>
      </c>
    </row>
    <row r="1018" spans="5:9" x14ac:dyDescent="0.25">
      <c r="E1018" t="str">
        <f>IF(D1018="","",INDEX(Données!$J$3:$R$14,MATCH(D1018,Données!$J$3:$J$14,0),5))</f>
        <v/>
      </c>
      <c r="H1018" s="5" t="str">
        <f>IFERROR(IF(OR(C1018="Entrée",C1018="Stock Initial",C1018="Ajustement"),INDEX(Données!$J$3:$R$15,MATCH(E1018,Données!$N$3:$N$15,0),6),INDEX(Données!$J$3:$R$15,MATCH(E1018,Données!$N$3:$N$15,0),7)),"")</f>
        <v/>
      </c>
      <c r="I1018" s="4" t="str">
        <f t="shared" si="43"/>
        <v/>
      </c>
    </row>
    <row r="1019" spans="5:9" x14ac:dyDescent="0.25">
      <c r="E1019" t="str">
        <f>IF(D1019="","",INDEX(Données!$J$3:$R$14,MATCH(D1019,Données!$J$3:$J$14,0),5))</f>
        <v/>
      </c>
      <c r="H1019" s="5" t="str">
        <f>IFERROR(IF(OR(C1019="Entrée",C1019="Stock Initial",C1019="Ajustement"),INDEX(Données!$J$3:$R$15,MATCH(E1019,Données!$N$3:$N$15,0),6),INDEX(Données!$J$3:$R$15,MATCH(E1019,Données!$N$3:$N$15,0),7)),"")</f>
        <v/>
      </c>
      <c r="I1019" s="4" t="str">
        <f t="shared" si="43"/>
        <v/>
      </c>
    </row>
    <row r="1020" spans="5:9" x14ac:dyDescent="0.25">
      <c r="E1020" t="str">
        <f>IF(D1020="","",INDEX(Données!$J$3:$R$14,MATCH(D1020,Données!$J$3:$J$14,0),5))</f>
        <v/>
      </c>
      <c r="H1020" s="5" t="str">
        <f>IFERROR(IF(OR(C1020="Entrée",C1020="Stock Initial",C1020="Ajustement"),INDEX(Données!$J$3:$R$15,MATCH(E1020,Données!$N$3:$N$15,0),6),INDEX(Données!$J$3:$R$15,MATCH(E1020,Données!$N$3:$N$15,0),7)),"")</f>
        <v/>
      </c>
      <c r="I1020" s="4" t="str">
        <f t="shared" si="43"/>
        <v/>
      </c>
    </row>
    <row r="1021" spans="5:9" x14ac:dyDescent="0.25">
      <c r="E1021" t="str">
        <f>IF(D1021="","",INDEX(Données!$J$3:$R$14,MATCH(D1021,Données!$J$3:$J$14,0),5))</f>
        <v/>
      </c>
      <c r="H1021" s="5" t="str">
        <f>IFERROR(IF(OR(C1021="Entrée",C1021="Stock Initial",C1021="Ajustement"),INDEX(Données!$J$3:$R$15,MATCH(E1021,Données!$N$3:$N$15,0),6),INDEX(Données!$J$3:$R$15,MATCH(E1021,Données!$N$3:$N$15,0),7)),"")</f>
        <v/>
      </c>
      <c r="I1021" s="4" t="str">
        <f t="shared" si="43"/>
        <v/>
      </c>
    </row>
    <row r="1022" spans="5:9" x14ac:dyDescent="0.25">
      <c r="E1022" t="str">
        <f>IF(D1022="","",INDEX(Données!$J$3:$R$14,MATCH(D1022,Données!$J$3:$J$14,0),5))</f>
        <v/>
      </c>
      <c r="H1022" s="5" t="str">
        <f>IFERROR(IF(OR(C1022="Entrée",C1022="Stock Initial",C1022="Ajustement"),INDEX(Données!$J$3:$R$15,MATCH(E1022,Données!$N$3:$N$15,0),6),INDEX(Données!$J$3:$R$15,MATCH(E1022,Données!$N$3:$N$15,0),7)),"")</f>
        <v/>
      </c>
      <c r="I1022" s="4" t="str">
        <f t="shared" si="43"/>
        <v/>
      </c>
    </row>
    <row r="1023" spans="5:9" x14ac:dyDescent="0.25">
      <c r="E1023" t="str">
        <f>IF(D1023="","",INDEX(Données!$J$3:$R$14,MATCH(D1023,Données!$J$3:$J$14,0),5))</f>
        <v/>
      </c>
      <c r="H1023" s="5" t="str">
        <f>IFERROR(IF(OR(C1023="Entrée",C1023="Stock Initial",C1023="Ajustement"),INDEX(Données!$J$3:$R$15,MATCH(E1023,Données!$N$3:$N$15,0),6),INDEX(Données!$J$3:$R$15,MATCH(E1023,Données!$N$3:$N$15,0),7)),"")</f>
        <v/>
      </c>
      <c r="I1023" s="4" t="str">
        <f t="shared" si="43"/>
        <v/>
      </c>
    </row>
    <row r="1024" spans="5:9" x14ac:dyDescent="0.25">
      <c r="E1024" t="str">
        <f>IF(D1024="","",INDEX(Données!$J$3:$R$14,MATCH(D1024,Données!$J$3:$J$14,0),5))</f>
        <v/>
      </c>
      <c r="H1024" s="5" t="str">
        <f>IFERROR(IF(OR(C1024="Entrée",C1024="Stock Initial",C1024="Ajustement"),INDEX(Données!$J$3:$R$15,MATCH(E1024,Données!$N$3:$N$15,0),6),INDEX(Données!$J$3:$R$15,MATCH(E1024,Données!$N$3:$N$15,0),7)),"")</f>
        <v/>
      </c>
      <c r="I1024" s="4" t="str">
        <f t="shared" si="43"/>
        <v/>
      </c>
    </row>
    <row r="1025" spans="5:9" x14ac:dyDescent="0.25">
      <c r="E1025" t="str">
        <f>IF(D1025="","",INDEX(Données!$J$3:$R$14,MATCH(D1025,Données!$J$3:$J$14,0),5))</f>
        <v/>
      </c>
      <c r="H1025" s="5" t="str">
        <f>IFERROR(IF(OR(C1025="Entrée",C1025="Stock Initial",C1025="Ajustement"),INDEX(Données!$J$3:$R$15,MATCH(E1025,Données!$N$3:$N$15,0),6),INDEX(Données!$J$3:$R$15,MATCH(E1025,Données!$N$3:$N$15,0),7)),"")</f>
        <v/>
      </c>
      <c r="I1025" s="4" t="str">
        <f t="shared" si="43"/>
        <v/>
      </c>
    </row>
    <row r="1026" spans="5:9" x14ac:dyDescent="0.25">
      <c r="E1026" t="str">
        <f>IF(D1026="","",INDEX(Données!$J$3:$R$14,MATCH(D1026,Données!$J$3:$J$14,0),5))</f>
        <v/>
      </c>
      <c r="H1026" s="5" t="str">
        <f>IFERROR(IF(OR(C1026="Entrée",C1026="Stock Initial",C1026="Ajustement"),INDEX(Données!$J$3:$R$15,MATCH(E1026,Données!$N$3:$N$15,0),6),INDEX(Données!$J$3:$R$15,MATCH(E1026,Données!$N$3:$N$15,0),7)),"")</f>
        <v/>
      </c>
      <c r="I1026" s="4" t="str">
        <f t="shared" si="43"/>
        <v/>
      </c>
    </row>
    <row r="1027" spans="5:9" x14ac:dyDescent="0.25">
      <c r="E1027" t="str">
        <f>IF(D1027="","",INDEX(Données!$J$3:$R$14,MATCH(D1027,Données!$J$3:$J$14,0),5))</f>
        <v/>
      </c>
      <c r="H1027" s="5" t="str">
        <f>IFERROR(IF(OR(C1027="Entrée",C1027="Stock Initial",C1027="Ajustement"),INDEX(Données!$J$3:$R$15,MATCH(E1027,Données!$N$3:$N$15,0),6),INDEX(Données!$J$3:$R$15,MATCH(E1027,Données!$N$3:$N$15,0),7)),"")</f>
        <v/>
      </c>
      <c r="I1027" s="4" t="str">
        <f t="shared" si="43"/>
        <v/>
      </c>
    </row>
    <row r="1028" spans="5:9" x14ac:dyDescent="0.25">
      <c r="E1028" t="str">
        <f>IF(D1028="","",INDEX(Données!$J$3:$R$14,MATCH(D1028,Données!$J$3:$J$14,0),5))</f>
        <v/>
      </c>
      <c r="H1028" s="5" t="str">
        <f>IFERROR(IF(OR(C1028="Entrée",C1028="Stock Initial",C1028="Ajustement"),INDEX(Données!$J$3:$R$15,MATCH(E1028,Données!$N$3:$N$15,0),6),INDEX(Données!$J$3:$R$15,MATCH(E1028,Données!$N$3:$N$15,0),7)),"")</f>
        <v/>
      </c>
      <c r="I1028" s="4" t="str">
        <f t="shared" si="43"/>
        <v/>
      </c>
    </row>
    <row r="1029" spans="5:9" x14ac:dyDescent="0.25">
      <c r="E1029" t="str">
        <f>IF(D1029="","",INDEX(Données!$J$3:$R$14,MATCH(D1029,Données!$J$3:$J$14,0),5))</f>
        <v/>
      </c>
      <c r="H1029" s="5" t="str">
        <f>IFERROR(IF(OR(C1029="Entrée",C1029="Stock Initial",C1029="Ajustement"),INDEX(Données!$J$3:$R$15,MATCH(E1029,Données!$N$3:$N$15,0),6),INDEX(Données!$J$3:$R$15,MATCH(E1029,Données!$N$3:$N$15,0),7)),"")</f>
        <v/>
      </c>
      <c r="I1029" s="4" t="str">
        <f t="shared" si="43"/>
        <v/>
      </c>
    </row>
    <row r="1030" spans="5:9" x14ac:dyDescent="0.25">
      <c r="E1030" t="str">
        <f>IF(D1030="","",INDEX(Données!$J$3:$R$14,MATCH(D1030,Données!$J$3:$J$14,0),5))</f>
        <v/>
      </c>
      <c r="H1030" s="5" t="str">
        <f>IFERROR(IF(OR(C1030="Entrée",C1030="Stock Initial",C1030="Ajustement"),INDEX(Données!$J$3:$R$15,MATCH(E1030,Données!$N$3:$N$15,0),6),INDEX(Données!$J$3:$R$15,MATCH(E1030,Données!$N$3:$N$15,0),7)),"")</f>
        <v/>
      </c>
      <c r="I1030" s="4" t="str">
        <f t="shared" si="43"/>
        <v/>
      </c>
    </row>
    <row r="1031" spans="5:9" x14ac:dyDescent="0.25">
      <c r="E1031" t="str">
        <f>IF(D1031="","",INDEX(Données!$J$3:$R$14,MATCH(D1031,Données!$J$3:$J$14,0),5))</f>
        <v/>
      </c>
      <c r="H1031" s="5" t="str">
        <f>IFERROR(IF(OR(C1031="Entrée",C1031="Stock Initial",C1031="Ajustement"),INDEX(Données!$J$3:$R$15,MATCH(E1031,Données!$N$3:$N$15,0),6),INDEX(Données!$J$3:$R$15,MATCH(E1031,Données!$N$3:$N$15,0),7)),"")</f>
        <v/>
      </c>
      <c r="I1031" s="4" t="str">
        <f t="shared" si="43"/>
        <v/>
      </c>
    </row>
    <row r="1032" spans="5:9" x14ac:dyDescent="0.25">
      <c r="E1032" t="str">
        <f>IF(D1032="","",INDEX(Données!$J$3:$R$14,MATCH(D1032,Données!$J$3:$J$14,0),5))</f>
        <v/>
      </c>
      <c r="H1032" s="5" t="str">
        <f>IFERROR(IF(OR(C1032="Entrée",C1032="Stock Initial",C1032="Ajustement"),INDEX(Données!$J$3:$R$15,MATCH(E1032,Données!$N$3:$N$15,0),6),INDEX(Données!$J$3:$R$15,MATCH(E1032,Données!$N$3:$N$15,0),7)),"")</f>
        <v/>
      </c>
      <c r="I1032" s="4" t="str">
        <f t="shared" si="43"/>
        <v/>
      </c>
    </row>
    <row r="1033" spans="5:9" x14ac:dyDescent="0.25">
      <c r="E1033" t="str">
        <f>IF(D1033="","",INDEX(Données!$J$3:$R$14,MATCH(D1033,Données!$J$3:$J$14,0),5))</f>
        <v/>
      </c>
      <c r="H1033" s="5" t="str">
        <f>IFERROR(IF(OR(C1033="Entrée",C1033="Stock Initial",C1033="Ajustement"),INDEX(Données!$J$3:$R$15,MATCH(E1033,Données!$N$3:$N$15,0),6),INDEX(Données!$J$3:$R$15,MATCH(E1033,Données!$N$3:$N$15,0),7)),"")</f>
        <v/>
      </c>
      <c r="I1033" s="4" t="str">
        <f t="shared" si="43"/>
        <v/>
      </c>
    </row>
    <row r="1034" spans="5:9" x14ac:dyDescent="0.25">
      <c r="E1034" t="str">
        <f>IF(D1034="","",INDEX(Données!$J$3:$R$14,MATCH(D1034,Données!$J$3:$J$14,0),5))</f>
        <v/>
      </c>
      <c r="H1034" s="5" t="str">
        <f>IFERROR(IF(OR(C1034="Entrée",C1034="Stock Initial",C1034="Ajustement"),INDEX(Données!$J$3:$R$15,MATCH(E1034,Données!$N$3:$N$15,0),6),INDEX(Données!$J$3:$R$15,MATCH(E1034,Données!$N$3:$N$15,0),7)),"")</f>
        <v/>
      </c>
      <c r="I1034" s="4" t="str">
        <f t="shared" si="43"/>
        <v/>
      </c>
    </row>
    <row r="1035" spans="5:9" x14ac:dyDescent="0.25">
      <c r="E1035" t="str">
        <f>IF(D1035="","",INDEX(Données!$J$3:$R$14,MATCH(D1035,Données!$J$3:$J$14,0),5))</f>
        <v/>
      </c>
      <c r="H1035" s="5" t="str">
        <f>IFERROR(IF(OR(C1035="Entrée",C1035="Stock Initial",C1035="Ajustement"),INDEX(Données!$J$3:$R$15,MATCH(E1035,Données!$N$3:$N$15,0),6),INDEX(Données!$J$3:$R$15,MATCH(E1035,Données!$N$3:$N$15,0),7)),"")</f>
        <v/>
      </c>
      <c r="I1035" s="4" t="str">
        <f t="shared" si="43"/>
        <v/>
      </c>
    </row>
    <row r="1036" spans="5:9" x14ac:dyDescent="0.25">
      <c r="E1036" t="str">
        <f>IF(D1036="","",INDEX(Données!$J$3:$R$14,MATCH(D1036,Données!$J$3:$J$14,0),5))</f>
        <v/>
      </c>
      <c r="H1036" s="5" t="str">
        <f>IFERROR(IF(OR(C1036="Entrée",C1036="Stock Initial",C1036="Ajustement"),INDEX(Données!$J$3:$R$15,MATCH(E1036,Données!$N$3:$N$15,0),6),INDEX(Données!$J$3:$R$15,MATCH(E1036,Données!$N$3:$N$15,0),7)),"")</f>
        <v/>
      </c>
      <c r="I1036" s="4" t="str">
        <f t="shared" si="43"/>
        <v/>
      </c>
    </row>
    <row r="1037" spans="5:9" x14ac:dyDescent="0.25">
      <c r="E1037" t="str">
        <f>IF(D1037="","",INDEX(Données!$J$3:$R$14,MATCH(D1037,Données!$J$3:$J$14,0),5))</f>
        <v/>
      </c>
      <c r="H1037" s="5" t="str">
        <f>IFERROR(IF(OR(C1037="Entrée",C1037="Stock Initial",C1037="Ajustement"),INDEX(Données!$J$3:$R$15,MATCH(E1037,Données!$N$3:$N$15,0),6),INDEX(Données!$J$3:$R$15,MATCH(E1037,Données!$N$3:$N$15,0),7)),"")</f>
        <v/>
      </c>
      <c r="I1037" s="4" t="str">
        <f t="shared" si="43"/>
        <v/>
      </c>
    </row>
    <row r="1038" spans="5:9" x14ac:dyDescent="0.25">
      <c r="E1038" t="str">
        <f>IF(D1038="","",INDEX(Données!$J$3:$R$14,MATCH(D1038,Données!$J$3:$J$14,0),5))</f>
        <v/>
      </c>
      <c r="H1038" s="5" t="str">
        <f>IFERROR(IF(OR(C1038="Entrée",C1038="Stock Initial",C1038="Ajustement"),INDEX(Données!$J$3:$R$15,MATCH(E1038,Données!$N$3:$N$15,0),6),INDEX(Données!$J$3:$R$15,MATCH(E1038,Données!$N$3:$N$15,0),7)),"")</f>
        <v/>
      </c>
      <c r="I1038" s="4" t="str">
        <f t="shared" si="43"/>
        <v/>
      </c>
    </row>
    <row r="1039" spans="5:9" x14ac:dyDescent="0.25">
      <c r="E1039" t="str">
        <f>IF(D1039="","",INDEX(Données!$J$3:$R$14,MATCH(D1039,Données!$J$3:$J$14,0),5))</f>
        <v/>
      </c>
      <c r="H1039" s="5" t="str">
        <f>IFERROR(IF(OR(C1039="Entrée",C1039="Stock Initial",C1039="Ajustement"),INDEX(Données!$J$3:$R$15,MATCH(E1039,Données!$N$3:$N$15,0),6),INDEX(Données!$J$3:$R$15,MATCH(E1039,Données!$N$3:$N$15,0),7)),"")</f>
        <v/>
      </c>
      <c r="I1039" s="4" t="str">
        <f t="shared" si="43"/>
        <v/>
      </c>
    </row>
    <row r="1040" spans="5:9" x14ac:dyDescent="0.25">
      <c r="E1040" t="str">
        <f>IF(D1040="","",INDEX(Données!$J$3:$R$14,MATCH(D1040,Données!$J$3:$J$14,0),5))</f>
        <v/>
      </c>
      <c r="H1040" s="5" t="str">
        <f>IFERROR(IF(OR(C1040="Entrée",C1040="Stock Initial",C1040="Ajustement"),INDEX(Données!$J$3:$R$15,MATCH(E1040,Données!$N$3:$N$15,0),6),INDEX(Données!$J$3:$R$15,MATCH(E1040,Données!$N$3:$N$15,0),7)),"")</f>
        <v/>
      </c>
      <c r="I1040" s="4" t="str">
        <f t="shared" si="43"/>
        <v/>
      </c>
    </row>
    <row r="1041" spans="5:9" x14ac:dyDescent="0.25">
      <c r="E1041" t="str">
        <f>IF(D1041="","",INDEX(Données!$J$3:$R$14,MATCH(D1041,Données!$J$3:$J$14,0),5))</f>
        <v/>
      </c>
      <c r="H1041" s="5" t="str">
        <f>IFERROR(IF(OR(C1041="Entrée",C1041="Stock Initial",C1041="Ajustement"),INDEX(Données!$J$3:$R$15,MATCH(E1041,Données!$N$3:$N$15,0),6),INDEX(Données!$J$3:$R$15,MATCH(E1041,Données!$N$3:$N$15,0),7)),"")</f>
        <v/>
      </c>
      <c r="I1041" s="4" t="str">
        <f t="shared" si="43"/>
        <v/>
      </c>
    </row>
    <row r="1042" spans="5:9" x14ac:dyDescent="0.25">
      <c r="E1042" t="str">
        <f>IF(D1042="","",INDEX(Données!$J$3:$R$14,MATCH(D1042,Données!$J$3:$J$14,0),5))</f>
        <v/>
      </c>
      <c r="H1042" s="5" t="str">
        <f>IFERROR(IF(OR(C1042="Entrée",C1042="Stock Initial",C1042="Ajustement"),INDEX(Données!$J$3:$R$15,MATCH(E1042,Données!$N$3:$N$15,0),6),INDEX(Données!$J$3:$R$15,MATCH(E1042,Données!$N$3:$N$15,0),7)),"")</f>
        <v/>
      </c>
      <c r="I1042" s="4" t="str">
        <f t="shared" si="43"/>
        <v/>
      </c>
    </row>
    <row r="1043" spans="5:9" x14ac:dyDescent="0.25">
      <c r="E1043" t="str">
        <f>IF(D1043="","",INDEX(Données!$J$3:$R$14,MATCH(D1043,Données!$J$3:$J$14,0),5))</f>
        <v/>
      </c>
      <c r="H1043" s="5" t="str">
        <f>IFERROR(IF(OR(C1043="Entrée",C1043="Stock Initial",C1043="Ajustement"),INDEX(Données!$J$3:$R$15,MATCH(E1043,Données!$N$3:$N$15,0),6),INDEX(Données!$J$3:$R$15,MATCH(E1043,Données!$N$3:$N$15,0),7)),"")</f>
        <v/>
      </c>
      <c r="I1043" s="4" t="str">
        <f t="shared" si="43"/>
        <v/>
      </c>
    </row>
    <row r="1044" spans="5:9" x14ac:dyDescent="0.25">
      <c r="E1044" t="str">
        <f>IF(D1044="","",INDEX(Données!$J$3:$R$14,MATCH(D1044,Données!$J$3:$J$14,0),5))</f>
        <v/>
      </c>
      <c r="H1044" s="5" t="str">
        <f>IFERROR(IF(OR(C1044="Entrée",C1044="Stock Initial",C1044="Ajustement"),INDEX(Données!$J$3:$R$15,MATCH(E1044,Données!$N$3:$N$15,0),6),INDEX(Données!$J$3:$R$15,MATCH(E1044,Données!$N$3:$N$15,0),7)),"")</f>
        <v/>
      </c>
      <c r="I1044" s="4" t="str">
        <f t="shared" si="43"/>
        <v/>
      </c>
    </row>
    <row r="1045" spans="5:9" x14ac:dyDescent="0.25">
      <c r="E1045" t="str">
        <f>IF(D1045="","",INDEX(Données!$J$3:$R$14,MATCH(D1045,Données!$J$3:$J$14,0),5))</f>
        <v/>
      </c>
      <c r="H1045" s="5" t="str">
        <f>IFERROR(IF(OR(C1045="Entrée",C1045="Stock Initial",C1045="Ajustement"),INDEX(Données!$J$3:$R$15,MATCH(E1045,Données!$N$3:$N$15,0),6),INDEX(Données!$J$3:$R$15,MATCH(E1045,Données!$N$3:$N$15,0),7)),"")</f>
        <v/>
      </c>
      <c r="I1045" s="4" t="str">
        <f t="shared" si="43"/>
        <v/>
      </c>
    </row>
    <row r="1046" spans="5:9" x14ac:dyDescent="0.25">
      <c r="E1046" t="str">
        <f>IF(D1046="","",INDEX(Données!$J$3:$R$14,MATCH(D1046,Données!$J$3:$J$14,0),5))</f>
        <v/>
      </c>
      <c r="H1046" s="5" t="str">
        <f>IFERROR(IF(OR(C1046="Entrée",C1046="Stock Initial",C1046="Ajustement"),INDEX(Données!$J$3:$R$15,MATCH(E1046,Données!$N$3:$N$15,0),6),INDEX(Données!$J$3:$R$15,MATCH(E1046,Données!$N$3:$N$15,0),7)),"")</f>
        <v/>
      </c>
      <c r="I1046" s="4" t="str">
        <f t="shared" si="43"/>
        <v/>
      </c>
    </row>
    <row r="1047" spans="5:9" x14ac:dyDescent="0.25">
      <c r="E1047" t="str">
        <f>IF(D1047="","",INDEX(Données!$J$3:$R$14,MATCH(D1047,Données!$J$3:$J$14,0),5))</f>
        <v/>
      </c>
      <c r="H1047" s="5" t="str">
        <f>IFERROR(IF(OR(C1047="Entrée",C1047="Stock Initial",C1047="Ajustement"),INDEX(Données!$J$3:$R$15,MATCH(E1047,Données!$N$3:$N$15,0),6),INDEX(Données!$J$3:$R$15,MATCH(E1047,Données!$N$3:$N$15,0),7)),"")</f>
        <v/>
      </c>
      <c r="I1047" s="4" t="str">
        <f t="shared" si="43"/>
        <v/>
      </c>
    </row>
    <row r="1048" spans="5:9" x14ac:dyDescent="0.25">
      <c r="E1048" t="str">
        <f>IF(D1048="","",INDEX(Données!$J$3:$R$14,MATCH(D1048,Données!$J$3:$J$14,0),5))</f>
        <v/>
      </c>
      <c r="H1048" s="5" t="str">
        <f>IFERROR(IF(OR(C1048="Entrée",C1048="Stock Initial",C1048="Ajustement"),INDEX(Données!$J$3:$R$15,MATCH(E1048,Données!$N$3:$N$15,0),6),INDEX(Données!$J$3:$R$15,MATCH(E1048,Données!$N$3:$N$15,0),7)),"")</f>
        <v/>
      </c>
      <c r="I1048" s="4" t="str">
        <f t="shared" si="43"/>
        <v/>
      </c>
    </row>
    <row r="1049" spans="5:9" x14ac:dyDescent="0.25">
      <c r="E1049" t="str">
        <f>IF(D1049="","",INDEX(Données!$J$3:$R$14,MATCH(D1049,Données!$J$3:$J$14,0),5))</f>
        <v/>
      </c>
      <c r="H1049" s="5" t="str">
        <f>IFERROR(IF(OR(C1049="Entrée",C1049="Stock Initial",C1049="Ajustement"),INDEX(Données!$J$3:$R$15,MATCH(E1049,Données!$N$3:$N$15,0),6),INDEX(Données!$J$3:$R$15,MATCH(E1049,Données!$N$3:$N$15,0),7)),"")</f>
        <v/>
      </c>
      <c r="I1049" s="4" t="str">
        <f t="shared" si="43"/>
        <v/>
      </c>
    </row>
    <row r="1050" spans="5:9" x14ac:dyDescent="0.25">
      <c r="E1050" t="str">
        <f>IF(D1050="","",INDEX(Données!$J$3:$R$14,MATCH(D1050,Données!$J$3:$J$14,0),5))</f>
        <v/>
      </c>
      <c r="H1050" s="5" t="str">
        <f>IFERROR(IF(OR(C1050="Entrée",C1050="Stock Initial",C1050="Ajustement"),INDEX(Données!$J$3:$R$15,MATCH(E1050,Données!$N$3:$N$15,0),6),INDEX(Données!$J$3:$R$15,MATCH(E1050,Données!$N$3:$N$15,0),7)),"")</f>
        <v/>
      </c>
      <c r="I1050" s="4" t="str">
        <f t="shared" si="43"/>
        <v/>
      </c>
    </row>
    <row r="1051" spans="5:9" x14ac:dyDescent="0.25">
      <c r="E1051" t="str">
        <f>IF(D1051="","",INDEX(Données!$J$3:$R$14,MATCH(D1051,Données!$J$3:$J$14,0),5))</f>
        <v/>
      </c>
      <c r="H1051" s="5" t="str">
        <f>IFERROR(IF(OR(C1051="Entrée",C1051="Stock Initial",C1051="Ajustement"),INDEX(Données!$J$3:$R$15,MATCH(E1051,Données!$N$3:$N$15,0),6),INDEX(Données!$J$3:$R$15,MATCH(E1051,Données!$N$3:$N$15,0),7)),"")</f>
        <v/>
      </c>
      <c r="I1051" s="4" t="str">
        <f t="shared" si="43"/>
        <v/>
      </c>
    </row>
    <row r="1052" spans="5:9" x14ac:dyDescent="0.25">
      <c r="E1052" t="str">
        <f>IF(D1052="","",INDEX(Données!$J$3:$R$14,MATCH(D1052,Données!$J$3:$J$14,0),5))</f>
        <v/>
      </c>
      <c r="H1052" s="5" t="str">
        <f>IFERROR(IF(OR(C1052="Entrée",C1052="Stock Initial",C1052="Ajustement"),INDEX(Données!$J$3:$R$15,MATCH(E1052,Données!$N$3:$N$15,0),6),INDEX(Données!$J$3:$R$15,MATCH(E1052,Données!$N$3:$N$15,0),7)),"")</f>
        <v/>
      </c>
      <c r="I1052" s="4" t="str">
        <f t="shared" si="43"/>
        <v/>
      </c>
    </row>
    <row r="1053" spans="5:9" x14ac:dyDescent="0.25">
      <c r="E1053" t="str">
        <f>IF(D1053="","",INDEX(Données!$J$3:$R$14,MATCH(D1053,Données!$J$3:$J$14,0),5))</f>
        <v/>
      </c>
      <c r="H1053" s="5" t="str">
        <f>IFERROR(IF(OR(C1053="Entrée",C1053="Stock Initial",C1053="Ajustement"),INDEX(Données!$J$3:$R$15,MATCH(E1053,Données!$N$3:$N$15,0),6),INDEX(Données!$J$3:$R$15,MATCH(E1053,Données!$N$3:$N$15,0),7)),"")</f>
        <v/>
      </c>
      <c r="I1053" s="4" t="str">
        <f t="shared" si="43"/>
        <v/>
      </c>
    </row>
    <row r="1054" spans="5:9" x14ac:dyDescent="0.25">
      <c r="E1054" t="str">
        <f>IF(D1054="","",INDEX(Données!$J$3:$R$14,MATCH(D1054,Données!$J$3:$J$14,0),5))</f>
        <v/>
      </c>
      <c r="H1054" s="5" t="str">
        <f>IFERROR(IF(OR(C1054="Entrée",C1054="Stock Initial",C1054="Ajustement"),INDEX(Données!$J$3:$R$15,MATCH(E1054,Données!$N$3:$N$15,0),6),INDEX(Données!$J$3:$R$15,MATCH(E1054,Données!$N$3:$N$15,0),7)),"")</f>
        <v/>
      </c>
      <c r="I1054" s="4" t="str">
        <f t="shared" si="43"/>
        <v/>
      </c>
    </row>
    <row r="1055" spans="5:9" x14ac:dyDescent="0.25">
      <c r="E1055" t="str">
        <f>IF(D1055="","",INDEX(Données!$J$3:$R$14,MATCH(D1055,Données!$J$3:$J$14,0),5))</f>
        <v/>
      </c>
      <c r="H1055" s="5" t="str">
        <f>IFERROR(IF(OR(C1055="Entrée",C1055="Stock Initial",C1055="Ajustement"),INDEX(Données!$J$3:$R$15,MATCH(E1055,Données!$N$3:$N$15,0),6),INDEX(Données!$J$3:$R$15,MATCH(E1055,Données!$N$3:$N$15,0),7)),"")</f>
        <v/>
      </c>
      <c r="I1055" s="4" t="str">
        <f t="shared" si="43"/>
        <v/>
      </c>
    </row>
    <row r="1056" spans="5:9" x14ac:dyDescent="0.25">
      <c r="E1056" t="str">
        <f>IF(D1056="","",INDEX(Données!$J$3:$R$14,MATCH(D1056,Données!$J$3:$J$14,0),5))</f>
        <v/>
      </c>
      <c r="H1056" s="5" t="str">
        <f>IFERROR(IF(OR(C1056="Entrée",C1056="Stock Initial",C1056="Ajustement"),INDEX(Données!$J$3:$R$15,MATCH(E1056,Données!$N$3:$N$15,0),6),INDEX(Données!$J$3:$R$15,MATCH(E1056,Données!$N$3:$N$15,0),7)),"")</f>
        <v/>
      </c>
      <c r="I1056" s="4" t="str">
        <f t="shared" si="43"/>
        <v/>
      </c>
    </row>
    <row r="1057" spans="5:9" x14ac:dyDescent="0.25">
      <c r="E1057" t="str">
        <f>IF(D1057="","",INDEX(Données!$J$3:$R$14,MATCH(D1057,Données!$J$3:$J$14,0),5))</f>
        <v/>
      </c>
      <c r="H1057" s="5" t="str">
        <f>IFERROR(IF(OR(C1057="Entrée",C1057="Stock Initial",C1057="Ajustement"),INDEX(Données!$J$3:$R$15,MATCH(E1057,Données!$N$3:$N$15,0),6),INDEX(Données!$J$3:$R$15,MATCH(E1057,Données!$N$3:$N$15,0),7)),"")</f>
        <v/>
      </c>
      <c r="I1057" s="4" t="str">
        <f t="shared" si="43"/>
        <v/>
      </c>
    </row>
    <row r="1058" spans="5:9" x14ac:dyDescent="0.25">
      <c r="E1058" t="str">
        <f>IF(D1058="","",INDEX(Données!$J$3:$R$14,MATCH(D1058,Données!$J$3:$J$14,0),5))</f>
        <v/>
      </c>
      <c r="H1058" s="5" t="str">
        <f>IFERROR(IF(OR(C1058="Entrée",C1058="Stock Initial",C1058="Ajustement"),INDEX(Données!$J$3:$R$15,MATCH(E1058,Données!$N$3:$N$15,0),6),INDEX(Données!$J$3:$R$15,MATCH(E1058,Données!$N$3:$N$15,0),7)),"")</f>
        <v/>
      </c>
      <c r="I1058" s="4" t="str">
        <f t="shared" si="43"/>
        <v/>
      </c>
    </row>
    <row r="1059" spans="5:9" x14ac:dyDescent="0.25">
      <c r="E1059" t="str">
        <f>IF(D1059="","",INDEX(Données!$J$3:$R$14,MATCH(D1059,Données!$J$3:$J$14,0),5))</f>
        <v/>
      </c>
      <c r="H1059" s="5" t="str">
        <f>IFERROR(IF(OR(C1059="Entrée",C1059="Stock Initial",C1059="Ajustement"),INDEX(Données!$J$3:$R$15,MATCH(E1059,Données!$N$3:$N$15,0),6),INDEX(Données!$J$3:$R$15,MATCH(E1059,Données!$N$3:$N$15,0),7)),"")</f>
        <v/>
      </c>
      <c r="I1059" s="4" t="str">
        <f t="shared" si="43"/>
        <v/>
      </c>
    </row>
    <row r="1060" spans="5:9" x14ac:dyDescent="0.25">
      <c r="E1060" t="str">
        <f>IF(D1060="","",INDEX(Données!$J$3:$R$14,MATCH(D1060,Données!$J$3:$J$14,0),5))</f>
        <v/>
      </c>
      <c r="H1060" s="5" t="str">
        <f>IFERROR(IF(OR(C1060="Entrée",C1060="Stock Initial",C1060="Ajustement"),INDEX(Données!$J$3:$R$15,MATCH(E1060,Données!$N$3:$N$15,0),6),INDEX(Données!$J$3:$R$15,MATCH(E1060,Données!$N$3:$N$15,0),7)),"")</f>
        <v/>
      </c>
      <c r="I1060" s="4" t="str">
        <f t="shared" si="43"/>
        <v/>
      </c>
    </row>
    <row r="1061" spans="5:9" x14ac:dyDescent="0.25">
      <c r="E1061" t="str">
        <f>IF(D1061="","",INDEX(Données!$J$3:$R$14,MATCH(D1061,Données!$J$3:$J$14,0),5))</f>
        <v/>
      </c>
      <c r="H1061" s="5" t="str">
        <f>IFERROR(IF(OR(C1061="Entrée",C1061="Stock Initial",C1061="Ajustement"),INDEX(Données!$J$3:$R$15,MATCH(E1061,Données!$N$3:$N$15,0),6),INDEX(Données!$J$3:$R$15,MATCH(E1061,Données!$N$3:$N$15,0),7)),"")</f>
        <v/>
      </c>
      <c r="I1061" s="4" t="str">
        <f t="shared" si="43"/>
        <v/>
      </c>
    </row>
    <row r="1062" spans="5:9" x14ac:dyDescent="0.25">
      <c r="E1062" t="str">
        <f>IF(D1062="","",INDEX(Données!$J$3:$R$14,MATCH(D1062,Données!$J$3:$J$14,0),5))</f>
        <v/>
      </c>
      <c r="H1062" s="5" t="str">
        <f>IFERROR(IF(OR(C1062="Entrée",C1062="Stock Initial",C1062="Ajustement"),INDEX(Données!$J$3:$R$15,MATCH(E1062,Données!$N$3:$N$15,0),6),INDEX(Données!$J$3:$R$15,MATCH(E1062,Données!$N$3:$N$15,0),7)),"")</f>
        <v/>
      </c>
      <c r="I1062" s="4" t="str">
        <f t="shared" si="43"/>
        <v/>
      </c>
    </row>
    <row r="1063" spans="5:9" x14ac:dyDescent="0.25">
      <c r="E1063" t="str">
        <f>IF(D1063="","",INDEX(Données!$J$3:$R$14,MATCH(D1063,Données!$J$3:$J$14,0),5))</f>
        <v/>
      </c>
      <c r="H1063" s="5" t="str">
        <f>IFERROR(IF(OR(C1063="Entrée",C1063="Stock Initial",C1063="Ajustement"),INDEX(Données!$J$3:$R$15,MATCH(E1063,Données!$N$3:$N$15,0),6),INDEX(Données!$J$3:$R$15,MATCH(E1063,Données!$N$3:$N$15,0),7)),"")</f>
        <v/>
      </c>
      <c r="I1063" s="4" t="str">
        <f t="shared" si="43"/>
        <v/>
      </c>
    </row>
    <row r="1064" spans="5:9" x14ac:dyDescent="0.25">
      <c r="E1064" t="str">
        <f>IF(D1064="","",INDEX(Données!$J$3:$R$14,MATCH(D1064,Données!$J$3:$J$14,0),5))</f>
        <v/>
      </c>
      <c r="H1064" s="5" t="str">
        <f>IFERROR(IF(OR(C1064="Entrée",C1064="Stock Initial",C1064="Ajustement"),INDEX(Données!$J$3:$R$15,MATCH(E1064,Données!$N$3:$N$15,0),6),INDEX(Données!$J$3:$R$15,MATCH(E1064,Données!$N$3:$N$15,0),7)),"")</f>
        <v/>
      </c>
      <c r="I1064" s="4" t="str">
        <f t="shared" si="43"/>
        <v/>
      </c>
    </row>
    <row r="1065" spans="5:9" x14ac:dyDescent="0.25">
      <c r="E1065" t="str">
        <f>IF(D1065="","",INDEX(Données!$J$3:$R$14,MATCH(D1065,Données!$J$3:$J$14,0),5))</f>
        <v/>
      </c>
      <c r="H1065" s="5" t="str">
        <f>IFERROR(IF(OR(C1065="Entrée",C1065="Stock Initial",C1065="Ajustement"),INDEX(Données!$J$3:$R$15,MATCH(E1065,Données!$N$3:$N$15,0),6),INDEX(Données!$J$3:$R$15,MATCH(E1065,Données!$N$3:$N$15,0),7)),"")</f>
        <v/>
      </c>
      <c r="I1065" s="4" t="str">
        <f t="shared" ref="I1065:I1128" si="44">IFERROR(H1065*G1065,"")</f>
        <v/>
      </c>
    </row>
    <row r="1066" spans="5:9" x14ac:dyDescent="0.25">
      <c r="E1066" t="str">
        <f>IF(D1066="","",INDEX(Données!$J$3:$R$14,MATCH(D1066,Données!$J$3:$J$14,0),5))</f>
        <v/>
      </c>
      <c r="H1066" s="5" t="str">
        <f>IFERROR(IF(OR(C1066="Entrée",C1066="Stock Initial",C1066="Ajustement"),INDEX(Données!$J$3:$R$15,MATCH(E1066,Données!$N$3:$N$15,0),6),INDEX(Données!$J$3:$R$15,MATCH(E1066,Données!$N$3:$N$15,0),7)),"")</f>
        <v/>
      </c>
      <c r="I1066" s="4" t="str">
        <f t="shared" si="44"/>
        <v/>
      </c>
    </row>
    <row r="1067" spans="5:9" x14ac:dyDescent="0.25">
      <c r="E1067" t="str">
        <f>IF(D1067="","",INDEX(Données!$J$3:$R$14,MATCH(D1067,Données!$J$3:$J$14,0),5))</f>
        <v/>
      </c>
      <c r="H1067" s="5" t="str">
        <f>IFERROR(IF(OR(C1067="Entrée",C1067="Stock Initial",C1067="Ajustement"),INDEX(Données!$J$3:$R$15,MATCH(E1067,Données!$N$3:$N$15,0),6),INDEX(Données!$J$3:$R$15,MATCH(E1067,Données!$N$3:$N$15,0),7)),"")</f>
        <v/>
      </c>
      <c r="I1067" s="4" t="str">
        <f t="shared" si="44"/>
        <v/>
      </c>
    </row>
    <row r="1068" spans="5:9" x14ac:dyDescent="0.25">
      <c r="E1068" t="str">
        <f>IF(D1068="","",INDEX(Données!$J$3:$R$14,MATCH(D1068,Données!$J$3:$J$14,0),5))</f>
        <v/>
      </c>
      <c r="H1068" s="5" t="str">
        <f>IFERROR(IF(OR(C1068="Entrée",C1068="Stock Initial",C1068="Ajustement"),INDEX(Données!$J$3:$R$15,MATCH(E1068,Données!$N$3:$N$15,0),6),INDEX(Données!$J$3:$R$15,MATCH(E1068,Données!$N$3:$N$15,0),7)),"")</f>
        <v/>
      </c>
      <c r="I1068" s="4" t="str">
        <f t="shared" si="44"/>
        <v/>
      </c>
    </row>
    <row r="1069" spans="5:9" x14ac:dyDescent="0.25">
      <c r="E1069" t="str">
        <f>IF(D1069="","",INDEX(Données!$J$3:$R$14,MATCH(D1069,Données!$J$3:$J$14,0),5))</f>
        <v/>
      </c>
      <c r="H1069" s="5" t="str">
        <f>IFERROR(IF(OR(C1069="Entrée",C1069="Stock Initial",C1069="Ajustement"),INDEX(Données!$J$3:$R$15,MATCH(E1069,Données!$N$3:$N$15,0),6),INDEX(Données!$J$3:$R$15,MATCH(E1069,Données!$N$3:$N$15,0),7)),"")</f>
        <v/>
      </c>
      <c r="I1069" s="4" t="str">
        <f t="shared" si="44"/>
        <v/>
      </c>
    </row>
    <row r="1070" spans="5:9" x14ac:dyDescent="0.25">
      <c r="E1070" t="str">
        <f>IF(D1070="","",INDEX(Données!$J$3:$R$14,MATCH(D1070,Données!$J$3:$J$14,0),5))</f>
        <v/>
      </c>
      <c r="H1070" s="5" t="str">
        <f>IFERROR(IF(OR(C1070="Entrée",C1070="Stock Initial",C1070="Ajustement"),INDEX(Données!$J$3:$R$15,MATCH(E1070,Données!$N$3:$N$15,0),6),INDEX(Données!$J$3:$R$15,MATCH(E1070,Données!$N$3:$N$15,0),7)),"")</f>
        <v/>
      </c>
      <c r="I1070" s="4" t="str">
        <f t="shared" si="44"/>
        <v/>
      </c>
    </row>
    <row r="1071" spans="5:9" x14ac:dyDescent="0.25">
      <c r="E1071" t="str">
        <f>IF(D1071="","",INDEX(Données!$J$3:$R$14,MATCH(D1071,Données!$J$3:$J$14,0),5))</f>
        <v/>
      </c>
      <c r="H1071" s="5" t="str">
        <f>IFERROR(IF(OR(C1071="Entrée",C1071="Stock Initial",C1071="Ajustement"),INDEX(Données!$J$3:$R$15,MATCH(E1071,Données!$N$3:$N$15,0),6),INDEX(Données!$J$3:$R$15,MATCH(E1071,Données!$N$3:$N$15,0),7)),"")</f>
        <v/>
      </c>
      <c r="I1071" s="4" t="str">
        <f t="shared" si="44"/>
        <v/>
      </c>
    </row>
    <row r="1072" spans="5:9" x14ac:dyDescent="0.25">
      <c r="E1072" t="str">
        <f>IF(D1072="","",INDEX(Données!$J$3:$R$14,MATCH(D1072,Données!$J$3:$J$14,0),5))</f>
        <v/>
      </c>
      <c r="H1072" s="5" t="str">
        <f>IFERROR(IF(OR(C1072="Entrée",C1072="Stock Initial",C1072="Ajustement"),INDEX(Données!$J$3:$R$15,MATCH(E1072,Données!$N$3:$N$15,0),6),INDEX(Données!$J$3:$R$15,MATCH(E1072,Données!$N$3:$N$15,0),7)),"")</f>
        <v/>
      </c>
      <c r="I1072" s="4" t="str">
        <f t="shared" si="44"/>
        <v/>
      </c>
    </row>
    <row r="1073" spans="5:9" x14ac:dyDescent="0.25">
      <c r="E1073" t="str">
        <f>IF(D1073="","",INDEX(Données!$J$3:$R$14,MATCH(D1073,Données!$J$3:$J$14,0),5))</f>
        <v/>
      </c>
      <c r="H1073" s="5" t="str">
        <f>IFERROR(IF(OR(C1073="Entrée",C1073="Stock Initial",C1073="Ajustement"),INDEX(Données!$J$3:$R$15,MATCH(E1073,Données!$N$3:$N$15,0),6),INDEX(Données!$J$3:$R$15,MATCH(E1073,Données!$N$3:$N$15,0),7)),"")</f>
        <v/>
      </c>
      <c r="I1073" s="4" t="str">
        <f t="shared" si="44"/>
        <v/>
      </c>
    </row>
    <row r="1074" spans="5:9" x14ac:dyDescent="0.25">
      <c r="E1074" t="str">
        <f>IF(D1074="","",INDEX(Données!$J$3:$R$14,MATCH(D1074,Données!$J$3:$J$14,0),5))</f>
        <v/>
      </c>
      <c r="H1074" s="5" t="str">
        <f>IFERROR(IF(OR(C1074="Entrée",C1074="Stock Initial",C1074="Ajustement"),INDEX(Données!$J$3:$R$15,MATCH(E1074,Données!$N$3:$N$15,0),6),INDEX(Données!$J$3:$R$15,MATCH(E1074,Données!$N$3:$N$15,0),7)),"")</f>
        <v/>
      </c>
      <c r="I1074" s="4" t="str">
        <f t="shared" si="44"/>
        <v/>
      </c>
    </row>
    <row r="1075" spans="5:9" x14ac:dyDescent="0.25">
      <c r="E1075" t="str">
        <f>IF(D1075="","",INDEX(Données!$J$3:$R$14,MATCH(D1075,Données!$J$3:$J$14,0),5))</f>
        <v/>
      </c>
      <c r="H1075" s="5" t="str">
        <f>IFERROR(IF(OR(C1075="Entrée",C1075="Stock Initial",C1075="Ajustement"),INDEX(Données!$J$3:$R$15,MATCH(E1075,Données!$N$3:$N$15,0),6),INDEX(Données!$J$3:$R$15,MATCH(E1075,Données!$N$3:$N$15,0),7)),"")</f>
        <v/>
      </c>
      <c r="I1075" s="4" t="str">
        <f t="shared" si="44"/>
        <v/>
      </c>
    </row>
    <row r="1076" spans="5:9" x14ac:dyDescent="0.25">
      <c r="E1076" t="str">
        <f>IF(D1076="","",INDEX(Données!$J$3:$R$14,MATCH(D1076,Données!$J$3:$J$14,0),5))</f>
        <v/>
      </c>
      <c r="H1076" s="5" t="str">
        <f>IFERROR(IF(OR(C1076="Entrée",C1076="Stock Initial",C1076="Ajustement"),INDEX(Données!$J$3:$R$15,MATCH(E1076,Données!$N$3:$N$15,0),6),INDEX(Données!$J$3:$R$15,MATCH(E1076,Données!$N$3:$N$15,0),7)),"")</f>
        <v/>
      </c>
      <c r="I1076" s="4" t="str">
        <f t="shared" si="44"/>
        <v/>
      </c>
    </row>
    <row r="1077" spans="5:9" x14ac:dyDescent="0.25">
      <c r="E1077" t="str">
        <f>IF(D1077="","",INDEX(Données!$J$3:$R$14,MATCH(D1077,Données!$J$3:$J$14,0),5))</f>
        <v/>
      </c>
      <c r="H1077" s="5" t="str">
        <f>IFERROR(IF(OR(C1077="Entrée",C1077="Stock Initial",C1077="Ajustement"),INDEX(Données!$J$3:$R$15,MATCH(E1077,Données!$N$3:$N$15,0),6),INDEX(Données!$J$3:$R$15,MATCH(E1077,Données!$N$3:$N$15,0),7)),"")</f>
        <v/>
      </c>
      <c r="I1077" s="4" t="str">
        <f t="shared" si="44"/>
        <v/>
      </c>
    </row>
    <row r="1078" spans="5:9" x14ac:dyDescent="0.25">
      <c r="E1078" t="str">
        <f>IF(D1078="","",INDEX(Données!$J$3:$R$14,MATCH(D1078,Données!$J$3:$J$14,0),5))</f>
        <v/>
      </c>
      <c r="H1078" s="5" t="str">
        <f>IFERROR(IF(OR(C1078="Entrée",C1078="Stock Initial",C1078="Ajustement"),INDEX(Données!$J$3:$R$15,MATCH(E1078,Données!$N$3:$N$15,0),6),INDEX(Données!$J$3:$R$15,MATCH(E1078,Données!$N$3:$N$15,0),7)),"")</f>
        <v/>
      </c>
      <c r="I1078" s="4" t="str">
        <f t="shared" si="44"/>
        <v/>
      </c>
    </row>
    <row r="1079" spans="5:9" x14ac:dyDescent="0.25">
      <c r="E1079" t="str">
        <f>IF(D1079="","",INDEX(Données!$J$3:$R$14,MATCH(D1079,Données!$J$3:$J$14,0),5))</f>
        <v/>
      </c>
      <c r="H1079" s="5" t="str">
        <f>IFERROR(IF(OR(C1079="Entrée",C1079="Stock Initial",C1079="Ajustement"),INDEX(Données!$J$3:$R$15,MATCH(E1079,Données!$N$3:$N$15,0),6),INDEX(Données!$J$3:$R$15,MATCH(E1079,Données!$N$3:$N$15,0),7)),"")</f>
        <v/>
      </c>
      <c r="I1079" s="4" t="str">
        <f t="shared" si="44"/>
        <v/>
      </c>
    </row>
    <row r="1080" spans="5:9" x14ac:dyDescent="0.25">
      <c r="E1080" t="str">
        <f>IF(D1080="","",INDEX(Données!$J$3:$R$14,MATCH(D1080,Données!$J$3:$J$14,0),5))</f>
        <v/>
      </c>
      <c r="H1080" s="5" t="str">
        <f>IFERROR(IF(OR(C1080="Entrée",C1080="Stock Initial",C1080="Ajustement"),INDEX(Données!$J$3:$R$15,MATCH(E1080,Données!$N$3:$N$15,0),6),INDEX(Données!$J$3:$R$15,MATCH(E1080,Données!$N$3:$N$15,0),7)),"")</f>
        <v/>
      </c>
      <c r="I1080" s="4" t="str">
        <f t="shared" si="44"/>
        <v/>
      </c>
    </row>
    <row r="1081" spans="5:9" x14ac:dyDescent="0.25">
      <c r="E1081" t="str">
        <f>IF(D1081="","",INDEX(Données!$J$3:$R$14,MATCH(D1081,Données!$J$3:$J$14,0),5))</f>
        <v/>
      </c>
      <c r="H1081" s="5" t="str">
        <f>IFERROR(IF(OR(C1081="Entrée",C1081="Stock Initial",C1081="Ajustement"),INDEX(Données!$J$3:$R$15,MATCH(E1081,Données!$N$3:$N$15,0),6),INDEX(Données!$J$3:$R$15,MATCH(E1081,Données!$N$3:$N$15,0),7)),"")</f>
        <v/>
      </c>
      <c r="I1081" s="4" t="str">
        <f t="shared" si="44"/>
        <v/>
      </c>
    </row>
    <row r="1082" spans="5:9" x14ac:dyDescent="0.25">
      <c r="E1082" t="str">
        <f>IF(D1082="","",INDEX(Données!$J$3:$R$14,MATCH(D1082,Données!$J$3:$J$14,0),5))</f>
        <v/>
      </c>
      <c r="H1082" s="5" t="str">
        <f>IFERROR(IF(OR(C1082="Entrée",C1082="Stock Initial",C1082="Ajustement"),INDEX(Données!$J$3:$R$15,MATCH(E1082,Données!$N$3:$N$15,0),6),INDEX(Données!$J$3:$R$15,MATCH(E1082,Données!$N$3:$N$15,0),7)),"")</f>
        <v/>
      </c>
      <c r="I1082" s="4" t="str">
        <f t="shared" si="44"/>
        <v/>
      </c>
    </row>
    <row r="1083" spans="5:9" x14ac:dyDescent="0.25">
      <c r="E1083" t="str">
        <f>IF(D1083="","",INDEX(Données!$J$3:$R$14,MATCH(D1083,Données!$J$3:$J$14,0),5))</f>
        <v/>
      </c>
      <c r="H1083" s="5" t="str">
        <f>IFERROR(IF(OR(C1083="Entrée",C1083="Stock Initial",C1083="Ajustement"),INDEX(Données!$J$3:$R$15,MATCH(E1083,Données!$N$3:$N$15,0),6),INDEX(Données!$J$3:$R$15,MATCH(E1083,Données!$N$3:$N$15,0),7)),"")</f>
        <v/>
      </c>
      <c r="I1083" s="4" t="str">
        <f t="shared" si="44"/>
        <v/>
      </c>
    </row>
    <row r="1084" spans="5:9" x14ac:dyDescent="0.25">
      <c r="E1084" t="str">
        <f>IF(D1084="","",INDEX(Données!$J$3:$R$14,MATCH(D1084,Données!$J$3:$J$14,0),5))</f>
        <v/>
      </c>
      <c r="H1084" s="5" t="str">
        <f>IFERROR(IF(OR(C1084="Entrée",C1084="Stock Initial",C1084="Ajustement"),INDEX(Données!$J$3:$R$15,MATCH(E1084,Données!$N$3:$N$15,0),6),INDEX(Données!$J$3:$R$15,MATCH(E1084,Données!$N$3:$N$15,0),7)),"")</f>
        <v/>
      </c>
      <c r="I1084" s="4" t="str">
        <f t="shared" si="44"/>
        <v/>
      </c>
    </row>
    <row r="1085" spans="5:9" x14ac:dyDescent="0.25">
      <c r="E1085" t="str">
        <f>IF(D1085="","",INDEX(Données!$J$3:$R$14,MATCH(D1085,Données!$J$3:$J$14,0),5))</f>
        <v/>
      </c>
      <c r="H1085" s="5" t="str">
        <f>IFERROR(IF(OR(C1085="Entrée",C1085="Stock Initial",C1085="Ajustement"),INDEX(Données!$J$3:$R$15,MATCH(E1085,Données!$N$3:$N$15,0),6),INDEX(Données!$J$3:$R$15,MATCH(E1085,Données!$N$3:$N$15,0),7)),"")</f>
        <v/>
      </c>
      <c r="I1085" s="4" t="str">
        <f t="shared" si="44"/>
        <v/>
      </c>
    </row>
    <row r="1086" spans="5:9" x14ac:dyDescent="0.25">
      <c r="E1086" t="str">
        <f>IF(D1086="","",INDEX(Données!$J$3:$R$14,MATCH(D1086,Données!$J$3:$J$14,0),5))</f>
        <v/>
      </c>
      <c r="H1086" s="5" t="str">
        <f>IFERROR(IF(OR(C1086="Entrée",C1086="Stock Initial",C1086="Ajustement"),INDEX(Données!$J$3:$R$15,MATCH(E1086,Données!$N$3:$N$15,0),6),INDEX(Données!$J$3:$R$15,MATCH(E1086,Données!$N$3:$N$15,0),7)),"")</f>
        <v/>
      </c>
      <c r="I1086" s="4" t="str">
        <f t="shared" si="44"/>
        <v/>
      </c>
    </row>
    <row r="1087" spans="5:9" x14ac:dyDescent="0.25">
      <c r="E1087" t="str">
        <f>IF(D1087="","",INDEX(Données!$J$3:$R$14,MATCH(D1087,Données!$J$3:$J$14,0),5))</f>
        <v/>
      </c>
      <c r="H1087" s="5" t="str">
        <f>IFERROR(IF(OR(C1087="Entrée",C1087="Stock Initial",C1087="Ajustement"),INDEX(Données!$J$3:$R$15,MATCH(E1087,Données!$N$3:$N$15,0),6),INDEX(Données!$J$3:$R$15,MATCH(E1087,Données!$N$3:$N$15,0),7)),"")</f>
        <v/>
      </c>
      <c r="I1087" s="4" t="str">
        <f t="shared" si="44"/>
        <v/>
      </c>
    </row>
    <row r="1088" spans="5:9" x14ac:dyDescent="0.25">
      <c r="E1088" t="str">
        <f>IF(D1088="","",INDEX(Données!$J$3:$R$14,MATCH(D1088,Données!$J$3:$J$14,0),5))</f>
        <v/>
      </c>
      <c r="H1088" s="5" t="str">
        <f>IFERROR(IF(OR(C1088="Entrée",C1088="Stock Initial",C1088="Ajustement"),INDEX(Données!$J$3:$R$15,MATCH(E1088,Données!$N$3:$N$15,0),6),INDEX(Données!$J$3:$R$15,MATCH(E1088,Données!$N$3:$N$15,0),7)),"")</f>
        <v/>
      </c>
      <c r="I1088" s="4" t="str">
        <f t="shared" si="44"/>
        <v/>
      </c>
    </row>
    <row r="1089" spans="5:9" x14ac:dyDescent="0.25">
      <c r="E1089" t="str">
        <f>IF(D1089="","",INDEX(Données!$J$3:$R$14,MATCH(D1089,Données!$J$3:$J$14,0),5))</f>
        <v/>
      </c>
      <c r="H1089" s="5" t="str">
        <f>IFERROR(IF(OR(C1089="Entrée",C1089="Stock Initial",C1089="Ajustement"),INDEX(Données!$J$3:$R$15,MATCH(E1089,Données!$N$3:$N$15,0),6),INDEX(Données!$J$3:$R$15,MATCH(E1089,Données!$N$3:$N$15,0),7)),"")</f>
        <v/>
      </c>
      <c r="I1089" s="4" t="str">
        <f t="shared" si="44"/>
        <v/>
      </c>
    </row>
    <row r="1090" spans="5:9" x14ac:dyDescent="0.25">
      <c r="E1090" t="str">
        <f>IF(D1090="","",INDEX(Données!$J$3:$R$14,MATCH(D1090,Données!$J$3:$J$14,0),5))</f>
        <v/>
      </c>
      <c r="H1090" s="5" t="str">
        <f>IFERROR(IF(OR(C1090="Entrée",C1090="Stock Initial",C1090="Ajustement"),INDEX(Données!$J$3:$R$15,MATCH(E1090,Données!$N$3:$N$15,0),6),INDEX(Données!$J$3:$R$15,MATCH(E1090,Données!$N$3:$N$15,0),7)),"")</f>
        <v/>
      </c>
      <c r="I1090" s="4" t="str">
        <f t="shared" si="44"/>
        <v/>
      </c>
    </row>
    <row r="1091" spans="5:9" x14ac:dyDescent="0.25">
      <c r="E1091" t="str">
        <f>IF(D1091="","",INDEX(Données!$J$3:$R$14,MATCH(D1091,Données!$J$3:$J$14,0),5))</f>
        <v/>
      </c>
      <c r="H1091" s="5" t="str">
        <f>IFERROR(IF(OR(C1091="Entrée",C1091="Stock Initial",C1091="Ajustement"),INDEX(Données!$J$3:$R$15,MATCH(E1091,Données!$N$3:$N$15,0),6),INDEX(Données!$J$3:$R$15,MATCH(E1091,Données!$N$3:$N$15,0),7)),"")</f>
        <v/>
      </c>
      <c r="I1091" s="4" t="str">
        <f t="shared" si="44"/>
        <v/>
      </c>
    </row>
    <row r="1092" spans="5:9" x14ac:dyDescent="0.25">
      <c r="E1092" t="str">
        <f>IF(D1092="","",INDEX(Données!$J$3:$R$14,MATCH(D1092,Données!$J$3:$J$14,0),5))</f>
        <v/>
      </c>
      <c r="H1092" s="5" t="str">
        <f>IFERROR(IF(OR(C1092="Entrée",C1092="Stock Initial",C1092="Ajustement"),INDEX(Données!$J$3:$R$15,MATCH(E1092,Données!$N$3:$N$15,0),6),INDEX(Données!$J$3:$R$15,MATCH(E1092,Données!$N$3:$N$15,0),7)),"")</f>
        <v/>
      </c>
      <c r="I1092" s="4" t="str">
        <f t="shared" si="44"/>
        <v/>
      </c>
    </row>
    <row r="1093" spans="5:9" x14ac:dyDescent="0.25">
      <c r="E1093" t="str">
        <f>IF(D1093="","",INDEX(Données!$J$3:$R$14,MATCH(D1093,Données!$J$3:$J$14,0),5))</f>
        <v/>
      </c>
      <c r="H1093" s="5" t="str">
        <f>IFERROR(IF(OR(C1093="Entrée",C1093="Stock Initial",C1093="Ajustement"),INDEX(Données!$J$3:$R$15,MATCH(E1093,Données!$N$3:$N$15,0),6),INDEX(Données!$J$3:$R$15,MATCH(E1093,Données!$N$3:$N$15,0),7)),"")</f>
        <v/>
      </c>
      <c r="I1093" s="4" t="str">
        <f t="shared" si="44"/>
        <v/>
      </c>
    </row>
    <row r="1094" spans="5:9" x14ac:dyDescent="0.25">
      <c r="E1094" t="str">
        <f>IF(D1094="","",INDEX(Données!$J$3:$R$14,MATCH(D1094,Données!$J$3:$J$14,0),5))</f>
        <v/>
      </c>
      <c r="H1094" s="5" t="str">
        <f>IFERROR(IF(OR(C1094="Entrée",C1094="Stock Initial",C1094="Ajustement"),INDEX(Données!$J$3:$R$15,MATCH(E1094,Données!$N$3:$N$15,0),6),INDEX(Données!$J$3:$R$15,MATCH(E1094,Données!$N$3:$N$15,0),7)),"")</f>
        <v/>
      </c>
      <c r="I1094" s="4" t="str">
        <f t="shared" si="44"/>
        <v/>
      </c>
    </row>
    <row r="1095" spans="5:9" x14ac:dyDescent="0.25">
      <c r="E1095" t="str">
        <f>IF(D1095="","",INDEX(Données!$J$3:$R$14,MATCH(D1095,Données!$J$3:$J$14,0),5))</f>
        <v/>
      </c>
      <c r="H1095" s="5" t="str">
        <f>IFERROR(IF(OR(C1095="Entrée",C1095="Stock Initial",C1095="Ajustement"),INDEX(Données!$J$3:$R$15,MATCH(E1095,Données!$N$3:$N$15,0),6),INDEX(Données!$J$3:$R$15,MATCH(E1095,Données!$N$3:$N$15,0),7)),"")</f>
        <v/>
      </c>
      <c r="I1095" s="4" t="str">
        <f t="shared" si="44"/>
        <v/>
      </c>
    </row>
    <row r="1096" spans="5:9" x14ac:dyDescent="0.25">
      <c r="E1096" t="str">
        <f>IF(D1096="","",INDEX(Données!$J$3:$R$14,MATCH(D1096,Données!$J$3:$J$14,0),5))</f>
        <v/>
      </c>
      <c r="H1096" s="5" t="str">
        <f>IFERROR(IF(OR(C1096="Entrée",C1096="Stock Initial",C1096="Ajustement"),INDEX(Données!$J$3:$R$15,MATCH(E1096,Données!$N$3:$N$15,0),6),INDEX(Données!$J$3:$R$15,MATCH(E1096,Données!$N$3:$N$15,0),7)),"")</f>
        <v/>
      </c>
      <c r="I1096" s="4" t="str">
        <f t="shared" si="44"/>
        <v/>
      </c>
    </row>
    <row r="1097" spans="5:9" x14ac:dyDescent="0.25">
      <c r="E1097" t="str">
        <f>IF(D1097="","",INDEX(Données!$J$3:$R$14,MATCH(D1097,Données!$J$3:$J$14,0),5))</f>
        <v/>
      </c>
      <c r="H1097" s="5" t="str">
        <f>IFERROR(IF(OR(C1097="Entrée",C1097="Stock Initial",C1097="Ajustement"),INDEX(Données!$J$3:$R$15,MATCH(E1097,Données!$N$3:$N$15,0),6),INDEX(Données!$J$3:$R$15,MATCH(E1097,Données!$N$3:$N$15,0),7)),"")</f>
        <v/>
      </c>
      <c r="I1097" s="4" t="str">
        <f t="shared" si="44"/>
        <v/>
      </c>
    </row>
    <row r="1098" spans="5:9" x14ac:dyDescent="0.25">
      <c r="E1098" t="str">
        <f>IF(D1098="","",INDEX(Données!$J$3:$R$14,MATCH(D1098,Données!$J$3:$J$14,0),5))</f>
        <v/>
      </c>
      <c r="H1098" s="5" t="str">
        <f>IFERROR(IF(OR(C1098="Entrée",C1098="Stock Initial",C1098="Ajustement"),INDEX(Données!$J$3:$R$15,MATCH(E1098,Données!$N$3:$N$15,0),6),INDEX(Données!$J$3:$R$15,MATCH(E1098,Données!$N$3:$N$15,0),7)),"")</f>
        <v/>
      </c>
      <c r="I1098" s="4" t="str">
        <f t="shared" si="44"/>
        <v/>
      </c>
    </row>
    <row r="1099" spans="5:9" x14ac:dyDescent="0.25">
      <c r="E1099" t="str">
        <f>IF(D1099="","",INDEX(Données!$J$3:$R$14,MATCH(D1099,Données!$J$3:$J$14,0),5))</f>
        <v/>
      </c>
      <c r="H1099" s="5" t="str">
        <f>IFERROR(IF(OR(C1099="Entrée",C1099="Stock Initial",C1099="Ajustement"),INDEX(Données!$J$3:$R$15,MATCH(E1099,Données!$N$3:$N$15,0),6),INDEX(Données!$J$3:$R$15,MATCH(E1099,Données!$N$3:$N$15,0),7)),"")</f>
        <v/>
      </c>
      <c r="I1099" s="4" t="str">
        <f t="shared" si="44"/>
        <v/>
      </c>
    </row>
    <row r="1100" spans="5:9" x14ac:dyDescent="0.25">
      <c r="E1100" t="str">
        <f>IF(D1100="","",INDEX(Données!$J$3:$R$14,MATCH(D1100,Données!$J$3:$J$14,0),5))</f>
        <v/>
      </c>
      <c r="H1100" s="5" t="str">
        <f>IFERROR(IF(OR(C1100="Entrée",C1100="Stock Initial",C1100="Ajustement"),INDEX(Données!$J$3:$R$15,MATCH(E1100,Données!$N$3:$N$15,0),6),INDEX(Données!$J$3:$R$15,MATCH(E1100,Données!$N$3:$N$15,0),7)),"")</f>
        <v/>
      </c>
      <c r="I1100" s="4" t="str">
        <f t="shared" si="44"/>
        <v/>
      </c>
    </row>
    <row r="1101" spans="5:9" x14ac:dyDescent="0.25">
      <c r="E1101" t="str">
        <f>IF(D1101="","",INDEX(Données!$J$3:$R$14,MATCH(D1101,Données!$J$3:$J$14,0),5))</f>
        <v/>
      </c>
      <c r="H1101" s="5" t="str">
        <f>IFERROR(IF(OR(C1101="Entrée",C1101="Stock Initial",C1101="Ajustement"),INDEX(Données!$J$3:$R$15,MATCH(E1101,Données!$N$3:$N$15,0),6),INDEX(Données!$J$3:$R$15,MATCH(E1101,Données!$N$3:$N$15,0),7)),"")</f>
        <v/>
      </c>
      <c r="I1101" s="4" t="str">
        <f t="shared" si="44"/>
        <v/>
      </c>
    </row>
    <row r="1102" spans="5:9" x14ac:dyDescent="0.25">
      <c r="E1102" t="str">
        <f>IF(D1102="","",INDEX(Données!$J$3:$R$14,MATCH(D1102,Données!$J$3:$J$14,0),5))</f>
        <v/>
      </c>
      <c r="H1102" s="5" t="str">
        <f>IFERROR(IF(OR(C1102="Entrée",C1102="Stock Initial",C1102="Ajustement"),INDEX(Données!$J$3:$R$15,MATCH(E1102,Données!$N$3:$N$15,0),6),INDEX(Données!$J$3:$R$15,MATCH(E1102,Données!$N$3:$N$15,0),7)),"")</f>
        <v/>
      </c>
      <c r="I1102" s="4" t="str">
        <f t="shared" si="44"/>
        <v/>
      </c>
    </row>
    <row r="1103" spans="5:9" x14ac:dyDescent="0.25">
      <c r="E1103" t="str">
        <f>IF(D1103="","",INDEX(Données!$J$3:$R$14,MATCH(D1103,Données!$J$3:$J$14,0),5))</f>
        <v/>
      </c>
      <c r="H1103" s="5" t="str">
        <f>IFERROR(IF(OR(C1103="Entrée",C1103="Stock Initial",C1103="Ajustement"),INDEX(Données!$J$3:$R$15,MATCH(E1103,Données!$N$3:$N$15,0),6),INDEX(Données!$J$3:$R$15,MATCH(E1103,Données!$N$3:$N$15,0),7)),"")</f>
        <v/>
      </c>
      <c r="I1103" s="4" t="str">
        <f t="shared" si="44"/>
        <v/>
      </c>
    </row>
    <row r="1104" spans="5:9" x14ac:dyDescent="0.25">
      <c r="E1104" t="str">
        <f>IF(D1104="","",INDEX(Données!$J$3:$R$14,MATCH(D1104,Données!$J$3:$J$14,0),5))</f>
        <v/>
      </c>
      <c r="H1104" s="5" t="str">
        <f>IFERROR(IF(OR(C1104="Entrée",C1104="Stock Initial",C1104="Ajustement"),INDEX(Données!$J$3:$R$15,MATCH(E1104,Données!$N$3:$N$15,0),6),INDEX(Données!$J$3:$R$15,MATCH(E1104,Données!$N$3:$N$15,0),7)),"")</f>
        <v/>
      </c>
      <c r="I1104" s="4" t="str">
        <f t="shared" si="44"/>
        <v/>
      </c>
    </row>
    <row r="1105" spans="5:9" x14ac:dyDescent="0.25">
      <c r="E1105" t="str">
        <f>IF(D1105="","",INDEX(Données!$J$3:$R$14,MATCH(D1105,Données!$J$3:$J$14,0),5))</f>
        <v/>
      </c>
      <c r="H1105" s="5" t="str">
        <f>IFERROR(IF(OR(C1105="Entrée",C1105="Stock Initial",C1105="Ajustement"),INDEX(Données!$J$3:$R$15,MATCH(E1105,Données!$N$3:$N$15,0),6),INDEX(Données!$J$3:$R$15,MATCH(E1105,Données!$N$3:$N$15,0),7)),"")</f>
        <v/>
      </c>
      <c r="I1105" s="4" t="str">
        <f t="shared" si="44"/>
        <v/>
      </c>
    </row>
    <row r="1106" spans="5:9" x14ac:dyDescent="0.25">
      <c r="E1106" t="str">
        <f>IF(D1106="","",INDEX(Données!$J$3:$R$14,MATCH(D1106,Données!$J$3:$J$14,0),5))</f>
        <v/>
      </c>
      <c r="H1106" s="5" t="str">
        <f>IFERROR(IF(OR(C1106="Entrée",C1106="Stock Initial",C1106="Ajustement"),INDEX(Données!$J$3:$R$15,MATCH(E1106,Données!$N$3:$N$15,0),6),INDEX(Données!$J$3:$R$15,MATCH(E1106,Données!$N$3:$N$15,0),7)),"")</f>
        <v/>
      </c>
      <c r="I1106" s="4" t="str">
        <f t="shared" si="44"/>
        <v/>
      </c>
    </row>
    <row r="1107" spans="5:9" x14ac:dyDescent="0.25">
      <c r="E1107" t="str">
        <f>IF(D1107="","",INDEX(Données!$J$3:$R$14,MATCH(D1107,Données!$J$3:$J$14,0),5))</f>
        <v/>
      </c>
      <c r="H1107" s="5" t="str">
        <f>IFERROR(IF(OR(C1107="Entrée",C1107="Stock Initial",C1107="Ajustement"),INDEX(Données!$J$3:$R$15,MATCH(E1107,Données!$N$3:$N$15,0),6),INDEX(Données!$J$3:$R$15,MATCH(E1107,Données!$N$3:$N$15,0),7)),"")</f>
        <v/>
      </c>
      <c r="I1107" s="4" t="str">
        <f t="shared" si="44"/>
        <v/>
      </c>
    </row>
    <row r="1108" spans="5:9" x14ac:dyDescent="0.25">
      <c r="E1108" t="str">
        <f>IF(D1108="","",INDEX(Données!$J$3:$R$14,MATCH(D1108,Données!$J$3:$J$14,0),5))</f>
        <v/>
      </c>
      <c r="H1108" s="5" t="str">
        <f>IFERROR(IF(OR(C1108="Entrée",C1108="Stock Initial",C1108="Ajustement"),INDEX(Données!$J$3:$R$15,MATCH(E1108,Données!$N$3:$N$15,0),6),INDEX(Données!$J$3:$R$15,MATCH(E1108,Données!$N$3:$N$15,0),7)),"")</f>
        <v/>
      </c>
      <c r="I1108" s="4" t="str">
        <f t="shared" si="44"/>
        <v/>
      </c>
    </row>
    <row r="1109" spans="5:9" x14ac:dyDescent="0.25">
      <c r="E1109" t="str">
        <f>IF(D1109="","",INDEX(Données!$J$3:$R$14,MATCH(D1109,Données!$J$3:$J$14,0),5))</f>
        <v/>
      </c>
      <c r="H1109" s="5" t="str">
        <f>IFERROR(IF(OR(C1109="Entrée",C1109="Stock Initial",C1109="Ajustement"),INDEX(Données!$J$3:$R$15,MATCH(E1109,Données!$N$3:$N$15,0),6),INDEX(Données!$J$3:$R$15,MATCH(E1109,Données!$N$3:$N$15,0),7)),"")</f>
        <v/>
      </c>
      <c r="I1109" s="4" t="str">
        <f t="shared" si="44"/>
        <v/>
      </c>
    </row>
    <row r="1110" spans="5:9" x14ac:dyDescent="0.25">
      <c r="E1110" t="str">
        <f>IF(D1110="","",INDEX(Données!$J$3:$R$14,MATCH(D1110,Données!$J$3:$J$14,0),5))</f>
        <v/>
      </c>
      <c r="H1110" s="5" t="str">
        <f>IFERROR(IF(OR(C1110="Entrée",C1110="Stock Initial",C1110="Ajustement"),INDEX(Données!$J$3:$R$15,MATCH(E1110,Données!$N$3:$N$15,0),6),INDEX(Données!$J$3:$R$15,MATCH(E1110,Données!$N$3:$N$15,0),7)),"")</f>
        <v/>
      </c>
      <c r="I1110" s="4" t="str">
        <f t="shared" si="44"/>
        <v/>
      </c>
    </row>
    <row r="1111" spans="5:9" x14ac:dyDescent="0.25">
      <c r="E1111" t="str">
        <f>IF(D1111="","",INDEX(Données!$J$3:$R$14,MATCH(D1111,Données!$J$3:$J$14,0),5))</f>
        <v/>
      </c>
      <c r="H1111" s="5" t="str">
        <f>IFERROR(IF(OR(C1111="Entrée",C1111="Stock Initial",C1111="Ajustement"),INDEX(Données!$J$3:$R$15,MATCH(E1111,Données!$N$3:$N$15,0),6),INDEX(Données!$J$3:$R$15,MATCH(E1111,Données!$N$3:$N$15,0),7)),"")</f>
        <v/>
      </c>
      <c r="I1111" s="4" t="str">
        <f t="shared" si="44"/>
        <v/>
      </c>
    </row>
    <row r="1112" spans="5:9" x14ac:dyDescent="0.25">
      <c r="E1112" t="str">
        <f>IF(D1112="","",INDEX(Données!$J$3:$R$14,MATCH(D1112,Données!$J$3:$J$14,0),5))</f>
        <v/>
      </c>
      <c r="H1112" s="5" t="str">
        <f>IFERROR(IF(OR(C1112="Entrée",C1112="Stock Initial",C1112="Ajustement"),INDEX(Données!$J$3:$R$15,MATCH(E1112,Données!$N$3:$N$15,0),6),INDEX(Données!$J$3:$R$15,MATCH(E1112,Données!$N$3:$N$15,0),7)),"")</f>
        <v/>
      </c>
      <c r="I1112" s="4" t="str">
        <f t="shared" si="44"/>
        <v/>
      </c>
    </row>
    <row r="1113" spans="5:9" x14ac:dyDescent="0.25">
      <c r="E1113" t="str">
        <f>IF(D1113="","",INDEX(Données!$J$3:$R$14,MATCH(D1113,Données!$J$3:$J$14,0),5))</f>
        <v/>
      </c>
      <c r="H1113" s="5" t="str">
        <f>IFERROR(IF(OR(C1113="Entrée",C1113="Stock Initial",C1113="Ajustement"),INDEX(Données!$J$3:$R$15,MATCH(E1113,Données!$N$3:$N$15,0),6),INDEX(Données!$J$3:$R$15,MATCH(E1113,Données!$N$3:$N$15,0),7)),"")</f>
        <v/>
      </c>
      <c r="I1113" s="4" t="str">
        <f t="shared" si="44"/>
        <v/>
      </c>
    </row>
    <row r="1114" spans="5:9" x14ac:dyDescent="0.25">
      <c r="E1114" t="str">
        <f>IF(D1114="","",INDEX(Données!$J$3:$R$14,MATCH(D1114,Données!$J$3:$J$14,0),5))</f>
        <v/>
      </c>
      <c r="H1114" s="5" t="str">
        <f>IFERROR(IF(OR(C1114="Entrée",C1114="Stock Initial",C1114="Ajustement"),INDEX(Données!$J$3:$R$15,MATCH(E1114,Données!$N$3:$N$15,0),6),INDEX(Données!$J$3:$R$15,MATCH(E1114,Données!$N$3:$N$15,0),7)),"")</f>
        <v/>
      </c>
      <c r="I1114" s="4" t="str">
        <f t="shared" si="44"/>
        <v/>
      </c>
    </row>
    <row r="1115" spans="5:9" x14ac:dyDescent="0.25">
      <c r="E1115" t="str">
        <f>IF(D1115="","",INDEX(Données!$J$3:$R$14,MATCH(D1115,Données!$J$3:$J$14,0),5))</f>
        <v/>
      </c>
      <c r="H1115" s="5" t="str">
        <f>IFERROR(IF(OR(C1115="Entrée",C1115="Stock Initial",C1115="Ajustement"),INDEX(Données!$J$3:$R$15,MATCH(E1115,Données!$N$3:$N$15,0),6),INDEX(Données!$J$3:$R$15,MATCH(E1115,Données!$N$3:$N$15,0),7)),"")</f>
        <v/>
      </c>
      <c r="I1115" s="4" t="str">
        <f t="shared" si="44"/>
        <v/>
      </c>
    </row>
    <row r="1116" spans="5:9" x14ac:dyDescent="0.25">
      <c r="E1116" t="str">
        <f>IF(D1116="","",INDEX(Données!$J$3:$R$14,MATCH(D1116,Données!$J$3:$J$14,0),5))</f>
        <v/>
      </c>
      <c r="H1116" s="5" t="str">
        <f>IFERROR(IF(OR(C1116="Entrée",C1116="Stock Initial",C1116="Ajustement"),INDEX(Données!$J$3:$R$15,MATCH(E1116,Données!$N$3:$N$15,0),6),INDEX(Données!$J$3:$R$15,MATCH(E1116,Données!$N$3:$N$15,0),7)),"")</f>
        <v/>
      </c>
      <c r="I1116" s="4" t="str">
        <f t="shared" si="44"/>
        <v/>
      </c>
    </row>
    <row r="1117" spans="5:9" x14ac:dyDescent="0.25">
      <c r="E1117" t="str">
        <f>IF(D1117="","",INDEX(Données!$J$3:$R$14,MATCH(D1117,Données!$J$3:$J$14,0),5))</f>
        <v/>
      </c>
      <c r="H1117" s="5" t="str">
        <f>IFERROR(IF(OR(C1117="Entrée",C1117="Stock Initial",C1117="Ajustement"),INDEX(Données!$J$3:$R$15,MATCH(E1117,Données!$N$3:$N$15,0),6),INDEX(Données!$J$3:$R$15,MATCH(E1117,Données!$N$3:$N$15,0),7)),"")</f>
        <v/>
      </c>
      <c r="I1117" s="4" t="str">
        <f t="shared" si="44"/>
        <v/>
      </c>
    </row>
    <row r="1118" spans="5:9" x14ac:dyDescent="0.25">
      <c r="E1118" t="str">
        <f>IF(D1118="","",INDEX(Données!$J$3:$R$14,MATCH(D1118,Données!$J$3:$J$14,0),5))</f>
        <v/>
      </c>
      <c r="H1118" s="5" t="str">
        <f>IFERROR(IF(OR(C1118="Entrée",C1118="Stock Initial",C1118="Ajustement"),INDEX(Données!$J$3:$R$15,MATCH(E1118,Données!$N$3:$N$15,0),6),INDEX(Données!$J$3:$R$15,MATCH(E1118,Données!$N$3:$N$15,0),7)),"")</f>
        <v/>
      </c>
      <c r="I1118" s="4" t="str">
        <f t="shared" si="44"/>
        <v/>
      </c>
    </row>
    <row r="1119" spans="5:9" x14ac:dyDescent="0.25">
      <c r="E1119" t="str">
        <f>IF(D1119="","",INDEX(Données!$J$3:$R$14,MATCH(D1119,Données!$J$3:$J$14,0),5))</f>
        <v/>
      </c>
      <c r="H1119" s="5" t="str">
        <f>IFERROR(IF(OR(C1119="Entrée",C1119="Stock Initial",C1119="Ajustement"),INDEX(Données!$J$3:$R$15,MATCH(E1119,Données!$N$3:$N$15,0),6),INDEX(Données!$J$3:$R$15,MATCH(E1119,Données!$N$3:$N$15,0),7)),"")</f>
        <v/>
      </c>
      <c r="I1119" s="4" t="str">
        <f t="shared" si="44"/>
        <v/>
      </c>
    </row>
    <row r="1120" spans="5:9" x14ac:dyDescent="0.25">
      <c r="E1120" t="str">
        <f>IF(D1120="","",INDEX(Données!$J$3:$R$14,MATCH(D1120,Données!$J$3:$J$14,0),5))</f>
        <v/>
      </c>
      <c r="H1120" s="5" t="str">
        <f>IFERROR(IF(OR(C1120="Entrée",C1120="Stock Initial",C1120="Ajustement"),INDEX(Données!$J$3:$R$15,MATCH(E1120,Données!$N$3:$N$15,0),6),INDEX(Données!$J$3:$R$15,MATCH(E1120,Données!$N$3:$N$15,0),7)),"")</f>
        <v/>
      </c>
      <c r="I1120" s="4" t="str">
        <f t="shared" si="44"/>
        <v/>
      </c>
    </row>
    <row r="1121" spans="5:9" x14ac:dyDescent="0.25">
      <c r="E1121" t="str">
        <f>IF(D1121="","",INDEX(Données!$J$3:$R$14,MATCH(D1121,Données!$J$3:$J$14,0),5))</f>
        <v/>
      </c>
      <c r="H1121" s="5" t="str">
        <f>IFERROR(IF(OR(C1121="Entrée",C1121="Stock Initial",C1121="Ajustement"),INDEX(Données!$J$3:$R$15,MATCH(E1121,Données!$N$3:$N$15,0),6),INDEX(Données!$J$3:$R$15,MATCH(E1121,Données!$N$3:$N$15,0),7)),"")</f>
        <v/>
      </c>
      <c r="I1121" s="4" t="str">
        <f t="shared" si="44"/>
        <v/>
      </c>
    </row>
    <row r="1122" spans="5:9" x14ac:dyDescent="0.25">
      <c r="E1122" t="str">
        <f>IF(D1122="","",INDEX(Données!$J$3:$R$14,MATCH(D1122,Données!$J$3:$J$14,0),5))</f>
        <v/>
      </c>
      <c r="H1122" s="5" t="str">
        <f>IFERROR(IF(OR(C1122="Entrée",C1122="Stock Initial",C1122="Ajustement"),INDEX(Données!$J$3:$R$15,MATCH(E1122,Données!$N$3:$N$15,0),6),INDEX(Données!$J$3:$R$15,MATCH(E1122,Données!$N$3:$N$15,0),7)),"")</f>
        <v/>
      </c>
      <c r="I1122" s="4" t="str">
        <f t="shared" si="44"/>
        <v/>
      </c>
    </row>
    <row r="1123" spans="5:9" x14ac:dyDescent="0.25">
      <c r="E1123" t="str">
        <f>IF(D1123="","",INDEX(Données!$J$3:$R$14,MATCH(D1123,Données!$J$3:$J$14,0),5))</f>
        <v/>
      </c>
      <c r="H1123" s="5" t="str">
        <f>IFERROR(IF(OR(C1123="Entrée",C1123="Stock Initial",C1123="Ajustement"),INDEX(Données!$J$3:$R$15,MATCH(E1123,Données!$N$3:$N$15,0),6),INDEX(Données!$J$3:$R$15,MATCH(E1123,Données!$N$3:$N$15,0),7)),"")</f>
        <v/>
      </c>
      <c r="I1123" s="4" t="str">
        <f t="shared" si="44"/>
        <v/>
      </c>
    </row>
    <row r="1124" spans="5:9" x14ac:dyDescent="0.25">
      <c r="E1124" t="str">
        <f>IF(D1124="","",INDEX(Données!$J$3:$R$14,MATCH(D1124,Données!$J$3:$J$14,0),5))</f>
        <v/>
      </c>
      <c r="H1124" s="5" t="str">
        <f>IFERROR(IF(OR(C1124="Entrée",C1124="Stock Initial",C1124="Ajustement"),INDEX(Données!$J$3:$R$15,MATCH(E1124,Données!$N$3:$N$15,0),6),INDEX(Données!$J$3:$R$15,MATCH(E1124,Données!$N$3:$N$15,0),7)),"")</f>
        <v/>
      </c>
      <c r="I1124" s="4" t="str">
        <f t="shared" si="44"/>
        <v/>
      </c>
    </row>
    <row r="1125" spans="5:9" x14ac:dyDescent="0.25">
      <c r="E1125" t="str">
        <f>IF(D1125="","",INDEX(Données!$J$3:$R$14,MATCH(D1125,Données!$J$3:$J$14,0),5))</f>
        <v/>
      </c>
      <c r="H1125" s="5" t="str">
        <f>IFERROR(IF(OR(C1125="Entrée",C1125="Stock Initial",C1125="Ajustement"),INDEX(Données!$J$3:$R$15,MATCH(E1125,Données!$N$3:$N$15,0),6),INDEX(Données!$J$3:$R$15,MATCH(E1125,Données!$N$3:$N$15,0),7)),"")</f>
        <v/>
      </c>
      <c r="I1125" s="4" t="str">
        <f t="shared" si="44"/>
        <v/>
      </c>
    </row>
    <row r="1126" spans="5:9" x14ac:dyDescent="0.25">
      <c r="E1126" t="str">
        <f>IF(D1126="","",INDEX(Données!$J$3:$R$14,MATCH(D1126,Données!$J$3:$J$14,0),5))</f>
        <v/>
      </c>
      <c r="H1126" s="5" t="str">
        <f>IFERROR(IF(OR(C1126="Entrée",C1126="Stock Initial",C1126="Ajustement"),INDEX(Données!$J$3:$R$15,MATCH(E1126,Données!$N$3:$N$15,0),6),INDEX(Données!$J$3:$R$15,MATCH(E1126,Données!$N$3:$N$15,0),7)),"")</f>
        <v/>
      </c>
      <c r="I1126" s="4" t="str">
        <f t="shared" si="44"/>
        <v/>
      </c>
    </row>
    <row r="1127" spans="5:9" x14ac:dyDescent="0.25">
      <c r="E1127" t="str">
        <f>IF(D1127="","",INDEX(Données!$J$3:$R$14,MATCH(D1127,Données!$J$3:$J$14,0),5))</f>
        <v/>
      </c>
      <c r="H1127" s="5" t="str">
        <f>IFERROR(IF(OR(C1127="Entrée",C1127="Stock Initial",C1127="Ajustement"),INDEX(Données!$J$3:$R$15,MATCH(E1127,Données!$N$3:$N$15,0),6),INDEX(Données!$J$3:$R$15,MATCH(E1127,Données!$N$3:$N$15,0),7)),"")</f>
        <v/>
      </c>
      <c r="I1127" s="4" t="str">
        <f t="shared" si="44"/>
        <v/>
      </c>
    </row>
    <row r="1128" spans="5:9" x14ac:dyDescent="0.25">
      <c r="E1128" t="str">
        <f>IF(D1128="","",INDEX(Données!$J$3:$R$14,MATCH(D1128,Données!$J$3:$J$14,0),5))</f>
        <v/>
      </c>
      <c r="H1128" s="5" t="str">
        <f>IFERROR(IF(OR(C1128="Entrée",C1128="Stock Initial",C1128="Ajustement"),INDEX(Données!$J$3:$R$15,MATCH(E1128,Données!$N$3:$N$15,0),6),INDEX(Données!$J$3:$R$15,MATCH(E1128,Données!$N$3:$N$15,0),7)),"")</f>
        <v/>
      </c>
      <c r="I1128" s="4" t="str">
        <f t="shared" si="44"/>
        <v/>
      </c>
    </row>
    <row r="1129" spans="5:9" x14ac:dyDescent="0.25">
      <c r="E1129" t="str">
        <f>IF(D1129="","",INDEX(Données!$J$3:$R$14,MATCH(D1129,Données!$J$3:$J$14,0),5))</f>
        <v/>
      </c>
      <c r="H1129" s="5" t="str">
        <f>IFERROR(IF(OR(C1129="Entrée",C1129="Stock Initial",C1129="Ajustement"),INDEX(Données!$J$3:$R$15,MATCH(E1129,Données!$N$3:$N$15,0),6),INDEX(Données!$J$3:$R$15,MATCH(E1129,Données!$N$3:$N$15,0),7)),"")</f>
        <v/>
      </c>
      <c r="I1129" s="4" t="str">
        <f t="shared" ref="I1129:I1147" si="45">IFERROR(H1129*G1129,"")</f>
        <v/>
      </c>
    </row>
    <row r="1130" spans="5:9" x14ac:dyDescent="0.25">
      <c r="E1130" t="str">
        <f>IF(D1130="","",INDEX(Données!$J$3:$R$14,MATCH(D1130,Données!$J$3:$J$14,0),5))</f>
        <v/>
      </c>
      <c r="H1130" s="5" t="str">
        <f>IFERROR(IF(OR(C1130="Entrée",C1130="Stock Initial",C1130="Ajustement"),INDEX(Données!$J$3:$R$15,MATCH(E1130,Données!$N$3:$N$15,0),6),INDEX(Données!$J$3:$R$15,MATCH(E1130,Données!$N$3:$N$15,0),7)),"")</f>
        <v/>
      </c>
      <c r="I1130" s="4" t="str">
        <f t="shared" si="45"/>
        <v/>
      </c>
    </row>
    <row r="1131" spans="5:9" x14ac:dyDescent="0.25">
      <c r="E1131" t="str">
        <f>IF(D1131="","",INDEX(Données!$J$3:$R$14,MATCH(D1131,Données!$J$3:$J$14,0),5))</f>
        <v/>
      </c>
      <c r="H1131" s="5" t="str">
        <f>IFERROR(IF(OR(C1131="Entrée",C1131="Stock Initial",C1131="Ajustement"),INDEX(Données!$J$3:$R$15,MATCH(E1131,Données!$N$3:$N$15,0),6),INDEX(Données!$J$3:$R$15,MATCH(E1131,Données!$N$3:$N$15,0),7)),"")</f>
        <v/>
      </c>
      <c r="I1131" s="4" t="str">
        <f t="shared" si="45"/>
        <v/>
      </c>
    </row>
    <row r="1132" spans="5:9" x14ac:dyDescent="0.25">
      <c r="E1132" t="str">
        <f>IF(D1132="","",INDEX(Données!$J$3:$R$14,MATCH(D1132,Données!$J$3:$J$14,0),5))</f>
        <v/>
      </c>
      <c r="H1132" s="5" t="str">
        <f>IFERROR(IF(OR(C1132="Entrée",C1132="Stock Initial",C1132="Ajustement"),INDEX(Données!$J$3:$R$15,MATCH(E1132,Données!$N$3:$N$15,0),6),INDEX(Données!$J$3:$R$15,MATCH(E1132,Données!$N$3:$N$15,0),7)),"")</f>
        <v/>
      </c>
      <c r="I1132" s="4" t="str">
        <f t="shared" si="45"/>
        <v/>
      </c>
    </row>
    <row r="1133" spans="5:9" x14ac:dyDescent="0.25">
      <c r="E1133" t="str">
        <f>IF(D1133="","",INDEX(Données!$J$3:$R$14,MATCH(D1133,Données!$J$3:$J$14,0),5))</f>
        <v/>
      </c>
      <c r="H1133" s="5" t="str">
        <f>IFERROR(IF(OR(C1133="Entrée",C1133="Stock Initial",C1133="Ajustement"),INDEX(Données!$J$3:$R$15,MATCH(E1133,Données!$N$3:$N$15,0),6),INDEX(Données!$J$3:$R$15,MATCH(E1133,Données!$N$3:$N$15,0),7)),"")</f>
        <v/>
      </c>
      <c r="I1133" s="4" t="str">
        <f t="shared" si="45"/>
        <v/>
      </c>
    </row>
    <row r="1134" spans="5:9" x14ac:dyDescent="0.25">
      <c r="E1134" t="str">
        <f>IF(D1134="","",INDEX(Données!$J$3:$R$14,MATCH(D1134,Données!$J$3:$J$14,0),5))</f>
        <v/>
      </c>
      <c r="H1134" s="5" t="str">
        <f>IFERROR(IF(OR(C1134="Entrée",C1134="Stock Initial",C1134="Ajustement"),INDEX(Données!$J$3:$R$15,MATCH(E1134,Données!$N$3:$N$15,0),6),INDEX(Données!$J$3:$R$15,MATCH(E1134,Données!$N$3:$N$15,0),7)),"")</f>
        <v/>
      </c>
      <c r="I1134" s="4" t="str">
        <f t="shared" si="45"/>
        <v/>
      </c>
    </row>
    <row r="1135" spans="5:9" x14ac:dyDescent="0.25">
      <c r="E1135" t="str">
        <f>IF(D1135="","",INDEX(Données!$J$3:$R$14,MATCH(D1135,Données!$J$3:$J$14,0),5))</f>
        <v/>
      </c>
      <c r="H1135" s="5" t="str">
        <f>IFERROR(IF(OR(C1135="Entrée",C1135="Stock Initial",C1135="Ajustement"),INDEX(Données!$J$3:$R$15,MATCH(E1135,Données!$N$3:$N$15,0),6),INDEX(Données!$J$3:$R$15,MATCH(E1135,Données!$N$3:$N$15,0),7)),"")</f>
        <v/>
      </c>
      <c r="I1135" s="4" t="str">
        <f t="shared" si="45"/>
        <v/>
      </c>
    </row>
    <row r="1136" spans="5:9" x14ac:dyDescent="0.25">
      <c r="E1136" t="str">
        <f>IF(D1136="","",INDEX(Données!$J$3:$R$14,MATCH(D1136,Données!$J$3:$J$14,0),5))</f>
        <v/>
      </c>
      <c r="H1136" s="5" t="str">
        <f>IFERROR(IF(OR(C1136="Entrée",C1136="Stock Initial",C1136="Ajustement"),INDEX(Données!$J$3:$R$15,MATCH(E1136,Données!$N$3:$N$15,0),6),INDEX(Données!$J$3:$R$15,MATCH(E1136,Données!$N$3:$N$15,0),7)),"")</f>
        <v/>
      </c>
      <c r="I1136" s="4" t="str">
        <f t="shared" si="45"/>
        <v/>
      </c>
    </row>
    <row r="1137" spans="5:9" x14ac:dyDescent="0.25">
      <c r="E1137" t="str">
        <f>IF(D1137="","",INDEX(Données!$J$3:$R$14,MATCH(D1137,Données!$J$3:$J$14,0),5))</f>
        <v/>
      </c>
      <c r="H1137" s="5" t="str">
        <f>IFERROR(IF(OR(C1137="Entrée",C1137="Stock Initial",C1137="Ajustement"),INDEX(Données!$J$3:$R$15,MATCH(E1137,Données!$N$3:$N$15,0),6),INDEX(Données!$J$3:$R$15,MATCH(E1137,Données!$N$3:$N$15,0),7)),"")</f>
        <v/>
      </c>
      <c r="I1137" s="4" t="str">
        <f t="shared" si="45"/>
        <v/>
      </c>
    </row>
    <row r="1138" spans="5:9" x14ac:dyDescent="0.25">
      <c r="E1138" t="str">
        <f>IF(D1138="","",INDEX(Données!$J$3:$R$14,MATCH(D1138,Données!$J$3:$J$14,0),5))</f>
        <v/>
      </c>
      <c r="H1138" s="5" t="str">
        <f>IFERROR(IF(OR(C1138="Entrée",C1138="Stock Initial",C1138="Ajustement"),INDEX(Données!$J$3:$R$15,MATCH(E1138,Données!$N$3:$N$15,0),6),INDEX(Données!$J$3:$R$15,MATCH(E1138,Données!$N$3:$N$15,0),7)),"")</f>
        <v/>
      </c>
      <c r="I1138" s="4" t="str">
        <f t="shared" si="45"/>
        <v/>
      </c>
    </row>
    <row r="1139" spans="5:9" x14ac:dyDescent="0.25">
      <c r="E1139" t="str">
        <f>IF(D1139="","",INDEX(Données!$J$3:$R$14,MATCH(D1139,Données!$J$3:$J$14,0),5))</f>
        <v/>
      </c>
      <c r="H1139" s="5" t="str">
        <f>IFERROR(IF(OR(C1139="Entrée",C1139="Stock Initial",C1139="Ajustement"),INDEX(Données!$J$3:$R$15,MATCH(E1139,Données!$N$3:$N$15,0),6),INDEX(Données!$J$3:$R$15,MATCH(E1139,Données!$N$3:$N$15,0),7)),"")</f>
        <v/>
      </c>
      <c r="I1139" s="4" t="str">
        <f t="shared" si="45"/>
        <v/>
      </c>
    </row>
    <row r="1140" spans="5:9" x14ac:dyDescent="0.25">
      <c r="E1140" t="str">
        <f>IF(D1140="","",INDEX(Données!$J$3:$R$14,MATCH(D1140,Données!$J$3:$J$14,0),5))</f>
        <v/>
      </c>
      <c r="H1140" s="5" t="str">
        <f>IFERROR(IF(OR(C1140="Entrée",C1140="Stock Initial",C1140="Ajustement"),INDEX(Données!$J$3:$R$15,MATCH(E1140,Données!$N$3:$N$15,0),6),INDEX(Données!$J$3:$R$15,MATCH(E1140,Données!$N$3:$N$15,0),7)),"")</f>
        <v/>
      </c>
      <c r="I1140" s="4" t="str">
        <f t="shared" si="45"/>
        <v/>
      </c>
    </row>
    <row r="1141" spans="5:9" x14ac:dyDescent="0.25">
      <c r="E1141" t="str">
        <f>IF(D1141="","",INDEX(Données!$J$3:$R$14,MATCH(D1141,Données!$J$3:$J$14,0),5))</f>
        <v/>
      </c>
      <c r="H1141" s="5" t="str">
        <f>IFERROR(IF(OR(C1141="Entrée",C1141="Stock Initial",C1141="Ajustement"),INDEX(Données!$J$3:$R$15,MATCH(E1141,Données!$N$3:$N$15,0),6),INDEX(Données!$J$3:$R$15,MATCH(E1141,Données!$N$3:$N$15,0),7)),"")</f>
        <v/>
      </c>
      <c r="I1141" s="4" t="str">
        <f t="shared" si="45"/>
        <v/>
      </c>
    </row>
    <row r="1142" spans="5:9" x14ac:dyDescent="0.25">
      <c r="E1142" t="str">
        <f>IF(D1142="","",INDEX(Données!$J$3:$R$14,MATCH(D1142,Données!$J$3:$J$14,0),5))</f>
        <v/>
      </c>
      <c r="H1142" s="5" t="str">
        <f>IFERROR(IF(OR(C1142="Entrée",C1142="Stock Initial",C1142="Ajustement"),INDEX(Données!$J$3:$R$15,MATCH(E1142,Données!$N$3:$N$15,0),6),INDEX(Données!$J$3:$R$15,MATCH(E1142,Données!$N$3:$N$15,0),7)),"")</f>
        <v/>
      </c>
      <c r="I1142" s="4" t="str">
        <f t="shared" si="45"/>
        <v/>
      </c>
    </row>
    <row r="1143" spans="5:9" x14ac:dyDescent="0.25">
      <c r="E1143" t="str">
        <f>IF(D1143="","",INDEX(Données!$J$3:$R$14,MATCH(D1143,Données!$J$3:$J$14,0),5))</f>
        <v/>
      </c>
      <c r="H1143" s="5" t="str">
        <f>IFERROR(IF(OR(C1143="Entrée",C1143="Stock Initial",C1143="Ajustement"),INDEX(Données!$J$3:$R$15,MATCH(E1143,Données!$N$3:$N$15,0),6),INDEX(Données!$J$3:$R$15,MATCH(E1143,Données!$N$3:$N$15,0),7)),"")</f>
        <v/>
      </c>
      <c r="I1143" s="4" t="str">
        <f t="shared" si="45"/>
        <v/>
      </c>
    </row>
    <row r="1144" spans="5:9" x14ac:dyDescent="0.25">
      <c r="E1144" t="str">
        <f>IF(D1144="","",INDEX(Données!$J$3:$R$14,MATCH(D1144,Données!$J$3:$J$14,0),5))</f>
        <v/>
      </c>
      <c r="H1144" s="5" t="str">
        <f>IFERROR(IF(OR(C1144="Entrée",C1144="Stock Initial",C1144="Ajustement"),INDEX(Données!$J$3:$R$15,MATCH(E1144,Données!$N$3:$N$15,0),6),INDEX(Données!$J$3:$R$15,MATCH(E1144,Données!$N$3:$N$15,0),7)),"")</f>
        <v/>
      </c>
      <c r="I1144" s="4" t="str">
        <f t="shared" si="45"/>
        <v/>
      </c>
    </row>
    <row r="1145" spans="5:9" x14ac:dyDescent="0.25">
      <c r="E1145" t="str">
        <f>IF(D1145="","",INDEX(Données!$J$3:$R$14,MATCH(D1145,Données!$J$3:$J$14,0),5))</f>
        <v/>
      </c>
      <c r="H1145" s="5" t="str">
        <f>IFERROR(IF(OR(C1145="Entrée",C1145="Stock Initial",C1145="Ajustement"),INDEX(Données!$J$3:$R$15,MATCH(E1145,Données!$N$3:$N$15,0),6),INDEX(Données!$J$3:$R$15,MATCH(E1145,Données!$N$3:$N$15,0),7)),"")</f>
        <v/>
      </c>
      <c r="I1145" s="4" t="str">
        <f t="shared" si="45"/>
        <v/>
      </c>
    </row>
    <row r="1146" spans="5:9" x14ac:dyDescent="0.25">
      <c r="E1146" t="str">
        <f>IF(D1146="","",INDEX(Données!$J$3:$R$14,MATCH(D1146,Données!$J$3:$J$14,0),5))</f>
        <v/>
      </c>
      <c r="H1146" s="5" t="str">
        <f>IFERROR(IF(OR(C1146="Entrée",C1146="Stock Initial",C1146="Ajustement"),INDEX(Données!$J$3:$R$15,MATCH(E1146,Données!$N$3:$N$15,0),6),INDEX(Données!$J$3:$R$15,MATCH(E1146,Données!$N$3:$N$15,0),7)),"")</f>
        <v/>
      </c>
      <c r="I1146" s="4" t="str">
        <f t="shared" si="45"/>
        <v/>
      </c>
    </row>
    <row r="1147" spans="5:9" x14ac:dyDescent="0.25">
      <c r="E1147" t="str">
        <f>IF(D1147="","",INDEX(Données!$J$3:$R$14,MATCH(D1147,Données!$J$3:$J$14,0),5))</f>
        <v/>
      </c>
      <c r="H1147" s="5" t="str">
        <f>IFERROR(IF(OR(C1147="Entrée",C1147="Stock Initial",C1147="Ajustement"),INDEX(Données!$J$3:$R$15,MATCH(E1147,Données!$N$3:$N$15,0),6),INDEX(Données!$J$3:$R$15,MATCH(E1147,Données!$N$3:$N$15,0),7)),"")</f>
        <v/>
      </c>
      <c r="I1147" s="4" t="str">
        <f t="shared" si="45"/>
        <v/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C13F7-9B69-6040-A684-7C5665ABE90F}">
  <sheetPr codeName="Feuil5"/>
  <dimension ref="A1:E36"/>
  <sheetViews>
    <sheetView zoomScaleNormal="60" zoomScaleSheetLayoutView="100" workbookViewId="0">
      <selection activeCell="D31" sqref="D31"/>
    </sheetView>
  </sheetViews>
  <sheetFormatPr baseColWidth="10" defaultColWidth="9.140625" defaultRowHeight="15" x14ac:dyDescent="0.25"/>
  <cols>
    <col min="1" max="1" width="9.5703125" style="1" bestFit="1" customWidth="1"/>
    <col min="2" max="2" width="11.28515625" style="1" customWidth="1"/>
    <col min="3" max="3" width="18" customWidth="1"/>
    <col min="4" max="4" width="17.7109375" style="1" customWidth="1"/>
    <col min="5" max="5" width="16.42578125" customWidth="1"/>
  </cols>
  <sheetData>
    <row r="1" spans="1:5" x14ac:dyDescent="0.25">
      <c r="A1" s="1" t="s">
        <v>47</v>
      </c>
    </row>
    <row r="3" spans="1:5" x14ac:dyDescent="0.25">
      <c r="A3" s="21" t="s">
        <v>48</v>
      </c>
      <c r="C3" s="18">
        <v>44084</v>
      </c>
    </row>
    <row r="4" spans="1:5" x14ac:dyDescent="0.25">
      <c r="C4" s="18" cm="1">
        <f t="array" ref="C4">MIN(IF(ABS('Mvts de stock'!B27:B1080-C3)=MIN(ABS('Mvts de stock'!B27:B1080-C3)),'Mvts de stock'!B27:B1080))</f>
        <v>44086</v>
      </c>
      <c r="D4" s="19" t="s">
        <v>53</v>
      </c>
    </row>
    <row r="6" spans="1:5" ht="15" customHeight="1" x14ac:dyDescent="0.25">
      <c r="A6" s="22" t="s">
        <v>8</v>
      </c>
      <c r="B6" s="29" t="s">
        <v>52</v>
      </c>
      <c r="C6" s="29" t="s">
        <v>49</v>
      </c>
      <c r="D6" s="22" t="s">
        <v>51</v>
      </c>
      <c r="E6" s="13" t="s">
        <v>50</v>
      </c>
    </row>
    <row r="7" spans="1:5" hidden="1" x14ac:dyDescent="0.25">
      <c r="A7" s="1">
        <v>0</v>
      </c>
      <c r="C7" s="19" t="str">
        <f>IF(B7="","",INDEX(Données!$J$3:$S$26,MATCH(A7,Données!$J$3:$J$26,0),5))</f>
        <v/>
      </c>
    </row>
    <row r="8" spans="1:5" x14ac:dyDescent="0.25">
      <c r="A8" s="1">
        <f>A7+1</f>
        <v>1</v>
      </c>
      <c r="B8" s="1">
        <v>1</v>
      </c>
      <c r="C8" s="19" t="str">
        <f>VLOOKUP(A8,Données!J$3:R$27,5,FALSE)</f>
        <v>Article 1 Format 1</v>
      </c>
      <c r="D8" s="1">
        <f>Données!Q3</f>
        <v>153</v>
      </c>
    </row>
    <row r="9" spans="1:5" x14ac:dyDescent="0.25">
      <c r="A9" s="1">
        <f t="shared" ref="A9:A31" si="0">A8+1</f>
        <v>2</v>
      </c>
      <c r="B9" s="1">
        <v>1</v>
      </c>
      <c r="C9" s="19" t="str">
        <f>VLOOKUP(A9,Données!J$3:R$27,5,FALSE)</f>
        <v>Article 1 Format 2</v>
      </c>
      <c r="D9" s="1">
        <f>Données!Q4</f>
        <v>48</v>
      </c>
    </row>
    <row r="10" spans="1:5" x14ac:dyDescent="0.25">
      <c r="A10" s="1">
        <f t="shared" si="0"/>
        <v>3</v>
      </c>
      <c r="B10" s="1">
        <v>1</v>
      </c>
      <c r="C10" s="19" t="str">
        <f>VLOOKUP(A10,Données!J$3:R$27,5,FALSE)</f>
        <v>Article 1 Format 3</v>
      </c>
      <c r="D10" s="1">
        <f>Données!Q5</f>
        <v>75</v>
      </c>
    </row>
    <row r="11" spans="1:5" x14ac:dyDescent="0.25">
      <c r="A11" s="1">
        <f t="shared" si="0"/>
        <v>4</v>
      </c>
      <c r="B11" s="1">
        <v>1</v>
      </c>
      <c r="C11" s="19" t="str">
        <f>VLOOKUP(A11,Données!J$3:R$27,5,FALSE)</f>
        <v>Article 2 Format 1</v>
      </c>
      <c r="D11" s="1">
        <f>Données!Q6</f>
        <v>115</v>
      </c>
    </row>
    <row r="12" spans="1:5" x14ac:dyDescent="0.25">
      <c r="A12" s="1">
        <f t="shared" si="0"/>
        <v>5</v>
      </c>
      <c r="B12" s="1">
        <v>1</v>
      </c>
      <c r="C12" s="19" t="str">
        <f>VLOOKUP(A12,Données!J$3:R$27,5,FALSE)</f>
        <v>Article 2 Format 2</v>
      </c>
      <c r="D12" s="1">
        <f>Données!Q7</f>
        <v>11</v>
      </c>
    </row>
    <row r="13" spans="1:5" x14ac:dyDescent="0.25">
      <c r="A13" s="1">
        <f t="shared" si="0"/>
        <v>6</v>
      </c>
      <c r="B13" s="1">
        <v>1</v>
      </c>
      <c r="C13" s="19" t="str">
        <f>VLOOKUP(A13,Données!J$3:R$27,5,FALSE)</f>
        <v>Article 2 Format 3</v>
      </c>
      <c r="D13" s="1">
        <f>Données!Q8</f>
        <v>14</v>
      </c>
    </row>
    <row r="14" spans="1:5" x14ac:dyDescent="0.25">
      <c r="A14" s="1">
        <f t="shared" si="0"/>
        <v>7</v>
      </c>
      <c r="B14" s="1">
        <v>1</v>
      </c>
      <c r="C14" s="19" t="str">
        <f>VLOOKUP(A14,Données!J$3:R$27,5,FALSE)</f>
        <v>Article 3 Format 1</v>
      </c>
      <c r="D14" s="1">
        <f>Données!Q9</f>
        <v>103</v>
      </c>
    </row>
    <row r="15" spans="1:5" x14ac:dyDescent="0.25">
      <c r="A15" s="1">
        <f t="shared" si="0"/>
        <v>8</v>
      </c>
      <c r="B15" s="1">
        <v>1</v>
      </c>
      <c r="C15" s="19" t="str">
        <f>VLOOKUP(A15,Données!J$3:R$27,5,FALSE)</f>
        <v>Article 3 Format 2</v>
      </c>
      <c r="D15" s="1">
        <f>Données!Q10</f>
        <v>15</v>
      </c>
    </row>
    <row r="16" spans="1:5" x14ac:dyDescent="0.25">
      <c r="A16" s="1">
        <f t="shared" si="0"/>
        <v>9</v>
      </c>
      <c r="B16" s="1">
        <v>1</v>
      </c>
      <c r="C16" s="19" t="str">
        <f>VLOOKUP(A16,Données!J$3:R$27,5,FALSE)</f>
        <v>Article 3 Format 3</v>
      </c>
      <c r="D16" s="1">
        <f>Données!Q11</f>
        <v>10</v>
      </c>
    </row>
    <row r="17" spans="1:4" x14ac:dyDescent="0.25">
      <c r="A17" s="1">
        <f t="shared" si="0"/>
        <v>10</v>
      </c>
      <c r="B17" s="1">
        <v>1</v>
      </c>
      <c r="C17" s="19" t="str">
        <f>VLOOKUP(A17,Données!J$3:R$27,5,FALSE)</f>
        <v>Article 4 Format 1</v>
      </c>
      <c r="D17" s="1">
        <f>Données!Q12</f>
        <v>36</v>
      </c>
    </row>
    <row r="18" spans="1:4" x14ac:dyDescent="0.25">
      <c r="A18" s="1">
        <f t="shared" si="0"/>
        <v>11</v>
      </c>
      <c r="B18" s="1">
        <v>1</v>
      </c>
      <c r="C18" s="19" t="str">
        <f>VLOOKUP(A18,Données!J$3:R$27,5,FALSE)</f>
        <v>Article 4 Format 2</v>
      </c>
      <c r="D18" s="1">
        <f>Données!Q13</f>
        <v>25</v>
      </c>
    </row>
    <row r="19" spans="1:4" x14ac:dyDescent="0.25">
      <c r="A19" s="1">
        <f t="shared" si="0"/>
        <v>12</v>
      </c>
      <c r="B19" s="1">
        <v>1</v>
      </c>
      <c r="C19" s="19" t="str">
        <f>VLOOKUP(A19,Données!J$3:R$27,5,FALSE)</f>
        <v>Article 4 Format 3</v>
      </c>
      <c r="D19" s="1">
        <f>Données!Q14</f>
        <v>32</v>
      </c>
    </row>
    <row r="20" spans="1:4" x14ac:dyDescent="0.25">
      <c r="A20" s="1">
        <f t="shared" si="0"/>
        <v>13</v>
      </c>
      <c r="B20" s="1">
        <v>1</v>
      </c>
      <c r="C20" s="19" t="str">
        <f>VLOOKUP(A20,Données!J$3:R$27,5,FALSE)</f>
        <v>Article 5 Format 1</v>
      </c>
      <c r="D20" s="1">
        <f>Données!Q15</f>
        <v>30</v>
      </c>
    </row>
    <row r="21" spans="1:4" x14ac:dyDescent="0.25">
      <c r="A21" s="1">
        <f t="shared" si="0"/>
        <v>14</v>
      </c>
      <c r="B21" s="1">
        <v>1</v>
      </c>
      <c r="C21" s="19" t="str">
        <f>VLOOKUP(A21,Données!J$3:R$27,5,FALSE)</f>
        <v>Article 5 Format 2</v>
      </c>
      <c r="D21" s="1">
        <f>Données!Q16</f>
        <v>0</v>
      </c>
    </row>
    <row r="22" spans="1:4" x14ac:dyDescent="0.25">
      <c r="A22" s="1">
        <f t="shared" si="0"/>
        <v>15</v>
      </c>
      <c r="B22" s="1">
        <v>1</v>
      </c>
      <c r="C22" s="19" t="str">
        <f>VLOOKUP(A22,Données!J$3:R$27,5,FALSE)</f>
        <v>Article 5 Format 3</v>
      </c>
      <c r="D22" s="1">
        <f>Données!Q17</f>
        <v>0</v>
      </c>
    </row>
    <row r="23" spans="1:4" x14ac:dyDescent="0.25">
      <c r="A23" s="1">
        <f t="shared" si="0"/>
        <v>16</v>
      </c>
      <c r="B23" s="1">
        <v>1</v>
      </c>
      <c r="C23" s="19" t="str">
        <f>VLOOKUP(A23,Données!J$3:R$27,5,FALSE)</f>
        <v>Article 6 Format 1</v>
      </c>
      <c r="D23" s="1">
        <f>Données!Q18</f>
        <v>0</v>
      </c>
    </row>
    <row r="24" spans="1:4" x14ac:dyDescent="0.25">
      <c r="A24" s="1">
        <f t="shared" si="0"/>
        <v>17</v>
      </c>
      <c r="B24" s="1">
        <v>1</v>
      </c>
      <c r="C24" s="19" t="str">
        <f>VLOOKUP(A24,Données!J$3:R$27,5,FALSE)</f>
        <v>Article 6 Format 2</v>
      </c>
      <c r="D24" s="1">
        <f>Données!Q19</f>
        <v>0</v>
      </c>
    </row>
    <row r="25" spans="1:4" x14ac:dyDescent="0.25">
      <c r="A25" s="1">
        <f t="shared" si="0"/>
        <v>18</v>
      </c>
      <c r="B25" s="1">
        <v>1</v>
      </c>
      <c r="C25" s="19" t="str">
        <f>VLOOKUP(A25,Données!J$3:R$27,5,FALSE)</f>
        <v>Article 6 Format 3</v>
      </c>
      <c r="D25" s="1">
        <f>Données!Q20</f>
        <v>72</v>
      </c>
    </row>
    <row r="26" spans="1:4" x14ac:dyDescent="0.25">
      <c r="A26" s="1">
        <f t="shared" si="0"/>
        <v>19</v>
      </c>
      <c r="B26" s="1">
        <v>1</v>
      </c>
      <c r="C26" s="19" t="str">
        <f>VLOOKUP(A26,Données!J$3:R$27,5,FALSE)</f>
        <v>Article 7 Format 1</v>
      </c>
      <c r="D26" s="1">
        <f>Données!Q21</f>
        <v>0</v>
      </c>
    </row>
    <row r="27" spans="1:4" x14ac:dyDescent="0.25">
      <c r="A27" s="1">
        <f t="shared" si="0"/>
        <v>20</v>
      </c>
      <c r="B27" s="1">
        <v>1</v>
      </c>
      <c r="C27" s="19" t="str">
        <f>VLOOKUP(A27,Données!J$3:R$27,5,FALSE)</f>
        <v>Article 7 Format 2</v>
      </c>
      <c r="D27" s="1">
        <f>Données!Q22</f>
        <v>0</v>
      </c>
    </row>
    <row r="28" spans="1:4" x14ac:dyDescent="0.25">
      <c r="A28" s="1">
        <f t="shared" si="0"/>
        <v>21</v>
      </c>
      <c r="B28" s="1">
        <v>1</v>
      </c>
      <c r="C28" s="19" t="str">
        <f>VLOOKUP(A28,Données!J$3:R$27,5,FALSE)</f>
        <v>Article 7 Format 1</v>
      </c>
      <c r="D28" s="1">
        <f>Données!Q23</f>
        <v>0</v>
      </c>
    </row>
    <row r="29" spans="1:4" x14ac:dyDescent="0.25">
      <c r="A29" s="1">
        <f t="shared" si="0"/>
        <v>22</v>
      </c>
      <c r="B29" s="1">
        <v>1</v>
      </c>
      <c r="C29" s="19" t="str">
        <f>VLOOKUP(A29,Données!J$3:R$27,5,FALSE)</f>
        <v>Article 8 Format 2</v>
      </c>
      <c r="D29" s="1">
        <f>Données!Q24</f>
        <v>0</v>
      </c>
    </row>
    <row r="30" spans="1:4" x14ac:dyDescent="0.25">
      <c r="A30" s="1">
        <f t="shared" si="0"/>
        <v>23</v>
      </c>
      <c r="B30" s="1">
        <v>1</v>
      </c>
      <c r="C30" s="19" t="str">
        <f>VLOOKUP(A30,Données!J$3:R$27,5,FALSE)</f>
        <v>Article 8 Format 3</v>
      </c>
      <c r="D30" s="1">
        <f>Données!Q25</f>
        <v>0</v>
      </c>
    </row>
    <row r="31" spans="1:4" x14ac:dyDescent="0.25">
      <c r="A31" s="1">
        <f t="shared" si="0"/>
        <v>24</v>
      </c>
      <c r="B31" s="1">
        <v>1</v>
      </c>
      <c r="C31" s="19" t="str">
        <f>VLOOKUP(A31,Données!J$3:R$27,5,FALSE)</f>
        <v>Article 8 Format 1</v>
      </c>
      <c r="D31" s="1">
        <f>Données!Q26</f>
        <v>0</v>
      </c>
    </row>
    <row r="32" spans="1:4" x14ac:dyDescent="0.25">
      <c r="A32" s="1">
        <f>A31+1</f>
        <v>25</v>
      </c>
      <c r="B32" s="1">
        <v>1</v>
      </c>
      <c r="C32" s="19" t="str">
        <f>VLOOKUP(A32,Données!J$3:R$27,5,FALSE)</f>
        <v>Article 9 Format 1</v>
      </c>
      <c r="D32" s="1">
        <f>Données!Q27</f>
        <v>70</v>
      </c>
    </row>
    <row r="33" spans="1:1" x14ac:dyDescent="0.25">
      <c r="A33" s="1" t="str">
        <f t="shared" ref="A33:A36" si="1">IF(B33="","",ROW()-7)</f>
        <v/>
      </c>
    </row>
    <row r="34" spans="1:1" x14ac:dyDescent="0.25">
      <c r="A34" s="1" t="str">
        <f t="shared" si="1"/>
        <v/>
      </c>
    </row>
    <row r="35" spans="1:1" x14ac:dyDescent="0.25">
      <c r="A35" s="1" t="str">
        <f t="shared" si="1"/>
        <v/>
      </c>
    </row>
    <row r="36" spans="1:1" x14ac:dyDescent="0.25">
      <c r="A36" s="1" t="str">
        <f t="shared" si="1"/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</vt:lpstr>
      <vt:lpstr>Instructions</vt:lpstr>
      <vt:lpstr>Données</vt:lpstr>
      <vt:lpstr>Mvts de stock</vt:lpstr>
      <vt:lpstr>Fiche 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cp:lastModifiedBy>Roger</cp:lastModifiedBy>
  <dcterms:created xsi:type="dcterms:W3CDTF">2020-08-17T18:16:16Z</dcterms:created>
  <dcterms:modified xsi:type="dcterms:W3CDTF">2021-02-26T19:54:01Z</dcterms:modified>
</cp:coreProperties>
</file>