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EC8FE5D3-4246-4B43-8414-072F46947F62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genda" sheetId="1" r:id="rId1"/>
    <sheet name="Param" sheetId="3" r:id="rId2"/>
    <sheet name="Feuil2" sheetId="2" state="veryHidden" r:id="rId3"/>
  </sheets>
  <functionGroups builtInGroupCount="19"/>
  <externalReferences>
    <externalReference r:id="rId4"/>
  </externalReferences>
  <definedNames>
    <definedName name="An">Param!$B$3</definedName>
    <definedName name="Ferie">Feuil2!$B$2:$B$13</definedName>
    <definedName name="PAPILLON">SUMPRODUCT((WEEKDAY(Agenda!A$3:A$33,2) = ROW() -36)*(Agenda!B$3:B$33 ="þ"))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42" i="1" l="1"/>
  <c r="B42" i="1"/>
  <c r="D36" i="1"/>
  <c r="E2" i="1"/>
  <c r="D42" i="1"/>
  <c r="F36" i="1"/>
  <c r="G2" i="1"/>
  <c r="F42" i="1"/>
  <c r="H36" i="1"/>
  <c r="I2" i="1"/>
  <c r="H42" i="1"/>
  <c r="J36" i="1"/>
  <c r="K2" i="1"/>
  <c r="J42" i="1"/>
  <c r="L36" i="1"/>
  <c r="M2" i="1"/>
  <c r="L42" i="1"/>
  <c r="N36" i="1"/>
  <c r="O2" i="1"/>
  <c r="N42" i="1"/>
  <c r="P36" i="1"/>
  <c r="P42" i="1"/>
  <c r="R36" i="1"/>
  <c r="S2" i="1"/>
  <c r="R42" i="1"/>
  <c r="T36" i="1"/>
  <c r="U2" i="1"/>
  <c r="T42" i="1"/>
  <c r="V36" i="1"/>
  <c r="W2" i="1"/>
  <c r="V42" i="1"/>
  <c r="X36" i="1"/>
  <c r="Y2" i="1"/>
  <c r="X42" i="1"/>
  <c r="B36" i="1"/>
  <c r="P38" i="1"/>
  <c r="B38" i="1"/>
  <c r="D38" i="1"/>
  <c r="F38" i="1"/>
  <c r="H38" i="1"/>
  <c r="J38" i="1"/>
  <c r="L38" i="1"/>
  <c r="N38" i="1"/>
  <c r="R38" i="1"/>
  <c r="T38" i="1"/>
  <c r="V38" i="1"/>
  <c r="X38" i="1"/>
  <c r="Z38" i="1"/>
  <c r="P39" i="1"/>
  <c r="B39" i="1"/>
  <c r="D39" i="1"/>
  <c r="F39" i="1"/>
  <c r="H39" i="1"/>
  <c r="J39" i="1"/>
  <c r="L39" i="1"/>
  <c r="N39" i="1"/>
  <c r="R39" i="1"/>
  <c r="T39" i="1"/>
  <c r="V39" i="1"/>
  <c r="X39" i="1"/>
  <c r="Z39" i="1"/>
  <c r="P40" i="1"/>
  <c r="B40" i="1"/>
  <c r="D40" i="1"/>
  <c r="F40" i="1"/>
  <c r="H40" i="1"/>
  <c r="J40" i="1"/>
  <c r="L40" i="1"/>
  <c r="N40" i="1"/>
  <c r="R40" i="1"/>
  <c r="T40" i="1"/>
  <c r="V40" i="1"/>
  <c r="X40" i="1"/>
  <c r="Z40" i="1"/>
  <c r="P37" i="1"/>
  <c r="P41" i="1"/>
  <c r="B37" i="1"/>
  <c r="B41" i="1"/>
  <c r="D41" i="1"/>
  <c r="F41" i="1"/>
  <c r="H41" i="1"/>
  <c r="J41" i="1"/>
  <c r="L41" i="1"/>
  <c r="N41" i="1"/>
  <c r="R41" i="1"/>
  <c r="T41" i="1"/>
  <c r="V41" i="1"/>
  <c r="X41" i="1"/>
  <c r="Z41" i="1"/>
  <c r="D37" i="1"/>
  <c r="F37" i="1"/>
  <c r="H37" i="1"/>
  <c r="J37" i="1"/>
  <c r="L37" i="1"/>
  <c r="N37" i="1"/>
  <c r="R37" i="1"/>
  <c r="T37" i="1"/>
  <c r="V37" i="1"/>
  <c r="X37" i="1"/>
  <c r="Z37" i="1"/>
  <c r="B13" i="2"/>
  <c r="B12" i="2"/>
  <c r="B11" i="2"/>
  <c r="B10" i="2"/>
  <c r="B9" i="2"/>
  <c r="B8" i="2"/>
  <c r="B7" i="2"/>
  <c r="B6" i="2"/>
  <c r="B5" i="2"/>
  <c r="B4" i="2"/>
  <c r="B3" i="2"/>
  <c r="B2" i="2"/>
  <c r="B1" i="2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Q2" i="1"/>
  <c r="C2" i="1"/>
  <c r="N1" i="1"/>
</calcChain>
</file>

<file path=xl/sharedStrings.xml><?xml version="1.0" encoding="utf-8"?>
<sst xmlns="http://schemas.openxmlformats.org/spreadsheetml/2006/main" count="82" uniqueCount="43">
  <si>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</si>
  <si>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</si>
  <si>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</si>
  <si>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</si>
  <si>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</si>
  <si>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</si>
  <si>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</si>
  <si>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</si>
  <si>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</si>
  <si>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</si>
  <si>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</si>
  <si>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</si>
  <si>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</si>
  <si>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</si>
  <si>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</si>
  <si>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</si>
  <si>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</si>
  <si>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</si>
  <si>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</si>
  <si>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</si>
  <si>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</si>
  <si>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</si>
  <si>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</si>
  <si>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Paramétrage de l'agenda :</t>
  </si>
  <si>
    <t>Année en cours</t>
  </si>
  <si>
    <t>Fériés</t>
  </si>
  <si>
    <t>1er  Janvier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</si>
  <si>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</si>
  <si>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</si>
  <si>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</si>
  <si>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</si>
  <si>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</si>
  <si>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</si>
  <si>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</si>
  <si>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</si>
  <si>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</si>
  <si>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</si>
  <si>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</si>
  <si>
    <t>lien</t>
  </si>
  <si>
    <t>þ</t>
  </si>
  <si>
    <t>Vendredi</t>
  </si>
  <si>
    <t>Année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</si>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</sst>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"/>
    <numFmt numFmtId="165" formatCode="d/m/yy;@"/>
  </numFmts>
  <fonts count="22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b/>
      <sz val="9"/>
      <name val="Tahoma"/>
      <family val="2"/>
    </font>
    <font>
      <sz val="9"/>
      <name val="Tahoma"/>
    </font>
    <font>
      <sz val="10"/>
      <name val="Tahoma"/>
    </font>
    <font>
      <sz val="11"/>
      <color indexed="9"/>
      <name val="Tahoma"/>
    </font>
    <font>
      <b/>
      <sz val="10"/>
      <name val="Tahoma"/>
    </font>
    <font>
      <b/>
      <sz val="11"/>
      <name val="Tahoma"/>
    </font>
    <font>
      <b/>
      <sz val="10"/>
      <name val="Arial"/>
      <family val="2"/>
    </font>
    <font>
      <b/>
      <sz val="10"/>
      <name val="Arial"/>
    </font>
    <font>
      <b/>
      <sz val="8"/>
      <name val="Tahoma"/>
      <family val="2"/>
    </font>
    <font>
      <sz val="8"/>
      <name val="Tahoma"/>
      <family val="2"/>
    </font>
    <font>
      <b/>
      <sz val="8"/>
      <color indexed="10"/>
      <name val="Tahoma"/>
    </font>
    <font>
      <b/>
      <sz val="14"/>
      <name val="Tahoma"/>
      <family val="2"/>
    </font>
    <font>
      <sz val="11"/>
      <name val="Calibri"/>
      <family val="2"/>
    </font>
    <font>
      <sz val="9"/>
      <name val="Wingdings"/>
      <charset val="2"/>
    </font>
    <font>
      <sz val="11"/>
      <name val="Wingdings"/>
      <charset val="2"/>
    </font>
    <font>
      <sz val="11"/>
      <color indexed="9"/>
      <name val="Wingdings"/>
      <charset val="2"/>
    </font>
    <font>
      <b/>
      <sz val="10"/>
      <name val="Tahoma"/>
      <family val="2"/>
    </font>
    <font>
      <b/>
      <sz val="11"/>
      <name val="Tahoma"/>
      <family val="2"/>
    </font>
    <font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4" fillId="0" borderId="0" xfId="0" applyFont="1"/>
    <xf numFmtId="0" fontId="5" fillId="0" borderId="0" xfId="0" applyFo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/>
    </xf>
    <xf numFmtId="165" fontId="10" fillId="0" borderId="0" xfId="0" applyNumberFormat="1" applyFont="1" applyBorder="1" applyAlignment="1">
      <alignment horizontal="left"/>
    </xf>
    <xf numFmtId="165" fontId="1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164" fontId="4" fillId="3" borderId="2" xfId="0" applyNumberFormat="1" applyFont="1" applyFill="1" applyBorder="1"/>
    <xf numFmtId="164" fontId="4" fillId="3" borderId="3" xfId="0" applyNumberFormat="1" applyFont="1" applyFill="1" applyBorder="1"/>
    <xf numFmtId="164" fontId="4" fillId="3" borderId="4" xfId="0" applyNumberFormat="1" applyFont="1" applyFill="1" applyBorder="1"/>
    <xf numFmtId="0" fontId="6" fillId="3" borderId="4" xfId="0" applyFont="1" applyFill="1" applyBorder="1" applyAlignment="1">
      <alignment horizontal="center"/>
    </xf>
    <xf numFmtId="0" fontId="0" fillId="3" borderId="4" xfId="0" applyFill="1" applyBorder="1"/>
    <xf numFmtId="0" fontId="2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14" fontId="15" fillId="0" borderId="0" xfId="0" applyNumberFormat="1" applyFont="1" applyAlignment="1" applyProtection="1">
      <alignment horizontal="center"/>
      <protection hidden="1"/>
    </xf>
    <xf numFmtId="0" fontId="0" fillId="3" borderId="3" xfId="0" applyFill="1" applyBorder="1"/>
    <xf numFmtId="164" fontId="16" fillId="3" borderId="3" xfId="0" applyNumberFormat="1" applyFont="1" applyFill="1" applyBorder="1"/>
    <xf numFmtId="0" fontId="17" fillId="3" borderId="0" xfId="0" applyFont="1" applyFill="1" applyBorder="1"/>
    <xf numFmtId="0" fontId="18" fillId="3" borderId="4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3" borderId="4" xfId="0" applyNumberFormat="1" applyFont="1" applyFill="1" applyBorder="1"/>
    <xf numFmtId="0" fontId="17" fillId="3" borderId="4" xfId="0" applyFont="1" applyFill="1" applyBorder="1"/>
    <xf numFmtId="0" fontId="1" fillId="0" borderId="0" xfId="1" applyAlignment="1" applyProtection="1"/>
    <xf numFmtId="0" fontId="0" fillId="0" borderId="0" xfId="0" applyAlignment="1"/>
    <xf numFmtId="0" fontId="14" fillId="0" borderId="0" xfId="0" applyFont="1" applyAlignment="1"/>
    <xf numFmtId="0" fontId="14" fillId="0" borderId="0" xfId="0" applyFont="1" applyAlignment="1">
      <alignment horizontal="right"/>
    </xf>
    <xf numFmtId="0" fontId="1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/>
    <xf numFmtId="0" fontId="20" fillId="0" borderId="0" xfId="0" applyFont="1"/>
    <xf numFmtId="0" fontId="20" fillId="0" borderId="0" xfId="0" applyFont="1" applyAlignment="1">
      <alignment horizontal="center"/>
    </xf>
    <xf numFmtId="0" fontId="21" fillId="0" borderId="0" xfId="0" applyFont="1"/>
    <xf numFmtId="0" fontId="0" fillId="0" borderId="5" xfId="0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font>
        <color rgb="FFFF0000"/>
      </font>
      <fill>
        <patternFill>
          <bgColor rgb="FFFFFF99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AppData\Roaming\Microsoft\AddIns\Calendrier%20Ruban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EstJourFeri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endrier-calcul-14480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43"/>
  <sheetViews>
    <sheetView showGridLines="0" showRowColHeaders="0" showZeros="0" tabSelected="1" topLeftCell="A11" zoomScaleNormal="100" workbookViewId="0">
      <selection activeCell="R45" sqref="R45"/>
    </sheetView>
  </sheetViews>
  <sheetFormatPr baseColWidth="10" defaultRowHeight="12.75" customHeight="1" x14ac:dyDescent="0.2"/>
  <cols>
    <col min="2" max="2" width="10.5" style="2" customWidth="1"/>
    <col min="3" max="3" width="3.75" style="2" customWidth="1"/>
    <col min="4" max="4" width="10.5" customWidth="1"/>
    <col min="5" max="5" width="3.75" customWidth="1"/>
    <col min="6" max="6" width="10.5" customWidth="1"/>
    <col min="7" max="7" width="3.75" customWidth="1"/>
    <col min="8" max="8" width="10.5" customWidth="1"/>
    <col min="9" max="9" width="3.75" customWidth="1"/>
    <col min="10" max="10" width="10.5" customWidth="1"/>
    <col min="11" max="11" width="3.75" customWidth="1"/>
    <col min="12" max="12" width="10.5" customWidth="1"/>
    <col min="13" max="13" width="3.75" customWidth="1"/>
    <col min="14" max="14" width="10.5" customWidth="1"/>
    <col min="15" max="15" width="3.75" customWidth="1"/>
    <col min="16" max="16" width="10.5" customWidth="1"/>
    <col min="17" max="17" width="3.75" customWidth="1"/>
    <col min="18" max="18" width="10.5" customWidth="1"/>
    <col min="19" max="19" width="3.75" customWidth="1"/>
    <col min="20" max="20" width="10.5" customWidth="1"/>
    <col min="21" max="21" width="3.75" customWidth="1"/>
    <col min="22" max="22" width="10.5" customWidth="1"/>
    <col min="23" max="23" width="3.75" customWidth="1"/>
    <col min="24" max="24" width="10.5" customWidth="1"/>
    <col min="25" max="25" width="3.375" customWidth="1"/>
  </cols>
  <sheetData>
    <row r="1" spans="1:28" ht="49.5" customHeight="1" x14ac:dyDescent="0.25">
      <c r="A1" s="29"/>
      <c r="B1" s="9"/>
      <c r="C1" s="9"/>
      <c r="D1" s="10"/>
      <c r="E1" s="10"/>
      <c r="F1" s="10"/>
      <c r="G1" s="10"/>
      <c r="H1" s="10"/>
      <c r="I1" s="10"/>
      <c r="J1" s="10"/>
      <c r="K1" s="10"/>
      <c r="L1" s="30" t="s">
        <v>16</v>
      </c>
      <c r="M1" s="31"/>
      <c r="N1" s="32">
        <f>An</f>
        <v>2020</v>
      </c>
      <c r="O1" s="10"/>
      <c r="P1" s="10"/>
      <c r="Q1" s="10"/>
      <c r="R1" s="10"/>
      <c r="S1" s="10"/>
      <c r="T1" s="10"/>
      <c r="U1" s="10"/>
      <c r="V1" s="10"/>
      <c r="W1" s="10"/>
      <c r="X1" s="10"/>
      <c r="AB1" s="28" t="s">
        <v>38</v>
      </c>
    </row>
    <row r="2" spans="1:28" ht="12.75" customHeight="1" x14ac:dyDescent="0.2">
      <c r="B2" s="3" t="s">
        <v>0</v>
      </c>
      <c r="C2" s="3">
        <f>COUNTA(C3:C33)</f>
        <v>11</v>
      </c>
      <c r="D2" s="3" t="s">
        <v>11</v>
      </c>
      <c r="E2" s="3">
        <f>COUNTA(E3:E33)</f>
        <v>1</v>
      </c>
      <c r="F2" s="3" t="s">
        <v>1</v>
      </c>
      <c r="G2" s="3">
        <f>COUNTA(G3:G33)</f>
        <v>1</v>
      </c>
      <c r="H2" s="3" t="s">
        <v>2</v>
      </c>
      <c r="I2" s="3">
        <f>COUNTA(I3:I33)</f>
        <v>1</v>
      </c>
      <c r="J2" s="3" t="s">
        <v>3</v>
      </c>
      <c r="K2" s="3">
        <f>COUNTA(K3:K33)</f>
        <v>1</v>
      </c>
      <c r="L2" s="3" t="s">
        <v>4</v>
      </c>
      <c r="M2" s="3">
        <f>COUNTA(M3:M33)</f>
        <v>1</v>
      </c>
      <c r="N2" s="3" t="s">
        <v>5</v>
      </c>
      <c r="O2" s="3">
        <f>COUNTA(O3:O33)</f>
        <v>1</v>
      </c>
      <c r="P2" s="3" t="s">
        <v>6</v>
      </c>
      <c r="Q2" s="3">
        <f>COUNTA(Q3:Q33)</f>
        <v>8</v>
      </c>
      <c r="R2" s="3" t="s">
        <v>7</v>
      </c>
      <c r="S2" s="3">
        <f>COUNTA(S3:S33)</f>
        <v>1</v>
      </c>
      <c r="T2" s="3" t="s">
        <v>8</v>
      </c>
      <c r="U2" s="3">
        <f>COUNTA(U3:U33)</f>
        <v>1</v>
      </c>
      <c r="V2" s="3" t="s">
        <v>9</v>
      </c>
      <c r="W2" s="3">
        <f>COUNTA(W3:W33)</f>
        <v>1</v>
      </c>
      <c r="X2" s="3" t="s">
        <v>10</v>
      </c>
      <c r="Y2" s="3">
        <f>COUNTA(Y3:Y33)</f>
        <v>1</v>
      </c>
    </row>
    <row r="3" spans="1:28" ht="12.75" customHeight="1" x14ac:dyDescent="0.2">
      <c r="B3" s="11">
        <f>DATE(An,1,1)</f>
        <v>43831</v>
      </c>
      <c r="C3" s="22"/>
      <c r="D3" s="12">
        <f>DATE(An,2,1)</f>
        <v>43862</v>
      </c>
      <c r="E3" s="22"/>
      <c r="F3" s="12">
        <f>DATE(An,3,1)</f>
        <v>43891</v>
      </c>
      <c r="G3" s="22"/>
      <c r="H3" s="12">
        <f>DATE(An,4,1)</f>
        <v>43922</v>
      </c>
      <c r="I3" s="22"/>
      <c r="J3" s="12">
        <f>DATE(An,5,1)</f>
        <v>43952</v>
      </c>
      <c r="K3" s="22"/>
      <c r="L3" s="12">
        <f>DATE(An,6,1)</f>
        <v>43983</v>
      </c>
      <c r="M3" s="22"/>
      <c r="N3" s="12">
        <f>DATE(An,7,1)</f>
        <v>44013</v>
      </c>
      <c r="O3" s="22"/>
      <c r="P3" s="12">
        <f>DATE(An,8,1)</f>
        <v>44044</v>
      </c>
      <c r="Q3" s="22"/>
      <c r="R3" s="12">
        <f>DATE(An,9,1)</f>
        <v>44075</v>
      </c>
      <c r="S3" s="22"/>
      <c r="T3" s="12">
        <f>DATE(An,10,1)</f>
        <v>44105</v>
      </c>
      <c r="U3" s="22"/>
      <c r="V3" s="12">
        <f>DATE(An,11,1)</f>
        <v>44136</v>
      </c>
      <c r="W3" s="22"/>
      <c r="X3" s="12">
        <f>DATE(An,12,1)</f>
        <v>44166</v>
      </c>
      <c r="Y3" s="22"/>
    </row>
    <row r="4" spans="1:28" ht="12.75" customHeight="1" x14ac:dyDescent="0.2">
      <c r="B4" s="12">
        <f t="shared" ref="B4:B33" si="0">B3+1</f>
        <v>43832</v>
      </c>
      <c r="C4" s="22" t="s">
        <v>39</v>
      </c>
      <c r="D4" s="12">
        <f t="shared" ref="D4:X19" si="1">D3+1</f>
        <v>43863</v>
      </c>
      <c r="E4" s="22"/>
      <c r="F4" s="12">
        <f t="shared" si="1"/>
        <v>43892</v>
      </c>
      <c r="G4" s="22"/>
      <c r="H4" s="12">
        <f t="shared" si="1"/>
        <v>43923</v>
      </c>
      <c r="I4" s="22"/>
      <c r="J4" s="12">
        <f t="shared" si="1"/>
        <v>43953</v>
      </c>
      <c r="K4" s="22"/>
      <c r="L4" s="12">
        <f t="shared" si="1"/>
        <v>43984</v>
      </c>
      <c r="M4" s="22"/>
      <c r="N4" s="12">
        <f t="shared" si="1"/>
        <v>44014</v>
      </c>
      <c r="O4" s="22"/>
      <c r="P4" s="12">
        <f t="shared" si="1"/>
        <v>44045</v>
      </c>
      <c r="Q4" s="22"/>
      <c r="R4" s="12">
        <f t="shared" si="1"/>
        <v>44076</v>
      </c>
      <c r="S4" s="22"/>
      <c r="T4" s="12">
        <f t="shared" si="1"/>
        <v>44106</v>
      </c>
      <c r="U4" s="22"/>
      <c r="V4" s="12">
        <f t="shared" si="1"/>
        <v>44137</v>
      </c>
      <c r="W4" s="22"/>
      <c r="X4" s="12">
        <f t="shared" si="1"/>
        <v>44167</v>
      </c>
      <c r="Y4" s="22"/>
    </row>
    <row r="5" spans="1:28" ht="12.75" customHeight="1" x14ac:dyDescent="0.2">
      <c r="B5" s="12">
        <f t="shared" si="0"/>
        <v>43833</v>
      </c>
      <c r="C5" s="22" t="s">
        <v>39</v>
      </c>
      <c r="D5" s="12">
        <f t="shared" si="1"/>
        <v>43864</v>
      </c>
      <c r="E5" s="22"/>
      <c r="F5" s="12">
        <f t="shared" si="1"/>
        <v>43893</v>
      </c>
      <c r="G5" s="22"/>
      <c r="H5" s="12">
        <f t="shared" si="1"/>
        <v>43924</v>
      </c>
      <c r="I5" s="22"/>
      <c r="J5" s="12">
        <f t="shared" si="1"/>
        <v>43954</v>
      </c>
      <c r="K5" s="22"/>
      <c r="L5" s="12">
        <f t="shared" si="1"/>
        <v>43985</v>
      </c>
      <c r="M5" s="22"/>
      <c r="N5" s="12">
        <f t="shared" si="1"/>
        <v>44015</v>
      </c>
      <c r="O5" s="22"/>
      <c r="P5" s="12">
        <f t="shared" si="1"/>
        <v>44046</v>
      </c>
      <c r="Q5" s="22"/>
      <c r="R5" s="12">
        <f t="shared" si="1"/>
        <v>44077</v>
      </c>
      <c r="S5" s="22"/>
      <c r="T5" s="12">
        <f t="shared" si="1"/>
        <v>44107</v>
      </c>
      <c r="U5" s="22"/>
      <c r="V5" s="12">
        <f t="shared" si="1"/>
        <v>44138</v>
      </c>
      <c r="W5" s="22"/>
      <c r="X5" s="12">
        <f t="shared" si="1"/>
        <v>44168</v>
      </c>
      <c r="Y5" s="22"/>
    </row>
    <row r="6" spans="1:28" ht="12.75" customHeight="1" x14ac:dyDescent="0.2">
      <c r="B6" s="12">
        <f t="shared" si="0"/>
        <v>43834</v>
      </c>
      <c r="C6" s="22"/>
      <c r="D6" s="12">
        <f t="shared" si="1"/>
        <v>43865</v>
      </c>
      <c r="E6" s="22"/>
      <c r="F6" s="12">
        <f t="shared" si="1"/>
        <v>43894</v>
      </c>
      <c r="G6" s="22"/>
      <c r="H6" s="12">
        <f t="shared" si="1"/>
        <v>43925</v>
      </c>
      <c r="I6" s="22"/>
      <c r="J6" s="12">
        <f t="shared" si="1"/>
        <v>43955</v>
      </c>
      <c r="K6" s="22"/>
      <c r="L6" s="12">
        <f t="shared" si="1"/>
        <v>43986</v>
      </c>
      <c r="M6" s="22"/>
      <c r="N6" s="12">
        <f t="shared" si="1"/>
        <v>44016</v>
      </c>
      <c r="O6" s="22"/>
      <c r="P6" s="12">
        <f t="shared" si="1"/>
        <v>44047</v>
      </c>
      <c r="Q6" s="22"/>
      <c r="R6" s="12">
        <f t="shared" si="1"/>
        <v>44078</v>
      </c>
      <c r="S6" s="22"/>
      <c r="T6" s="12">
        <f t="shared" si="1"/>
        <v>44108</v>
      </c>
      <c r="U6" s="22"/>
      <c r="V6" s="12">
        <f t="shared" si="1"/>
        <v>44139</v>
      </c>
      <c r="W6" s="22"/>
      <c r="X6" s="12">
        <f t="shared" si="1"/>
        <v>44169</v>
      </c>
      <c r="Y6" s="22"/>
    </row>
    <row r="7" spans="1:28" ht="12.75" customHeight="1" x14ac:dyDescent="0.2">
      <c r="B7" s="12">
        <f t="shared" si="0"/>
        <v>43835</v>
      </c>
      <c r="C7" s="22"/>
      <c r="D7" s="12">
        <f t="shared" si="1"/>
        <v>43866</v>
      </c>
      <c r="E7" s="22"/>
      <c r="F7" s="12">
        <f t="shared" si="1"/>
        <v>43895</v>
      </c>
      <c r="G7" s="22"/>
      <c r="H7" s="12">
        <f t="shared" si="1"/>
        <v>43926</v>
      </c>
      <c r="I7" s="22"/>
      <c r="J7" s="12">
        <f t="shared" si="1"/>
        <v>43956</v>
      </c>
      <c r="K7" s="22"/>
      <c r="L7" s="12">
        <f t="shared" si="1"/>
        <v>43987</v>
      </c>
      <c r="M7" s="22"/>
      <c r="N7" s="12">
        <f t="shared" si="1"/>
        <v>44017</v>
      </c>
      <c r="O7" s="22"/>
      <c r="P7" s="12">
        <f t="shared" si="1"/>
        <v>44048</v>
      </c>
      <c r="Q7" s="22"/>
      <c r="R7" s="12">
        <f t="shared" si="1"/>
        <v>44079</v>
      </c>
      <c r="S7" s="22"/>
      <c r="T7" s="12">
        <f t="shared" si="1"/>
        <v>44109</v>
      </c>
      <c r="U7" s="22"/>
      <c r="V7" s="12">
        <f t="shared" si="1"/>
        <v>44140</v>
      </c>
      <c r="W7" s="22"/>
      <c r="X7" s="12">
        <f t="shared" si="1"/>
        <v>44170</v>
      </c>
      <c r="Y7" s="22"/>
    </row>
    <row r="8" spans="1:28" ht="12.75" customHeight="1" x14ac:dyDescent="0.2">
      <c r="B8" s="12">
        <f t="shared" si="0"/>
        <v>43836</v>
      </c>
      <c r="C8" s="22" t="s">
        <v>39</v>
      </c>
      <c r="D8" s="12">
        <f t="shared" si="1"/>
        <v>43867</v>
      </c>
      <c r="E8" s="22"/>
      <c r="F8" s="12">
        <f t="shared" si="1"/>
        <v>43896</v>
      </c>
      <c r="G8" s="22"/>
      <c r="H8" s="12">
        <f t="shared" si="1"/>
        <v>43927</v>
      </c>
      <c r="I8" s="22"/>
      <c r="J8" s="12">
        <f t="shared" si="1"/>
        <v>43957</v>
      </c>
      <c r="K8" s="22"/>
      <c r="L8" s="12">
        <f t="shared" si="1"/>
        <v>43988</v>
      </c>
      <c r="M8" s="22"/>
      <c r="N8" s="12">
        <f t="shared" si="1"/>
        <v>44018</v>
      </c>
      <c r="O8" s="22"/>
      <c r="P8" s="12">
        <f t="shared" si="1"/>
        <v>44049</v>
      </c>
      <c r="Q8" s="22"/>
      <c r="R8" s="12">
        <f t="shared" si="1"/>
        <v>44080</v>
      </c>
      <c r="S8" s="22"/>
      <c r="T8" s="12">
        <f t="shared" si="1"/>
        <v>44110</v>
      </c>
      <c r="U8" s="22"/>
      <c r="V8" s="12">
        <f t="shared" si="1"/>
        <v>44141</v>
      </c>
      <c r="W8" s="22"/>
      <c r="X8" s="12">
        <f t="shared" si="1"/>
        <v>44171</v>
      </c>
      <c r="Y8" s="22"/>
    </row>
    <row r="9" spans="1:28" ht="12.75" customHeight="1" x14ac:dyDescent="0.2">
      <c r="B9" s="12">
        <f t="shared" si="0"/>
        <v>43837</v>
      </c>
      <c r="C9" s="22" t="s">
        <v>39</v>
      </c>
      <c r="D9" s="12">
        <f t="shared" si="1"/>
        <v>43868</v>
      </c>
      <c r="E9" s="22"/>
      <c r="F9" s="12">
        <f t="shared" si="1"/>
        <v>43897</v>
      </c>
      <c r="G9" s="22"/>
      <c r="H9" s="12">
        <f t="shared" si="1"/>
        <v>43928</v>
      </c>
      <c r="I9" s="22"/>
      <c r="J9" s="12">
        <f t="shared" si="1"/>
        <v>43958</v>
      </c>
      <c r="K9" s="22"/>
      <c r="L9" s="12">
        <f t="shared" si="1"/>
        <v>43989</v>
      </c>
      <c r="M9" s="22"/>
      <c r="N9" s="12">
        <f t="shared" si="1"/>
        <v>44019</v>
      </c>
      <c r="O9" s="22"/>
      <c r="P9" s="12">
        <f t="shared" si="1"/>
        <v>44050</v>
      </c>
      <c r="Q9" s="22"/>
      <c r="R9" s="12">
        <f t="shared" si="1"/>
        <v>44081</v>
      </c>
      <c r="S9" s="22"/>
      <c r="T9" s="12">
        <f t="shared" si="1"/>
        <v>44111</v>
      </c>
      <c r="U9" s="22"/>
      <c r="V9" s="12">
        <f t="shared" si="1"/>
        <v>44142</v>
      </c>
      <c r="W9" s="22"/>
      <c r="X9" s="12">
        <f t="shared" si="1"/>
        <v>44172</v>
      </c>
      <c r="Y9" s="22"/>
    </row>
    <row r="10" spans="1:28" ht="12.75" customHeight="1" x14ac:dyDescent="0.2">
      <c r="B10" s="12">
        <f t="shared" si="0"/>
        <v>43838</v>
      </c>
      <c r="C10" s="22" t="s">
        <v>39</v>
      </c>
      <c r="D10" s="12">
        <f t="shared" si="1"/>
        <v>43869</v>
      </c>
      <c r="E10" s="22"/>
      <c r="F10" s="12">
        <f t="shared" si="1"/>
        <v>43898</v>
      </c>
      <c r="G10" s="22"/>
      <c r="H10" s="12">
        <f t="shared" si="1"/>
        <v>43929</v>
      </c>
      <c r="I10" s="22"/>
      <c r="J10" s="12">
        <f t="shared" si="1"/>
        <v>43959</v>
      </c>
      <c r="K10" s="22"/>
      <c r="L10" s="12">
        <f t="shared" si="1"/>
        <v>43990</v>
      </c>
      <c r="M10" s="22"/>
      <c r="N10" s="12">
        <f t="shared" si="1"/>
        <v>44020</v>
      </c>
      <c r="O10" s="22"/>
      <c r="P10" s="12">
        <f t="shared" si="1"/>
        <v>44051</v>
      </c>
      <c r="Q10" s="22"/>
      <c r="R10" s="12">
        <f t="shared" si="1"/>
        <v>44082</v>
      </c>
      <c r="S10" s="22"/>
      <c r="T10" s="12">
        <f t="shared" si="1"/>
        <v>44112</v>
      </c>
      <c r="U10" s="22"/>
      <c r="V10" s="12">
        <f t="shared" si="1"/>
        <v>44143</v>
      </c>
      <c r="W10" s="22"/>
      <c r="X10" s="12">
        <f t="shared" si="1"/>
        <v>44173</v>
      </c>
      <c r="Y10" s="22"/>
    </row>
    <row r="11" spans="1:28" ht="12.75" customHeight="1" x14ac:dyDescent="0.2">
      <c r="B11" s="12">
        <f t="shared" si="0"/>
        <v>43839</v>
      </c>
      <c r="C11" s="22" t="s">
        <v>39</v>
      </c>
      <c r="D11" s="12">
        <f t="shared" si="1"/>
        <v>43870</v>
      </c>
      <c r="E11" s="22"/>
      <c r="F11" s="12">
        <f t="shared" si="1"/>
        <v>43899</v>
      </c>
      <c r="G11" s="22"/>
      <c r="H11" s="12">
        <f t="shared" si="1"/>
        <v>43930</v>
      </c>
      <c r="I11" s="22"/>
      <c r="J11" s="12">
        <f t="shared" si="1"/>
        <v>43960</v>
      </c>
      <c r="K11" s="22"/>
      <c r="L11" s="12">
        <f t="shared" si="1"/>
        <v>43991</v>
      </c>
      <c r="M11" s="22"/>
      <c r="N11" s="12">
        <f t="shared" si="1"/>
        <v>44021</v>
      </c>
      <c r="O11" s="22"/>
      <c r="P11" s="12">
        <f t="shared" si="1"/>
        <v>44052</v>
      </c>
      <c r="Q11" s="22"/>
      <c r="R11" s="12">
        <f t="shared" si="1"/>
        <v>44083</v>
      </c>
      <c r="S11" s="22"/>
      <c r="T11" s="12">
        <f t="shared" si="1"/>
        <v>44113</v>
      </c>
      <c r="U11" s="22"/>
      <c r="V11" s="12">
        <f t="shared" si="1"/>
        <v>44144</v>
      </c>
      <c r="W11" s="22"/>
      <c r="X11" s="12">
        <f t="shared" si="1"/>
        <v>44174</v>
      </c>
      <c r="Y11" s="22"/>
    </row>
    <row r="12" spans="1:28" ht="12.75" customHeight="1" x14ac:dyDescent="0.2">
      <c r="B12" s="12">
        <f t="shared" si="0"/>
        <v>43840</v>
      </c>
      <c r="C12" s="22" t="s">
        <v>39</v>
      </c>
      <c r="D12" s="12">
        <f t="shared" si="1"/>
        <v>43871</v>
      </c>
      <c r="E12" s="22"/>
      <c r="F12" s="12">
        <f t="shared" si="1"/>
        <v>43900</v>
      </c>
      <c r="G12" s="22"/>
      <c r="H12" s="12">
        <f t="shared" si="1"/>
        <v>43931</v>
      </c>
      <c r="I12" s="22"/>
      <c r="J12" s="12">
        <f t="shared" si="1"/>
        <v>43961</v>
      </c>
      <c r="K12" s="22"/>
      <c r="L12" s="12">
        <f t="shared" si="1"/>
        <v>43992</v>
      </c>
      <c r="M12" s="22"/>
      <c r="N12" s="12">
        <f t="shared" si="1"/>
        <v>44022</v>
      </c>
      <c r="O12" s="22"/>
      <c r="P12" s="12">
        <f t="shared" si="1"/>
        <v>44053</v>
      </c>
      <c r="Q12" s="22" t="s">
        <v>39</v>
      </c>
      <c r="R12" s="12">
        <f t="shared" si="1"/>
        <v>44084</v>
      </c>
      <c r="S12" s="22"/>
      <c r="T12" s="12">
        <f t="shared" si="1"/>
        <v>44114</v>
      </c>
      <c r="U12" s="22"/>
      <c r="V12" s="12">
        <f t="shared" si="1"/>
        <v>44145</v>
      </c>
      <c r="W12" s="22"/>
      <c r="X12" s="12">
        <f t="shared" si="1"/>
        <v>44175</v>
      </c>
      <c r="Y12" s="22"/>
    </row>
    <row r="13" spans="1:28" ht="12.75" customHeight="1" x14ac:dyDescent="0.2">
      <c r="B13" s="12">
        <f t="shared" si="0"/>
        <v>43841</v>
      </c>
      <c r="C13" s="22"/>
      <c r="D13" s="12">
        <f t="shared" si="1"/>
        <v>43872</v>
      </c>
      <c r="E13" s="22"/>
      <c r="F13" s="12">
        <f t="shared" si="1"/>
        <v>43901</v>
      </c>
      <c r="G13" s="22"/>
      <c r="H13" s="12">
        <f t="shared" si="1"/>
        <v>43932</v>
      </c>
      <c r="I13" s="22"/>
      <c r="J13" s="12">
        <f t="shared" si="1"/>
        <v>43962</v>
      </c>
      <c r="K13" s="22"/>
      <c r="L13" s="12">
        <f t="shared" si="1"/>
        <v>43993</v>
      </c>
      <c r="M13" s="22"/>
      <c r="N13" s="12">
        <f t="shared" si="1"/>
        <v>44023</v>
      </c>
      <c r="O13" s="22"/>
      <c r="P13" s="12">
        <f t="shared" si="1"/>
        <v>44054</v>
      </c>
      <c r="Q13" s="22" t="s">
        <v>39</v>
      </c>
      <c r="R13" s="12">
        <f t="shared" si="1"/>
        <v>44085</v>
      </c>
      <c r="S13" s="22"/>
      <c r="T13" s="12">
        <f t="shared" si="1"/>
        <v>44115</v>
      </c>
      <c r="U13" s="22"/>
      <c r="V13" s="12">
        <f t="shared" si="1"/>
        <v>44146</v>
      </c>
      <c r="W13" s="22"/>
      <c r="X13" s="12">
        <f t="shared" si="1"/>
        <v>44176</v>
      </c>
      <c r="Y13" s="22"/>
    </row>
    <row r="14" spans="1:28" ht="12.75" customHeight="1" x14ac:dyDescent="0.2">
      <c r="B14" s="12">
        <f t="shared" si="0"/>
        <v>43842</v>
      </c>
      <c r="C14" s="22"/>
      <c r="D14" s="12">
        <f t="shared" si="1"/>
        <v>43873</v>
      </c>
      <c r="E14" s="22"/>
      <c r="F14" s="12">
        <f t="shared" si="1"/>
        <v>43902</v>
      </c>
      <c r="G14" s="22"/>
      <c r="H14" s="12">
        <f t="shared" si="1"/>
        <v>43933</v>
      </c>
      <c r="I14" s="22"/>
      <c r="J14" s="12">
        <f t="shared" si="1"/>
        <v>43963</v>
      </c>
      <c r="K14" s="22"/>
      <c r="L14" s="12">
        <f t="shared" si="1"/>
        <v>43994</v>
      </c>
      <c r="M14" s="22"/>
      <c r="N14" s="12">
        <f t="shared" si="1"/>
        <v>44024</v>
      </c>
      <c r="O14" s="22"/>
      <c r="P14" s="12">
        <f t="shared" si="1"/>
        <v>44055</v>
      </c>
      <c r="Q14" s="22" t="s">
        <v>39</v>
      </c>
      <c r="R14" s="12">
        <f t="shared" si="1"/>
        <v>44086</v>
      </c>
      <c r="S14" s="22"/>
      <c r="T14" s="12">
        <f t="shared" si="1"/>
        <v>44116</v>
      </c>
      <c r="U14" s="22"/>
      <c r="V14" s="12">
        <f t="shared" si="1"/>
        <v>44147</v>
      </c>
      <c r="W14" s="22"/>
      <c r="X14" s="12">
        <f t="shared" si="1"/>
        <v>44177</v>
      </c>
      <c r="Y14" s="22"/>
    </row>
    <row r="15" spans="1:28" ht="12.75" customHeight="1" x14ac:dyDescent="0.2">
      <c r="B15" s="12">
        <f t="shared" si="0"/>
        <v>43843</v>
      </c>
      <c r="C15" s="22" t="s">
        <v>39</v>
      </c>
      <c r="D15" s="12">
        <f t="shared" si="1"/>
        <v>43874</v>
      </c>
      <c r="E15" s="22"/>
      <c r="F15" s="12">
        <f t="shared" si="1"/>
        <v>43903</v>
      </c>
      <c r="G15" s="22"/>
      <c r="H15" s="12">
        <f t="shared" si="1"/>
        <v>43934</v>
      </c>
      <c r="I15" s="22"/>
      <c r="J15" s="12">
        <f t="shared" si="1"/>
        <v>43964</v>
      </c>
      <c r="K15" s="22"/>
      <c r="L15" s="12">
        <f t="shared" si="1"/>
        <v>43995</v>
      </c>
      <c r="M15" s="22"/>
      <c r="N15" s="12">
        <f t="shared" si="1"/>
        <v>44025</v>
      </c>
      <c r="O15" s="22"/>
      <c r="P15" s="12">
        <f t="shared" si="1"/>
        <v>44056</v>
      </c>
      <c r="Q15" s="22" t="s">
        <v>39</v>
      </c>
      <c r="R15" s="12">
        <f t="shared" si="1"/>
        <v>44087</v>
      </c>
      <c r="S15" s="22"/>
      <c r="T15" s="12">
        <f t="shared" si="1"/>
        <v>44117</v>
      </c>
      <c r="U15" s="22"/>
      <c r="V15" s="12">
        <f t="shared" si="1"/>
        <v>44148</v>
      </c>
      <c r="W15" s="22"/>
      <c r="X15" s="12">
        <f t="shared" si="1"/>
        <v>44178</v>
      </c>
      <c r="Y15" s="22"/>
    </row>
    <row r="16" spans="1:28" ht="12.75" customHeight="1" x14ac:dyDescent="0.2">
      <c r="B16" s="12">
        <f t="shared" si="0"/>
        <v>43844</v>
      </c>
      <c r="C16" s="22" t="s">
        <v>39</v>
      </c>
      <c r="D16" s="12">
        <f t="shared" si="1"/>
        <v>43875</v>
      </c>
      <c r="E16" s="22"/>
      <c r="F16" s="12">
        <f t="shared" si="1"/>
        <v>43904</v>
      </c>
      <c r="G16" s="22"/>
      <c r="H16" s="12">
        <f t="shared" si="1"/>
        <v>43935</v>
      </c>
      <c r="I16" s="22"/>
      <c r="J16" s="12">
        <f t="shared" si="1"/>
        <v>43965</v>
      </c>
      <c r="K16" s="22"/>
      <c r="L16" s="12">
        <f t="shared" si="1"/>
        <v>43996</v>
      </c>
      <c r="M16" s="22"/>
      <c r="N16" s="12">
        <f t="shared" si="1"/>
        <v>44026</v>
      </c>
      <c r="O16" s="22"/>
      <c r="P16" s="12">
        <f t="shared" si="1"/>
        <v>44057</v>
      </c>
      <c r="Q16" s="22" t="s">
        <v>39</v>
      </c>
      <c r="R16" s="12">
        <f t="shared" si="1"/>
        <v>44088</v>
      </c>
      <c r="S16" s="22"/>
      <c r="T16" s="12">
        <f t="shared" si="1"/>
        <v>44118</v>
      </c>
      <c r="U16" s="22"/>
      <c r="V16" s="12">
        <f t="shared" si="1"/>
        <v>44149</v>
      </c>
      <c r="W16" s="22"/>
      <c r="X16" s="12">
        <f t="shared" si="1"/>
        <v>44179</v>
      </c>
      <c r="Y16" s="22"/>
    </row>
    <row r="17" spans="2:25" ht="12.75" customHeight="1" x14ac:dyDescent="0.2">
      <c r="B17" s="12">
        <f t="shared" si="0"/>
        <v>43845</v>
      </c>
      <c r="C17" s="22"/>
      <c r="D17" s="12">
        <f t="shared" si="1"/>
        <v>43876</v>
      </c>
      <c r="E17" s="22"/>
      <c r="F17" s="12">
        <f t="shared" si="1"/>
        <v>43905</v>
      </c>
      <c r="G17" s="22"/>
      <c r="H17" s="12">
        <f t="shared" si="1"/>
        <v>43936</v>
      </c>
      <c r="I17" s="22"/>
      <c r="J17" s="12">
        <f t="shared" si="1"/>
        <v>43966</v>
      </c>
      <c r="K17" s="22"/>
      <c r="L17" s="12">
        <f t="shared" si="1"/>
        <v>43997</v>
      </c>
      <c r="M17" s="22"/>
      <c r="N17" s="12">
        <f t="shared" si="1"/>
        <v>44027</v>
      </c>
      <c r="O17" s="22"/>
      <c r="P17" s="12">
        <f t="shared" si="1"/>
        <v>44058</v>
      </c>
      <c r="Q17" s="22"/>
      <c r="R17" s="12">
        <f t="shared" si="1"/>
        <v>44089</v>
      </c>
      <c r="S17" s="22"/>
      <c r="T17" s="12">
        <f t="shared" si="1"/>
        <v>44119</v>
      </c>
      <c r="U17" s="22"/>
      <c r="V17" s="12">
        <f t="shared" si="1"/>
        <v>44150</v>
      </c>
      <c r="W17" s="22"/>
      <c r="X17" s="12">
        <f t="shared" si="1"/>
        <v>44180</v>
      </c>
      <c r="Y17" s="22"/>
    </row>
    <row r="18" spans="2:25" ht="12.75" customHeight="1" x14ac:dyDescent="0.2">
      <c r="B18" s="12">
        <f t="shared" si="0"/>
        <v>43846</v>
      </c>
      <c r="C18" s="22" t="s">
        <v>39</v>
      </c>
      <c r="D18" s="12">
        <f t="shared" si="1"/>
        <v>43877</v>
      </c>
      <c r="E18" s="22"/>
      <c r="F18" s="12">
        <f t="shared" si="1"/>
        <v>43906</v>
      </c>
      <c r="G18" s="22"/>
      <c r="H18" s="12">
        <f t="shared" si="1"/>
        <v>43937</v>
      </c>
      <c r="I18" s="22"/>
      <c r="J18" s="12">
        <f t="shared" si="1"/>
        <v>43967</v>
      </c>
      <c r="K18" s="22"/>
      <c r="L18" s="12">
        <f t="shared" si="1"/>
        <v>43998</v>
      </c>
      <c r="M18" s="22"/>
      <c r="N18" s="12">
        <f t="shared" si="1"/>
        <v>44028</v>
      </c>
      <c r="O18" s="22"/>
      <c r="P18" s="12">
        <f t="shared" si="1"/>
        <v>44059</v>
      </c>
      <c r="Q18" s="22"/>
      <c r="R18" s="12">
        <f t="shared" si="1"/>
        <v>44090</v>
      </c>
      <c r="S18" s="22"/>
      <c r="T18" s="12">
        <f t="shared" si="1"/>
        <v>44120</v>
      </c>
      <c r="U18" s="22"/>
      <c r="V18" s="12">
        <f t="shared" si="1"/>
        <v>44151</v>
      </c>
      <c r="W18" s="22"/>
      <c r="X18" s="12">
        <f t="shared" si="1"/>
        <v>44181</v>
      </c>
      <c r="Y18" s="22" t="s">
        <v>39</v>
      </c>
    </row>
    <row r="19" spans="2:25" ht="12.75" customHeight="1" x14ac:dyDescent="0.2">
      <c r="B19" s="12">
        <f t="shared" si="0"/>
        <v>43847</v>
      </c>
      <c r="C19" s="22" t="s">
        <v>39</v>
      </c>
      <c r="D19" s="12">
        <f t="shared" si="1"/>
        <v>43878</v>
      </c>
      <c r="E19" s="22"/>
      <c r="F19" s="12">
        <f t="shared" si="1"/>
        <v>43907</v>
      </c>
      <c r="G19" s="22"/>
      <c r="H19" s="12">
        <f t="shared" si="1"/>
        <v>43938</v>
      </c>
      <c r="I19" s="22"/>
      <c r="J19" s="12">
        <f t="shared" si="1"/>
        <v>43968</v>
      </c>
      <c r="K19" s="22"/>
      <c r="L19" s="12">
        <f t="shared" si="1"/>
        <v>43999</v>
      </c>
      <c r="M19" s="22"/>
      <c r="N19" s="12">
        <f t="shared" si="1"/>
        <v>44029</v>
      </c>
      <c r="O19" s="22"/>
      <c r="P19" s="12">
        <f t="shared" si="1"/>
        <v>44060</v>
      </c>
      <c r="Q19" s="22"/>
      <c r="R19" s="12">
        <f t="shared" si="1"/>
        <v>44091</v>
      </c>
      <c r="S19" s="22"/>
      <c r="T19" s="12">
        <f t="shared" si="1"/>
        <v>44121</v>
      </c>
      <c r="U19" s="22"/>
      <c r="V19" s="12">
        <f t="shared" si="1"/>
        <v>44152</v>
      </c>
      <c r="W19" s="22"/>
      <c r="X19" s="12">
        <f t="shared" si="1"/>
        <v>44182</v>
      </c>
      <c r="Y19" s="22"/>
    </row>
    <row r="20" spans="2:25" ht="12.75" customHeight="1" x14ac:dyDescent="0.2">
      <c r="B20" s="12">
        <f t="shared" si="0"/>
        <v>43848</v>
      </c>
      <c r="C20" s="22"/>
      <c r="D20" s="12">
        <f t="shared" ref="D20:D30" si="2">D19+1</f>
        <v>43879</v>
      </c>
      <c r="E20" s="22"/>
      <c r="F20" s="12">
        <f t="shared" ref="F20:F33" si="3">F19+1</f>
        <v>43908</v>
      </c>
      <c r="G20" s="22"/>
      <c r="H20" s="12">
        <f t="shared" ref="H20:H32" si="4">H19+1</f>
        <v>43939</v>
      </c>
      <c r="I20" s="22"/>
      <c r="J20" s="12">
        <f t="shared" ref="J20:J33" si="5">J19+1</f>
        <v>43969</v>
      </c>
      <c r="K20" s="22"/>
      <c r="L20" s="12">
        <f t="shared" ref="L20:L32" si="6">L19+1</f>
        <v>44000</v>
      </c>
      <c r="M20" s="22" t="s">
        <v>39</v>
      </c>
      <c r="N20" s="12">
        <f t="shared" ref="N20:N33" si="7">N19+1</f>
        <v>44030</v>
      </c>
      <c r="O20" s="22"/>
      <c r="P20" s="12">
        <f t="shared" ref="P20:P33" si="8">P19+1</f>
        <v>44061</v>
      </c>
      <c r="Q20" s="22" t="s">
        <v>39</v>
      </c>
      <c r="R20" s="12">
        <f t="shared" ref="R20:R32" si="9">R19+1</f>
        <v>44092</v>
      </c>
      <c r="S20" s="22"/>
      <c r="T20" s="12">
        <f t="shared" ref="T20:T33" si="10">T19+1</f>
        <v>44122</v>
      </c>
      <c r="U20" s="22"/>
      <c r="V20" s="12">
        <f t="shared" ref="V20:V32" si="11">V19+1</f>
        <v>44153</v>
      </c>
      <c r="W20" s="22"/>
      <c r="X20" s="12">
        <f t="shared" ref="X20:X33" si="12">X19+1</f>
        <v>44183</v>
      </c>
      <c r="Y20" s="22"/>
    </row>
    <row r="21" spans="2:25" ht="12.75" customHeight="1" x14ac:dyDescent="0.2">
      <c r="B21" s="12">
        <f t="shared" si="0"/>
        <v>43849</v>
      </c>
      <c r="C21" s="22"/>
      <c r="D21" s="12">
        <f t="shared" si="2"/>
        <v>43880</v>
      </c>
      <c r="E21" s="22"/>
      <c r="F21" s="12">
        <f t="shared" si="3"/>
        <v>43909</v>
      </c>
      <c r="G21" s="22" t="s">
        <v>39</v>
      </c>
      <c r="H21" s="12">
        <f t="shared" si="4"/>
        <v>43940</v>
      </c>
      <c r="I21" s="22"/>
      <c r="J21" s="12">
        <f t="shared" si="5"/>
        <v>43970</v>
      </c>
      <c r="K21" s="22"/>
      <c r="L21" s="12">
        <f t="shared" si="6"/>
        <v>44001</v>
      </c>
      <c r="M21" s="22"/>
      <c r="N21" s="12">
        <f t="shared" si="7"/>
        <v>44031</v>
      </c>
      <c r="O21" s="22"/>
      <c r="P21" s="12">
        <f t="shared" si="8"/>
        <v>44062</v>
      </c>
      <c r="Q21" s="22" t="s">
        <v>39</v>
      </c>
      <c r="R21" s="12">
        <f t="shared" si="9"/>
        <v>44093</v>
      </c>
      <c r="S21" s="22"/>
      <c r="T21" s="12">
        <f t="shared" si="10"/>
        <v>44123</v>
      </c>
      <c r="U21" s="22"/>
      <c r="V21" s="12">
        <f t="shared" si="11"/>
        <v>44154</v>
      </c>
      <c r="W21" s="22" t="s">
        <v>39</v>
      </c>
      <c r="X21" s="12">
        <f t="shared" si="12"/>
        <v>44184</v>
      </c>
      <c r="Y21" s="22"/>
    </row>
    <row r="22" spans="2:25" ht="12.75" customHeight="1" x14ac:dyDescent="0.2">
      <c r="B22" s="12">
        <f t="shared" si="0"/>
        <v>43850</v>
      </c>
      <c r="C22" s="22"/>
      <c r="D22" s="12">
        <f t="shared" si="2"/>
        <v>43881</v>
      </c>
      <c r="E22" s="22" t="s">
        <v>39</v>
      </c>
      <c r="F22" s="12">
        <f t="shared" si="3"/>
        <v>43910</v>
      </c>
      <c r="G22" s="22"/>
      <c r="H22" s="12">
        <f t="shared" si="4"/>
        <v>43941</v>
      </c>
      <c r="I22" s="22" t="s">
        <v>39</v>
      </c>
      <c r="J22" s="12">
        <f t="shared" si="5"/>
        <v>43971</v>
      </c>
      <c r="K22" s="22" t="s">
        <v>39</v>
      </c>
      <c r="L22" s="12">
        <f t="shared" si="6"/>
        <v>44002</v>
      </c>
      <c r="M22" s="22"/>
      <c r="N22" s="12">
        <f t="shared" si="7"/>
        <v>44032</v>
      </c>
      <c r="O22" s="22"/>
      <c r="P22" s="12">
        <f t="shared" si="8"/>
        <v>44063</v>
      </c>
      <c r="Q22" s="22"/>
      <c r="R22" s="12">
        <f t="shared" si="9"/>
        <v>44094</v>
      </c>
      <c r="S22" s="22"/>
      <c r="T22" s="12">
        <f t="shared" si="10"/>
        <v>44124</v>
      </c>
      <c r="U22" s="22"/>
      <c r="V22" s="12">
        <f t="shared" si="11"/>
        <v>44155</v>
      </c>
      <c r="W22" s="22"/>
      <c r="X22" s="12">
        <f t="shared" si="12"/>
        <v>44185</v>
      </c>
      <c r="Y22" s="22"/>
    </row>
    <row r="23" spans="2:25" ht="12.75" customHeight="1" x14ac:dyDescent="0.2">
      <c r="B23" s="12">
        <f t="shared" si="0"/>
        <v>43851</v>
      </c>
      <c r="C23" s="22"/>
      <c r="D23" s="12">
        <f t="shared" si="2"/>
        <v>43882</v>
      </c>
      <c r="E23" s="22"/>
      <c r="F23" s="12">
        <f t="shared" si="3"/>
        <v>43911</v>
      </c>
      <c r="G23" s="22"/>
      <c r="H23" s="12">
        <f t="shared" si="4"/>
        <v>43942</v>
      </c>
      <c r="I23" s="22"/>
      <c r="J23" s="12">
        <f t="shared" si="5"/>
        <v>43972</v>
      </c>
      <c r="K23" s="22"/>
      <c r="L23" s="12">
        <f t="shared" si="6"/>
        <v>44003</v>
      </c>
      <c r="M23" s="22"/>
      <c r="N23" s="12">
        <f t="shared" si="7"/>
        <v>44033</v>
      </c>
      <c r="O23" s="22"/>
      <c r="P23" s="12">
        <f t="shared" si="8"/>
        <v>44064</v>
      </c>
      <c r="Q23" s="22" t="s">
        <v>39</v>
      </c>
      <c r="R23" s="12">
        <f t="shared" si="9"/>
        <v>44095</v>
      </c>
      <c r="S23" s="22"/>
      <c r="T23" s="12">
        <f t="shared" si="10"/>
        <v>44125</v>
      </c>
      <c r="U23" s="22" t="s">
        <v>39</v>
      </c>
      <c r="V23" s="12">
        <f t="shared" si="11"/>
        <v>44156</v>
      </c>
      <c r="W23" s="22"/>
      <c r="X23" s="12">
        <f t="shared" si="12"/>
        <v>44186</v>
      </c>
      <c r="Y23" s="22"/>
    </row>
    <row r="24" spans="2:25" ht="12.75" customHeight="1" x14ac:dyDescent="0.2">
      <c r="B24" s="12">
        <f t="shared" si="0"/>
        <v>43852</v>
      </c>
      <c r="C24" s="22"/>
      <c r="D24" s="12">
        <f t="shared" si="2"/>
        <v>43883</v>
      </c>
      <c r="E24" s="22"/>
      <c r="F24" s="12">
        <f t="shared" si="3"/>
        <v>43912</v>
      </c>
      <c r="G24" s="22"/>
      <c r="H24" s="12">
        <f t="shared" si="4"/>
        <v>43943</v>
      </c>
      <c r="I24" s="22"/>
      <c r="J24" s="12">
        <f t="shared" si="5"/>
        <v>43973</v>
      </c>
      <c r="K24" s="22"/>
      <c r="L24" s="12">
        <f t="shared" si="6"/>
        <v>44004</v>
      </c>
      <c r="M24" s="22"/>
      <c r="N24" s="12">
        <f t="shared" si="7"/>
        <v>44034</v>
      </c>
      <c r="O24" s="22" t="s">
        <v>39</v>
      </c>
      <c r="P24" s="12">
        <f t="shared" si="8"/>
        <v>44065</v>
      </c>
      <c r="Q24" s="22"/>
      <c r="R24" s="12">
        <f t="shared" si="9"/>
        <v>44096</v>
      </c>
      <c r="S24" s="22"/>
      <c r="T24" s="12">
        <f t="shared" si="10"/>
        <v>44126</v>
      </c>
      <c r="U24" s="22"/>
      <c r="V24" s="12">
        <f t="shared" si="11"/>
        <v>44157</v>
      </c>
      <c r="W24" s="22"/>
      <c r="X24" s="12">
        <f t="shared" si="12"/>
        <v>44187</v>
      </c>
      <c r="Y24" s="22"/>
    </row>
    <row r="25" spans="2:25" ht="12.75" customHeight="1" x14ac:dyDescent="0.2">
      <c r="B25" s="12">
        <f t="shared" si="0"/>
        <v>43853</v>
      </c>
      <c r="C25" s="22"/>
      <c r="D25" s="12">
        <f t="shared" si="2"/>
        <v>43884</v>
      </c>
      <c r="E25" s="22"/>
      <c r="F25" s="12">
        <f t="shared" si="3"/>
        <v>43913</v>
      </c>
      <c r="G25" s="22"/>
      <c r="H25" s="12">
        <f t="shared" si="4"/>
        <v>43944</v>
      </c>
      <c r="I25" s="22"/>
      <c r="J25" s="12">
        <f t="shared" si="5"/>
        <v>43974</v>
      </c>
      <c r="K25" s="22"/>
      <c r="L25" s="12">
        <f t="shared" si="6"/>
        <v>44005</v>
      </c>
      <c r="M25" s="22"/>
      <c r="N25" s="12">
        <f t="shared" si="7"/>
        <v>44035</v>
      </c>
      <c r="O25" s="22"/>
      <c r="P25" s="12">
        <f t="shared" si="8"/>
        <v>44066</v>
      </c>
      <c r="Q25" s="22"/>
      <c r="R25" s="12">
        <f t="shared" si="9"/>
        <v>44097</v>
      </c>
      <c r="S25" s="22" t="s">
        <v>39</v>
      </c>
      <c r="T25" s="12">
        <f t="shared" si="10"/>
        <v>44127</v>
      </c>
      <c r="U25" s="22"/>
      <c r="V25" s="12">
        <f t="shared" si="11"/>
        <v>44158</v>
      </c>
      <c r="W25" s="22"/>
      <c r="X25" s="12">
        <f t="shared" si="12"/>
        <v>44188</v>
      </c>
      <c r="Y25" s="22"/>
    </row>
    <row r="26" spans="2:25" ht="12.75" customHeight="1" x14ac:dyDescent="0.2">
      <c r="B26" s="12">
        <f t="shared" si="0"/>
        <v>43854</v>
      </c>
      <c r="C26" s="22"/>
      <c r="D26" s="12">
        <f t="shared" si="2"/>
        <v>43885</v>
      </c>
      <c r="E26" s="22"/>
      <c r="F26" s="12">
        <f t="shared" si="3"/>
        <v>43914</v>
      </c>
      <c r="G26" s="22"/>
      <c r="H26" s="12">
        <f t="shared" si="4"/>
        <v>43945</v>
      </c>
      <c r="I26" s="22"/>
      <c r="J26" s="12">
        <f t="shared" si="5"/>
        <v>43975</v>
      </c>
      <c r="K26" s="22"/>
      <c r="L26" s="12">
        <f t="shared" si="6"/>
        <v>44006</v>
      </c>
      <c r="M26" s="22"/>
      <c r="N26" s="12">
        <f t="shared" si="7"/>
        <v>44036</v>
      </c>
      <c r="O26" s="22"/>
      <c r="P26" s="12">
        <f t="shared" si="8"/>
        <v>44067</v>
      </c>
      <c r="Q26" s="22"/>
      <c r="R26" s="12">
        <f t="shared" si="9"/>
        <v>44098</v>
      </c>
      <c r="S26" s="22"/>
      <c r="T26" s="12">
        <f t="shared" si="10"/>
        <v>44128</v>
      </c>
      <c r="U26" s="22"/>
      <c r="V26" s="12">
        <f t="shared" si="11"/>
        <v>44159</v>
      </c>
      <c r="W26" s="22"/>
      <c r="X26" s="12">
        <f t="shared" si="12"/>
        <v>44189</v>
      </c>
      <c r="Y26" s="22"/>
    </row>
    <row r="27" spans="2:25" ht="12.75" customHeight="1" x14ac:dyDescent="0.2">
      <c r="B27" s="12">
        <f t="shared" si="0"/>
        <v>43855</v>
      </c>
      <c r="C27" s="22"/>
      <c r="D27" s="12">
        <f t="shared" si="2"/>
        <v>43886</v>
      </c>
      <c r="E27" s="22"/>
      <c r="F27" s="12">
        <f t="shared" si="3"/>
        <v>43915</v>
      </c>
      <c r="G27" s="22"/>
      <c r="H27" s="12">
        <f t="shared" si="4"/>
        <v>43946</v>
      </c>
      <c r="I27" s="22"/>
      <c r="J27" s="12">
        <f t="shared" si="5"/>
        <v>43976</v>
      </c>
      <c r="K27" s="22"/>
      <c r="L27" s="12">
        <f t="shared" si="6"/>
        <v>44007</v>
      </c>
      <c r="M27" s="22"/>
      <c r="N27" s="12">
        <f t="shared" si="7"/>
        <v>44037</v>
      </c>
      <c r="O27" s="22"/>
      <c r="P27" s="12">
        <f t="shared" si="8"/>
        <v>44068</v>
      </c>
      <c r="Q27" s="22"/>
      <c r="R27" s="12">
        <f t="shared" si="9"/>
        <v>44099</v>
      </c>
      <c r="S27" s="22"/>
      <c r="T27" s="12">
        <f t="shared" si="10"/>
        <v>44129</v>
      </c>
      <c r="U27" s="22"/>
      <c r="V27" s="12">
        <f t="shared" si="11"/>
        <v>44160</v>
      </c>
      <c r="W27" s="22"/>
      <c r="X27" s="12">
        <f t="shared" si="12"/>
        <v>44190</v>
      </c>
      <c r="Y27" s="22"/>
    </row>
    <row r="28" spans="2:25" ht="12.75" customHeight="1" x14ac:dyDescent="0.2">
      <c r="B28" s="12">
        <f t="shared" si="0"/>
        <v>43856</v>
      </c>
      <c r="C28" s="22"/>
      <c r="D28" s="12">
        <f t="shared" si="2"/>
        <v>43887</v>
      </c>
      <c r="E28" s="22"/>
      <c r="F28" s="12">
        <f t="shared" si="3"/>
        <v>43916</v>
      </c>
      <c r="G28" s="22"/>
      <c r="H28" s="12">
        <f t="shared" si="4"/>
        <v>43947</v>
      </c>
      <c r="I28" s="22"/>
      <c r="J28" s="12">
        <f t="shared" si="5"/>
        <v>43977</v>
      </c>
      <c r="K28" s="22"/>
      <c r="L28" s="12">
        <f t="shared" si="6"/>
        <v>44008</v>
      </c>
      <c r="M28" s="22"/>
      <c r="N28" s="12">
        <f t="shared" si="7"/>
        <v>44038</v>
      </c>
      <c r="O28" s="22"/>
      <c r="P28" s="12">
        <f t="shared" si="8"/>
        <v>44069</v>
      </c>
      <c r="Q28" s="22"/>
      <c r="R28" s="12">
        <f t="shared" si="9"/>
        <v>44100</v>
      </c>
      <c r="S28" s="22"/>
      <c r="T28" s="12">
        <f t="shared" si="10"/>
        <v>44130</v>
      </c>
      <c r="U28" s="22"/>
      <c r="V28" s="12">
        <f t="shared" si="11"/>
        <v>44161</v>
      </c>
      <c r="W28" s="22"/>
      <c r="X28" s="12">
        <f t="shared" si="12"/>
        <v>44191</v>
      </c>
      <c r="Y28" s="22"/>
    </row>
    <row r="29" spans="2:25" ht="12.75" customHeight="1" x14ac:dyDescent="0.2">
      <c r="B29" s="12">
        <f t="shared" si="0"/>
        <v>43857</v>
      </c>
      <c r="C29" s="22"/>
      <c r="D29" s="12">
        <f t="shared" si="2"/>
        <v>43888</v>
      </c>
      <c r="E29" s="22"/>
      <c r="F29" s="12">
        <f t="shared" si="3"/>
        <v>43917</v>
      </c>
      <c r="G29" s="22"/>
      <c r="H29" s="12">
        <f t="shared" si="4"/>
        <v>43948</v>
      </c>
      <c r="I29" s="22"/>
      <c r="J29" s="12">
        <f t="shared" si="5"/>
        <v>43978</v>
      </c>
      <c r="K29" s="22"/>
      <c r="L29" s="12">
        <f t="shared" si="6"/>
        <v>44009</v>
      </c>
      <c r="M29" s="22"/>
      <c r="N29" s="12">
        <f t="shared" si="7"/>
        <v>44039</v>
      </c>
      <c r="O29" s="22"/>
      <c r="P29" s="12">
        <f t="shared" si="8"/>
        <v>44070</v>
      </c>
      <c r="Q29" s="22"/>
      <c r="R29" s="12">
        <f t="shared" si="9"/>
        <v>44101</v>
      </c>
      <c r="S29" s="22"/>
      <c r="T29" s="12">
        <f t="shared" si="10"/>
        <v>44131</v>
      </c>
      <c r="U29" s="22"/>
      <c r="V29" s="12">
        <f t="shared" si="11"/>
        <v>44162</v>
      </c>
      <c r="W29" s="22"/>
      <c r="X29" s="12">
        <f t="shared" si="12"/>
        <v>44192</v>
      </c>
      <c r="Y29" s="22"/>
    </row>
    <row r="30" spans="2:25" ht="12.75" customHeight="1" x14ac:dyDescent="0.2">
      <c r="B30" s="12">
        <f t="shared" si="0"/>
        <v>43858</v>
      </c>
      <c r="C30" s="22"/>
      <c r="D30" s="12">
        <f t="shared" si="2"/>
        <v>43889</v>
      </c>
      <c r="E30" s="22"/>
      <c r="F30" s="12">
        <f t="shared" si="3"/>
        <v>43918</v>
      </c>
      <c r="G30" s="22"/>
      <c r="H30" s="12">
        <f t="shared" si="4"/>
        <v>43949</v>
      </c>
      <c r="I30" s="22"/>
      <c r="J30" s="12">
        <f t="shared" si="5"/>
        <v>43979</v>
      </c>
      <c r="K30" s="22"/>
      <c r="L30" s="12">
        <f t="shared" si="6"/>
        <v>44010</v>
      </c>
      <c r="M30" s="22"/>
      <c r="N30" s="12">
        <f t="shared" si="7"/>
        <v>44040</v>
      </c>
      <c r="O30" s="22"/>
      <c r="P30" s="12">
        <f t="shared" si="8"/>
        <v>44071</v>
      </c>
      <c r="Q30" s="22"/>
      <c r="R30" s="12">
        <f t="shared" si="9"/>
        <v>44102</v>
      </c>
      <c r="S30" s="22"/>
      <c r="T30" s="12">
        <f t="shared" si="10"/>
        <v>44132</v>
      </c>
      <c r="U30" s="22"/>
      <c r="V30" s="12">
        <f t="shared" si="11"/>
        <v>44163</v>
      </c>
      <c r="W30" s="22"/>
      <c r="X30" s="12">
        <f t="shared" si="12"/>
        <v>44193</v>
      </c>
      <c r="Y30" s="22"/>
    </row>
    <row r="31" spans="2:25" ht="12.75" customHeight="1" x14ac:dyDescent="0.2">
      <c r="B31" s="12">
        <f t="shared" si="0"/>
        <v>43859</v>
      </c>
      <c r="C31" s="22"/>
      <c r="D31" s="12">
        <f>IF(MONTH(D30+1)=MONTH(D30),D30+1,"")</f>
        <v>43890</v>
      </c>
      <c r="E31" s="22"/>
      <c r="F31" s="12">
        <f t="shared" si="3"/>
        <v>43919</v>
      </c>
      <c r="G31" s="22"/>
      <c r="H31" s="12">
        <f t="shared" si="4"/>
        <v>43950</v>
      </c>
      <c r="I31" s="22"/>
      <c r="J31" s="12">
        <f t="shared" si="5"/>
        <v>43980</v>
      </c>
      <c r="K31" s="22"/>
      <c r="L31" s="12">
        <f t="shared" si="6"/>
        <v>44011</v>
      </c>
      <c r="M31" s="22"/>
      <c r="N31" s="12">
        <f t="shared" si="7"/>
        <v>44041</v>
      </c>
      <c r="O31" s="22"/>
      <c r="P31" s="12">
        <f t="shared" si="8"/>
        <v>44072</v>
      </c>
      <c r="Q31" s="22"/>
      <c r="R31" s="12">
        <f t="shared" si="9"/>
        <v>44103</v>
      </c>
      <c r="S31" s="22"/>
      <c r="T31" s="12">
        <f t="shared" si="10"/>
        <v>44133</v>
      </c>
      <c r="U31" s="22"/>
      <c r="V31" s="12">
        <f t="shared" si="11"/>
        <v>44164</v>
      </c>
      <c r="W31" s="22"/>
      <c r="X31" s="12">
        <f t="shared" si="12"/>
        <v>44194</v>
      </c>
      <c r="Y31" s="22"/>
    </row>
    <row r="32" spans="2:25" ht="12.75" customHeight="1" x14ac:dyDescent="0.2">
      <c r="B32" s="12">
        <f t="shared" si="0"/>
        <v>43860</v>
      </c>
      <c r="C32" s="25"/>
      <c r="D32" s="21"/>
      <c r="E32" s="23"/>
      <c r="F32" s="12">
        <f t="shared" si="3"/>
        <v>43920</v>
      </c>
      <c r="G32" s="22"/>
      <c r="H32" s="12">
        <f t="shared" si="4"/>
        <v>43951</v>
      </c>
      <c r="I32" s="22"/>
      <c r="J32" s="12">
        <f t="shared" si="5"/>
        <v>43981</v>
      </c>
      <c r="K32" s="22"/>
      <c r="L32" s="12">
        <f t="shared" si="6"/>
        <v>44012</v>
      </c>
      <c r="M32" s="22"/>
      <c r="N32" s="12">
        <f t="shared" si="7"/>
        <v>44042</v>
      </c>
      <c r="O32" s="22"/>
      <c r="P32" s="12">
        <f t="shared" si="8"/>
        <v>44073</v>
      </c>
      <c r="Q32" s="22"/>
      <c r="R32" s="12">
        <f t="shared" si="9"/>
        <v>44104</v>
      </c>
      <c r="S32" s="22"/>
      <c r="T32" s="12">
        <f t="shared" si="10"/>
        <v>44134</v>
      </c>
      <c r="U32" s="22"/>
      <c r="V32" s="12">
        <f t="shared" si="11"/>
        <v>44165</v>
      </c>
      <c r="W32" s="22"/>
      <c r="X32" s="12">
        <f t="shared" si="12"/>
        <v>44195</v>
      </c>
      <c r="Y32" s="22"/>
    </row>
    <row r="33" spans="1:26" ht="12.75" customHeight="1" x14ac:dyDescent="0.2">
      <c r="B33" s="13">
        <f t="shared" si="0"/>
        <v>43861</v>
      </c>
      <c r="C33" s="26"/>
      <c r="D33" s="14"/>
      <c r="E33" s="24"/>
      <c r="F33" s="13">
        <f t="shared" si="3"/>
        <v>43921</v>
      </c>
      <c r="G33" s="26"/>
      <c r="H33" s="15"/>
      <c r="I33" s="27"/>
      <c r="J33" s="13">
        <f t="shared" si="5"/>
        <v>43982</v>
      </c>
      <c r="K33" s="26"/>
      <c r="L33" s="15"/>
      <c r="M33" s="27"/>
      <c r="N33" s="13">
        <f t="shared" si="7"/>
        <v>44043</v>
      </c>
      <c r="O33" s="26"/>
      <c r="P33" s="13">
        <f t="shared" si="8"/>
        <v>44074</v>
      </c>
      <c r="Q33" s="26"/>
      <c r="R33" s="15"/>
      <c r="S33" s="27"/>
      <c r="T33" s="13">
        <f t="shared" si="10"/>
        <v>44135</v>
      </c>
      <c r="U33" s="26"/>
      <c r="V33" s="15"/>
      <c r="W33" s="27"/>
      <c r="X33" s="13">
        <f t="shared" si="12"/>
        <v>44196</v>
      </c>
      <c r="Y33" s="27"/>
    </row>
    <row r="34" spans="1:26" ht="12.75" customHeight="1" x14ac:dyDescent="0.2">
      <c r="B34"/>
      <c r="C34"/>
      <c r="F34" s="1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6" spans="1:26" ht="12.75" customHeight="1" x14ac:dyDescent="0.2">
      <c r="B36" s="34" t="str">
        <f>B2</f>
        <v>JANVIER</v>
      </c>
      <c r="D36" s="34" t="str">
        <f t="shared" ref="C36:Y36" si="13">D2</f>
        <v>FÉVRIER</v>
      </c>
      <c r="F36" s="34" t="str">
        <f t="shared" si="13"/>
        <v>MARS</v>
      </c>
      <c r="H36" s="34" t="str">
        <f t="shared" si="13"/>
        <v>AVRIL</v>
      </c>
      <c r="J36" s="34" t="str">
        <f t="shared" si="13"/>
        <v>MAI</v>
      </c>
      <c r="L36" s="34" t="str">
        <f t="shared" si="13"/>
        <v>JUIN</v>
      </c>
      <c r="N36" s="34" t="str">
        <f t="shared" si="13"/>
        <v>JUILLET</v>
      </c>
      <c r="P36" s="34" t="str">
        <f t="shared" si="13"/>
        <v>AOÛT</v>
      </c>
      <c r="R36" s="34" t="str">
        <f t="shared" si="13"/>
        <v>SEPTEMBRE</v>
      </c>
      <c r="T36" s="34" t="str">
        <f t="shared" si="13"/>
        <v>OCTOBRE</v>
      </c>
      <c r="V36" s="34" t="str">
        <f t="shared" si="13"/>
        <v>NOVEMBRE</v>
      </c>
      <c r="X36" s="34" t="str">
        <f t="shared" si="13"/>
        <v>DÉCEMBRE</v>
      </c>
      <c r="Z36" s="33" t="s">
        <v>41</v>
      </c>
    </row>
    <row r="37" spans="1:26" ht="12.75" customHeight="1" x14ac:dyDescent="0.2">
      <c r="A37" t="s">
        <v>17</v>
      </c>
      <c r="B37" s="40">
        <f>PAPILLON</f>
        <v>2</v>
      </c>
      <c r="C37" s="41"/>
      <c r="D37" s="42">
        <f>PAPILLON</f>
        <v>0</v>
      </c>
      <c r="E37" s="42"/>
      <c r="F37" s="42">
        <f>PAPILLON</f>
        <v>0</v>
      </c>
      <c r="G37" s="42"/>
      <c r="H37" s="42">
        <f>PAPILLON</f>
        <v>1</v>
      </c>
      <c r="I37" s="42"/>
      <c r="J37" s="42">
        <f>PAPILLON</f>
        <v>0</v>
      </c>
      <c r="K37" s="42"/>
      <c r="L37" s="42">
        <f>PAPILLON</f>
        <v>0</v>
      </c>
      <c r="M37" s="42"/>
      <c r="N37" s="42">
        <f>PAPILLON</f>
        <v>0</v>
      </c>
      <c r="O37" s="42"/>
      <c r="P37" s="42">
        <f>PAPILLON</f>
        <v>1</v>
      </c>
      <c r="Q37" s="42"/>
      <c r="R37" s="42">
        <f>PAPILLON</f>
        <v>0</v>
      </c>
      <c r="S37" s="42"/>
      <c r="T37" s="42">
        <f>PAPILLON</f>
        <v>0</v>
      </c>
      <c r="U37" s="42"/>
      <c r="V37" s="42">
        <f>PAPILLON</f>
        <v>0</v>
      </c>
      <c r="W37" s="42"/>
      <c r="X37" s="43">
        <f>PAPILLON</f>
        <v>0</v>
      </c>
      <c r="Y37" s="33"/>
      <c r="Z37" s="33">
        <f>SUM(B37:X37)</f>
        <v>4</v>
      </c>
    </row>
    <row r="38" spans="1:26" ht="12.75" customHeight="1" x14ac:dyDescent="0.2">
      <c r="A38" t="s">
        <v>19</v>
      </c>
      <c r="B38" s="44">
        <f>PAPILLON</f>
        <v>2</v>
      </c>
      <c r="C38" s="45"/>
      <c r="D38" s="46">
        <f>PAPILLON</f>
        <v>0</v>
      </c>
      <c r="E38" s="46"/>
      <c r="F38" s="46">
        <f>PAPILLON</f>
        <v>0</v>
      </c>
      <c r="G38" s="46"/>
      <c r="H38" s="46">
        <f>PAPILLON</f>
        <v>0</v>
      </c>
      <c r="I38" s="46"/>
      <c r="J38" s="46">
        <f>PAPILLON</f>
        <v>0</v>
      </c>
      <c r="K38" s="46"/>
      <c r="L38" s="46">
        <f>PAPILLON</f>
        <v>0</v>
      </c>
      <c r="M38" s="46"/>
      <c r="N38" s="46">
        <f>PAPILLON</f>
        <v>0</v>
      </c>
      <c r="O38" s="46"/>
      <c r="P38" s="46">
        <f>PAPILLON</f>
        <v>2</v>
      </c>
      <c r="Q38" s="46"/>
      <c r="R38" s="46">
        <f>PAPILLON</f>
        <v>0</v>
      </c>
      <c r="S38" s="46"/>
      <c r="T38" s="46">
        <f>PAPILLON</f>
        <v>0</v>
      </c>
      <c r="U38" s="46"/>
      <c r="V38" s="46">
        <f>PAPILLON</f>
        <v>0</v>
      </c>
      <c r="W38" s="46"/>
      <c r="X38" s="47">
        <f>PAPILLON</f>
        <v>0</v>
      </c>
      <c r="Y38" s="33"/>
      <c r="Z38" s="33">
        <f t="shared" ref="Z38:Z41" si="14">SUM(B38:X38)</f>
        <v>4</v>
      </c>
    </row>
    <row r="39" spans="1:26" ht="12.75" customHeight="1" x14ac:dyDescent="0.2">
      <c r="A39" t="s">
        <v>22</v>
      </c>
      <c r="B39" s="44">
        <f>PAPILLON</f>
        <v>1</v>
      </c>
      <c r="C39" s="45"/>
      <c r="D39" s="46">
        <f>PAPILLON</f>
        <v>0</v>
      </c>
      <c r="E39" s="46"/>
      <c r="F39" s="46">
        <f>PAPILLON</f>
        <v>0</v>
      </c>
      <c r="G39" s="46"/>
      <c r="H39" s="46">
        <f>PAPILLON</f>
        <v>0</v>
      </c>
      <c r="I39" s="46"/>
      <c r="J39" s="46">
        <f>PAPILLON</f>
        <v>1</v>
      </c>
      <c r="K39" s="46"/>
      <c r="L39" s="46">
        <f>PAPILLON</f>
        <v>0</v>
      </c>
      <c r="M39" s="46"/>
      <c r="N39" s="46">
        <f>PAPILLON</f>
        <v>1</v>
      </c>
      <c r="O39" s="46"/>
      <c r="P39" s="46">
        <f>PAPILLON</f>
        <v>2</v>
      </c>
      <c r="Q39" s="46"/>
      <c r="R39" s="46">
        <f>PAPILLON</f>
        <v>1</v>
      </c>
      <c r="S39" s="46"/>
      <c r="T39" s="46">
        <f>PAPILLON</f>
        <v>1</v>
      </c>
      <c r="U39" s="46"/>
      <c r="V39" s="46">
        <f>PAPILLON</f>
        <v>0</v>
      </c>
      <c r="W39" s="46"/>
      <c r="X39" s="47">
        <f>PAPILLON</f>
        <v>1</v>
      </c>
      <c r="Y39" s="33"/>
      <c r="Z39" s="33">
        <f t="shared" si="14"/>
        <v>8</v>
      </c>
    </row>
    <row r="40" spans="1:26" ht="12.75" customHeight="1" x14ac:dyDescent="0.2">
      <c r="A40" t="s">
        <v>20</v>
      </c>
      <c r="B40" s="44">
        <f>PAPILLON</f>
        <v>3</v>
      </c>
      <c r="C40" s="45"/>
      <c r="D40" s="46">
        <f>PAPILLON</f>
        <v>1</v>
      </c>
      <c r="E40" s="46"/>
      <c r="F40" s="46">
        <f>PAPILLON</f>
        <v>1</v>
      </c>
      <c r="G40" s="46"/>
      <c r="H40" s="46">
        <f>PAPILLON</f>
        <v>0</v>
      </c>
      <c r="I40" s="46"/>
      <c r="J40" s="46">
        <f>PAPILLON</f>
        <v>0</v>
      </c>
      <c r="K40" s="46"/>
      <c r="L40" s="46">
        <f>PAPILLON</f>
        <v>1</v>
      </c>
      <c r="M40" s="46"/>
      <c r="N40" s="46">
        <f>PAPILLON</f>
        <v>0</v>
      </c>
      <c r="O40" s="46"/>
      <c r="P40" s="46">
        <f>PAPILLON</f>
        <v>1</v>
      </c>
      <c r="Q40" s="46"/>
      <c r="R40" s="46">
        <f>PAPILLON</f>
        <v>0</v>
      </c>
      <c r="S40" s="46"/>
      <c r="T40" s="46">
        <f>PAPILLON</f>
        <v>0</v>
      </c>
      <c r="U40" s="46"/>
      <c r="V40" s="46">
        <f>PAPILLON</f>
        <v>1</v>
      </c>
      <c r="W40" s="46"/>
      <c r="X40" s="47">
        <f>PAPILLON</f>
        <v>0</v>
      </c>
      <c r="Y40" s="33"/>
      <c r="Z40" s="33">
        <f t="shared" si="14"/>
        <v>8</v>
      </c>
    </row>
    <row r="41" spans="1:26" ht="12.75" customHeight="1" x14ac:dyDescent="0.2">
      <c r="A41" t="s">
        <v>40</v>
      </c>
      <c r="B41" s="48">
        <f>PAPILLON</f>
        <v>3</v>
      </c>
      <c r="C41" s="49"/>
      <c r="D41" s="50">
        <f>PAPILLON</f>
        <v>0</v>
      </c>
      <c r="E41" s="50"/>
      <c r="F41" s="50">
        <f>PAPILLON</f>
        <v>0</v>
      </c>
      <c r="G41" s="50"/>
      <c r="H41" s="50">
        <f>PAPILLON</f>
        <v>0</v>
      </c>
      <c r="I41" s="50"/>
      <c r="J41" s="50">
        <f>PAPILLON</f>
        <v>0</v>
      </c>
      <c r="K41" s="50"/>
      <c r="L41" s="50">
        <f>PAPILLON</f>
        <v>0</v>
      </c>
      <c r="M41" s="50"/>
      <c r="N41" s="50">
        <f>PAPILLON</f>
        <v>0</v>
      </c>
      <c r="O41" s="50"/>
      <c r="P41" s="50">
        <f>PAPILLON</f>
        <v>2</v>
      </c>
      <c r="Q41" s="50"/>
      <c r="R41" s="50">
        <f>PAPILLON</f>
        <v>0</v>
      </c>
      <c r="S41" s="50"/>
      <c r="T41" s="50">
        <f>PAPILLON</f>
        <v>0</v>
      </c>
      <c r="U41" s="50"/>
      <c r="V41" s="50">
        <f>PAPILLON</f>
        <v>0</v>
      </c>
      <c r="W41" s="50"/>
      <c r="X41" s="51">
        <f>PAPILLON</f>
        <v>0</v>
      </c>
      <c r="Y41" s="33"/>
      <c r="Z41" s="33">
        <f t="shared" si="14"/>
        <v>5</v>
      </c>
    </row>
    <row r="42" spans="1:26" ht="12.75" customHeight="1" x14ac:dyDescent="0.2">
      <c r="A42" s="39" t="s">
        <v>42</v>
      </c>
      <c r="B42" s="35">
        <f>C2</f>
        <v>11</v>
      </c>
      <c r="C42" s="36"/>
      <c r="D42" s="35">
        <f>E2</f>
        <v>1</v>
      </c>
      <c r="E42" s="37"/>
      <c r="F42" s="35">
        <f>G2</f>
        <v>1</v>
      </c>
      <c r="G42" s="37"/>
      <c r="H42" s="35">
        <f>I2</f>
        <v>1</v>
      </c>
      <c r="I42" s="37"/>
      <c r="J42" s="35">
        <f>K2</f>
        <v>1</v>
      </c>
      <c r="K42" s="37"/>
      <c r="L42" s="35">
        <f>M2</f>
        <v>1</v>
      </c>
      <c r="M42" s="37"/>
      <c r="N42" s="35">
        <f>O2</f>
        <v>1</v>
      </c>
      <c r="O42" s="37"/>
      <c r="P42" s="35">
        <f>Q2</f>
        <v>8</v>
      </c>
      <c r="Q42" s="37"/>
      <c r="R42" s="35">
        <f>S2</f>
        <v>1</v>
      </c>
      <c r="S42" s="37"/>
      <c r="T42" s="35">
        <f>U2</f>
        <v>1</v>
      </c>
      <c r="U42" s="37"/>
      <c r="V42" s="35">
        <f>W2</f>
        <v>1</v>
      </c>
      <c r="W42" s="37"/>
      <c r="X42" s="35">
        <f>Y2</f>
        <v>1</v>
      </c>
      <c r="Y42" s="37"/>
      <c r="Z42" s="38">
        <f>SUM(Z37:Z41)</f>
        <v>29</v>
      </c>
    </row>
    <row r="43" spans="1:26" ht="12.75" customHeight="1" x14ac:dyDescent="0.2">
      <c r="A43" s="4"/>
    </row>
  </sheetData>
  <phoneticPr fontId="2" type="noConversion"/>
  <conditionalFormatting sqref="B3:X33">
    <cfRule type="expression" dxfId="6" priority="5" stopIfTrue="1">
      <formula>VLOOKUP(B3,Ferie,1,0)=B3</formula>
    </cfRule>
    <cfRule type="expression" dxfId="5" priority="6" stopIfTrue="1">
      <formula>WEEKDAY(B3,2)&gt;5</formula>
    </cfRule>
    <cfRule type="expression" dxfId="4" priority="7" stopIfTrue="1">
      <formula>TODAY()-B3&lt;1</formula>
    </cfRule>
  </conditionalFormatting>
  <conditionalFormatting sqref="Y3:Y33">
    <cfRule type="expression" dxfId="3" priority="2" stopIfTrue="1">
      <formula>VLOOKUP(Y3,Ferie,1,0)=Y3</formula>
    </cfRule>
    <cfRule type="expression" dxfId="2" priority="3" stopIfTrue="1">
      <formula>WEEKDAY(Y3,2)&gt;5</formula>
    </cfRule>
    <cfRule type="expression" dxfId="1" priority="4" stopIfTrue="1">
      <formula>TODAY()-Y3&lt;1</formula>
    </cfRule>
  </conditionalFormatting>
  <conditionalFormatting sqref="B3:Y33">
    <cfRule type="expression" dxfId="0" priority="1" stopIfTrue="1">
      <formula>'C:\Users\Utilisateur\AppData\Roaming\Microsoft\AddIns\Calendrier Ruban.xlam'!EstJourFerie(B3)</formula>
    </cfRule>
  </conditionalFormatting>
  <hyperlinks>
    <hyperlink ref="AB1" r:id="rId1" xr:uid="{00000000-0004-0000-0000-000000000000}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ignoredErrors>
    <ignoredError sqref="D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"/>
  <dimension ref="A2:D17"/>
  <sheetViews>
    <sheetView showGridLines="0" showRowColHeaders="0" workbookViewId="0">
      <selection activeCell="B3" sqref="B3"/>
    </sheetView>
  </sheetViews>
  <sheetFormatPr baseColWidth="10" defaultRowHeight="10.5" x14ac:dyDescent="0.15"/>
  <cols>
    <col min="1" max="1" width="11.375" style="16" customWidth="1"/>
    <col min="2" max="12" width="4.875" style="16" customWidth="1"/>
    <col min="13" max="16384" width="11" style="16"/>
  </cols>
  <sheetData>
    <row r="2" spans="1:4" x14ac:dyDescent="0.15">
      <c r="A2" s="17" t="s">
        <v>23</v>
      </c>
      <c r="B2" s="17"/>
      <c r="C2" s="17"/>
    </row>
    <row r="3" spans="1:4" x14ac:dyDescent="0.15">
      <c r="A3" s="18" t="s">
        <v>24</v>
      </c>
      <c r="B3" s="19">
        <v>2020</v>
      </c>
    </row>
    <row r="4" spans="1:4" x14ac:dyDescent="0.15">
      <c r="A4" s="18" t="s">
        <v>25</v>
      </c>
      <c r="D4" s="18"/>
    </row>
    <row r="5" spans="1:4" ht="15" x14ac:dyDescent="0.25">
      <c r="A5" s="20">
        <f>DATE(An,1,1)</f>
        <v>43831</v>
      </c>
      <c r="B5" t="s">
        <v>26</v>
      </c>
      <c r="D5" s="18"/>
    </row>
    <row r="6" spans="1:4" ht="15" x14ac:dyDescent="0.25">
      <c r="A6" s="20">
        <f>ROUND(DATE(An,4,MOD(234-11*MOD(An,19),30))/7,)*7-6</f>
        <v>43933</v>
      </c>
      <c r="B6" t="s">
        <v>13</v>
      </c>
    </row>
    <row r="7" spans="1:4" ht="15" x14ac:dyDescent="0.25">
      <c r="A7" s="20">
        <f>SUM(A6+1)</f>
        <v>43934</v>
      </c>
      <c r="B7" t="s">
        <v>27</v>
      </c>
      <c r="C7" s="18"/>
    </row>
    <row r="8" spans="1:4" ht="15" x14ac:dyDescent="0.25">
      <c r="A8" s="20">
        <f>DATE(An,5,1)</f>
        <v>43952</v>
      </c>
      <c r="B8" t="s">
        <v>28</v>
      </c>
    </row>
    <row r="9" spans="1:4" ht="15" x14ac:dyDescent="0.25">
      <c r="A9" s="20">
        <f>DATE(An,5,8)</f>
        <v>43959</v>
      </c>
      <c r="B9" t="s">
        <v>29</v>
      </c>
    </row>
    <row r="10" spans="1:4" ht="15" x14ac:dyDescent="0.25">
      <c r="A10" s="20">
        <f>A6+39</f>
        <v>43972</v>
      </c>
      <c r="B10" t="s">
        <v>30</v>
      </c>
    </row>
    <row r="11" spans="1:4" ht="15" x14ac:dyDescent="0.25">
      <c r="A11" s="20">
        <f>A6+49</f>
        <v>43982</v>
      </c>
      <c r="B11" t="s">
        <v>31</v>
      </c>
    </row>
    <row r="12" spans="1:4" ht="15" x14ac:dyDescent="0.25">
      <c r="A12" s="20">
        <f>SUM(A11+1)</f>
        <v>43983</v>
      </c>
      <c r="B12" t="s">
        <v>32</v>
      </c>
    </row>
    <row r="13" spans="1:4" ht="15" x14ac:dyDescent="0.25">
      <c r="A13" s="20">
        <f>DATE(An,7,14)</f>
        <v>44026</v>
      </c>
      <c r="B13" t="s">
        <v>33</v>
      </c>
    </row>
    <row r="14" spans="1:4" ht="15" x14ac:dyDescent="0.25">
      <c r="A14" s="20">
        <f>DATE(An,8,15)</f>
        <v>44058</v>
      </c>
      <c r="B14" t="s">
        <v>34</v>
      </c>
    </row>
    <row r="15" spans="1:4" ht="15" x14ac:dyDescent="0.25">
      <c r="A15" s="20">
        <f>DATE(An,11,1)</f>
        <v>44136</v>
      </c>
      <c r="B15" t="s">
        <v>35</v>
      </c>
    </row>
    <row r="16" spans="1:4" ht="15" x14ac:dyDescent="0.25">
      <c r="A16" s="20">
        <f>DATE(An,11,11)</f>
        <v>44146</v>
      </c>
      <c r="B16" t="s">
        <v>36</v>
      </c>
    </row>
    <row r="17" spans="1:2" ht="15" x14ac:dyDescent="0.25">
      <c r="A17" s="20">
        <f>DATE(An,12,25)</f>
        <v>44190</v>
      </c>
      <c r="B17" t="s">
        <v>37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13"/>
  <sheetViews>
    <sheetView workbookViewId="0">
      <selection activeCell="D11" sqref="D11"/>
    </sheetView>
  </sheetViews>
  <sheetFormatPr baseColWidth="10" defaultRowHeight="14.25" x14ac:dyDescent="0.2"/>
  <cols>
    <col min="2" max="2" width="11" style="8"/>
  </cols>
  <sheetData>
    <row r="1" spans="1:3" x14ac:dyDescent="0.2">
      <c r="A1" t="s">
        <v>12</v>
      </c>
      <c r="B1" s="5">
        <f>An</f>
        <v>2020</v>
      </c>
    </row>
    <row r="2" spans="1:3" x14ac:dyDescent="0.2">
      <c r="A2" t="s">
        <v>17</v>
      </c>
      <c r="B2" s="6">
        <f>DATE(An,1,1)</f>
        <v>43831</v>
      </c>
    </row>
    <row r="3" spans="1:3" x14ac:dyDescent="0.2">
      <c r="A3" t="s">
        <v>18</v>
      </c>
      <c r="B3" s="7">
        <f>DOLLAR((DAY(MINUTE(B1/38)/2+55)&amp;"/4/"&amp;B1)/7,)*7-6</f>
        <v>43933</v>
      </c>
      <c r="C3" t="s">
        <v>13</v>
      </c>
    </row>
    <row r="4" spans="1:3" x14ac:dyDescent="0.2">
      <c r="A4" t="s">
        <v>17</v>
      </c>
      <c r="B4" s="7">
        <f>B3+1</f>
        <v>43934</v>
      </c>
    </row>
    <row r="5" spans="1:3" x14ac:dyDescent="0.2">
      <c r="A5" t="s">
        <v>19</v>
      </c>
      <c r="B5" s="6">
        <f>DATE(An,5,1)</f>
        <v>43952</v>
      </c>
    </row>
    <row r="6" spans="1:3" x14ac:dyDescent="0.2">
      <c r="A6" t="s">
        <v>19</v>
      </c>
      <c r="B6" s="6">
        <f>DATE(An,5,8)</f>
        <v>43959</v>
      </c>
    </row>
    <row r="7" spans="1:3" x14ac:dyDescent="0.2">
      <c r="A7" t="s">
        <v>20</v>
      </c>
      <c r="B7" s="7">
        <f>B3+39</f>
        <v>43972</v>
      </c>
      <c r="C7" t="s">
        <v>14</v>
      </c>
    </row>
    <row r="8" spans="1:3" x14ac:dyDescent="0.2">
      <c r="A8" t="s">
        <v>17</v>
      </c>
      <c r="B8" s="7">
        <f>B3+50</f>
        <v>43983</v>
      </c>
      <c r="C8" t="s">
        <v>15</v>
      </c>
    </row>
    <row r="9" spans="1:3" x14ac:dyDescent="0.2">
      <c r="A9" t="s">
        <v>21</v>
      </c>
      <c r="B9" s="6">
        <f>DATE(An,7,14)</f>
        <v>44026</v>
      </c>
    </row>
    <row r="10" spans="1:3" x14ac:dyDescent="0.2">
      <c r="A10" t="s">
        <v>22</v>
      </c>
      <c r="B10" s="6">
        <f>DATE(An,8,15)</f>
        <v>44058</v>
      </c>
    </row>
    <row r="11" spans="1:3" x14ac:dyDescent="0.2">
      <c r="A11" t="s">
        <v>20</v>
      </c>
      <c r="B11" s="6">
        <f>DATE(An,11,1)</f>
        <v>44136</v>
      </c>
    </row>
    <row r="12" spans="1:3" x14ac:dyDescent="0.2">
      <c r="A12" t="s">
        <v>18</v>
      </c>
      <c r="B12" s="6">
        <f>DATE(An,11,11)</f>
        <v>44146</v>
      </c>
    </row>
    <row r="13" spans="1:3" x14ac:dyDescent="0.2">
      <c r="A13" t="s">
        <v>19</v>
      </c>
      <c r="B13" s="6">
        <f>DATE(An,12,25)</f>
        <v>44190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Agenda</vt:lpstr>
      <vt:lpstr>Param</vt:lpstr>
      <vt:lpstr>An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12 RV 12 personnes 1/2 h de 0 à23:30</dc:description>
  <cp:lastModifiedBy>Roger</cp:lastModifiedBy>
  <dcterms:created xsi:type="dcterms:W3CDTF">2006-10-24T20:06:04Z</dcterms:created>
  <dcterms:modified xsi:type="dcterms:W3CDTF">2020-07-29T17:29:17Z</dcterms:modified>
</cp:coreProperties>
</file>