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360" yWindow="5610" windowWidth="22545" windowHeight="8175" activeTab="2"/>
  </bookViews>
  <sheets>
    <sheet name="LISTE CHAUFFEUR" sheetId="1" r:id="rId1"/>
    <sheet name="LISTE TOURNEE" sheetId="2" r:id="rId2"/>
    <sheet name="S1" sheetId="4" r:id="rId3"/>
    <sheet name="S2" sheetId="5" r:id="rId4"/>
    <sheet name="S3" sheetId="6" r:id="rId5"/>
    <sheet name="S4" sheetId="7" r:id="rId6"/>
    <sheet name="S5" sheetId="8" r:id="rId7"/>
    <sheet name="S6" sheetId="10" r:id="rId8"/>
    <sheet name="S7" sheetId="11" r:id="rId9"/>
    <sheet name="S8" sheetId="12" r:id="rId10"/>
    <sheet name="S9" sheetId="13" r:id="rId11"/>
    <sheet name="S10" sheetId="14" r:id="rId12"/>
    <sheet name="S11" sheetId="15" r:id="rId13"/>
    <sheet name="S12" sheetId="16" r:id="rId14"/>
    <sheet name="S13" sheetId="17" r:id="rId15"/>
    <sheet name="S14" sheetId="18" r:id="rId16"/>
    <sheet name="S15" sheetId="19" r:id="rId17"/>
    <sheet name="S16" sheetId="20" r:id="rId18"/>
    <sheet name="S17" sheetId="21" r:id="rId19"/>
    <sheet name="S18" sheetId="22" r:id="rId20"/>
    <sheet name="S19" sheetId="23" r:id="rId21"/>
    <sheet name="S20" sheetId="24" r:id="rId22"/>
    <sheet name="S21" sheetId="25" r:id="rId23"/>
    <sheet name="S22" sheetId="26" r:id="rId24"/>
    <sheet name="S23" sheetId="27" r:id="rId25"/>
    <sheet name="S24" sheetId="28" r:id="rId26"/>
    <sheet name="S25" sheetId="29" r:id="rId27"/>
    <sheet name="S26" sheetId="30" r:id="rId28"/>
    <sheet name="S27" sheetId="31" r:id="rId29"/>
    <sheet name="S28" sheetId="32" r:id="rId30"/>
    <sheet name="S29" sheetId="33" r:id="rId31"/>
    <sheet name="S30" sheetId="34" r:id="rId32"/>
    <sheet name="S31" sheetId="35" r:id="rId33"/>
    <sheet name="S32" sheetId="36" r:id="rId34"/>
    <sheet name="S33" sheetId="37" r:id="rId35"/>
    <sheet name="S34" sheetId="38" r:id="rId36"/>
    <sheet name="S35" sheetId="39" r:id="rId37"/>
    <sheet name="S36" sheetId="40" r:id="rId38"/>
    <sheet name="S37" sheetId="41" r:id="rId39"/>
    <sheet name="S38" sheetId="42" r:id="rId40"/>
    <sheet name="S39" sheetId="43" r:id="rId41"/>
    <sheet name="S40" sheetId="44" r:id="rId42"/>
    <sheet name="S41" sheetId="45" r:id="rId43"/>
    <sheet name="S42" sheetId="46" r:id="rId44"/>
    <sheet name="S43" sheetId="47" r:id="rId45"/>
    <sheet name="S44" sheetId="48" r:id="rId46"/>
    <sheet name="S45" sheetId="49" r:id="rId47"/>
    <sheet name="S46" sheetId="50" r:id="rId48"/>
    <sheet name="S47" sheetId="51" r:id="rId49"/>
    <sheet name="S48" sheetId="52" r:id="rId50"/>
    <sheet name="S49" sheetId="53" r:id="rId51"/>
    <sheet name="S50" sheetId="54" r:id="rId52"/>
    <sheet name="S51" sheetId="55" r:id="rId53"/>
    <sheet name="S52" sheetId="56" r:id="rId54"/>
    <sheet name="recap annuelle" sheetId="3" r:id="rId55"/>
  </sheets>
  <definedNames>
    <definedName name="chauffeur">'LISTE CHAUFFEUR'!$A$4:$A$59</definedName>
    <definedName name="conducteur">'LISTE CHAUFFEUR'!$A$4:$A$59</definedName>
    <definedName name="plage1">'S1'!$B$2:$H$41</definedName>
    <definedName name="plage10">'S10'!$B$2:$H$41</definedName>
    <definedName name="plage11">'S11'!$B$2:$H$41</definedName>
    <definedName name="plage12">'S12'!$B$2:$H$41</definedName>
    <definedName name="plage13">'S13'!$B$2:$H$41</definedName>
    <definedName name="plage14">'S14'!$B$2:$H$41</definedName>
    <definedName name="plage15">'S15'!$B$2:$H$41</definedName>
    <definedName name="plage16">'S16'!$B$2:$H$41</definedName>
    <definedName name="plage17">'S17'!$B$2:$H$41</definedName>
    <definedName name="plage18">'S18'!$B$2:$H$41</definedName>
    <definedName name="plage19">'S19'!$B$2:$H$41</definedName>
    <definedName name="plage2">'S2'!$B$2:$H$41</definedName>
    <definedName name="plage20">'S20'!$B$2:$H$41</definedName>
    <definedName name="plage21">'S21'!$B$2:$H$41</definedName>
    <definedName name="plage22">'S22'!$B$2:$H$41</definedName>
    <definedName name="plage23">'S23'!$B$2:$H$41</definedName>
    <definedName name="plage24">'S24'!$B$2:$H$41</definedName>
    <definedName name="plage25">'S25'!$B$2:$H$41</definedName>
    <definedName name="plage26">'S26'!$B$2:$H$41</definedName>
    <definedName name="plage27">'S27'!$B$2:$H$41</definedName>
    <definedName name="plage28">'S28'!$B$2:$H$41</definedName>
    <definedName name="plage29">'S29'!$B$2:$H$41</definedName>
    <definedName name="plage3">'S3'!$B$2:$H$41</definedName>
    <definedName name="plage30">'S30'!$B$2:$H$41</definedName>
    <definedName name="plage31">'S31'!$B$2:$H$41</definedName>
    <definedName name="plage32">'S32'!$B$2:$H$41</definedName>
    <definedName name="plage33">'S33'!$B$2:$H$41</definedName>
    <definedName name="plage34">'S34'!$B$2:$H$41</definedName>
    <definedName name="plage35">'S35'!$B$2:$H$41</definedName>
    <definedName name="plage36">'S36'!$B$2:$H$41</definedName>
    <definedName name="plage37">'S37'!$B$2:$H$41</definedName>
    <definedName name="plage38">'S38'!$B$2:$H$41</definedName>
    <definedName name="plage39">'S39'!$B$2:$H$41</definedName>
    <definedName name="plage4">'S4'!$B$2:$H$41</definedName>
    <definedName name="plage40">'S40'!$B$2:$H$41</definedName>
    <definedName name="plage41">'S41'!$B$2:$H$41</definedName>
    <definedName name="plage42">'S42'!$B$2:$H$41</definedName>
    <definedName name="plage43">'S43'!$B$2:$H$41</definedName>
    <definedName name="plage44">'S44'!$B$2:$H$41</definedName>
    <definedName name="plage45">'S45'!$B$2:$H$41</definedName>
    <definedName name="plage46">'S46'!$B$2:$H$41</definedName>
    <definedName name="plage47">'S47'!$B$2:$H$41</definedName>
    <definedName name="plage48">'S48'!$B$2:$H$41</definedName>
    <definedName name="plage49">'S49'!$B$2:$H$41</definedName>
    <definedName name="plage5">'S5'!$B$2:$H$41</definedName>
    <definedName name="plage50">'S50'!$B$2:$H$41</definedName>
    <definedName name="plage51">'S51'!$B$2:$H$41</definedName>
    <definedName name="plage52">'S52'!$B$2:$H$41</definedName>
    <definedName name="plage6">'S6'!$B$2:$H$41</definedName>
    <definedName name="plage7">'S7'!$B$2:$H$41</definedName>
    <definedName name="plage8">'S8'!$B$2:$H$41</definedName>
    <definedName name="plage9">'S9'!$B$2:$H$41</definedName>
    <definedName name="tournée">'LISTE TOURNEE'!$A$2:$A$54</definedName>
  </definedNames>
  <calcPr calcId="145621"/>
</workbook>
</file>

<file path=xl/calcChain.xml><?xml version="1.0" encoding="utf-8"?>
<calcChain xmlns="http://schemas.openxmlformats.org/spreadsheetml/2006/main">
  <c r="J8" i="4" l="1"/>
  <c r="K8" i="4"/>
  <c r="L8" i="4"/>
  <c r="M8" i="4"/>
  <c r="J9" i="4"/>
  <c r="K9" i="4"/>
  <c r="L9" i="4"/>
  <c r="M9" i="4"/>
  <c r="J10" i="4"/>
  <c r="K10" i="4"/>
  <c r="L10" i="4"/>
  <c r="M10" i="4"/>
  <c r="J11" i="4"/>
  <c r="K11" i="4"/>
  <c r="L11" i="4"/>
  <c r="M11" i="4"/>
  <c r="J12" i="4"/>
  <c r="K12" i="4"/>
  <c r="L12" i="4"/>
  <c r="M12" i="4"/>
  <c r="J13" i="4"/>
  <c r="K13" i="4"/>
  <c r="L13" i="4"/>
  <c r="M13" i="4"/>
  <c r="J14" i="4"/>
  <c r="K14" i="4"/>
  <c r="L14" i="4"/>
  <c r="M14" i="4"/>
  <c r="J15" i="4"/>
  <c r="K15" i="4"/>
  <c r="L15" i="4"/>
  <c r="M15" i="4"/>
  <c r="J16" i="4"/>
  <c r="K16" i="4"/>
  <c r="L16" i="4"/>
  <c r="M16" i="4"/>
  <c r="J17" i="4"/>
  <c r="K17" i="4"/>
  <c r="L17" i="4"/>
  <c r="M17" i="4"/>
  <c r="J18" i="4"/>
  <c r="K18" i="4"/>
  <c r="L18" i="4"/>
  <c r="M18" i="4"/>
  <c r="J19" i="4"/>
  <c r="K19" i="4"/>
  <c r="L19" i="4"/>
  <c r="M19" i="4"/>
  <c r="J20" i="4"/>
  <c r="K20" i="4"/>
  <c r="L20" i="4"/>
  <c r="M20" i="4"/>
  <c r="J21" i="4"/>
  <c r="K21" i="4"/>
  <c r="L21" i="4"/>
  <c r="M21" i="4"/>
  <c r="J22" i="4"/>
  <c r="K22" i="4"/>
  <c r="L22" i="4"/>
  <c r="M22" i="4"/>
  <c r="J23" i="4"/>
  <c r="K23" i="4"/>
  <c r="L23" i="4"/>
  <c r="M23" i="4"/>
  <c r="J24" i="4"/>
  <c r="K24" i="4"/>
  <c r="L24" i="4"/>
  <c r="M24" i="4"/>
  <c r="J25" i="4"/>
  <c r="K25" i="4"/>
  <c r="L25" i="4"/>
  <c r="M25" i="4"/>
  <c r="J26" i="4"/>
  <c r="K26" i="4"/>
  <c r="L26" i="4"/>
  <c r="M26" i="4"/>
  <c r="J27" i="4"/>
  <c r="K27" i="4"/>
  <c r="L27" i="4"/>
  <c r="M27" i="4"/>
  <c r="J28" i="4"/>
  <c r="K28" i="4"/>
  <c r="L28" i="4"/>
  <c r="M28" i="4"/>
  <c r="J29" i="4"/>
  <c r="K29" i="4"/>
  <c r="L29" i="4"/>
  <c r="M29" i="4"/>
  <c r="J30" i="4"/>
  <c r="K30" i="4"/>
  <c r="L30" i="4"/>
  <c r="M30" i="4"/>
  <c r="J31" i="4"/>
  <c r="K31" i="4"/>
  <c r="L31" i="4"/>
  <c r="M31" i="4"/>
  <c r="J32" i="4"/>
  <c r="K32" i="4"/>
  <c r="L32" i="4"/>
  <c r="M32" i="4"/>
  <c r="J33" i="4"/>
  <c r="K33" i="4"/>
  <c r="L33" i="4"/>
  <c r="M33" i="4"/>
  <c r="J34" i="4"/>
  <c r="K34" i="4"/>
  <c r="L34" i="4"/>
  <c r="M34" i="4"/>
  <c r="J35" i="4"/>
  <c r="K35" i="4"/>
  <c r="L35" i="4"/>
  <c r="M35" i="4"/>
  <c r="J36" i="4"/>
  <c r="K36" i="4"/>
  <c r="L36" i="4"/>
  <c r="M36" i="4"/>
  <c r="J37" i="4"/>
  <c r="K37" i="4"/>
  <c r="L37" i="4"/>
  <c r="M37" i="4"/>
  <c r="J38" i="4"/>
  <c r="K38" i="4"/>
  <c r="L38" i="4"/>
  <c r="M38" i="4"/>
  <c r="J39" i="4"/>
  <c r="K39" i="4"/>
  <c r="L39" i="4"/>
  <c r="M39" i="4"/>
  <c r="J40" i="4"/>
  <c r="K40" i="4"/>
  <c r="L40" i="4"/>
  <c r="M40" i="4"/>
  <c r="J41" i="4"/>
  <c r="K41" i="4"/>
  <c r="L41" i="4"/>
  <c r="M41" i="4"/>
  <c r="J8" i="5"/>
  <c r="K8" i="5"/>
  <c r="L8" i="5"/>
  <c r="M8" i="5"/>
  <c r="J9" i="5"/>
  <c r="K9" i="5"/>
  <c r="L9" i="5"/>
  <c r="M9" i="5"/>
  <c r="J10" i="5"/>
  <c r="K10" i="5"/>
  <c r="L10" i="5"/>
  <c r="M10" i="5"/>
  <c r="J11" i="5"/>
  <c r="K11" i="5"/>
  <c r="L11" i="5"/>
  <c r="M11" i="5"/>
  <c r="J12" i="5"/>
  <c r="K12" i="5"/>
  <c r="L12" i="5"/>
  <c r="M12" i="5"/>
  <c r="J13" i="5"/>
  <c r="K13" i="5"/>
  <c r="L13" i="5"/>
  <c r="M13" i="5"/>
  <c r="J14" i="5"/>
  <c r="K14" i="5"/>
  <c r="L14" i="5"/>
  <c r="M14" i="5"/>
  <c r="J15" i="5"/>
  <c r="K15" i="5"/>
  <c r="L15" i="5"/>
  <c r="M15" i="5"/>
  <c r="J16" i="5"/>
  <c r="K16" i="5"/>
  <c r="L16" i="5"/>
  <c r="M16" i="5"/>
  <c r="J17" i="5"/>
  <c r="K17" i="5"/>
  <c r="L17" i="5"/>
  <c r="M17" i="5"/>
  <c r="J18" i="5"/>
  <c r="K18" i="5"/>
  <c r="L18" i="5"/>
  <c r="M18" i="5"/>
  <c r="J19" i="5"/>
  <c r="K19" i="5"/>
  <c r="L19" i="5"/>
  <c r="M19" i="5"/>
  <c r="J20" i="5"/>
  <c r="K20" i="5"/>
  <c r="L20" i="5"/>
  <c r="M20" i="5"/>
  <c r="J21" i="5"/>
  <c r="K21" i="5"/>
  <c r="L21" i="5"/>
  <c r="M21" i="5"/>
  <c r="J22" i="5"/>
  <c r="K22" i="5"/>
  <c r="L22" i="5"/>
  <c r="M22" i="5"/>
  <c r="J23" i="5"/>
  <c r="K23" i="5"/>
  <c r="L23" i="5"/>
  <c r="M23" i="5"/>
  <c r="J24" i="5"/>
  <c r="K24" i="5"/>
  <c r="L24" i="5"/>
  <c r="M24" i="5"/>
  <c r="J25" i="5"/>
  <c r="K25" i="5"/>
  <c r="L25" i="5"/>
  <c r="M25" i="5"/>
  <c r="J26" i="5"/>
  <c r="K26" i="5"/>
  <c r="L26" i="5"/>
  <c r="M26" i="5"/>
  <c r="J27" i="5"/>
  <c r="K27" i="5"/>
  <c r="L27" i="5"/>
  <c r="M27" i="5"/>
  <c r="J28" i="5"/>
  <c r="K28" i="5"/>
  <c r="L28" i="5"/>
  <c r="M28" i="5"/>
  <c r="J29" i="5"/>
  <c r="K29" i="5"/>
  <c r="L29" i="5"/>
  <c r="M29" i="5"/>
  <c r="J30" i="5"/>
  <c r="K30" i="5"/>
  <c r="L30" i="5"/>
  <c r="M30" i="5"/>
  <c r="J31" i="5"/>
  <c r="K31" i="5"/>
  <c r="L31" i="5"/>
  <c r="M31" i="5"/>
  <c r="J32" i="5"/>
  <c r="K32" i="5"/>
  <c r="L32" i="5"/>
  <c r="M32" i="5"/>
  <c r="J33" i="5"/>
  <c r="K33" i="5"/>
  <c r="L33" i="5"/>
  <c r="M33" i="5"/>
  <c r="J34" i="5"/>
  <c r="K34" i="5"/>
  <c r="L34" i="5"/>
  <c r="M34" i="5"/>
  <c r="J35" i="5"/>
  <c r="K35" i="5"/>
  <c r="L35" i="5"/>
  <c r="M35" i="5"/>
  <c r="J36" i="5"/>
  <c r="K36" i="5"/>
  <c r="L36" i="5"/>
  <c r="M36" i="5"/>
  <c r="J37" i="5"/>
  <c r="K37" i="5"/>
  <c r="L37" i="5"/>
  <c r="M37" i="5"/>
  <c r="J38" i="5"/>
  <c r="K38" i="5"/>
  <c r="L38" i="5"/>
  <c r="M38" i="5"/>
  <c r="J39" i="5"/>
  <c r="K39" i="5"/>
  <c r="L39" i="5"/>
  <c r="M39" i="5"/>
  <c r="J40" i="5"/>
  <c r="K40" i="5"/>
  <c r="L40" i="5"/>
  <c r="M40" i="5"/>
  <c r="J41" i="5"/>
  <c r="K41" i="5"/>
  <c r="L41" i="5"/>
  <c r="M41" i="5"/>
  <c r="J8" i="6"/>
  <c r="K8" i="6"/>
  <c r="L8" i="6"/>
  <c r="M8" i="6"/>
  <c r="J9" i="6"/>
  <c r="K9" i="6"/>
  <c r="L9" i="6"/>
  <c r="M9" i="6"/>
  <c r="J10" i="6"/>
  <c r="K10" i="6"/>
  <c r="L10" i="6"/>
  <c r="M10" i="6"/>
  <c r="J11" i="6"/>
  <c r="K11" i="6"/>
  <c r="L11" i="6"/>
  <c r="M11" i="6"/>
  <c r="J12" i="6"/>
  <c r="K12" i="6"/>
  <c r="L12" i="6"/>
  <c r="M12" i="6"/>
  <c r="J13" i="6"/>
  <c r="K13" i="6"/>
  <c r="L13" i="6"/>
  <c r="M13" i="6"/>
  <c r="J14" i="6"/>
  <c r="K14" i="6"/>
  <c r="L14" i="6"/>
  <c r="M14" i="6"/>
  <c r="J15" i="6"/>
  <c r="K15" i="6"/>
  <c r="L15" i="6"/>
  <c r="M15" i="6"/>
  <c r="J16" i="6"/>
  <c r="K16" i="6"/>
  <c r="L16" i="6"/>
  <c r="M16" i="6"/>
  <c r="J17" i="6"/>
  <c r="K17" i="6"/>
  <c r="L17" i="6"/>
  <c r="M17" i="6"/>
  <c r="J18" i="6"/>
  <c r="K18" i="6"/>
  <c r="L18" i="6"/>
  <c r="M18" i="6"/>
  <c r="J19" i="6"/>
  <c r="K19" i="6"/>
  <c r="L19" i="6"/>
  <c r="M19" i="6"/>
  <c r="J20" i="6"/>
  <c r="K20" i="6"/>
  <c r="L20" i="6"/>
  <c r="M20" i="6"/>
  <c r="J21" i="6"/>
  <c r="K21" i="6"/>
  <c r="L21" i="6"/>
  <c r="M21" i="6"/>
  <c r="J22" i="6"/>
  <c r="K22" i="6"/>
  <c r="L22" i="6"/>
  <c r="M22" i="6"/>
  <c r="J23" i="6"/>
  <c r="K23" i="6"/>
  <c r="L23" i="6"/>
  <c r="M23" i="6"/>
  <c r="J24" i="6"/>
  <c r="K24" i="6"/>
  <c r="L24" i="6"/>
  <c r="M24" i="6"/>
  <c r="J25" i="6"/>
  <c r="K25" i="6"/>
  <c r="L25" i="6"/>
  <c r="M25" i="6"/>
  <c r="J26" i="6"/>
  <c r="K26" i="6"/>
  <c r="L26" i="6"/>
  <c r="M26" i="6"/>
  <c r="J27" i="6"/>
  <c r="K27" i="6"/>
  <c r="L27" i="6"/>
  <c r="M27" i="6"/>
  <c r="J28" i="6"/>
  <c r="K28" i="6"/>
  <c r="L28" i="6"/>
  <c r="M28" i="6"/>
  <c r="J29" i="6"/>
  <c r="K29" i="6"/>
  <c r="L29" i="6"/>
  <c r="M29" i="6"/>
  <c r="J30" i="6"/>
  <c r="K30" i="6"/>
  <c r="L30" i="6"/>
  <c r="M30" i="6"/>
  <c r="J31" i="6"/>
  <c r="K31" i="6"/>
  <c r="L31" i="6"/>
  <c r="M31" i="6"/>
  <c r="J32" i="6"/>
  <c r="K32" i="6"/>
  <c r="L32" i="6"/>
  <c r="M32" i="6"/>
  <c r="J33" i="6"/>
  <c r="K33" i="6"/>
  <c r="L33" i="6"/>
  <c r="M33" i="6"/>
  <c r="J34" i="6"/>
  <c r="K34" i="6"/>
  <c r="L34" i="6"/>
  <c r="M34" i="6"/>
  <c r="J35" i="6"/>
  <c r="K35" i="6"/>
  <c r="L35" i="6"/>
  <c r="M35" i="6"/>
  <c r="J36" i="6"/>
  <c r="K36" i="6"/>
  <c r="L36" i="6"/>
  <c r="M36" i="6"/>
  <c r="J37" i="6"/>
  <c r="K37" i="6"/>
  <c r="L37" i="6"/>
  <c r="M37" i="6"/>
  <c r="J38" i="6"/>
  <c r="K38" i="6"/>
  <c r="L38" i="6"/>
  <c r="M38" i="6"/>
  <c r="J39" i="6"/>
  <c r="K39" i="6"/>
  <c r="L39" i="6"/>
  <c r="M39" i="6"/>
  <c r="J40" i="6"/>
  <c r="K40" i="6"/>
  <c r="L40" i="6"/>
  <c r="M40" i="6"/>
  <c r="J41" i="6"/>
  <c r="K41" i="6"/>
  <c r="L41" i="6"/>
  <c r="M41" i="6"/>
  <c r="J8" i="7"/>
  <c r="K8" i="7"/>
  <c r="L8" i="7"/>
  <c r="M8" i="7"/>
  <c r="J9" i="7"/>
  <c r="K9" i="7"/>
  <c r="L9" i="7"/>
  <c r="M9" i="7"/>
  <c r="J10" i="7"/>
  <c r="K10" i="7"/>
  <c r="L10" i="7"/>
  <c r="M10" i="7"/>
  <c r="J11" i="7"/>
  <c r="K11" i="7"/>
  <c r="L11" i="7"/>
  <c r="M11" i="7"/>
  <c r="J12" i="7"/>
  <c r="K12" i="7"/>
  <c r="L12" i="7"/>
  <c r="M12" i="7"/>
  <c r="J13" i="7"/>
  <c r="K13" i="7"/>
  <c r="L13" i="7"/>
  <c r="M13" i="7"/>
  <c r="J14" i="7"/>
  <c r="K14" i="7"/>
  <c r="L14" i="7"/>
  <c r="M14" i="7"/>
  <c r="J15" i="7"/>
  <c r="K15" i="7"/>
  <c r="L15" i="7"/>
  <c r="M15" i="7"/>
  <c r="J16" i="7"/>
  <c r="K16" i="7"/>
  <c r="L16" i="7"/>
  <c r="M16" i="7"/>
  <c r="J17" i="7"/>
  <c r="K17" i="7"/>
  <c r="L17" i="7"/>
  <c r="M17" i="7"/>
  <c r="J18" i="7"/>
  <c r="K18" i="7"/>
  <c r="L18" i="7"/>
  <c r="M18" i="7"/>
  <c r="J19" i="7"/>
  <c r="K19" i="7"/>
  <c r="L19" i="7"/>
  <c r="M19" i="7"/>
  <c r="J20" i="7"/>
  <c r="K20" i="7"/>
  <c r="L20" i="7"/>
  <c r="M20" i="7"/>
  <c r="J21" i="7"/>
  <c r="K21" i="7"/>
  <c r="L21" i="7"/>
  <c r="M21" i="7"/>
  <c r="J22" i="7"/>
  <c r="K22" i="7"/>
  <c r="L22" i="7"/>
  <c r="M22" i="7"/>
  <c r="J23" i="7"/>
  <c r="K23" i="7"/>
  <c r="L23" i="7"/>
  <c r="M23" i="7"/>
  <c r="J24" i="7"/>
  <c r="K24" i="7"/>
  <c r="L24" i="7"/>
  <c r="M24" i="7"/>
  <c r="J25" i="7"/>
  <c r="K25" i="7"/>
  <c r="L25" i="7"/>
  <c r="M25" i="7"/>
  <c r="J26" i="7"/>
  <c r="K26" i="7"/>
  <c r="L26" i="7"/>
  <c r="M26" i="7"/>
  <c r="J27" i="7"/>
  <c r="K27" i="7"/>
  <c r="L27" i="7"/>
  <c r="M27" i="7"/>
  <c r="J28" i="7"/>
  <c r="K28" i="7"/>
  <c r="L28" i="7"/>
  <c r="M28" i="7"/>
  <c r="J29" i="7"/>
  <c r="K29" i="7"/>
  <c r="L29" i="7"/>
  <c r="M29" i="7"/>
  <c r="J30" i="7"/>
  <c r="K30" i="7"/>
  <c r="L30" i="7"/>
  <c r="M30" i="7"/>
  <c r="J31" i="7"/>
  <c r="K31" i="7"/>
  <c r="L31" i="7"/>
  <c r="M31" i="7"/>
  <c r="J32" i="7"/>
  <c r="K32" i="7"/>
  <c r="L32" i="7"/>
  <c r="M32" i="7"/>
  <c r="J33" i="7"/>
  <c r="K33" i="7"/>
  <c r="L33" i="7"/>
  <c r="M33" i="7"/>
  <c r="J34" i="7"/>
  <c r="K34" i="7"/>
  <c r="L34" i="7"/>
  <c r="M34" i="7"/>
  <c r="J35" i="7"/>
  <c r="K35" i="7"/>
  <c r="L35" i="7"/>
  <c r="M35" i="7"/>
  <c r="J36" i="7"/>
  <c r="K36" i="7"/>
  <c r="L36" i="7"/>
  <c r="M36" i="7"/>
  <c r="J37" i="7"/>
  <c r="K37" i="7"/>
  <c r="L37" i="7"/>
  <c r="M37" i="7"/>
  <c r="J38" i="7"/>
  <c r="K38" i="7"/>
  <c r="L38" i="7"/>
  <c r="M38" i="7"/>
  <c r="J39" i="7"/>
  <c r="K39" i="7"/>
  <c r="L39" i="7"/>
  <c r="M39" i="7"/>
  <c r="J40" i="7"/>
  <c r="K40" i="7"/>
  <c r="L40" i="7"/>
  <c r="M40" i="7"/>
  <c r="J41" i="7"/>
  <c r="K41" i="7"/>
  <c r="L41" i="7"/>
  <c r="M41" i="7"/>
  <c r="J8" i="8"/>
  <c r="K8" i="8"/>
  <c r="L8" i="8"/>
  <c r="M8" i="8"/>
  <c r="J9" i="8"/>
  <c r="K9" i="8"/>
  <c r="L9" i="8"/>
  <c r="M9" i="8"/>
  <c r="J10" i="8"/>
  <c r="K10" i="8"/>
  <c r="L10" i="8"/>
  <c r="M10" i="8"/>
  <c r="J11" i="8"/>
  <c r="K11" i="8"/>
  <c r="L11" i="8"/>
  <c r="M11" i="8"/>
  <c r="J12" i="8"/>
  <c r="K12" i="8"/>
  <c r="L12" i="8"/>
  <c r="M12" i="8"/>
  <c r="J13" i="8"/>
  <c r="K13" i="8"/>
  <c r="L13" i="8"/>
  <c r="M13" i="8"/>
  <c r="J14" i="8"/>
  <c r="K14" i="8"/>
  <c r="L14" i="8"/>
  <c r="M14" i="8"/>
  <c r="J15" i="8"/>
  <c r="K15" i="8"/>
  <c r="L15" i="8"/>
  <c r="M15" i="8"/>
  <c r="J16" i="8"/>
  <c r="K16" i="8"/>
  <c r="L16" i="8"/>
  <c r="M16" i="8"/>
  <c r="J17" i="8"/>
  <c r="K17" i="8"/>
  <c r="L17" i="8"/>
  <c r="M17" i="8"/>
  <c r="J18" i="8"/>
  <c r="K18" i="8"/>
  <c r="L18" i="8"/>
  <c r="M18" i="8"/>
  <c r="J19" i="8"/>
  <c r="K19" i="8"/>
  <c r="L19" i="8"/>
  <c r="M19" i="8"/>
  <c r="J20" i="8"/>
  <c r="K20" i="8"/>
  <c r="L20" i="8"/>
  <c r="M20" i="8"/>
  <c r="J21" i="8"/>
  <c r="K21" i="8"/>
  <c r="L21" i="8"/>
  <c r="M21" i="8"/>
  <c r="J22" i="8"/>
  <c r="K22" i="8"/>
  <c r="L22" i="8"/>
  <c r="M22" i="8"/>
  <c r="J23" i="8"/>
  <c r="K23" i="8"/>
  <c r="L23" i="8"/>
  <c r="M23" i="8"/>
  <c r="J24" i="8"/>
  <c r="K24" i="8"/>
  <c r="L24" i="8"/>
  <c r="M24" i="8"/>
  <c r="J25" i="8"/>
  <c r="K25" i="8"/>
  <c r="L25" i="8"/>
  <c r="M25" i="8"/>
  <c r="J26" i="8"/>
  <c r="K26" i="8"/>
  <c r="L26" i="8"/>
  <c r="M26" i="8"/>
  <c r="J27" i="8"/>
  <c r="K27" i="8"/>
  <c r="L27" i="8"/>
  <c r="M27" i="8"/>
  <c r="J28" i="8"/>
  <c r="K28" i="8"/>
  <c r="L28" i="8"/>
  <c r="M28" i="8"/>
  <c r="J29" i="8"/>
  <c r="K29" i="8"/>
  <c r="L29" i="8"/>
  <c r="M29" i="8"/>
  <c r="J30" i="8"/>
  <c r="K30" i="8"/>
  <c r="L30" i="8"/>
  <c r="M30" i="8"/>
  <c r="J31" i="8"/>
  <c r="K31" i="8"/>
  <c r="L31" i="8"/>
  <c r="M31" i="8"/>
  <c r="J32" i="8"/>
  <c r="K32" i="8"/>
  <c r="L32" i="8"/>
  <c r="M32" i="8"/>
  <c r="J33" i="8"/>
  <c r="K33" i="8"/>
  <c r="L33" i="8"/>
  <c r="M33" i="8"/>
  <c r="J34" i="8"/>
  <c r="K34" i="8"/>
  <c r="L34" i="8"/>
  <c r="M34" i="8"/>
  <c r="J35" i="8"/>
  <c r="K35" i="8"/>
  <c r="L35" i="8"/>
  <c r="M35" i="8"/>
  <c r="J36" i="8"/>
  <c r="K36" i="8"/>
  <c r="L36" i="8"/>
  <c r="M36" i="8"/>
  <c r="J37" i="8"/>
  <c r="K37" i="8"/>
  <c r="L37" i="8"/>
  <c r="M37" i="8"/>
  <c r="J38" i="8"/>
  <c r="K38" i="8"/>
  <c r="L38" i="8"/>
  <c r="M38" i="8"/>
  <c r="J39" i="8"/>
  <c r="K39" i="8"/>
  <c r="L39" i="8"/>
  <c r="M39" i="8"/>
  <c r="J40" i="8"/>
  <c r="K40" i="8"/>
  <c r="L40" i="8"/>
  <c r="M40" i="8"/>
  <c r="J41" i="8"/>
  <c r="K41" i="8"/>
  <c r="L41" i="8"/>
  <c r="M41" i="8"/>
  <c r="J8" i="10"/>
  <c r="K8" i="10"/>
  <c r="L8" i="10"/>
  <c r="M8" i="10"/>
  <c r="J9" i="10"/>
  <c r="K9" i="10"/>
  <c r="L9" i="10"/>
  <c r="M9" i="10"/>
  <c r="J10" i="10"/>
  <c r="K10" i="10"/>
  <c r="L10" i="10"/>
  <c r="M10" i="10"/>
  <c r="J11" i="10"/>
  <c r="K11" i="10"/>
  <c r="L11" i="10"/>
  <c r="M11" i="10"/>
  <c r="J12" i="10"/>
  <c r="K12" i="10"/>
  <c r="L12" i="10"/>
  <c r="M12" i="10"/>
  <c r="J13" i="10"/>
  <c r="K13" i="10"/>
  <c r="L13" i="10"/>
  <c r="M13" i="10"/>
  <c r="J14" i="10"/>
  <c r="K14" i="10"/>
  <c r="L14" i="10"/>
  <c r="M14" i="10"/>
  <c r="J15" i="10"/>
  <c r="K15" i="10"/>
  <c r="L15" i="10"/>
  <c r="M15" i="10"/>
  <c r="J16" i="10"/>
  <c r="K16" i="10"/>
  <c r="L16" i="10"/>
  <c r="M16" i="10"/>
  <c r="J17" i="10"/>
  <c r="K17" i="10"/>
  <c r="L17" i="10"/>
  <c r="M17" i="10"/>
  <c r="J18" i="10"/>
  <c r="K18" i="10"/>
  <c r="L18" i="10"/>
  <c r="M18" i="10"/>
  <c r="J19" i="10"/>
  <c r="K19" i="10"/>
  <c r="L19" i="10"/>
  <c r="M19" i="10"/>
  <c r="J20" i="10"/>
  <c r="K20" i="10"/>
  <c r="L20" i="10"/>
  <c r="M20" i="10"/>
  <c r="J21" i="10"/>
  <c r="K21" i="10"/>
  <c r="L21" i="10"/>
  <c r="M21" i="10"/>
  <c r="J22" i="10"/>
  <c r="K22" i="10"/>
  <c r="L22" i="10"/>
  <c r="M22" i="10"/>
  <c r="J23" i="10"/>
  <c r="K23" i="10"/>
  <c r="L23" i="10"/>
  <c r="M23" i="10"/>
  <c r="J24" i="10"/>
  <c r="K24" i="10"/>
  <c r="L24" i="10"/>
  <c r="M24" i="10"/>
  <c r="J25" i="10"/>
  <c r="K25" i="10"/>
  <c r="L25" i="10"/>
  <c r="M25" i="10"/>
  <c r="J26" i="10"/>
  <c r="K26" i="10"/>
  <c r="L26" i="10"/>
  <c r="M26" i="10"/>
  <c r="J27" i="10"/>
  <c r="K27" i="10"/>
  <c r="L27" i="10"/>
  <c r="M27" i="10"/>
  <c r="J28" i="10"/>
  <c r="K28" i="10"/>
  <c r="L28" i="10"/>
  <c r="M28" i="10"/>
  <c r="J29" i="10"/>
  <c r="K29" i="10"/>
  <c r="L29" i="10"/>
  <c r="M29" i="10"/>
  <c r="J30" i="10"/>
  <c r="K30" i="10"/>
  <c r="L30" i="10"/>
  <c r="M30" i="10"/>
  <c r="J31" i="10"/>
  <c r="K31" i="10"/>
  <c r="L31" i="10"/>
  <c r="M31" i="10"/>
  <c r="J32" i="10"/>
  <c r="K32" i="10"/>
  <c r="L32" i="10"/>
  <c r="M32" i="10"/>
  <c r="J33" i="10"/>
  <c r="K33" i="10"/>
  <c r="L33" i="10"/>
  <c r="M33" i="10"/>
  <c r="J34" i="10"/>
  <c r="K34" i="10"/>
  <c r="L34" i="10"/>
  <c r="M34" i="10"/>
  <c r="J35" i="10"/>
  <c r="K35" i="10"/>
  <c r="L35" i="10"/>
  <c r="M35" i="10"/>
  <c r="J36" i="10"/>
  <c r="K36" i="10"/>
  <c r="L36" i="10"/>
  <c r="M36" i="10"/>
  <c r="J37" i="10"/>
  <c r="K37" i="10"/>
  <c r="L37" i="10"/>
  <c r="M37" i="10"/>
  <c r="J38" i="10"/>
  <c r="K38" i="10"/>
  <c r="L38" i="10"/>
  <c r="M38" i="10"/>
  <c r="J39" i="10"/>
  <c r="K39" i="10"/>
  <c r="L39" i="10"/>
  <c r="M39" i="10"/>
  <c r="J40" i="10"/>
  <c r="K40" i="10"/>
  <c r="L40" i="10"/>
  <c r="M40" i="10"/>
  <c r="J41" i="10"/>
  <c r="K41" i="10"/>
  <c r="L41" i="10"/>
  <c r="M41" i="10"/>
  <c r="J8" i="11"/>
  <c r="K8" i="11"/>
  <c r="L8" i="11"/>
  <c r="M8" i="11"/>
  <c r="J9" i="11"/>
  <c r="K9" i="11"/>
  <c r="L9" i="11"/>
  <c r="M9" i="11"/>
  <c r="J10" i="11"/>
  <c r="K10" i="11"/>
  <c r="L10" i="11"/>
  <c r="M10" i="11"/>
  <c r="J11" i="11"/>
  <c r="K11" i="11"/>
  <c r="L11" i="11"/>
  <c r="M11" i="11"/>
  <c r="J12" i="11"/>
  <c r="K12" i="11"/>
  <c r="L12" i="11"/>
  <c r="M12" i="11"/>
  <c r="J13" i="11"/>
  <c r="K13" i="11"/>
  <c r="L13" i="11"/>
  <c r="M13" i="11"/>
  <c r="J14" i="11"/>
  <c r="K14" i="11"/>
  <c r="L14" i="11"/>
  <c r="M14" i="11"/>
  <c r="J15" i="11"/>
  <c r="K15" i="11"/>
  <c r="L15" i="11"/>
  <c r="M15" i="11"/>
  <c r="J16" i="11"/>
  <c r="K16" i="11"/>
  <c r="L16" i="11"/>
  <c r="M16" i="11"/>
  <c r="J17" i="11"/>
  <c r="K17" i="11"/>
  <c r="L17" i="11"/>
  <c r="M17" i="11"/>
  <c r="J18" i="11"/>
  <c r="K18" i="11"/>
  <c r="L18" i="11"/>
  <c r="M18" i="11"/>
  <c r="J19" i="11"/>
  <c r="K19" i="11"/>
  <c r="L19" i="11"/>
  <c r="M19" i="11"/>
  <c r="J20" i="11"/>
  <c r="K20" i="11"/>
  <c r="L20" i="11"/>
  <c r="M20" i="11"/>
  <c r="J21" i="11"/>
  <c r="K21" i="11"/>
  <c r="L21" i="11"/>
  <c r="M21" i="11"/>
  <c r="J22" i="11"/>
  <c r="K22" i="11"/>
  <c r="L22" i="11"/>
  <c r="M22" i="11"/>
  <c r="J23" i="11"/>
  <c r="K23" i="11"/>
  <c r="L23" i="11"/>
  <c r="M23" i="11"/>
  <c r="J24" i="11"/>
  <c r="K24" i="11"/>
  <c r="L24" i="11"/>
  <c r="M24" i="11"/>
  <c r="J25" i="11"/>
  <c r="K25" i="11"/>
  <c r="L25" i="11"/>
  <c r="M25" i="11"/>
  <c r="J26" i="11"/>
  <c r="K26" i="11"/>
  <c r="L26" i="11"/>
  <c r="M26" i="11"/>
  <c r="J27" i="11"/>
  <c r="K27" i="11"/>
  <c r="L27" i="11"/>
  <c r="M27" i="11"/>
  <c r="J28" i="11"/>
  <c r="K28" i="11"/>
  <c r="L28" i="11"/>
  <c r="M28" i="11"/>
  <c r="J29" i="11"/>
  <c r="K29" i="11"/>
  <c r="L29" i="11"/>
  <c r="M29" i="11"/>
  <c r="J30" i="11"/>
  <c r="K30" i="11"/>
  <c r="L30" i="11"/>
  <c r="M30" i="11"/>
  <c r="J31" i="11"/>
  <c r="K31" i="11"/>
  <c r="L31" i="11"/>
  <c r="M31" i="11"/>
  <c r="J32" i="11"/>
  <c r="K32" i="11"/>
  <c r="L32" i="11"/>
  <c r="M32" i="11"/>
  <c r="J33" i="11"/>
  <c r="K33" i="11"/>
  <c r="L33" i="11"/>
  <c r="M33" i="11"/>
  <c r="J34" i="11"/>
  <c r="K34" i="11"/>
  <c r="L34" i="11"/>
  <c r="M34" i="11"/>
  <c r="J35" i="11"/>
  <c r="K35" i="11"/>
  <c r="L35" i="11"/>
  <c r="M35" i="11"/>
  <c r="J36" i="11"/>
  <c r="K36" i="11"/>
  <c r="L36" i="11"/>
  <c r="M36" i="11"/>
  <c r="J37" i="11"/>
  <c r="K37" i="11"/>
  <c r="L37" i="11"/>
  <c r="M37" i="11"/>
  <c r="J38" i="11"/>
  <c r="K38" i="11"/>
  <c r="L38" i="11"/>
  <c r="M38" i="11"/>
  <c r="J39" i="11"/>
  <c r="K39" i="11"/>
  <c r="L39" i="11"/>
  <c r="M39" i="11"/>
  <c r="J40" i="11"/>
  <c r="K40" i="11"/>
  <c r="L40" i="11"/>
  <c r="M40" i="11"/>
  <c r="J41" i="11"/>
  <c r="K41" i="11"/>
  <c r="L41" i="11"/>
  <c r="M41" i="11"/>
  <c r="J8" i="12"/>
  <c r="K8" i="12"/>
  <c r="L8" i="12"/>
  <c r="M8" i="12"/>
  <c r="J9" i="12"/>
  <c r="K9" i="12"/>
  <c r="L9" i="12"/>
  <c r="M9" i="12"/>
  <c r="J10" i="12"/>
  <c r="K10" i="12"/>
  <c r="L10" i="12"/>
  <c r="M10" i="12"/>
  <c r="J11" i="12"/>
  <c r="K11" i="12"/>
  <c r="L11" i="12"/>
  <c r="M11" i="12"/>
  <c r="J12" i="12"/>
  <c r="K12" i="12"/>
  <c r="L12" i="12"/>
  <c r="M12" i="12"/>
  <c r="J13" i="12"/>
  <c r="K13" i="12"/>
  <c r="L13" i="12"/>
  <c r="M13" i="12"/>
  <c r="J14" i="12"/>
  <c r="K14" i="12"/>
  <c r="L14" i="12"/>
  <c r="M14" i="12"/>
  <c r="J15" i="12"/>
  <c r="K15" i="12"/>
  <c r="L15" i="12"/>
  <c r="M15" i="12"/>
  <c r="J16" i="12"/>
  <c r="K16" i="12"/>
  <c r="L16" i="12"/>
  <c r="M16" i="12"/>
  <c r="J17" i="12"/>
  <c r="K17" i="12"/>
  <c r="L17" i="12"/>
  <c r="M17" i="12"/>
  <c r="J18" i="12"/>
  <c r="K18" i="12"/>
  <c r="L18" i="12"/>
  <c r="M18" i="12"/>
  <c r="J19" i="12"/>
  <c r="K19" i="12"/>
  <c r="L19" i="12"/>
  <c r="M19" i="12"/>
  <c r="J20" i="12"/>
  <c r="K20" i="12"/>
  <c r="L20" i="12"/>
  <c r="M20" i="12"/>
  <c r="J21" i="12"/>
  <c r="K21" i="12"/>
  <c r="L21" i="12"/>
  <c r="M21" i="12"/>
  <c r="J22" i="12"/>
  <c r="K22" i="12"/>
  <c r="L22" i="12"/>
  <c r="M22" i="12"/>
  <c r="J23" i="12"/>
  <c r="K23" i="12"/>
  <c r="L23" i="12"/>
  <c r="M23" i="12"/>
  <c r="J24" i="12"/>
  <c r="K24" i="12"/>
  <c r="L24" i="12"/>
  <c r="M24" i="12"/>
  <c r="J25" i="12"/>
  <c r="K25" i="12"/>
  <c r="L25" i="12"/>
  <c r="M25" i="12"/>
  <c r="J26" i="12"/>
  <c r="K26" i="12"/>
  <c r="L26" i="12"/>
  <c r="M26" i="12"/>
  <c r="J27" i="12"/>
  <c r="K27" i="12"/>
  <c r="L27" i="12"/>
  <c r="M27" i="12"/>
  <c r="J28" i="12"/>
  <c r="K28" i="12"/>
  <c r="L28" i="12"/>
  <c r="M28" i="12"/>
  <c r="J29" i="12"/>
  <c r="K29" i="12"/>
  <c r="L29" i="12"/>
  <c r="M29" i="12"/>
  <c r="J30" i="12"/>
  <c r="K30" i="12"/>
  <c r="L30" i="12"/>
  <c r="M30" i="12"/>
  <c r="J31" i="12"/>
  <c r="K31" i="12"/>
  <c r="L31" i="12"/>
  <c r="M31" i="12"/>
  <c r="J32" i="12"/>
  <c r="K32" i="12"/>
  <c r="L32" i="12"/>
  <c r="M32" i="12"/>
  <c r="J33" i="12"/>
  <c r="K33" i="12"/>
  <c r="L33" i="12"/>
  <c r="M33" i="12"/>
  <c r="J34" i="12"/>
  <c r="K34" i="12"/>
  <c r="L34" i="12"/>
  <c r="M34" i="12"/>
  <c r="J35" i="12"/>
  <c r="K35" i="12"/>
  <c r="L35" i="12"/>
  <c r="M35" i="12"/>
  <c r="J36" i="12"/>
  <c r="K36" i="12"/>
  <c r="L36" i="12"/>
  <c r="M36" i="12"/>
  <c r="J37" i="12"/>
  <c r="K37" i="12"/>
  <c r="L37" i="12"/>
  <c r="M37" i="12"/>
  <c r="J38" i="12"/>
  <c r="K38" i="12"/>
  <c r="L38" i="12"/>
  <c r="M38" i="12"/>
  <c r="J39" i="12"/>
  <c r="K39" i="12"/>
  <c r="L39" i="12"/>
  <c r="M39" i="12"/>
  <c r="J40" i="12"/>
  <c r="K40" i="12"/>
  <c r="L40" i="12"/>
  <c r="M40" i="12"/>
  <c r="J41" i="12"/>
  <c r="K41" i="12"/>
  <c r="L41" i="12"/>
  <c r="M41" i="12"/>
  <c r="J8" i="13"/>
  <c r="K8" i="13"/>
  <c r="L8" i="13"/>
  <c r="M8" i="13"/>
  <c r="J9" i="13"/>
  <c r="K9" i="13"/>
  <c r="L9" i="13"/>
  <c r="M9" i="13"/>
  <c r="J10" i="13"/>
  <c r="K10" i="13"/>
  <c r="L10" i="13"/>
  <c r="M10" i="13"/>
  <c r="J11" i="13"/>
  <c r="K11" i="13"/>
  <c r="L11" i="13"/>
  <c r="M11" i="13"/>
  <c r="J12" i="13"/>
  <c r="K12" i="13"/>
  <c r="L12" i="13"/>
  <c r="M12" i="13"/>
  <c r="J13" i="13"/>
  <c r="K13" i="13"/>
  <c r="L13" i="13"/>
  <c r="M13" i="13"/>
  <c r="J14" i="13"/>
  <c r="K14" i="13"/>
  <c r="L14" i="13"/>
  <c r="M14" i="13"/>
  <c r="J15" i="13"/>
  <c r="K15" i="13"/>
  <c r="L15" i="13"/>
  <c r="M15" i="13"/>
  <c r="J16" i="13"/>
  <c r="K16" i="13"/>
  <c r="L16" i="13"/>
  <c r="M16" i="13"/>
  <c r="J17" i="13"/>
  <c r="K17" i="13"/>
  <c r="L17" i="13"/>
  <c r="M17" i="13"/>
  <c r="J18" i="13"/>
  <c r="K18" i="13"/>
  <c r="L18" i="13"/>
  <c r="M18" i="13"/>
  <c r="J19" i="13"/>
  <c r="K19" i="13"/>
  <c r="L19" i="13"/>
  <c r="M19" i="13"/>
  <c r="J20" i="13"/>
  <c r="K20" i="13"/>
  <c r="L20" i="13"/>
  <c r="M20" i="13"/>
  <c r="J21" i="13"/>
  <c r="K21" i="13"/>
  <c r="L21" i="13"/>
  <c r="M21" i="13"/>
  <c r="J22" i="13"/>
  <c r="K22" i="13"/>
  <c r="L22" i="13"/>
  <c r="M22" i="13"/>
  <c r="J23" i="13"/>
  <c r="K23" i="13"/>
  <c r="L23" i="13"/>
  <c r="M23" i="13"/>
  <c r="J24" i="13"/>
  <c r="K24" i="13"/>
  <c r="L24" i="13"/>
  <c r="M24" i="13"/>
  <c r="J25" i="13"/>
  <c r="K25" i="13"/>
  <c r="L25" i="13"/>
  <c r="M25" i="13"/>
  <c r="J26" i="13"/>
  <c r="K26" i="13"/>
  <c r="L26" i="13"/>
  <c r="M26" i="13"/>
  <c r="J27" i="13"/>
  <c r="K27" i="13"/>
  <c r="L27" i="13"/>
  <c r="M27" i="13"/>
  <c r="J28" i="13"/>
  <c r="K28" i="13"/>
  <c r="L28" i="13"/>
  <c r="M28" i="13"/>
  <c r="J29" i="13"/>
  <c r="K29" i="13"/>
  <c r="L29" i="13"/>
  <c r="M29" i="13"/>
  <c r="J30" i="13"/>
  <c r="K30" i="13"/>
  <c r="L30" i="13"/>
  <c r="M30" i="13"/>
  <c r="J31" i="13"/>
  <c r="K31" i="13"/>
  <c r="L31" i="13"/>
  <c r="M31" i="13"/>
  <c r="J32" i="13"/>
  <c r="K32" i="13"/>
  <c r="L32" i="13"/>
  <c r="M32" i="13"/>
  <c r="J33" i="13"/>
  <c r="K33" i="13"/>
  <c r="L33" i="13"/>
  <c r="M33" i="13"/>
  <c r="J34" i="13"/>
  <c r="K34" i="13"/>
  <c r="L34" i="13"/>
  <c r="M34" i="13"/>
  <c r="J35" i="13"/>
  <c r="K35" i="13"/>
  <c r="L35" i="13"/>
  <c r="M35" i="13"/>
  <c r="J36" i="13"/>
  <c r="K36" i="13"/>
  <c r="L36" i="13"/>
  <c r="M36" i="13"/>
  <c r="J37" i="13"/>
  <c r="K37" i="13"/>
  <c r="L37" i="13"/>
  <c r="M37" i="13"/>
  <c r="J38" i="13"/>
  <c r="K38" i="13"/>
  <c r="L38" i="13"/>
  <c r="M38" i="13"/>
  <c r="J39" i="13"/>
  <c r="K39" i="13"/>
  <c r="L39" i="13"/>
  <c r="M39" i="13"/>
  <c r="J40" i="13"/>
  <c r="K40" i="13"/>
  <c r="L40" i="13"/>
  <c r="M40" i="13"/>
  <c r="J41" i="13"/>
  <c r="K41" i="13"/>
  <c r="L41" i="13"/>
  <c r="M41" i="13"/>
  <c r="J8" i="14"/>
  <c r="K8" i="14"/>
  <c r="L8" i="14"/>
  <c r="M8" i="14"/>
  <c r="J9" i="14"/>
  <c r="K9" i="14"/>
  <c r="L9" i="14"/>
  <c r="M9" i="14"/>
  <c r="J10" i="14"/>
  <c r="K10" i="14"/>
  <c r="L10" i="14"/>
  <c r="M10" i="14"/>
  <c r="J11" i="14"/>
  <c r="K11" i="14"/>
  <c r="L11" i="14"/>
  <c r="M11" i="14"/>
  <c r="J12" i="14"/>
  <c r="K12" i="14"/>
  <c r="L12" i="14"/>
  <c r="M12" i="14"/>
  <c r="J13" i="14"/>
  <c r="K13" i="14"/>
  <c r="L13" i="14"/>
  <c r="M13" i="14"/>
  <c r="J14" i="14"/>
  <c r="K14" i="14"/>
  <c r="L14" i="14"/>
  <c r="M14" i="14"/>
  <c r="J15" i="14"/>
  <c r="K15" i="14"/>
  <c r="L15" i="14"/>
  <c r="M15" i="14"/>
  <c r="J16" i="14"/>
  <c r="K16" i="14"/>
  <c r="L16" i="14"/>
  <c r="M16" i="14"/>
  <c r="J17" i="14"/>
  <c r="K17" i="14"/>
  <c r="L17" i="14"/>
  <c r="M17" i="14"/>
  <c r="J18" i="14"/>
  <c r="K18" i="14"/>
  <c r="L18" i="14"/>
  <c r="M18" i="14"/>
  <c r="J19" i="14"/>
  <c r="K19" i="14"/>
  <c r="L19" i="14"/>
  <c r="M19" i="14"/>
  <c r="J20" i="14"/>
  <c r="K20" i="14"/>
  <c r="L20" i="14"/>
  <c r="M20" i="14"/>
  <c r="J21" i="14"/>
  <c r="K21" i="14"/>
  <c r="L21" i="14"/>
  <c r="M21" i="14"/>
  <c r="J22" i="14"/>
  <c r="K22" i="14"/>
  <c r="L22" i="14"/>
  <c r="M22" i="14"/>
  <c r="J23" i="14"/>
  <c r="K23" i="14"/>
  <c r="L23" i="14"/>
  <c r="M23" i="14"/>
  <c r="J24" i="14"/>
  <c r="K24" i="14"/>
  <c r="L24" i="14"/>
  <c r="M24" i="14"/>
  <c r="J25" i="14"/>
  <c r="K25" i="14"/>
  <c r="L25" i="14"/>
  <c r="M25" i="14"/>
  <c r="J26" i="14"/>
  <c r="K26" i="14"/>
  <c r="L26" i="14"/>
  <c r="M26" i="14"/>
  <c r="J27" i="14"/>
  <c r="K27" i="14"/>
  <c r="L27" i="14"/>
  <c r="M27" i="14"/>
  <c r="J28" i="14"/>
  <c r="K28" i="14"/>
  <c r="L28" i="14"/>
  <c r="M28" i="14"/>
  <c r="J29" i="14"/>
  <c r="K29" i="14"/>
  <c r="L29" i="14"/>
  <c r="M29" i="14"/>
  <c r="J30" i="14"/>
  <c r="K30" i="14"/>
  <c r="L30" i="14"/>
  <c r="M30" i="14"/>
  <c r="J31" i="14"/>
  <c r="K31" i="14"/>
  <c r="L31" i="14"/>
  <c r="M31" i="14"/>
  <c r="J32" i="14"/>
  <c r="K32" i="14"/>
  <c r="L32" i="14"/>
  <c r="M32" i="14"/>
  <c r="J33" i="14"/>
  <c r="K33" i="14"/>
  <c r="L33" i="14"/>
  <c r="M33" i="14"/>
  <c r="J34" i="14"/>
  <c r="K34" i="14"/>
  <c r="L34" i="14"/>
  <c r="M34" i="14"/>
  <c r="J35" i="14"/>
  <c r="K35" i="14"/>
  <c r="L35" i="14"/>
  <c r="M35" i="14"/>
  <c r="J36" i="14"/>
  <c r="K36" i="14"/>
  <c r="L36" i="14"/>
  <c r="M36" i="14"/>
  <c r="J37" i="14"/>
  <c r="K37" i="14"/>
  <c r="L37" i="14"/>
  <c r="M37" i="14"/>
  <c r="J38" i="14"/>
  <c r="K38" i="14"/>
  <c r="L38" i="14"/>
  <c r="M38" i="14"/>
  <c r="J39" i="14"/>
  <c r="K39" i="14"/>
  <c r="L39" i="14"/>
  <c r="M39" i="14"/>
  <c r="J40" i="14"/>
  <c r="K40" i="14"/>
  <c r="L40" i="14"/>
  <c r="M40" i="14"/>
  <c r="J41" i="14"/>
  <c r="K41" i="14"/>
  <c r="L41" i="14"/>
  <c r="M41" i="14"/>
  <c r="J8" i="15"/>
  <c r="K8" i="15"/>
  <c r="L8" i="15"/>
  <c r="M8" i="15"/>
  <c r="J9" i="15"/>
  <c r="K9" i="15"/>
  <c r="L9" i="15"/>
  <c r="M9" i="15"/>
  <c r="J10" i="15"/>
  <c r="K10" i="15"/>
  <c r="L10" i="15"/>
  <c r="M10" i="15"/>
  <c r="J11" i="15"/>
  <c r="K11" i="15"/>
  <c r="L11" i="15"/>
  <c r="M11" i="15"/>
  <c r="J12" i="15"/>
  <c r="K12" i="15"/>
  <c r="L12" i="15"/>
  <c r="M12" i="15"/>
  <c r="J13" i="15"/>
  <c r="K13" i="15"/>
  <c r="L13" i="15"/>
  <c r="M13" i="15"/>
  <c r="J14" i="15"/>
  <c r="K14" i="15"/>
  <c r="L14" i="15"/>
  <c r="M14" i="15"/>
  <c r="J15" i="15"/>
  <c r="K15" i="15"/>
  <c r="L15" i="15"/>
  <c r="M15" i="15"/>
  <c r="J16" i="15"/>
  <c r="K16" i="15"/>
  <c r="L16" i="15"/>
  <c r="M16" i="15"/>
  <c r="J17" i="15"/>
  <c r="K17" i="15"/>
  <c r="L17" i="15"/>
  <c r="M17" i="15"/>
  <c r="J18" i="15"/>
  <c r="K18" i="15"/>
  <c r="L18" i="15"/>
  <c r="M18" i="15"/>
  <c r="J19" i="15"/>
  <c r="K19" i="15"/>
  <c r="L19" i="15"/>
  <c r="M19" i="15"/>
  <c r="J20" i="15"/>
  <c r="K20" i="15"/>
  <c r="L20" i="15"/>
  <c r="M20" i="15"/>
  <c r="J21" i="15"/>
  <c r="K21" i="15"/>
  <c r="L21" i="15"/>
  <c r="M21" i="15"/>
  <c r="J22" i="15"/>
  <c r="K22" i="15"/>
  <c r="L22" i="15"/>
  <c r="M22" i="15"/>
  <c r="J23" i="15"/>
  <c r="K23" i="15"/>
  <c r="L23" i="15"/>
  <c r="M23" i="15"/>
  <c r="J24" i="15"/>
  <c r="K24" i="15"/>
  <c r="L24" i="15"/>
  <c r="M24" i="15"/>
  <c r="J25" i="15"/>
  <c r="K25" i="15"/>
  <c r="L25" i="15"/>
  <c r="M25" i="15"/>
  <c r="J26" i="15"/>
  <c r="K26" i="15"/>
  <c r="L26" i="15"/>
  <c r="M26" i="15"/>
  <c r="J27" i="15"/>
  <c r="K27" i="15"/>
  <c r="L27" i="15"/>
  <c r="M27" i="15"/>
  <c r="J28" i="15"/>
  <c r="K28" i="15"/>
  <c r="L28" i="15"/>
  <c r="M28" i="15"/>
  <c r="J29" i="15"/>
  <c r="K29" i="15"/>
  <c r="L29" i="15"/>
  <c r="M29" i="15"/>
  <c r="J30" i="15"/>
  <c r="K30" i="15"/>
  <c r="L30" i="15"/>
  <c r="M30" i="15"/>
  <c r="J31" i="15"/>
  <c r="K31" i="15"/>
  <c r="L31" i="15"/>
  <c r="M31" i="15"/>
  <c r="J32" i="15"/>
  <c r="K32" i="15"/>
  <c r="L32" i="15"/>
  <c r="M32" i="15"/>
  <c r="J33" i="15"/>
  <c r="K33" i="15"/>
  <c r="L33" i="15"/>
  <c r="M33" i="15"/>
  <c r="J34" i="15"/>
  <c r="K34" i="15"/>
  <c r="L34" i="15"/>
  <c r="M34" i="15"/>
  <c r="J35" i="15"/>
  <c r="K35" i="15"/>
  <c r="L35" i="15"/>
  <c r="M35" i="15"/>
  <c r="J36" i="15"/>
  <c r="K36" i="15"/>
  <c r="L36" i="15"/>
  <c r="M36" i="15"/>
  <c r="J37" i="15"/>
  <c r="K37" i="15"/>
  <c r="L37" i="15"/>
  <c r="M37" i="15"/>
  <c r="J38" i="15"/>
  <c r="K38" i="15"/>
  <c r="L38" i="15"/>
  <c r="M38" i="15"/>
  <c r="J39" i="15"/>
  <c r="K39" i="15"/>
  <c r="L39" i="15"/>
  <c r="M39" i="15"/>
  <c r="J40" i="15"/>
  <c r="K40" i="15"/>
  <c r="L40" i="15"/>
  <c r="M40" i="15"/>
  <c r="J41" i="15"/>
  <c r="K41" i="15"/>
  <c r="L41" i="15"/>
  <c r="M41" i="15"/>
  <c r="J8" i="16"/>
  <c r="K8" i="16"/>
  <c r="L8" i="16"/>
  <c r="M8" i="16"/>
  <c r="J9" i="16"/>
  <c r="K9" i="16"/>
  <c r="L9" i="16"/>
  <c r="M9" i="16"/>
  <c r="J10" i="16"/>
  <c r="K10" i="16"/>
  <c r="L10" i="16"/>
  <c r="M10" i="16"/>
  <c r="J11" i="16"/>
  <c r="K11" i="16"/>
  <c r="L11" i="16"/>
  <c r="M11" i="16"/>
  <c r="J12" i="16"/>
  <c r="K12" i="16"/>
  <c r="L12" i="16"/>
  <c r="M12" i="16"/>
  <c r="J13" i="16"/>
  <c r="K13" i="16"/>
  <c r="L13" i="16"/>
  <c r="M13" i="16"/>
  <c r="J14" i="16"/>
  <c r="K14" i="16"/>
  <c r="L14" i="16"/>
  <c r="M14" i="16"/>
  <c r="J15" i="16"/>
  <c r="K15" i="16"/>
  <c r="L15" i="16"/>
  <c r="M15" i="16"/>
  <c r="J16" i="16"/>
  <c r="K16" i="16"/>
  <c r="L16" i="16"/>
  <c r="M16" i="16"/>
  <c r="J17" i="16"/>
  <c r="K17" i="16"/>
  <c r="L17" i="16"/>
  <c r="M17" i="16"/>
  <c r="J18" i="16"/>
  <c r="K18" i="16"/>
  <c r="L18" i="16"/>
  <c r="M18" i="16"/>
  <c r="J19" i="16"/>
  <c r="K19" i="16"/>
  <c r="L19" i="16"/>
  <c r="M19" i="16"/>
  <c r="J20" i="16"/>
  <c r="K20" i="16"/>
  <c r="L20" i="16"/>
  <c r="M20" i="16"/>
  <c r="J21" i="16"/>
  <c r="K21" i="16"/>
  <c r="L21" i="16"/>
  <c r="M21" i="16"/>
  <c r="J22" i="16"/>
  <c r="K22" i="16"/>
  <c r="L22" i="16"/>
  <c r="M22" i="16"/>
  <c r="J23" i="16"/>
  <c r="K23" i="16"/>
  <c r="L23" i="16"/>
  <c r="M23" i="16"/>
  <c r="J24" i="16"/>
  <c r="K24" i="16"/>
  <c r="L24" i="16"/>
  <c r="M24" i="16"/>
  <c r="J25" i="16"/>
  <c r="K25" i="16"/>
  <c r="L25" i="16"/>
  <c r="M25" i="16"/>
  <c r="J26" i="16"/>
  <c r="K26" i="16"/>
  <c r="L26" i="16"/>
  <c r="M26" i="16"/>
  <c r="J27" i="16"/>
  <c r="K27" i="16"/>
  <c r="L27" i="16"/>
  <c r="M27" i="16"/>
  <c r="J28" i="16"/>
  <c r="K28" i="16"/>
  <c r="L28" i="16"/>
  <c r="M28" i="16"/>
  <c r="J29" i="16"/>
  <c r="K29" i="16"/>
  <c r="L29" i="16"/>
  <c r="M29" i="16"/>
  <c r="J30" i="16"/>
  <c r="K30" i="16"/>
  <c r="L30" i="16"/>
  <c r="M30" i="16"/>
  <c r="J31" i="16"/>
  <c r="K31" i="16"/>
  <c r="L31" i="16"/>
  <c r="M31" i="16"/>
  <c r="J32" i="16"/>
  <c r="K32" i="16"/>
  <c r="L32" i="16"/>
  <c r="M32" i="16"/>
  <c r="J33" i="16"/>
  <c r="K33" i="16"/>
  <c r="L33" i="16"/>
  <c r="M33" i="16"/>
  <c r="J34" i="16"/>
  <c r="K34" i="16"/>
  <c r="L34" i="16"/>
  <c r="M34" i="16"/>
  <c r="J35" i="16"/>
  <c r="K35" i="16"/>
  <c r="L35" i="16"/>
  <c r="M35" i="16"/>
  <c r="J36" i="16"/>
  <c r="K36" i="16"/>
  <c r="L36" i="16"/>
  <c r="M36" i="16"/>
  <c r="J37" i="16"/>
  <c r="K37" i="16"/>
  <c r="L37" i="16"/>
  <c r="M37" i="16"/>
  <c r="J38" i="16"/>
  <c r="K38" i="16"/>
  <c r="L38" i="16"/>
  <c r="M38" i="16"/>
  <c r="J39" i="16"/>
  <c r="K39" i="16"/>
  <c r="L39" i="16"/>
  <c r="M39" i="16"/>
  <c r="J40" i="16"/>
  <c r="K40" i="16"/>
  <c r="L40" i="16"/>
  <c r="M40" i="16"/>
  <c r="J41" i="16"/>
  <c r="K41" i="16"/>
  <c r="L41" i="16"/>
  <c r="M41" i="16"/>
  <c r="J8" i="17"/>
  <c r="K8" i="17"/>
  <c r="L8" i="17"/>
  <c r="M8" i="17"/>
  <c r="J9" i="17"/>
  <c r="K9" i="17"/>
  <c r="L9" i="17"/>
  <c r="M9" i="17"/>
  <c r="J10" i="17"/>
  <c r="K10" i="17"/>
  <c r="L10" i="17"/>
  <c r="M10" i="17"/>
  <c r="J11" i="17"/>
  <c r="K11" i="17"/>
  <c r="L11" i="17"/>
  <c r="M11" i="17"/>
  <c r="J12" i="17"/>
  <c r="K12" i="17"/>
  <c r="L12" i="17"/>
  <c r="M12" i="17"/>
  <c r="J13" i="17"/>
  <c r="K13" i="17"/>
  <c r="L13" i="17"/>
  <c r="M13" i="17"/>
  <c r="J14" i="17"/>
  <c r="K14" i="17"/>
  <c r="L14" i="17"/>
  <c r="M14" i="17"/>
  <c r="J15" i="17"/>
  <c r="K15" i="17"/>
  <c r="L15" i="17"/>
  <c r="M15" i="17"/>
  <c r="J16" i="17"/>
  <c r="K16" i="17"/>
  <c r="L16" i="17"/>
  <c r="M16" i="17"/>
  <c r="J17" i="17"/>
  <c r="K17" i="17"/>
  <c r="L17" i="17"/>
  <c r="M17" i="17"/>
  <c r="J18" i="17"/>
  <c r="K18" i="17"/>
  <c r="L18" i="17"/>
  <c r="M18" i="17"/>
  <c r="J19" i="17"/>
  <c r="K19" i="17"/>
  <c r="L19" i="17"/>
  <c r="M19" i="17"/>
  <c r="J20" i="17"/>
  <c r="K20" i="17"/>
  <c r="L20" i="17"/>
  <c r="M20" i="17"/>
  <c r="J21" i="17"/>
  <c r="K21" i="17"/>
  <c r="L21" i="17"/>
  <c r="M21" i="17"/>
  <c r="J22" i="17"/>
  <c r="K22" i="17"/>
  <c r="L22" i="17"/>
  <c r="M22" i="17"/>
  <c r="J23" i="17"/>
  <c r="K23" i="17"/>
  <c r="L23" i="17"/>
  <c r="M23" i="17"/>
  <c r="J24" i="17"/>
  <c r="K24" i="17"/>
  <c r="L24" i="17"/>
  <c r="M24" i="17"/>
  <c r="J25" i="17"/>
  <c r="K25" i="17"/>
  <c r="L25" i="17"/>
  <c r="M25" i="17"/>
  <c r="J26" i="17"/>
  <c r="K26" i="17"/>
  <c r="L26" i="17"/>
  <c r="M26" i="17"/>
  <c r="J27" i="17"/>
  <c r="K27" i="17"/>
  <c r="L27" i="17"/>
  <c r="M27" i="17"/>
  <c r="J28" i="17"/>
  <c r="K28" i="17"/>
  <c r="L28" i="17"/>
  <c r="M28" i="17"/>
  <c r="J29" i="17"/>
  <c r="K29" i="17"/>
  <c r="L29" i="17"/>
  <c r="M29" i="17"/>
  <c r="J30" i="17"/>
  <c r="K30" i="17"/>
  <c r="L30" i="17"/>
  <c r="M30" i="17"/>
  <c r="J31" i="17"/>
  <c r="K31" i="17"/>
  <c r="L31" i="17"/>
  <c r="M31" i="17"/>
  <c r="J32" i="17"/>
  <c r="K32" i="17"/>
  <c r="L32" i="17"/>
  <c r="M32" i="17"/>
  <c r="J33" i="17"/>
  <c r="K33" i="17"/>
  <c r="L33" i="17"/>
  <c r="M33" i="17"/>
  <c r="J34" i="17"/>
  <c r="K34" i="17"/>
  <c r="L34" i="17"/>
  <c r="M34" i="17"/>
  <c r="J35" i="17"/>
  <c r="K35" i="17"/>
  <c r="L35" i="17"/>
  <c r="M35" i="17"/>
  <c r="J36" i="17"/>
  <c r="K36" i="17"/>
  <c r="L36" i="17"/>
  <c r="M36" i="17"/>
  <c r="J37" i="17"/>
  <c r="K37" i="17"/>
  <c r="L37" i="17"/>
  <c r="M37" i="17"/>
  <c r="J38" i="17"/>
  <c r="K38" i="17"/>
  <c r="L38" i="17"/>
  <c r="M38" i="17"/>
  <c r="J39" i="17"/>
  <c r="K39" i="17"/>
  <c r="L39" i="17"/>
  <c r="M39" i="17"/>
  <c r="J40" i="17"/>
  <c r="K40" i="17"/>
  <c r="L40" i="17"/>
  <c r="M40" i="17"/>
  <c r="J41" i="17"/>
  <c r="K41" i="17"/>
  <c r="L41" i="17"/>
  <c r="M41" i="17"/>
  <c r="J8" i="18"/>
  <c r="K8" i="18"/>
  <c r="L8" i="18"/>
  <c r="M8" i="18"/>
  <c r="J9" i="18"/>
  <c r="K9" i="18"/>
  <c r="L9" i="18"/>
  <c r="M9" i="18"/>
  <c r="J10" i="18"/>
  <c r="K10" i="18"/>
  <c r="L10" i="18"/>
  <c r="M10" i="18"/>
  <c r="J11" i="18"/>
  <c r="K11" i="18"/>
  <c r="L11" i="18"/>
  <c r="M11" i="18"/>
  <c r="J12" i="18"/>
  <c r="K12" i="18"/>
  <c r="L12" i="18"/>
  <c r="M12" i="18"/>
  <c r="J13" i="18"/>
  <c r="K13" i="18"/>
  <c r="L13" i="18"/>
  <c r="M13" i="18"/>
  <c r="J14" i="18"/>
  <c r="K14" i="18"/>
  <c r="L14" i="18"/>
  <c r="M14" i="18"/>
  <c r="J15" i="18"/>
  <c r="K15" i="18"/>
  <c r="L15" i="18"/>
  <c r="M15" i="18"/>
  <c r="J16" i="18"/>
  <c r="K16" i="18"/>
  <c r="L16" i="18"/>
  <c r="M16" i="18"/>
  <c r="J17" i="18"/>
  <c r="K17" i="18"/>
  <c r="L17" i="18"/>
  <c r="M17" i="18"/>
  <c r="J18" i="18"/>
  <c r="K18" i="18"/>
  <c r="L18" i="18"/>
  <c r="M18" i="18"/>
  <c r="J19" i="18"/>
  <c r="K19" i="18"/>
  <c r="L19" i="18"/>
  <c r="M19" i="18"/>
  <c r="J20" i="18"/>
  <c r="K20" i="18"/>
  <c r="L20" i="18"/>
  <c r="M20" i="18"/>
  <c r="J21" i="18"/>
  <c r="K21" i="18"/>
  <c r="L21" i="18"/>
  <c r="M21" i="18"/>
  <c r="J22" i="18"/>
  <c r="K22" i="18"/>
  <c r="L22" i="18"/>
  <c r="M22" i="18"/>
  <c r="J23" i="18"/>
  <c r="K23" i="18"/>
  <c r="L23" i="18"/>
  <c r="M23" i="18"/>
  <c r="J24" i="18"/>
  <c r="K24" i="18"/>
  <c r="L24" i="18"/>
  <c r="M24" i="18"/>
  <c r="J25" i="18"/>
  <c r="K25" i="18"/>
  <c r="L25" i="18"/>
  <c r="M25" i="18"/>
  <c r="J26" i="18"/>
  <c r="K26" i="18"/>
  <c r="L26" i="18"/>
  <c r="M26" i="18"/>
  <c r="J27" i="18"/>
  <c r="K27" i="18"/>
  <c r="L27" i="18"/>
  <c r="M27" i="18"/>
  <c r="J28" i="18"/>
  <c r="K28" i="18"/>
  <c r="L28" i="18"/>
  <c r="M28" i="18"/>
  <c r="J29" i="18"/>
  <c r="K29" i="18"/>
  <c r="L29" i="18"/>
  <c r="M29" i="18"/>
  <c r="J30" i="18"/>
  <c r="K30" i="18"/>
  <c r="L30" i="18"/>
  <c r="M30" i="18"/>
  <c r="J31" i="18"/>
  <c r="K31" i="18"/>
  <c r="L31" i="18"/>
  <c r="M31" i="18"/>
  <c r="J32" i="18"/>
  <c r="K32" i="18"/>
  <c r="L32" i="18"/>
  <c r="M32" i="18"/>
  <c r="J33" i="18"/>
  <c r="K33" i="18"/>
  <c r="L33" i="18"/>
  <c r="M33" i="18"/>
  <c r="J34" i="18"/>
  <c r="K34" i="18"/>
  <c r="L34" i="18"/>
  <c r="M34" i="18"/>
  <c r="J35" i="18"/>
  <c r="K35" i="18"/>
  <c r="L35" i="18"/>
  <c r="M35" i="18"/>
  <c r="J36" i="18"/>
  <c r="K36" i="18"/>
  <c r="L36" i="18"/>
  <c r="M36" i="18"/>
  <c r="J37" i="18"/>
  <c r="K37" i="18"/>
  <c r="L37" i="18"/>
  <c r="M37" i="18"/>
  <c r="J38" i="18"/>
  <c r="K38" i="18"/>
  <c r="L38" i="18"/>
  <c r="M38" i="18"/>
  <c r="J39" i="18"/>
  <c r="K39" i="18"/>
  <c r="L39" i="18"/>
  <c r="M39" i="18"/>
  <c r="J40" i="18"/>
  <c r="K40" i="18"/>
  <c r="L40" i="18"/>
  <c r="M40" i="18"/>
  <c r="J41" i="18"/>
  <c r="K41" i="18"/>
  <c r="L41" i="18"/>
  <c r="M41" i="18"/>
  <c r="J8" i="19"/>
  <c r="K8" i="19"/>
  <c r="L8" i="19"/>
  <c r="M8" i="19"/>
  <c r="J9" i="19"/>
  <c r="K9" i="19"/>
  <c r="L9" i="19"/>
  <c r="M9" i="19"/>
  <c r="J10" i="19"/>
  <c r="K10" i="19"/>
  <c r="L10" i="19"/>
  <c r="M10" i="19"/>
  <c r="J11" i="19"/>
  <c r="K11" i="19"/>
  <c r="L11" i="19"/>
  <c r="M11" i="19"/>
  <c r="J12" i="19"/>
  <c r="K12" i="19"/>
  <c r="L12" i="19"/>
  <c r="M12" i="19"/>
  <c r="J13" i="19"/>
  <c r="K13" i="19"/>
  <c r="L13" i="19"/>
  <c r="M13" i="19"/>
  <c r="J14" i="19"/>
  <c r="K14" i="19"/>
  <c r="L14" i="19"/>
  <c r="M14" i="19"/>
  <c r="J15" i="19"/>
  <c r="K15" i="19"/>
  <c r="L15" i="19"/>
  <c r="M15" i="19"/>
  <c r="J16" i="19"/>
  <c r="K16" i="19"/>
  <c r="L16" i="19"/>
  <c r="M16" i="19"/>
  <c r="J17" i="19"/>
  <c r="K17" i="19"/>
  <c r="L17" i="19"/>
  <c r="M17" i="19"/>
  <c r="J18" i="19"/>
  <c r="K18" i="19"/>
  <c r="L18" i="19"/>
  <c r="M18" i="19"/>
  <c r="J19" i="19"/>
  <c r="K19" i="19"/>
  <c r="L19" i="19"/>
  <c r="M19" i="19"/>
  <c r="J20" i="19"/>
  <c r="K20" i="19"/>
  <c r="L20" i="19"/>
  <c r="M20" i="19"/>
  <c r="J21" i="19"/>
  <c r="K21" i="19"/>
  <c r="L21" i="19"/>
  <c r="M21" i="19"/>
  <c r="J22" i="19"/>
  <c r="K22" i="19"/>
  <c r="L22" i="19"/>
  <c r="M22" i="19"/>
  <c r="J23" i="19"/>
  <c r="K23" i="19"/>
  <c r="L23" i="19"/>
  <c r="M23" i="19"/>
  <c r="J24" i="19"/>
  <c r="K24" i="19"/>
  <c r="L24" i="19"/>
  <c r="M24" i="19"/>
  <c r="J25" i="19"/>
  <c r="K25" i="19"/>
  <c r="L25" i="19"/>
  <c r="M25" i="19"/>
  <c r="J26" i="19"/>
  <c r="K26" i="19"/>
  <c r="L26" i="19"/>
  <c r="M26" i="19"/>
  <c r="J27" i="19"/>
  <c r="K27" i="19"/>
  <c r="L27" i="19"/>
  <c r="M27" i="19"/>
  <c r="J28" i="19"/>
  <c r="K28" i="19"/>
  <c r="L28" i="19"/>
  <c r="M28" i="19"/>
  <c r="J29" i="19"/>
  <c r="K29" i="19"/>
  <c r="L29" i="19"/>
  <c r="M29" i="19"/>
  <c r="J30" i="19"/>
  <c r="K30" i="19"/>
  <c r="L30" i="19"/>
  <c r="M30" i="19"/>
  <c r="J31" i="19"/>
  <c r="K31" i="19"/>
  <c r="L31" i="19"/>
  <c r="M31" i="19"/>
  <c r="J32" i="19"/>
  <c r="K32" i="19"/>
  <c r="L32" i="19"/>
  <c r="M32" i="19"/>
  <c r="J33" i="19"/>
  <c r="K33" i="19"/>
  <c r="L33" i="19"/>
  <c r="M33" i="19"/>
  <c r="J34" i="19"/>
  <c r="K34" i="19"/>
  <c r="L34" i="19"/>
  <c r="M34" i="19"/>
  <c r="J35" i="19"/>
  <c r="K35" i="19"/>
  <c r="L35" i="19"/>
  <c r="M35" i="19"/>
  <c r="J36" i="19"/>
  <c r="K36" i="19"/>
  <c r="L36" i="19"/>
  <c r="M36" i="19"/>
  <c r="J37" i="19"/>
  <c r="K37" i="19"/>
  <c r="L37" i="19"/>
  <c r="M37" i="19"/>
  <c r="J38" i="19"/>
  <c r="K38" i="19"/>
  <c r="L38" i="19"/>
  <c r="M38" i="19"/>
  <c r="J39" i="19"/>
  <c r="K39" i="19"/>
  <c r="L39" i="19"/>
  <c r="M39" i="19"/>
  <c r="J40" i="19"/>
  <c r="K40" i="19"/>
  <c r="L40" i="19"/>
  <c r="M40" i="19"/>
  <c r="J41" i="19"/>
  <c r="K41" i="19"/>
  <c r="L41" i="19"/>
  <c r="M41" i="19"/>
  <c r="J8" i="20"/>
  <c r="K8" i="20"/>
  <c r="L8" i="20"/>
  <c r="M8" i="20"/>
  <c r="J9" i="20"/>
  <c r="K9" i="20"/>
  <c r="L9" i="20"/>
  <c r="M9" i="20"/>
  <c r="J10" i="20"/>
  <c r="K10" i="20"/>
  <c r="L10" i="20"/>
  <c r="M10" i="20"/>
  <c r="J11" i="20"/>
  <c r="K11" i="20"/>
  <c r="L11" i="20"/>
  <c r="M11" i="20"/>
  <c r="J12" i="20"/>
  <c r="K12" i="20"/>
  <c r="L12" i="20"/>
  <c r="M12" i="20"/>
  <c r="J13" i="20"/>
  <c r="K13" i="20"/>
  <c r="L13" i="20"/>
  <c r="M13" i="20"/>
  <c r="J14" i="20"/>
  <c r="K14" i="20"/>
  <c r="L14" i="20"/>
  <c r="M14" i="20"/>
  <c r="J15" i="20"/>
  <c r="K15" i="20"/>
  <c r="L15" i="20"/>
  <c r="M15" i="20"/>
  <c r="J16" i="20"/>
  <c r="K16" i="20"/>
  <c r="L16" i="20"/>
  <c r="M16" i="20"/>
  <c r="J17" i="20"/>
  <c r="K17" i="20"/>
  <c r="L17" i="20"/>
  <c r="M17" i="20"/>
  <c r="J18" i="20"/>
  <c r="K18" i="20"/>
  <c r="L18" i="20"/>
  <c r="M18" i="20"/>
  <c r="J19" i="20"/>
  <c r="K19" i="20"/>
  <c r="L19" i="20"/>
  <c r="M19" i="20"/>
  <c r="J20" i="20"/>
  <c r="K20" i="20"/>
  <c r="L20" i="20"/>
  <c r="M20" i="20"/>
  <c r="J21" i="20"/>
  <c r="K21" i="20"/>
  <c r="L21" i="20"/>
  <c r="M21" i="20"/>
  <c r="J22" i="20"/>
  <c r="K22" i="20"/>
  <c r="L22" i="20"/>
  <c r="M22" i="20"/>
  <c r="J23" i="20"/>
  <c r="K23" i="20"/>
  <c r="L23" i="20"/>
  <c r="M23" i="20"/>
  <c r="J24" i="20"/>
  <c r="K24" i="20"/>
  <c r="L24" i="20"/>
  <c r="M24" i="20"/>
  <c r="J25" i="20"/>
  <c r="K25" i="20"/>
  <c r="L25" i="20"/>
  <c r="M25" i="20"/>
  <c r="J26" i="20"/>
  <c r="K26" i="20"/>
  <c r="L26" i="20"/>
  <c r="M26" i="20"/>
  <c r="J27" i="20"/>
  <c r="K27" i="20"/>
  <c r="L27" i="20"/>
  <c r="M27" i="20"/>
  <c r="J28" i="20"/>
  <c r="K28" i="20"/>
  <c r="L28" i="20"/>
  <c r="M28" i="20"/>
  <c r="J29" i="20"/>
  <c r="K29" i="20"/>
  <c r="L29" i="20"/>
  <c r="M29" i="20"/>
  <c r="J30" i="20"/>
  <c r="K30" i="20"/>
  <c r="L30" i="20"/>
  <c r="M30" i="20"/>
  <c r="J31" i="20"/>
  <c r="K31" i="20"/>
  <c r="L31" i="20"/>
  <c r="M31" i="20"/>
  <c r="J32" i="20"/>
  <c r="K32" i="20"/>
  <c r="L32" i="20"/>
  <c r="M32" i="20"/>
  <c r="J33" i="20"/>
  <c r="K33" i="20"/>
  <c r="L33" i="20"/>
  <c r="M33" i="20"/>
  <c r="J34" i="20"/>
  <c r="K34" i="20"/>
  <c r="L34" i="20"/>
  <c r="M34" i="20"/>
  <c r="J35" i="20"/>
  <c r="K35" i="20"/>
  <c r="L35" i="20"/>
  <c r="M35" i="20"/>
  <c r="J36" i="20"/>
  <c r="K36" i="20"/>
  <c r="L36" i="20"/>
  <c r="M36" i="20"/>
  <c r="J37" i="20"/>
  <c r="K37" i="20"/>
  <c r="L37" i="20"/>
  <c r="M37" i="20"/>
  <c r="J38" i="20"/>
  <c r="K38" i="20"/>
  <c r="L38" i="20"/>
  <c r="M38" i="20"/>
  <c r="J39" i="20"/>
  <c r="K39" i="20"/>
  <c r="L39" i="20"/>
  <c r="M39" i="20"/>
  <c r="J40" i="20"/>
  <c r="K40" i="20"/>
  <c r="L40" i="20"/>
  <c r="M40" i="20"/>
  <c r="J41" i="20"/>
  <c r="K41" i="20"/>
  <c r="L41" i="20"/>
  <c r="M41" i="20"/>
  <c r="J8" i="21"/>
  <c r="K8" i="21"/>
  <c r="L8" i="21"/>
  <c r="M8" i="21"/>
  <c r="J9" i="21"/>
  <c r="K9" i="21"/>
  <c r="L9" i="21"/>
  <c r="M9" i="21"/>
  <c r="J10" i="21"/>
  <c r="K10" i="21"/>
  <c r="L10" i="21"/>
  <c r="M10" i="21"/>
  <c r="J11" i="21"/>
  <c r="K11" i="21"/>
  <c r="L11" i="21"/>
  <c r="M11" i="21"/>
  <c r="J12" i="21"/>
  <c r="K12" i="21"/>
  <c r="L12" i="21"/>
  <c r="M12" i="21"/>
  <c r="J13" i="21"/>
  <c r="K13" i="21"/>
  <c r="L13" i="21"/>
  <c r="M13" i="21"/>
  <c r="J14" i="21"/>
  <c r="K14" i="21"/>
  <c r="L14" i="21"/>
  <c r="M14" i="21"/>
  <c r="J15" i="21"/>
  <c r="K15" i="21"/>
  <c r="L15" i="21"/>
  <c r="M15" i="21"/>
  <c r="J16" i="21"/>
  <c r="K16" i="21"/>
  <c r="L16" i="21"/>
  <c r="M16" i="21"/>
  <c r="J17" i="21"/>
  <c r="K17" i="21"/>
  <c r="L17" i="21"/>
  <c r="M17" i="21"/>
  <c r="J18" i="21"/>
  <c r="K18" i="21"/>
  <c r="L18" i="21"/>
  <c r="M18" i="21"/>
  <c r="J19" i="21"/>
  <c r="K19" i="21"/>
  <c r="L19" i="21"/>
  <c r="M19" i="21"/>
  <c r="J20" i="21"/>
  <c r="K20" i="21"/>
  <c r="L20" i="21"/>
  <c r="M20" i="21"/>
  <c r="J21" i="21"/>
  <c r="K21" i="21"/>
  <c r="L21" i="21"/>
  <c r="M21" i="21"/>
  <c r="J22" i="21"/>
  <c r="K22" i="21"/>
  <c r="L22" i="21"/>
  <c r="M22" i="21"/>
  <c r="J23" i="21"/>
  <c r="K23" i="21"/>
  <c r="L23" i="21"/>
  <c r="M23" i="21"/>
  <c r="J24" i="21"/>
  <c r="K24" i="21"/>
  <c r="L24" i="21"/>
  <c r="M24" i="21"/>
  <c r="J25" i="21"/>
  <c r="K25" i="21"/>
  <c r="L25" i="21"/>
  <c r="M25" i="21"/>
  <c r="J26" i="21"/>
  <c r="K26" i="21"/>
  <c r="L26" i="21"/>
  <c r="M26" i="21"/>
  <c r="J27" i="21"/>
  <c r="K27" i="21"/>
  <c r="L27" i="21"/>
  <c r="M27" i="21"/>
  <c r="J28" i="21"/>
  <c r="K28" i="21"/>
  <c r="L28" i="21"/>
  <c r="M28" i="21"/>
  <c r="J29" i="21"/>
  <c r="K29" i="21"/>
  <c r="L29" i="21"/>
  <c r="M29" i="21"/>
  <c r="J30" i="21"/>
  <c r="K30" i="21"/>
  <c r="L30" i="21"/>
  <c r="M30" i="21"/>
  <c r="J31" i="21"/>
  <c r="K31" i="21"/>
  <c r="L31" i="21"/>
  <c r="M31" i="21"/>
  <c r="J32" i="21"/>
  <c r="K32" i="21"/>
  <c r="L32" i="21"/>
  <c r="M32" i="21"/>
  <c r="J33" i="21"/>
  <c r="K33" i="21"/>
  <c r="L33" i="21"/>
  <c r="M33" i="21"/>
  <c r="J34" i="21"/>
  <c r="K34" i="21"/>
  <c r="L34" i="21"/>
  <c r="M34" i="21"/>
  <c r="J35" i="21"/>
  <c r="K35" i="21"/>
  <c r="L35" i="21"/>
  <c r="M35" i="21"/>
  <c r="J36" i="21"/>
  <c r="K36" i="21"/>
  <c r="L36" i="21"/>
  <c r="M36" i="21"/>
  <c r="J37" i="21"/>
  <c r="K37" i="21"/>
  <c r="L37" i="21"/>
  <c r="M37" i="21"/>
  <c r="J38" i="21"/>
  <c r="K38" i="21"/>
  <c r="L38" i="21"/>
  <c r="M38" i="21"/>
  <c r="J39" i="21"/>
  <c r="K39" i="21"/>
  <c r="L39" i="21"/>
  <c r="M39" i="21"/>
  <c r="J40" i="21"/>
  <c r="K40" i="21"/>
  <c r="L40" i="21"/>
  <c r="M40" i="21"/>
  <c r="J41" i="21"/>
  <c r="K41" i="21"/>
  <c r="L41" i="21"/>
  <c r="M41" i="21"/>
  <c r="J8" i="22"/>
  <c r="K8" i="22"/>
  <c r="L8" i="22"/>
  <c r="M8" i="22"/>
  <c r="J9" i="22"/>
  <c r="K9" i="22"/>
  <c r="L9" i="22"/>
  <c r="M9" i="22"/>
  <c r="J10" i="22"/>
  <c r="K10" i="22"/>
  <c r="L10" i="22"/>
  <c r="M10" i="22"/>
  <c r="J11" i="22"/>
  <c r="K11" i="22"/>
  <c r="L11" i="22"/>
  <c r="M11" i="22"/>
  <c r="J12" i="22"/>
  <c r="K12" i="22"/>
  <c r="L12" i="22"/>
  <c r="M12" i="22"/>
  <c r="J13" i="22"/>
  <c r="K13" i="22"/>
  <c r="L13" i="22"/>
  <c r="M13" i="22"/>
  <c r="J14" i="22"/>
  <c r="K14" i="22"/>
  <c r="L14" i="22"/>
  <c r="M14" i="22"/>
  <c r="J15" i="22"/>
  <c r="K15" i="22"/>
  <c r="L15" i="22"/>
  <c r="M15" i="22"/>
  <c r="J16" i="22"/>
  <c r="K16" i="22"/>
  <c r="L16" i="22"/>
  <c r="M16" i="22"/>
  <c r="J17" i="22"/>
  <c r="K17" i="22"/>
  <c r="L17" i="22"/>
  <c r="M17" i="22"/>
  <c r="J18" i="22"/>
  <c r="K18" i="22"/>
  <c r="L18" i="22"/>
  <c r="M18" i="22"/>
  <c r="J19" i="22"/>
  <c r="K19" i="22"/>
  <c r="L19" i="22"/>
  <c r="M19" i="22"/>
  <c r="J20" i="22"/>
  <c r="K20" i="22"/>
  <c r="L20" i="22"/>
  <c r="M20" i="22"/>
  <c r="J21" i="22"/>
  <c r="K21" i="22"/>
  <c r="L21" i="22"/>
  <c r="M21" i="22"/>
  <c r="J22" i="22"/>
  <c r="K22" i="22"/>
  <c r="L22" i="22"/>
  <c r="M22" i="22"/>
  <c r="J23" i="22"/>
  <c r="K23" i="22"/>
  <c r="L23" i="22"/>
  <c r="M23" i="22"/>
  <c r="J24" i="22"/>
  <c r="K24" i="22"/>
  <c r="L24" i="22"/>
  <c r="M24" i="22"/>
  <c r="J25" i="22"/>
  <c r="K25" i="22"/>
  <c r="L25" i="22"/>
  <c r="M25" i="22"/>
  <c r="J26" i="22"/>
  <c r="K26" i="22"/>
  <c r="L26" i="22"/>
  <c r="M26" i="22"/>
  <c r="J27" i="22"/>
  <c r="K27" i="22"/>
  <c r="L27" i="22"/>
  <c r="M27" i="22"/>
  <c r="J28" i="22"/>
  <c r="K28" i="22"/>
  <c r="L28" i="22"/>
  <c r="M28" i="22"/>
  <c r="J29" i="22"/>
  <c r="K29" i="22"/>
  <c r="L29" i="22"/>
  <c r="M29" i="22"/>
  <c r="J30" i="22"/>
  <c r="K30" i="22"/>
  <c r="L30" i="22"/>
  <c r="M30" i="22"/>
  <c r="J31" i="22"/>
  <c r="K31" i="22"/>
  <c r="L31" i="22"/>
  <c r="M31" i="22"/>
  <c r="J32" i="22"/>
  <c r="K32" i="22"/>
  <c r="L32" i="22"/>
  <c r="M32" i="22"/>
  <c r="J33" i="22"/>
  <c r="K33" i="22"/>
  <c r="L33" i="22"/>
  <c r="M33" i="22"/>
  <c r="J34" i="22"/>
  <c r="K34" i="22"/>
  <c r="L34" i="22"/>
  <c r="M34" i="22"/>
  <c r="J35" i="22"/>
  <c r="K35" i="22"/>
  <c r="L35" i="22"/>
  <c r="M35" i="22"/>
  <c r="J36" i="22"/>
  <c r="K36" i="22"/>
  <c r="L36" i="22"/>
  <c r="M36" i="22"/>
  <c r="J37" i="22"/>
  <c r="K37" i="22"/>
  <c r="L37" i="22"/>
  <c r="M37" i="22"/>
  <c r="J38" i="22"/>
  <c r="K38" i="22"/>
  <c r="L38" i="22"/>
  <c r="M38" i="22"/>
  <c r="J39" i="22"/>
  <c r="K39" i="22"/>
  <c r="L39" i="22"/>
  <c r="M39" i="22"/>
  <c r="J40" i="22"/>
  <c r="K40" i="22"/>
  <c r="L40" i="22"/>
  <c r="M40" i="22"/>
  <c r="J41" i="22"/>
  <c r="K41" i="22"/>
  <c r="L41" i="22"/>
  <c r="M41" i="22"/>
  <c r="J8" i="23"/>
  <c r="K8" i="23"/>
  <c r="L8" i="23"/>
  <c r="M8" i="23"/>
  <c r="J9" i="23"/>
  <c r="K9" i="23"/>
  <c r="L9" i="23"/>
  <c r="M9" i="23"/>
  <c r="J10" i="23"/>
  <c r="K10" i="23"/>
  <c r="L10" i="23"/>
  <c r="M10" i="23"/>
  <c r="J11" i="23"/>
  <c r="K11" i="23"/>
  <c r="L11" i="23"/>
  <c r="M11" i="23"/>
  <c r="J12" i="23"/>
  <c r="K12" i="23"/>
  <c r="L12" i="23"/>
  <c r="M12" i="23"/>
  <c r="J13" i="23"/>
  <c r="K13" i="23"/>
  <c r="L13" i="23"/>
  <c r="M13" i="23"/>
  <c r="J14" i="23"/>
  <c r="K14" i="23"/>
  <c r="L14" i="23"/>
  <c r="M14" i="23"/>
  <c r="J15" i="23"/>
  <c r="K15" i="23"/>
  <c r="L15" i="23"/>
  <c r="M15" i="23"/>
  <c r="J16" i="23"/>
  <c r="K16" i="23"/>
  <c r="L16" i="23"/>
  <c r="M16" i="23"/>
  <c r="J17" i="23"/>
  <c r="K17" i="23"/>
  <c r="L17" i="23"/>
  <c r="M17" i="23"/>
  <c r="J18" i="23"/>
  <c r="K18" i="23"/>
  <c r="L18" i="23"/>
  <c r="M18" i="23"/>
  <c r="J19" i="23"/>
  <c r="K19" i="23"/>
  <c r="L19" i="23"/>
  <c r="M19" i="23"/>
  <c r="J20" i="23"/>
  <c r="K20" i="23"/>
  <c r="L20" i="23"/>
  <c r="M20" i="23"/>
  <c r="J21" i="23"/>
  <c r="K21" i="23"/>
  <c r="L21" i="23"/>
  <c r="M21" i="23"/>
  <c r="J22" i="23"/>
  <c r="K22" i="23"/>
  <c r="L22" i="23"/>
  <c r="M22" i="23"/>
  <c r="J23" i="23"/>
  <c r="K23" i="23"/>
  <c r="L23" i="23"/>
  <c r="M23" i="23"/>
  <c r="J24" i="23"/>
  <c r="K24" i="23"/>
  <c r="L24" i="23"/>
  <c r="M24" i="23"/>
  <c r="J25" i="23"/>
  <c r="K25" i="23"/>
  <c r="L25" i="23"/>
  <c r="M25" i="23"/>
  <c r="J26" i="23"/>
  <c r="K26" i="23"/>
  <c r="L26" i="23"/>
  <c r="M26" i="23"/>
  <c r="J27" i="23"/>
  <c r="K27" i="23"/>
  <c r="L27" i="23"/>
  <c r="M27" i="23"/>
  <c r="J28" i="23"/>
  <c r="K28" i="23"/>
  <c r="L28" i="23"/>
  <c r="M28" i="23"/>
  <c r="J29" i="23"/>
  <c r="K29" i="23"/>
  <c r="L29" i="23"/>
  <c r="M29" i="23"/>
  <c r="J30" i="23"/>
  <c r="K30" i="23"/>
  <c r="L30" i="23"/>
  <c r="M30" i="23"/>
  <c r="J31" i="23"/>
  <c r="K31" i="23"/>
  <c r="L31" i="23"/>
  <c r="M31" i="23"/>
  <c r="J32" i="23"/>
  <c r="K32" i="23"/>
  <c r="L32" i="23"/>
  <c r="M32" i="23"/>
  <c r="J33" i="23"/>
  <c r="K33" i="23"/>
  <c r="L33" i="23"/>
  <c r="M33" i="23"/>
  <c r="J34" i="23"/>
  <c r="K34" i="23"/>
  <c r="L34" i="23"/>
  <c r="M34" i="23"/>
  <c r="J35" i="23"/>
  <c r="K35" i="23"/>
  <c r="L35" i="23"/>
  <c r="M35" i="23"/>
  <c r="J36" i="23"/>
  <c r="K36" i="23"/>
  <c r="L36" i="23"/>
  <c r="M36" i="23"/>
  <c r="J37" i="23"/>
  <c r="K37" i="23"/>
  <c r="L37" i="23"/>
  <c r="M37" i="23"/>
  <c r="J38" i="23"/>
  <c r="K38" i="23"/>
  <c r="L38" i="23"/>
  <c r="M38" i="23"/>
  <c r="J39" i="23"/>
  <c r="K39" i="23"/>
  <c r="L39" i="23"/>
  <c r="M39" i="23"/>
  <c r="J40" i="23"/>
  <c r="K40" i="23"/>
  <c r="L40" i="23"/>
  <c r="M40" i="23"/>
  <c r="J41" i="23"/>
  <c r="K41" i="23"/>
  <c r="L41" i="23"/>
  <c r="M41" i="23"/>
  <c r="J8" i="24"/>
  <c r="K8" i="24"/>
  <c r="L8" i="24"/>
  <c r="M8" i="24"/>
  <c r="J9" i="24"/>
  <c r="K9" i="24"/>
  <c r="L9" i="24"/>
  <c r="M9" i="24"/>
  <c r="J10" i="24"/>
  <c r="K10" i="24"/>
  <c r="L10" i="24"/>
  <c r="M10" i="24"/>
  <c r="J11" i="24"/>
  <c r="K11" i="24"/>
  <c r="L11" i="24"/>
  <c r="M11" i="24"/>
  <c r="J12" i="24"/>
  <c r="K12" i="24"/>
  <c r="L12" i="24"/>
  <c r="M12" i="24"/>
  <c r="J13" i="24"/>
  <c r="K13" i="24"/>
  <c r="L13" i="24"/>
  <c r="M13" i="24"/>
  <c r="J14" i="24"/>
  <c r="K14" i="24"/>
  <c r="L14" i="24"/>
  <c r="M14" i="24"/>
  <c r="J15" i="24"/>
  <c r="K15" i="24"/>
  <c r="L15" i="24"/>
  <c r="M15" i="24"/>
  <c r="J16" i="24"/>
  <c r="K16" i="24"/>
  <c r="L16" i="24"/>
  <c r="M16" i="24"/>
  <c r="J17" i="24"/>
  <c r="K17" i="24"/>
  <c r="L17" i="24"/>
  <c r="M17" i="24"/>
  <c r="J18" i="24"/>
  <c r="K18" i="24"/>
  <c r="L18" i="24"/>
  <c r="M18" i="24"/>
  <c r="J19" i="24"/>
  <c r="K19" i="24"/>
  <c r="L19" i="24"/>
  <c r="M19" i="24"/>
  <c r="J20" i="24"/>
  <c r="K20" i="24"/>
  <c r="L20" i="24"/>
  <c r="M20" i="24"/>
  <c r="J21" i="24"/>
  <c r="K21" i="24"/>
  <c r="L21" i="24"/>
  <c r="M21" i="24"/>
  <c r="J22" i="24"/>
  <c r="K22" i="24"/>
  <c r="L22" i="24"/>
  <c r="M22" i="24"/>
  <c r="J23" i="24"/>
  <c r="K23" i="24"/>
  <c r="L23" i="24"/>
  <c r="M23" i="24"/>
  <c r="J24" i="24"/>
  <c r="K24" i="24"/>
  <c r="L24" i="24"/>
  <c r="M24" i="24"/>
  <c r="J25" i="24"/>
  <c r="K25" i="24"/>
  <c r="L25" i="24"/>
  <c r="M25" i="24"/>
  <c r="J26" i="24"/>
  <c r="K26" i="24"/>
  <c r="L26" i="24"/>
  <c r="M26" i="24"/>
  <c r="J27" i="24"/>
  <c r="K27" i="24"/>
  <c r="L27" i="24"/>
  <c r="M27" i="24"/>
  <c r="J28" i="24"/>
  <c r="K28" i="24"/>
  <c r="L28" i="24"/>
  <c r="M28" i="24"/>
  <c r="J29" i="24"/>
  <c r="K29" i="24"/>
  <c r="L29" i="24"/>
  <c r="M29" i="24"/>
  <c r="J30" i="24"/>
  <c r="K30" i="24"/>
  <c r="L30" i="24"/>
  <c r="M30" i="24"/>
  <c r="J31" i="24"/>
  <c r="K31" i="24"/>
  <c r="L31" i="24"/>
  <c r="M31" i="24"/>
  <c r="J32" i="24"/>
  <c r="K32" i="24"/>
  <c r="L32" i="24"/>
  <c r="M32" i="24"/>
  <c r="J33" i="24"/>
  <c r="K33" i="24"/>
  <c r="L33" i="24"/>
  <c r="M33" i="24"/>
  <c r="J34" i="24"/>
  <c r="K34" i="24"/>
  <c r="L34" i="24"/>
  <c r="M34" i="24"/>
  <c r="J35" i="24"/>
  <c r="K35" i="24"/>
  <c r="L35" i="24"/>
  <c r="M35" i="24"/>
  <c r="J36" i="24"/>
  <c r="K36" i="24"/>
  <c r="L36" i="24"/>
  <c r="M36" i="24"/>
  <c r="J37" i="24"/>
  <c r="K37" i="24"/>
  <c r="L37" i="24"/>
  <c r="M37" i="24"/>
  <c r="J38" i="24"/>
  <c r="K38" i="24"/>
  <c r="L38" i="24"/>
  <c r="M38" i="24"/>
  <c r="J39" i="24"/>
  <c r="K39" i="24"/>
  <c r="L39" i="24"/>
  <c r="M39" i="24"/>
  <c r="J40" i="24"/>
  <c r="K40" i="24"/>
  <c r="L40" i="24"/>
  <c r="M40" i="24"/>
  <c r="J41" i="24"/>
  <c r="K41" i="24"/>
  <c r="L41" i="24"/>
  <c r="M41" i="24"/>
  <c r="J8" i="25"/>
  <c r="K8" i="25"/>
  <c r="L8" i="25"/>
  <c r="M8" i="25"/>
  <c r="J9" i="25"/>
  <c r="K9" i="25"/>
  <c r="L9" i="25"/>
  <c r="M9" i="25"/>
  <c r="J10" i="25"/>
  <c r="K10" i="25"/>
  <c r="L10" i="25"/>
  <c r="M10" i="25"/>
  <c r="J11" i="25"/>
  <c r="K11" i="25"/>
  <c r="L11" i="25"/>
  <c r="M11" i="25"/>
  <c r="J12" i="25"/>
  <c r="K12" i="25"/>
  <c r="L12" i="25"/>
  <c r="M12" i="25"/>
  <c r="J13" i="25"/>
  <c r="K13" i="25"/>
  <c r="L13" i="25"/>
  <c r="M13" i="25"/>
  <c r="J14" i="25"/>
  <c r="K14" i="25"/>
  <c r="L14" i="25"/>
  <c r="M14" i="25"/>
  <c r="J15" i="25"/>
  <c r="K15" i="25"/>
  <c r="L15" i="25"/>
  <c r="M15" i="25"/>
  <c r="J16" i="25"/>
  <c r="K16" i="25"/>
  <c r="L16" i="25"/>
  <c r="M16" i="25"/>
  <c r="J17" i="25"/>
  <c r="K17" i="25"/>
  <c r="L17" i="25"/>
  <c r="M17" i="25"/>
  <c r="J18" i="25"/>
  <c r="K18" i="25"/>
  <c r="L18" i="25"/>
  <c r="M18" i="25"/>
  <c r="J19" i="25"/>
  <c r="K19" i="25"/>
  <c r="L19" i="25"/>
  <c r="M19" i="25"/>
  <c r="J20" i="25"/>
  <c r="K20" i="25"/>
  <c r="L20" i="25"/>
  <c r="M20" i="25"/>
  <c r="J21" i="25"/>
  <c r="K21" i="25"/>
  <c r="L21" i="25"/>
  <c r="M21" i="25"/>
  <c r="J22" i="25"/>
  <c r="K22" i="25"/>
  <c r="L22" i="25"/>
  <c r="M22" i="25"/>
  <c r="J23" i="25"/>
  <c r="K23" i="25"/>
  <c r="L23" i="25"/>
  <c r="M23" i="25"/>
  <c r="J24" i="25"/>
  <c r="K24" i="25"/>
  <c r="L24" i="25"/>
  <c r="M24" i="25"/>
  <c r="J25" i="25"/>
  <c r="K25" i="25"/>
  <c r="L25" i="25"/>
  <c r="M25" i="25"/>
  <c r="J26" i="25"/>
  <c r="K26" i="25"/>
  <c r="L26" i="25"/>
  <c r="M26" i="25"/>
  <c r="J27" i="25"/>
  <c r="K27" i="25"/>
  <c r="L27" i="25"/>
  <c r="M27" i="25"/>
  <c r="J28" i="25"/>
  <c r="K28" i="25"/>
  <c r="L28" i="25"/>
  <c r="M28" i="25"/>
  <c r="J29" i="25"/>
  <c r="K29" i="25"/>
  <c r="L29" i="25"/>
  <c r="M29" i="25"/>
  <c r="J30" i="25"/>
  <c r="K30" i="25"/>
  <c r="L30" i="25"/>
  <c r="M30" i="25"/>
  <c r="J31" i="25"/>
  <c r="K31" i="25"/>
  <c r="L31" i="25"/>
  <c r="M31" i="25"/>
  <c r="J32" i="25"/>
  <c r="K32" i="25"/>
  <c r="L32" i="25"/>
  <c r="M32" i="25"/>
  <c r="J33" i="25"/>
  <c r="K33" i="25"/>
  <c r="L33" i="25"/>
  <c r="M33" i="25"/>
  <c r="J34" i="25"/>
  <c r="K34" i="25"/>
  <c r="L34" i="25"/>
  <c r="M34" i="25"/>
  <c r="J35" i="25"/>
  <c r="K35" i="25"/>
  <c r="L35" i="25"/>
  <c r="M35" i="25"/>
  <c r="J36" i="25"/>
  <c r="K36" i="25"/>
  <c r="L36" i="25"/>
  <c r="M36" i="25"/>
  <c r="J37" i="25"/>
  <c r="K37" i="25"/>
  <c r="L37" i="25"/>
  <c r="M37" i="25"/>
  <c r="J38" i="25"/>
  <c r="K38" i="25"/>
  <c r="L38" i="25"/>
  <c r="M38" i="25"/>
  <c r="J39" i="25"/>
  <c r="K39" i="25"/>
  <c r="L39" i="25"/>
  <c r="M39" i="25"/>
  <c r="J40" i="25"/>
  <c r="K40" i="25"/>
  <c r="L40" i="25"/>
  <c r="M40" i="25"/>
  <c r="J41" i="25"/>
  <c r="K41" i="25"/>
  <c r="L41" i="25"/>
  <c r="M41" i="25"/>
  <c r="J8" i="26"/>
  <c r="K8" i="26"/>
  <c r="L8" i="26"/>
  <c r="M8" i="26"/>
  <c r="J9" i="26"/>
  <c r="K9" i="26"/>
  <c r="L9" i="26"/>
  <c r="M9" i="26"/>
  <c r="J10" i="26"/>
  <c r="K10" i="26"/>
  <c r="L10" i="26"/>
  <c r="M10" i="26"/>
  <c r="J11" i="26"/>
  <c r="K11" i="26"/>
  <c r="L11" i="26"/>
  <c r="M11" i="26"/>
  <c r="J12" i="26"/>
  <c r="K12" i="26"/>
  <c r="L12" i="26"/>
  <c r="M12" i="26"/>
  <c r="J13" i="26"/>
  <c r="K13" i="26"/>
  <c r="L13" i="26"/>
  <c r="M13" i="26"/>
  <c r="J14" i="26"/>
  <c r="K14" i="26"/>
  <c r="L14" i="26"/>
  <c r="M14" i="26"/>
  <c r="J15" i="26"/>
  <c r="K15" i="26"/>
  <c r="L15" i="26"/>
  <c r="M15" i="26"/>
  <c r="J16" i="26"/>
  <c r="K16" i="26"/>
  <c r="L16" i="26"/>
  <c r="M16" i="26"/>
  <c r="J17" i="26"/>
  <c r="K17" i="26"/>
  <c r="L17" i="26"/>
  <c r="M17" i="26"/>
  <c r="J18" i="26"/>
  <c r="K18" i="26"/>
  <c r="L18" i="26"/>
  <c r="M18" i="26"/>
  <c r="J19" i="26"/>
  <c r="K19" i="26"/>
  <c r="L19" i="26"/>
  <c r="M19" i="26"/>
  <c r="J20" i="26"/>
  <c r="K20" i="26"/>
  <c r="L20" i="26"/>
  <c r="M20" i="26"/>
  <c r="J21" i="26"/>
  <c r="K21" i="26"/>
  <c r="L21" i="26"/>
  <c r="M21" i="26"/>
  <c r="J22" i="26"/>
  <c r="K22" i="26"/>
  <c r="L22" i="26"/>
  <c r="M22" i="26"/>
  <c r="J23" i="26"/>
  <c r="K23" i="26"/>
  <c r="L23" i="26"/>
  <c r="M23" i="26"/>
  <c r="J24" i="26"/>
  <c r="K24" i="26"/>
  <c r="L24" i="26"/>
  <c r="M24" i="26"/>
  <c r="J25" i="26"/>
  <c r="K25" i="26"/>
  <c r="L25" i="26"/>
  <c r="M25" i="26"/>
  <c r="J26" i="26"/>
  <c r="K26" i="26"/>
  <c r="L26" i="26"/>
  <c r="M26" i="26"/>
  <c r="J27" i="26"/>
  <c r="K27" i="26"/>
  <c r="L27" i="26"/>
  <c r="M27" i="26"/>
  <c r="J28" i="26"/>
  <c r="K28" i="26"/>
  <c r="L28" i="26"/>
  <c r="M28" i="26"/>
  <c r="J29" i="26"/>
  <c r="K29" i="26"/>
  <c r="L29" i="26"/>
  <c r="M29" i="26"/>
  <c r="J30" i="26"/>
  <c r="K30" i="26"/>
  <c r="L30" i="26"/>
  <c r="M30" i="26"/>
  <c r="J31" i="26"/>
  <c r="K31" i="26"/>
  <c r="L31" i="26"/>
  <c r="M31" i="26"/>
  <c r="J32" i="26"/>
  <c r="K32" i="26"/>
  <c r="L32" i="26"/>
  <c r="M32" i="26"/>
  <c r="J33" i="26"/>
  <c r="K33" i="26"/>
  <c r="L33" i="26"/>
  <c r="M33" i="26"/>
  <c r="J34" i="26"/>
  <c r="K34" i="26"/>
  <c r="L34" i="26"/>
  <c r="M34" i="26"/>
  <c r="J35" i="26"/>
  <c r="K35" i="26"/>
  <c r="L35" i="26"/>
  <c r="M35" i="26"/>
  <c r="J36" i="26"/>
  <c r="K36" i="26"/>
  <c r="L36" i="26"/>
  <c r="M36" i="26"/>
  <c r="J37" i="26"/>
  <c r="K37" i="26"/>
  <c r="L37" i="26"/>
  <c r="M37" i="26"/>
  <c r="J38" i="26"/>
  <c r="K38" i="26"/>
  <c r="L38" i="26"/>
  <c r="M38" i="26"/>
  <c r="J39" i="26"/>
  <c r="K39" i="26"/>
  <c r="L39" i="26"/>
  <c r="M39" i="26"/>
  <c r="J40" i="26"/>
  <c r="K40" i="26"/>
  <c r="L40" i="26"/>
  <c r="M40" i="26"/>
  <c r="J41" i="26"/>
  <c r="K41" i="26"/>
  <c r="L41" i="26"/>
  <c r="M41" i="26"/>
  <c r="J8" i="27"/>
  <c r="K8" i="27"/>
  <c r="L8" i="27"/>
  <c r="M8" i="27"/>
  <c r="J9" i="27"/>
  <c r="K9" i="27"/>
  <c r="L9" i="27"/>
  <c r="M9" i="27"/>
  <c r="J10" i="27"/>
  <c r="K10" i="27"/>
  <c r="L10" i="27"/>
  <c r="M10" i="27"/>
  <c r="J11" i="27"/>
  <c r="K11" i="27"/>
  <c r="L11" i="27"/>
  <c r="M11" i="27"/>
  <c r="J12" i="27"/>
  <c r="K12" i="27"/>
  <c r="L12" i="27"/>
  <c r="M12" i="27"/>
  <c r="J13" i="27"/>
  <c r="K13" i="27"/>
  <c r="L13" i="27"/>
  <c r="M13" i="27"/>
  <c r="J14" i="27"/>
  <c r="K14" i="27"/>
  <c r="L14" i="27"/>
  <c r="M14" i="27"/>
  <c r="J15" i="27"/>
  <c r="K15" i="27"/>
  <c r="L15" i="27"/>
  <c r="M15" i="27"/>
  <c r="J16" i="27"/>
  <c r="K16" i="27"/>
  <c r="L16" i="27"/>
  <c r="M16" i="27"/>
  <c r="J17" i="27"/>
  <c r="K17" i="27"/>
  <c r="L17" i="27"/>
  <c r="M17" i="27"/>
  <c r="J18" i="27"/>
  <c r="K18" i="27"/>
  <c r="L18" i="27"/>
  <c r="M18" i="27"/>
  <c r="J19" i="27"/>
  <c r="K19" i="27"/>
  <c r="L19" i="27"/>
  <c r="M19" i="27"/>
  <c r="J20" i="27"/>
  <c r="K20" i="27"/>
  <c r="L20" i="27"/>
  <c r="M20" i="27"/>
  <c r="J21" i="27"/>
  <c r="K21" i="27"/>
  <c r="L21" i="27"/>
  <c r="M21" i="27"/>
  <c r="J22" i="27"/>
  <c r="K22" i="27"/>
  <c r="L22" i="27"/>
  <c r="M22" i="27"/>
  <c r="J23" i="27"/>
  <c r="K23" i="27"/>
  <c r="L23" i="27"/>
  <c r="M23" i="27"/>
  <c r="J24" i="27"/>
  <c r="K24" i="27"/>
  <c r="L24" i="27"/>
  <c r="M24" i="27"/>
  <c r="J25" i="27"/>
  <c r="K25" i="27"/>
  <c r="L25" i="27"/>
  <c r="M25" i="27"/>
  <c r="J26" i="27"/>
  <c r="K26" i="27"/>
  <c r="L26" i="27"/>
  <c r="M26" i="27"/>
  <c r="J27" i="27"/>
  <c r="K27" i="27"/>
  <c r="L27" i="27"/>
  <c r="M27" i="27"/>
  <c r="J28" i="27"/>
  <c r="K28" i="27"/>
  <c r="L28" i="27"/>
  <c r="M28" i="27"/>
  <c r="J29" i="27"/>
  <c r="K29" i="27"/>
  <c r="L29" i="27"/>
  <c r="M29" i="27"/>
  <c r="J30" i="27"/>
  <c r="K30" i="27"/>
  <c r="L30" i="27"/>
  <c r="M30" i="27"/>
  <c r="J31" i="27"/>
  <c r="K31" i="27"/>
  <c r="L31" i="27"/>
  <c r="M31" i="27"/>
  <c r="J32" i="27"/>
  <c r="K32" i="27"/>
  <c r="L32" i="27"/>
  <c r="M32" i="27"/>
  <c r="J33" i="27"/>
  <c r="K33" i="27"/>
  <c r="L33" i="27"/>
  <c r="M33" i="27"/>
  <c r="J34" i="27"/>
  <c r="K34" i="27"/>
  <c r="L34" i="27"/>
  <c r="M34" i="27"/>
  <c r="J35" i="27"/>
  <c r="K35" i="27"/>
  <c r="L35" i="27"/>
  <c r="M35" i="27"/>
  <c r="J36" i="27"/>
  <c r="K36" i="27"/>
  <c r="L36" i="27"/>
  <c r="M36" i="27"/>
  <c r="J37" i="27"/>
  <c r="K37" i="27"/>
  <c r="L37" i="27"/>
  <c r="M37" i="27"/>
  <c r="J38" i="27"/>
  <c r="K38" i="27"/>
  <c r="L38" i="27"/>
  <c r="M38" i="27"/>
  <c r="J39" i="27"/>
  <c r="K39" i="27"/>
  <c r="L39" i="27"/>
  <c r="M39" i="27"/>
  <c r="J40" i="27"/>
  <c r="K40" i="27"/>
  <c r="L40" i="27"/>
  <c r="M40" i="27"/>
  <c r="J41" i="27"/>
  <c r="K41" i="27"/>
  <c r="L41" i="27"/>
  <c r="M41" i="27"/>
  <c r="J8" i="28"/>
  <c r="K8" i="28"/>
  <c r="L8" i="28"/>
  <c r="M8" i="28"/>
  <c r="J9" i="28"/>
  <c r="K9" i="28"/>
  <c r="L9" i="28"/>
  <c r="M9" i="28"/>
  <c r="J10" i="28"/>
  <c r="K10" i="28"/>
  <c r="L10" i="28"/>
  <c r="M10" i="28"/>
  <c r="J11" i="28"/>
  <c r="K11" i="28"/>
  <c r="L11" i="28"/>
  <c r="M11" i="28"/>
  <c r="J12" i="28"/>
  <c r="K12" i="28"/>
  <c r="L12" i="28"/>
  <c r="M12" i="28"/>
  <c r="J13" i="28"/>
  <c r="K13" i="28"/>
  <c r="L13" i="28"/>
  <c r="M13" i="28"/>
  <c r="J14" i="28"/>
  <c r="K14" i="28"/>
  <c r="L14" i="28"/>
  <c r="M14" i="28"/>
  <c r="J15" i="28"/>
  <c r="K15" i="28"/>
  <c r="L15" i="28"/>
  <c r="M15" i="28"/>
  <c r="J16" i="28"/>
  <c r="K16" i="28"/>
  <c r="L16" i="28"/>
  <c r="M16" i="28"/>
  <c r="J17" i="28"/>
  <c r="K17" i="28"/>
  <c r="L17" i="28"/>
  <c r="M17" i="28"/>
  <c r="J18" i="28"/>
  <c r="K18" i="28"/>
  <c r="L18" i="28"/>
  <c r="M18" i="28"/>
  <c r="J19" i="28"/>
  <c r="K19" i="28"/>
  <c r="L19" i="28"/>
  <c r="M19" i="28"/>
  <c r="J20" i="28"/>
  <c r="K20" i="28"/>
  <c r="L20" i="28"/>
  <c r="M20" i="28"/>
  <c r="J21" i="28"/>
  <c r="K21" i="28"/>
  <c r="L21" i="28"/>
  <c r="M21" i="28"/>
  <c r="J22" i="28"/>
  <c r="K22" i="28"/>
  <c r="L22" i="28"/>
  <c r="M22" i="28"/>
  <c r="J23" i="28"/>
  <c r="K23" i="28"/>
  <c r="L23" i="28"/>
  <c r="M23" i="28"/>
  <c r="J24" i="28"/>
  <c r="K24" i="28"/>
  <c r="L24" i="28"/>
  <c r="M24" i="28"/>
  <c r="J25" i="28"/>
  <c r="K25" i="28"/>
  <c r="L25" i="28"/>
  <c r="M25" i="28"/>
  <c r="J26" i="28"/>
  <c r="K26" i="28"/>
  <c r="L26" i="28"/>
  <c r="M26" i="28"/>
  <c r="J27" i="28"/>
  <c r="K27" i="28"/>
  <c r="L27" i="28"/>
  <c r="M27" i="28"/>
  <c r="J28" i="28"/>
  <c r="K28" i="28"/>
  <c r="L28" i="28"/>
  <c r="M28" i="28"/>
  <c r="J29" i="28"/>
  <c r="K29" i="28"/>
  <c r="L29" i="28"/>
  <c r="M29" i="28"/>
  <c r="J30" i="28"/>
  <c r="K30" i="28"/>
  <c r="L30" i="28"/>
  <c r="M30" i="28"/>
  <c r="J31" i="28"/>
  <c r="K31" i="28"/>
  <c r="L31" i="28"/>
  <c r="M31" i="28"/>
  <c r="J32" i="28"/>
  <c r="K32" i="28"/>
  <c r="L32" i="28"/>
  <c r="M32" i="28"/>
  <c r="J33" i="28"/>
  <c r="K33" i="28"/>
  <c r="L33" i="28"/>
  <c r="M33" i="28"/>
  <c r="J34" i="28"/>
  <c r="K34" i="28"/>
  <c r="L34" i="28"/>
  <c r="M34" i="28"/>
  <c r="J35" i="28"/>
  <c r="K35" i="28"/>
  <c r="L35" i="28"/>
  <c r="M35" i="28"/>
  <c r="J36" i="28"/>
  <c r="K36" i="28"/>
  <c r="L36" i="28"/>
  <c r="M36" i="28"/>
  <c r="J37" i="28"/>
  <c r="K37" i="28"/>
  <c r="L37" i="28"/>
  <c r="M37" i="28"/>
  <c r="J38" i="28"/>
  <c r="K38" i="28"/>
  <c r="L38" i="28"/>
  <c r="M38" i="28"/>
  <c r="J39" i="28"/>
  <c r="K39" i="28"/>
  <c r="L39" i="28"/>
  <c r="M39" i="28"/>
  <c r="J40" i="28"/>
  <c r="K40" i="28"/>
  <c r="L40" i="28"/>
  <c r="M40" i="28"/>
  <c r="J41" i="28"/>
  <c r="K41" i="28"/>
  <c r="L41" i="28"/>
  <c r="M41" i="28"/>
  <c r="J8" i="29"/>
  <c r="K8" i="29"/>
  <c r="L8" i="29"/>
  <c r="M8" i="29"/>
  <c r="J9" i="29"/>
  <c r="K9" i="29"/>
  <c r="L9" i="29"/>
  <c r="M9" i="29"/>
  <c r="J10" i="29"/>
  <c r="K10" i="29"/>
  <c r="L10" i="29"/>
  <c r="M10" i="29"/>
  <c r="J11" i="29"/>
  <c r="K11" i="29"/>
  <c r="L11" i="29"/>
  <c r="M11" i="29"/>
  <c r="J12" i="29"/>
  <c r="K12" i="29"/>
  <c r="L12" i="29"/>
  <c r="M12" i="29"/>
  <c r="J13" i="29"/>
  <c r="K13" i="29"/>
  <c r="L13" i="29"/>
  <c r="M13" i="29"/>
  <c r="J14" i="29"/>
  <c r="K14" i="29"/>
  <c r="L14" i="29"/>
  <c r="M14" i="29"/>
  <c r="J15" i="29"/>
  <c r="K15" i="29"/>
  <c r="L15" i="29"/>
  <c r="M15" i="29"/>
  <c r="J16" i="29"/>
  <c r="K16" i="29"/>
  <c r="L16" i="29"/>
  <c r="M16" i="29"/>
  <c r="J17" i="29"/>
  <c r="K17" i="29"/>
  <c r="L17" i="29"/>
  <c r="M17" i="29"/>
  <c r="J18" i="29"/>
  <c r="K18" i="29"/>
  <c r="L18" i="29"/>
  <c r="M18" i="29"/>
  <c r="J19" i="29"/>
  <c r="K19" i="29"/>
  <c r="L19" i="29"/>
  <c r="M19" i="29"/>
  <c r="J20" i="29"/>
  <c r="K20" i="29"/>
  <c r="L20" i="29"/>
  <c r="M20" i="29"/>
  <c r="J21" i="29"/>
  <c r="K21" i="29"/>
  <c r="L21" i="29"/>
  <c r="M21" i="29"/>
  <c r="J22" i="29"/>
  <c r="K22" i="29"/>
  <c r="L22" i="29"/>
  <c r="M22" i="29"/>
  <c r="J23" i="29"/>
  <c r="K23" i="29"/>
  <c r="L23" i="29"/>
  <c r="M23" i="29"/>
  <c r="J24" i="29"/>
  <c r="K24" i="29"/>
  <c r="L24" i="29"/>
  <c r="M24" i="29"/>
  <c r="J25" i="29"/>
  <c r="K25" i="29"/>
  <c r="L25" i="29"/>
  <c r="M25" i="29"/>
  <c r="J26" i="29"/>
  <c r="K26" i="29"/>
  <c r="L26" i="29"/>
  <c r="M26" i="29"/>
  <c r="J27" i="29"/>
  <c r="K27" i="29"/>
  <c r="L27" i="29"/>
  <c r="M27" i="29"/>
  <c r="J28" i="29"/>
  <c r="K28" i="29"/>
  <c r="L28" i="29"/>
  <c r="M28" i="29"/>
  <c r="J29" i="29"/>
  <c r="K29" i="29"/>
  <c r="L29" i="29"/>
  <c r="M29" i="29"/>
  <c r="J30" i="29"/>
  <c r="K30" i="29"/>
  <c r="L30" i="29"/>
  <c r="M30" i="29"/>
  <c r="J31" i="29"/>
  <c r="K31" i="29"/>
  <c r="L31" i="29"/>
  <c r="M31" i="29"/>
  <c r="J32" i="29"/>
  <c r="K32" i="29"/>
  <c r="L32" i="29"/>
  <c r="M32" i="29"/>
  <c r="J33" i="29"/>
  <c r="K33" i="29"/>
  <c r="L33" i="29"/>
  <c r="M33" i="29"/>
  <c r="J34" i="29"/>
  <c r="K34" i="29"/>
  <c r="L34" i="29"/>
  <c r="M34" i="29"/>
  <c r="J35" i="29"/>
  <c r="K35" i="29"/>
  <c r="L35" i="29"/>
  <c r="M35" i="29"/>
  <c r="J36" i="29"/>
  <c r="K36" i="29"/>
  <c r="L36" i="29"/>
  <c r="M36" i="29"/>
  <c r="J37" i="29"/>
  <c r="K37" i="29"/>
  <c r="L37" i="29"/>
  <c r="M37" i="29"/>
  <c r="J38" i="29"/>
  <c r="K38" i="29"/>
  <c r="L38" i="29"/>
  <c r="M38" i="29"/>
  <c r="J39" i="29"/>
  <c r="K39" i="29"/>
  <c r="L39" i="29"/>
  <c r="M39" i="29"/>
  <c r="J40" i="29"/>
  <c r="K40" i="29"/>
  <c r="L40" i="29"/>
  <c r="M40" i="29"/>
  <c r="J41" i="29"/>
  <c r="K41" i="29"/>
  <c r="L41" i="29"/>
  <c r="M41" i="29"/>
  <c r="J8" i="30"/>
  <c r="K8" i="30"/>
  <c r="L8" i="30"/>
  <c r="M8" i="30"/>
  <c r="J9" i="30"/>
  <c r="K9" i="30"/>
  <c r="L9" i="30"/>
  <c r="M9" i="30"/>
  <c r="J10" i="30"/>
  <c r="K10" i="30"/>
  <c r="L10" i="30"/>
  <c r="M10" i="30"/>
  <c r="J11" i="30"/>
  <c r="K11" i="30"/>
  <c r="L11" i="30"/>
  <c r="M11" i="30"/>
  <c r="J12" i="30"/>
  <c r="K12" i="30"/>
  <c r="L12" i="30"/>
  <c r="M12" i="30"/>
  <c r="J13" i="30"/>
  <c r="K13" i="30"/>
  <c r="L13" i="30"/>
  <c r="M13" i="30"/>
  <c r="J14" i="30"/>
  <c r="K14" i="30"/>
  <c r="L14" i="30"/>
  <c r="M14" i="30"/>
  <c r="J15" i="30"/>
  <c r="K15" i="30"/>
  <c r="L15" i="30"/>
  <c r="M15" i="30"/>
  <c r="J16" i="30"/>
  <c r="K16" i="30"/>
  <c r="L16" i="30"/>
  <c r="M16" i="30"/>
  <c r="J17" i="30"/>
  <c r="K17" i="30"/>
  <c r="L17" i="30"/>
  <c r="M17" i="30"/>
  <c r="J18" i="30"/>
  <c r="K18" i="30"/>
  <c r="L18" i="30"/>
  <c r="M18" i="30"/>
  <c r="J19" i="30"/>
  <c r="K19" i="30"/>
  <c r="L19" i="30"/>
  <c r="M19" i="30"/>
  <c r="J20" i="30"/>
  <c r="K20" i="30"/>
  <c r="L20" i="30"/>
  <c r="M20" i="30"/>
  <c r="J21" i="30"/>
  <c r="K21" i="30"/>
  <c r="L21" i="30"/>
  <c r="M21" i="30"/>
  <c r="J22" i="30"/>
  <c r="K22" i="30"/>
  <c r="L22" i="30"/>
  <c r="M22" i="30"/>
  <c r="J23" i="30"/>
  <c r="K23" i="30"/>
  <c r="L23" i="30"/>
  <c r="M23" i="30"/>
  <c r="J24" i="30"/>
  <c r="K24" i="30"/>
  <c r="L24" i="30"/>
  <c r="M24" i="30"/>
  <c r="J25" i="30"/>
  <c r="K25" i="30"/>
  <c r="L25" i="30"/>
  <c r="M25" i="30"/>
  <c r="J26" i="30"/>
  <c r="K26" i="30"/>
  <c r="L26" i="30"/>
  <c r="M26" i="30"/>
  <c r="J27" i="30"/>
  <c r="K27" i="30"/>
  <c r="L27" i="30"/>
  <c r="M27" i="30"/>
  <c r="J28" i="30"/>
  <c r="K28" i="30"/>
  <c r="L28" i="30"/>
  <c r="M28" i="30"/>
  <c r="J29" i="30"/>
  <c r="K29" i="30"/>
  <c r="L29" i="30"/>
  <c r="M29" i="30"/>
  <c r="J30" i="30"/>
  <c r="K30" i="30"/>
  <c r="L30" i="30"/>
  <c r="M30" i="30"/>
  <c r="J31" i="30"/>
  <c r="K31" i="30"/>
  <c r="L31" i="30"/>
  <c r="M31" i="30"/>
  <c r="J32" i="30"/>
  <c r="K32" i="30"/>
  <c r="L32" i="30"/>
  <c r="M32" i="30"/>
  <c r="J33" i="30"/>
  <c r="K33" i="30"/>
  <c r="L33" i="30"/>
  <c r="M33" i="30"/>
  <c r="J34" i="30"/>
  <c r="K34" i="30"/>
  <c r="L34" i="30"/>
  <c r="M34" i="30"/>
  <c r="J35" i="30"/>
  <c r="K35" i="30"/>
  <c r="L35" i="30"/>
  <c r="M35" i="30"/>
  <c r="J36" i="30"/>
  <c r="K36" i="30"/>
  <c r="L36" i="30"/>
  <c r="M36" i="30"/>
  <c r="J37" i="30"/>
  <c r="K37" i="30"/>
  <c r="L37" i="30"/>
  <c r="M37" i="30"/>
  <c r="J38" i="30"/>
  <c r="K38" i="30"/>
  <c r="L38" i="30"/>
  <c r="M38" i="30"/>
  <c r="J39" i="30"/>
  <c r="K39" i="30"/>
  <c r="L39" i="30"/>
  <c r="M39" i="30"/>
  <c r="J40" i="30"/>
  <c r="K40" i="30"/>
  <c r="L40" i="30"/>
  <c r="M40" i="30"/>
  <c r="J41" i="30"/>
  <c r="K41" i="30"/>
  <c r="L41" i="30"/>
  <c r="M41" i="30"/>
  <c r="J8" i="31"/>
  <c r="K8" i="31"/>
  <c r="L8" i="31"/>
  <c r="M8" i="31"/>
  <c r="J9" i="31"/>
  <c r="K9" i="31"/>
  <c r="L9" i="31"/>
  <c r="M9" i="31"/>
  <c r="J10" i="31"/>
  <c r="K10" i="31"/>
  <c r="L10" i="31"/>
  <c r="M10" i="31"/>
  <c r="J11" i="31"/>
  <c r="K11" i="31"/>
  <c r="L11" i="31"/>
  <c r="M11" i="31"/>
  <c r="J12" i="31"/>
  <c r="K12" i="31"/>
  <c r="L12" i="31"/>
  <c r="M12" i="31"/>
  <c r="J13" i="31"/>
  <c r="K13" i="31"/>
  <c r="L13" i="31"/>
  <c r="M13" i="31"/>
  <c r="J14" i="31"/>
  <c r="K14" i="31"/>
  <c r="L14" i="31"/>
  <c r="M14" i="31"/>
  <c r="J15" i="31"/>
  <c r="K15" i="31"/>
  <c r="L15" i="31"/>
  <c r="M15" i="31"/>
  <c r="J16" i="31"/>
  <c r="K16" i="31"/>
  <c r="L16" i="31"/>
  <c r="M16" i="31"/>
  <c r="J17" i="31"/>
  <c r="K17" i="31"/>
  <c r="L17" i="31"/>
  <c r="M17" i="31"/>
  <c r="J18" i="31"/>
  <c r="K18" i="31"/>
  <c r="L18" i="31"/>
  <c r="M18" i="31"/>
  <c r="J19" i="31"/>
  <c r="K19" i="31"/>
  <c r="L19" i="31"/>
  <c r="M19" i="31"/>
  <c r="J20" i="31"/>
  <c r="K20" i="31"/>
  <c r="L20" i="31"/>
  <c r="M20" i="31"/>
  <c r="J21" i="31"/>
  <c r="K21" i="31"/>
  <c r="L21" i="31"/>
  <c r="M21" i="31"/>
  <c r="J22" i="31"/>
  <c r="K22" i="31"/>
  <c r="L22" i="31"/>
  <c r="M22" i="31"/>
  <c r="J23" i="31"/>
  <c r="K23" i="31"/>
  <c r="L23" i="31"/>
  <c r="M23" i="31"/>
  <c r="J24" i="31"/>
  <c r="K24" i="31"/>
  <c r="L24" i="31"/>
  <c r="M24" i="31"/>
  <c r="J25" i="31"/>
  <c r="K25" i="31"/>
  <c r="L25" i="31"/>
  <c r="M25" i="31"/>
  <c r="J26" i="31"/>
  <c r="K26" i="31"/>
  <c r="L26" i="31"/>
  <c r="M26" i="31"/>
  <c r="J27" i="31"/>
  <c r="K27" i="31"/>
  <c r="L27" i="31"/>
  <c r="M27" i="31"/>
  <c r="J28" i="31"/>
  <c r="K28" i="31"/>
  <c r="L28" i="31"/>
  <c r="M28" i="31"/>
  <c r="J29" i="31"/>
  <c r="K29" i="31"/>
  <c r="L29" i="31"/>
  <c r="M29" i="31"/>
  <c r="J30" i="31"/>
  <c r="K30" i="31"/>
  <c r="L30" i="31"/>
  <c r="M30" i="31"/>
  <c r="J31" i="31"/>
  <c r="K31" i="31"/>
  <c r="L31" i="31"/>
  <c r="M31" i="31"/>
  <c r="J32" i="31"/>
  <c r="K32" i="31"/>
  <c r="L32" i="31"/>
  <c r="M32" i="31"/>
  <c r="J33" i="31"/>
  <c r="K33" i="31"/>
  <c r="L33" i="31"/>
  <c r="M33" i="31"/>
  <c r="J34" i="31"/>
  <c r="K34" i="31"/>
  <c r="L34" i="31"/>
  <c r="M34" i="31"/>
  <c r="J35" i="31"/>
  <c r="K35" i="31"/>
  <c r="L35" i="31"/>
  <c r="M35" i="31"/>
  <c r="J36" i="31"/>
  <c r="K36" i="31"/>
  <c r="L36" i="31"/>
  <c r="M36" i="31"/>
  <c r="J37" i="31"/>
  <c r="K37" i="31"/>
  <c r="L37" i="31"/>
  <c r="M37" i="31"/>
  <c r="J38" i="31"/>
  <c r="K38" i="31"/>
  <c r="L38" i="31"/>
  <c r="M38" i="31"/>
  <c r="J39" i="31"/>
  <c r="K39" i="31"/>
  <c r="L39" i="31"/>
  <c r="M39" i="31"/>
  <c r="J40" i="31"/>
  <c r="K40" i="31"/>
  <c r="L40" i="31"/>
  <c r="M40" i="31"/>
  <c r="J41" i="31"/>
  <c r="K41" i="31"/>
  <c r="L41" i="31"/>
  <c r="M41" i="31"/>
  <c r="J8" i="32"/>
  <c r="K8" i="32"/>
  <c r="L8" i="32"/>
  <c r="M8" i="32"/>
  <c r="J9" i="32"/>
  <c r="K9" i="32"/>
  <c r="L9" i="32"/>
  <c r="M9" i="32"/>
  <c r="J10" i="32"/>
  <c r="K10" i="32"/>
  <c r="L10" i="32"/>
  <c r="M10" i="32"/>
  <c r="J11" i="32"/>
  <c r="K11" i="32"/>
  <c r="L11" i="32"/>
  <c r="M11" i="32"/>
  <c r="J12" i="32"/>
  <c r="K12" i="32"/>
  <c r="L12" i="32"/>
  <c r="M12" i="32"/>
  <c r="J13" i="32"/>
  <c r="K13" i="32"/>
  <c r="L13" i="32"/>
  <c r="M13" i="32"/>
  <c r="J14" i="32"/>
  <c r="K14" i="32"/>
  <c r="L14" i="32"/>
  <c r="M14" i="32"/>
  <c r="J15" i="32"/>
  <c r="K15" i="32"/>
  <c r="L15" i="32"/>
  <c r="M15" i="32"/>
  <c r="J16" i="32"/>
  <c r="K16" i="32"/>
  <c r="L16" i="32"/>
  <c r="M16" i="32"/>
  <c r="J17" i="32"/>
  <c r="K17" i="32"/>
  <c r="L17" i="32"/>
  <c r="M17" i="32"/>
  <c r="J18" i="32"/>
  <c r="K18" i="32"/>
  <c r="L18" i="32"/>
  <c r="M18" i="32"/>
  <c r="J19" i="32"/>
  <c r="K19" i="32"/>
  <c r="L19" i="32"/>
  <c r="M19" i="32"/>
  <c r="J20" i="32"/>
  <c r="K20" i="32"/>
  <c r="L20" i="32"/>
  <c r="M20" i="32"/>
  <c r="J21" i="32"/>
  <c r="K21" i="32"/>
  <c r="L21" i="32"/>
  <c r="M21" i="32"/>
  <c r="J22" i="32"/>
  <c r="K22" i="32"/>
  <c r="L22" i="32"/>
  <c r="M22" i="32"/>
  <c r="J23" i="32"/>
  <c r="K23" i="32"/>
  <c r="L23" i="32"/>
  <c r="M23" i="32"/>
  <c r="J24" i="32"/>
  <c r="K24" i="32"/>
  <c r="L24" i="32"/>
  <c r="M24" i="32"/>
  <c r="J25" i="32"/>
  <c r="K25" i="32"/>
  <c r="L25" i="32"/>
  <c r="M25" i="32"/>
  <c r="J26" i="32"/>
  <c r="K26" i="32"/>
  <c r="L26" i="32"/>
  <c r="M26" i="32"/>
  <c r="J27" i="32"/>
  <c r="K27" i="32"/>
  <c r="L27" i="32"/>
  <c r="M27" i="32"/>
  <c r="J28" i="32"/>
  <c r="K28" i="32"/>
  <c r="L28" i="32"/>
  <c r="M28" i="32"/>
  <c r="J29" i="32"/>
  <c r="K29" i="32"/>
  <c r="L29" i="32"/>
  <c r="M29" i="32"/>
  <c r="J30" i="32"/>
  <c r="K30" i="32"/>
  <c r="L30" i="32"/>
  <c r="M30" i="32"/>
  <c r="J31" i="32"/>
  <c r="K31" i="32"/>
  <c r="L31" i="32"/>
  <c r="M31" i="32"/>
  <c r="J32" i="32"/>
  <c r="K32" i="32"/>
  <c r="L32" i="32"/>
  <c r="M32" i="32"/>
  <c r="J33" i="32"/>
  <c r="K33" i="32"/>
  <c r="L33" i="32"/>
  <c r="M33" i="32"/>
  <c r="J34" i="32"/>
  <c r="K34" i="32"/>
  <c r="L34" i="32"/>
  <c r="M34" i="32"/>
  <c r="J35" i="32"/>
  <c r="K35" i="32"/>
  <c r="L35" i="32"/>
  <c r="M35" i="32"/>
  <c r="J36" i="32"/>
  <c r="K36" i="32"/>
  <c r="L36" i="32"/>
  <c r="M36" i="32"/>
  <c r="J37" i="32"/>
  <c r="K37" i="32"/>
  <c r="L37" i="32"/>
  <c r="M37" i="32"/>
  <c r="J38" i="32"/>
  <c r="K38" i="32"/>
  <c r="L38" i="32"/>
  <c r="M38" i="32"/>
  <c r="J39" i="32"/>
  <c r="K39" i="32"/>
  <c r="L39" i="32"/>
  <c r="M39" i="32"/>
  <c r="J40" i="32"/>
  <c r="K40" i="32"/>
  <c r="L40" i="32"/>
  <c r="M40" i="32"/>
  <c r="J41" i="32"/>
  <c r="K41" i="32"/>
  <c r="L41" i="32"/>
  <c r="M41" i="32"/>
  <c r="J8" i="33"/>
  <c r="K8" i="33"/>
  <c r="L8" i="33"/>
  <c r="M8" i="33"/>
  <c r="J9" i="33"/>
  <c r="K9" i="33"/>
  <c r="L9" i="33"/>
  <c r="M9" i="33"/>
  <c r="J10" i="33"/>
  <c r="K10" i="33"/>
  <c r="L10" i="33"/>
  <c r="M10" i="33"/>
  <c r="J11" i="33"/>
  <c r="K11" i="33"/>
  <c r="L11" i="33"/>
  <c r="M11" i="33"/>
  <c r="J12" i="33"/>
  <c r="K12" i="33"/>
  <c r="L12" i="33"/>
  <c r="M12" i="33"/>
  <c r="J13" i="33"/>
  <c r="K13" i="33"/>
  <c r="L13" i="33"/>
  <c r="M13" i="33"/>
  <c r="J14" i="33"/>
  <c r="K14" i="33"/>
  <c r="L14" i="33"/>
  <c r="M14" i="33"/>
  <c r="J15" i="33"/>
  <c r="K15" i="33"/>
  <c r="L15" i="33"/>
  <c r="M15" i="33"/>
  <c r="J16" i="33"/>
  <c r="K16" i="33"/>
  <c r="L16" i="33"/>
  <c r="M16" i="33"/>
  <c r="J17" i="33"/>
  <c r="K17" i="33"/>
  <c r="L17" i="33"/>
  <c r="M17" i="33"/>
  <c r="J18" i="33"/>
  <c r="K18" i="33"/>
  <c r="L18" i="33"/>
  <c r="M18" i="33"/>
  <c r="J19" i="33"/>
  <c r="K19" i="33"/>
  <c r="L19" i="33"/>
  <c r="M19" i="33"/>
  <c r="J20" i="33"/>
  <c r="K20" i="33"/>
  <c r="L20" i="33"/>
  <c r="M20" i="33"/>
  <c r="J21" i="33"/>
  <c r="K21" i="33"/>
  <c r="L21" i="33"/>
  <c r="M21" i="33"/>
  <c r="J22" i="33"/>
  <c r="K22" i="33"/>
  <c r="L22" i="33"/>
  <c r="M22" i="33"/>
  <c r="J23" i="33"/>
  <c r="K23" i="33"/>
  <c r="L23" i="33"/>
  <c r="M23" i="33"/>
  <c r="J24" i="33"/>
  <c r="K24" i="33"/>
  <c r="L24" i="33"/>
  <c r="M24" i="33"/>
  <c r="J25" i="33"/>
  <c r="K25" i="33"/>
  <c r="L25" i="33"/>
  <c r="M25" i="33"/>
  <c r="J26" i="33"/>
  <c r="K26" i="33"/>
  <c r="L26" i="33"/>
  <c r="M26" i="33"/>
  <c r="J27" i="33"/>
  <c r="K27" i="33"/>
  <c r="L27" i="33"/>
  <c r="M27" i="33"/>
  <c r="J28" i="33"/>
  <c r="K28" i="33"/>
  <c r="L28" i="33"/>
  <c r="M28" i="33"/>
  <c r="J29" i="33"/>
  <c r="K29" i="33"/>
  <c r="L29" i="33"/>
  <c r="M29" i="33"/>
  <c r="J30" i="33"/>
  <c r="K30" i="33"/>
  <c r="L30" i="33"/>
  <c r="M30" i="33"/>
  <c r="J31" i="33"/>
  <c r="K31" i="33"/>
  <c r="L31" i="33"/>
  <c r="M31" i="33"/>
  <c r="J32" i="33"/>
  <c r="K32" i="33"/>
  <c r="L32" i="33"/>
  <c r="M32" i="33"/>
  <c r="J33" i="33"/>
  <c r="K33" i="33"/>
  <c r="L33" i="33"/>
  <c r="M33" i="33"/>
  <c r="J34" i="33"/>
  <c r="K34" i="33"/>
  <c r="L34" i="33"/>
  <c r="M34" i="33"/>
  <c r="J35" i="33"/>
  <c r="K35" i="33"/>
  <c r="L35" i="33"/>
  <c r="M35" i="33"/>
  <c r="J36" i="33"/>
  <c r="K36" i="33"/>
  <c r="L36" i="33"/>
  <c r="M36" i="33"/>
  <c r="J37" i="33"/>
  <c r="K37" i="33"/>
  <c r="L37" i="33"/>
  <c r="M37" i="33"/>
  <c r="J38" i="33"/>
  <c r="K38" i="33"/>
  <c r="L38" i="33"/>
  <c r="M38" i="33"/>
  <c r="J39" i="33"/>
  <c r="K39" i="33"/>
  <c r="L39" i="33"/>
  <c r="M39" i="33"/>
  <c r="J40" i="33"/>
  <c r="K40" i="33"/>
  <c r="L40" i="33"/>
  <c r="M40" i="33"/>
  <c r="J41" i="33"/>
  <c r="K41" i="33"/>
  <c r="L41" i="33"/>
  <c r="M41" i="33"/>
  <c r="J8" i="34"/>
  <c r="K8" i="34"/>
  <c r="L8" i="34"/>
  <c r="M8" i="34"/>
  <c r="J9" i="34"/>
  <c r="K9" i="34"/>
  <c r="L9" i="34"/>
  <c r="M9" i="34"/>
  <c r="J10" i="34"/>
  <c r="K10" i="34"/>
  <c r="L10" i="34"/>
  <c r="M10" i="34"/>
  <c r="J11" i="34"/>
  <c r="K11" i="34"/>
  <c r="L11" i="34"/>
  <c r="M11" i="34"/>
  <c r="J12" i="34"/>
  <c r="K12" i="34"/>
  <c r="L12" i="34"/>
  <c r="M12" i="34"/>
  <c r="J13" i="34"/>
  <c r="K13" i="34"/>
  <c r="L13" i="34"/>
  <c r="M13" i="34"/>
  <c r="J14" i="34"/>
  <c r="K14" i="34"/>
  <c r="L14" i="34"/>
  <c r="M14" i="34"/>
  <c r="J15" i="34"/>
  <c r="K15" i="34"/>
  <c r="L15" i="34"/>
  <c r="M15" i="34"/>
  <c r="J16" i="34"/>
  <c r="K16" i="34"/>
  <c r="L16" i="34"/>
  <c r="M16" i="34"/>
  <c r="J17" i="34"/>
  <c r="K17" i="34"/>
  <c r="L17" i="34"/>
  <c r="M17" i="34"/>
  <c r="J18" i="34"/>
  <c r="K18" i="34"/>
  <c r="L18" i="34"/>
  <c r="M18" i="34"/>
  <c r="J19" i="34"/>
  <c r="K19" i="34"/>
  <c r="L19" i="34"/>
  <c r="M19" i="34"/>
  <c r="J20" i="34"/>
  <c r="K20" i="34"/>
  <c r="L20" i="34"/>
  <c r="M20" i="34"/>
  <c r="J21" i="34"/>
  <c r="K21" i="34"/>
  <c r="L21" i="34"/>
  <c r="M21" i="34"/>
  <c r="J22" i="34"/>
  <c r="K22" i="34"/>
  <c r="L22" i="34"/>
  <c r="M22" i="34"/>
  <c r="J23" i="34"/>
  <c r="K23" i="34"/>
  <c r="L23" i="34"/>
  <c r="M23" i="34"/>
  <c r="J24" i="34"/>
  <c r="K24" i="34"/>
  <c r="L24" i="34"/>
  <c r="M24" i="34"/>
  <c r="J25" i="34"/>
  <c r="K25" i="34"/>
  <c r="L25" i="34"/>
  <c r="M25" i="34"/>
  <c r="J26" i="34"/>
  <c r="K26" i="34"/>
  <c r="L26" i="34"/>
  <c r="M26" i="34"/>
  <c r="J27" i="34"/>
  <c r="K27" i="34"/>
  <c r="L27" i="34"/>
  <c r="M27" i="34"/>
  <c r="J28" i="34"/>
  <c r="K28" i="34"/>
  <c r="L28" i="34"/>
  <c r="M28" i="34"/>
  <c r="J29" i="34"/>
  <c r="K29" i="34"/>
  <c r="L29" i="34"/>
  <c r="M29" i="34"/>
  <c r="J30" i="34"/>
  <c r="K30" i="34"/>
  <c r="L30" i="34"/>
  <c r="M30" i="34"/>
  <c r="J31" i="34"/>
  <c r="K31" i="34"/>
  <c r="L31" i="34"/>
  <c r="M31" i="34"/>
  <c r="J32" i="34"/>
  <c r="K32" i="34"/>
  <c r="L32" i="34"/>
  <c r="M32" i="34"/>
  <c r="J33" i="34"/>
  <c r="K33" i="34"/>
  <c r="L33" i="34"/>
  <c r="M33" i="34"/>
  <c r="J34" i="34"/>
  <c r="K34" i="34"/>
  <c r="L34" i="34"/>
  <c r="M34" i="34"/>
  <c r="J35" i="34"/>
  <c r="K35" i="34"/>
  <c r="L35" i="34"/>
  <c r="M35" i="34"/>
  <c r="J36" i="34"/>
  <c r="K36" i="34"/>
  <c r="L36" i="34"/>
  <c r="M36" i="34"/>
  <c r="J37" i="34"/>
  <c r="K37" i="34"/>
  <c r="L37" i="34"/>
  <c r="M37" i="34"/>
  <c r="J38" i="34"/>
  <c r="K38" i="34"/>
  <c r="L38" i="34"/>
  <c r="M38" i="34"/>
  <c r="J39" i="34"/>
  <c r="K39" i="34"/>
  <c r="L39" i="34"/>
  <c r="M39" i="34"/>
  <c r="J40" i="34"/>
  <c r="K40" i="34"/>
  <c r="L40" i="34"/>
  <c r="M40" i="34"/>
  <c r="J41" i="34"/>
  <c r="K41" i="34"/>
  <c r="L41" i="34"/>
  <c r="M41" i="34"/>
  <c r="J8" i="35"/>
  <c r="K8" i="35"/>
  <c r="L8" i="35"/>
  <c r="M8" i="35"/>
  <c r="J9" i="35"/>
  <c r="K9" i="35"/>
  <c r="L9" i="35"/>
  <c r="M9" i="35"/>
  <c r="J10" i="35"/>
  <c r="K10" i="35"/>
  <c r="L10" i="35"/>
  <c r="M10" i="35"/>
  <c r="J11" i="35"/>
  <c r="K11" i="35"/>
  <c r="L11" i="35"/>
  <c r="M11" i="35"/>
  <c r="J12" i="35"/>
  <c r="K12" i="35"/>
  <c r="L12" i="35"/>
  <c r="M12" i="35"/>
  <c r="J13" i="35"/>
  <c r="K13" i="35"/>
  <c r="L13" i="35"/>
  <c r="M13" i="35"/>
  <c r="J14" i="35"/>
  <c r="K14" i="35"/>
  <c r="L14" i="35"/>
  <c r="M14" i="35"/>
  <c r="J15" i="35"/>
  <c r="K15" i="35"/>
  <c r="L15" i="35"/>
  <c r="M15" i="35"/>
  <c r="J16" i="35"/>
  <c r="K16" i="35"/>
  <c r="L16" i="35"/>
  <c r="M16" i="35"/>
  <c r="J17" i="35"/>
  <c r="K17" i="35"/>
  <c r="L17" i="35"/>
  <c r="M17" i="35"/>
  <c r="J18" i="35"/>
  <c r="K18" i="35"/>
  <c r="L18" i="35"/>
  <c r="M18" i="35"/>
  <c r="J19" i="35"/>
  <c r="K19" i="35"/>
  <c r="L19" i="35"/>
  <c r="M19" i="35"/>
  <c r="J20" i="35"/>
  <c r="K20" i="35"/>
  <c r="L20" i="35"/>
  <c r="M20" i="35"/>
  <c r="J21" i="35"/>
  <c r="K21" i="35"/>
  <c r="L21" i="35"/>
  <c r="M21" i="35"/>
  <c r="J22" i="35"/>
  <c r="K22" i="35"/>
  <c r="L22" i="35"/>
  <c r="M22" i="35"/>
  <c r="J23" i="35"/>
  <c r="K23" i="35"/>
  <c r="L23" i="35"/>
  <c r="M23" i="35"/>
  <c r="J24" i="35"/>
  <c r="K24" i="35"/>
  <c r="L24" i="35"/>
  <c r="M24" i="35"/>
  <c r="J25" i="35"/>
  <c r="K25" i="35"/>
  <c r="L25" i="35"/>
  <c r="M25" i="35"/>
  <c r="J26" i="35"/>
  <c r="K26" i="35"/>
  <c r="L26" i="35"/>
  <c r="M26" i="35"/>
  <c r="J27" i="35"/>
  <c r="K27" i="35"/>
  <c r="L27" i="35"/>
  <c r="M27" i="35"/>
  <c r="J28" i="35"/>
  <c r="K28" i="35"/>
  <c r="L28" i="35"/>
  <c r="M28" i="35"/>
  <c r="J29" i="35"/>
  <c r="K29" i="35"/>
  <c r="L29" i="35"/>
  <c r="M29" i="35"/>
  <c r="J30" i="35"/>
  <c r="K30" i="35"/>
  <c r="L30" i="35"/>
  <c r="M30" i="35"/>
  <c r="J31" i="35"/>
  <c r="K31" i="35"/>
  <c r="L31" i="35"/>
  <c r="M31" i="35"/>
  <c r="J32" i="35"/>
  <c r="K32" i="35"/>
  <c r="L32" i="35"/>
  <c r="M32" i="35"/>
  <c r="J33" i="35"/>
  <c r="K33" i="35"/>
  <c r="L33" i="35"/>
  <c r="M33" i="35"/>
  <c r="J34" i="35"/>
  <c r="K34" i="35"/>
  <c r="L34" i="35"/>
  <c r="M34" i="35"/>
  <c r="J35" i="35"/>
  <c r="K35" i="35"/>
  <c r="L35" i="35"/>
  <c r="M35" i="35"/>
  <c r="J36" i="35"/>
  <c r="K36" i="35"/>
  <c r="L36" i="35"/>
  <c r="M36" i="35"/>
  <c r="J37" i="35"/>
  <c r="K37" i="35"/>
  <c r="L37" i="35"/>
  <c r="M37" i="35"/>
  <c r="J38" i="35"/>
  <c r="K38" i="35"/>
  <c r="L38" i="35"/>
  <c r="M38" i="35"/>
  <c r="J39" i="35"/>
  <c r="K39" i="35"/>
  <c r="L39" i="35"/>
  <c r="M39" i="35"/>
  <c r="J40" i="35"/>
  <c r="K40" i="35"/>
  <c r="L40" i="35"/>
  <c r="M40" i="35"/>
  <c r="J41" i="35"/>
  <c r="K41" i="35"/>
  <c r="L41" i="35"/>
  <c r="M41" i="35"/>
  <c r="J8" i="36"/>
  <c r="K8" i="36"/>
  <c r="L8" i="36"/>
  <c r="M8" i="36"/>
  <c r="J9" i="36"/>
  <c r="K9" i="36"/>
  <c r="L9" i="36"/>
  <c r="M9" i="36"/>
  <c r="J10" i="36"/>
  <c r="K10" i="36"/>
  <c r="L10" i="36"/>
  <c r="M10" i="36"/>
  <c r="J11" i="36"/>
  <c r="K11" i="36"/>
  <c r="L11" i="36"/>
  <c r="M11" i="36"/>
  <c r="J12" i="36"/>
  <c r="K12" i="36"/>
  <c r="L12" i="36"/>
  <c r="M12" i="36"/>
  <c r="J13" i="36"/>
  <c r="K13" i="36"/>
  <c r="L13" i="36"/>
  <c r="M13" i="36"/>
  <c r="J14" i="36"/>
  <c r="K14" i="36"/>
  <c r="L14" i="36"/>
  <c r="M14" i="36"/>
  <c r="J15" i="36"/>
  <c r="K15" i="36"/>
  <c r="L15" i="36"/>
  <c r="M15" i="36"/>
  <c r="J16" i="36"/>
  <c r="K16" i="36"/>
  <c r="L16" i="36"/>
  <c r="M16" i="36"/>
  <c r="J17" i="36"/>
  <c r="K17" i="36"/>
  <c r="L17" i="36"/>
  <c r="M17" i="36"/>
  <c r="J18" i="36"/>
  <c r="K18" i="36"/>
  <c r="L18" i="36"/>
  <c r="M18" i="36"/>
  <c r="J19" i="36"/>
  <c r="K19" i="36"/>
  <c r="L19" i="36"/>
  <c r="M19" i="36"/>
  <c r="J20" i="36"/>
  <c r="K20" i="36"/>
  <c r="L20" i="36"/>
  <c r="M20" i="36"/>
  <c r="J21" i="36"/>
  <c r="K21" i="36"/>
  <c r="L21" i="36"/>
  <c r="M21" i="36"/>
  <c r="J22" i="36"/>
  <c r="K22" i="36"/>
  <c r="L22" i="36"/>
  <c r="M22" i="36"/>
  <c r="J23" i="36"/>
  <c r="K23" i="36"/>
  <c r="L23" i="36"/>
  <c r="M23" i="36"/>
  <c r="J24" i="36"/>
  <c r="K24" i="36"/>
  <c r="L24" i="36"/>
  <c r="M24" i="36"/>
  <c r="J25" i="36"/>
  <c r="K25" i="36"/>
  <c r="L25" i="36"/>
  <c r="M25" i="36"/>
  <c r="J26" i="36"/>
  <c r="K26" i="36"/>
  <c r="L26" i="36"/>
  <c r="M26" i="36"/>
  <c r="J27" i="36"/>
  <c r="K27" i="36"/>
  <c r="L27" i="36"/>
  <c r="M27" i="36"/>
  <c r="J28" i="36"/>
  <c r="K28" i="36"/>
  <c r="L28" i="36"/>
  <c r="M28" i="36"/>
  <c r="J29" i="36"/>
  <c r="K29" i="36"/>
  <c r="L29" i="36"/>
  <c r="M29" i="36"/>
  <c r="J30" i="36"/>
  <c r="K30" i="36"/>
  <c r="L30" i="36"/>
  <c r="M30" i="36"/>
  <c r="J31" i="36"/>
  <c r="K31" i="36"/>
  <c r="L31" i="36"/>
  <c r="M31" i="36"/>
  <c r="J32" i="36"/>
  <c r="K32" i="36"/>
  <c r="L32" i="36"/>
  <c r="M32" i="36"/>
  <c r="J33" i="36"/>
  <c r="K33" i="36"/>
  <c r="L33" i="36"/>
  <c r="M33" i="36"/>
  <c r="J34" i="36"/>
  <c r="K34" i="36"/>
  <c r="L34" i="36"/>
  <c r="M34" i="36"/>
  <c r="J35" i="36"/>
  <c r="K35" i="36"/>
  <c r="L35" i="36"/>
  <c r="M35" i="36"/>
  <c r="J36" i="36"/>
  <c r="K36" i="36"/>
  <c r="L36" i="36"/>
  <c r="M36" i="36"/>
  <c r="J37" i="36"/>
  <c r="K37" i="36"/>
  <c r="L37" i="36"/>
  <c r="M37" i="36"/>
  <c r="J38" i="36"/>
  <c r="K38" i="36"/>
  <c r="L38" i="36"/>
  <c r="M38" i="36"/>
  <c r="J39" i="36"/>
  <c r="K39" i="36"/>
  <c r="L39" i="36"/>
  <c r="M39" i="36"/>
  <c r="J40" i="36"/>
  <c r="K40" i="36"/>
  <c r="L40" i="36"/>
  <c r="M40" i="36"/>
  <c r="J41" i="36"/>
  <c r="K41" i="36"/>
  <c r="L41" i="36"/>
  <c r="M41" i="36"/>
  <c r="J8" i="37"/>
  <c r="K8" i="37"/>
  <c r="L8" i="37"/>
  <c r="M8" i="37"/>
  <c r="J9" i="37"/>
  <c r="K9" i="37"/>
  <c r="L9" i="37"/>
  <c r="M9" i="37"/>
  <c r="J10" i="37"/>
  <c r="K10" i="37"/>
  <c r="L10" i="37"/>
  <c r="M10" i="37"/>
  <c r="J11" i="37"/>
  <c r="K11" i="37"/>
  <c r="L11" i="37"/>
  <c r="M11" i="37"/>
  <c r="J12" i="37"/>
  <c r="K12" i="37"/>
  <c r="L12" i="37"/>
  <c r="M12" i="37"/>
  <c r="J13" i="37"/>
  <c r="K13" i="37"/>
  <c r="L13" i="37"/>
  <c r="M13" i="37"/>
  <c r="J14" i="37"/>
  <c r="K14" i="37"/>
  <c r="L14" i="37"/>
  <c r="M14" i="37"/>
  <c r="J15" i="37"/>
  <c r="K15" i="37"/>
  <c r="L15" i="37"/>
  <c r="M15" i="37"/>
  <c r="J16" i="37"/>
  <c r="K16" i="37"/>
  <c r="L16" i="37"/>
  <c r="M16" i="37"/>
  <c r="J17" i="37"/>
  <c r="K17" i="37"/>
  <c r="L17" i="37"/>
  <c r="M17" i="37"/>
  <c r="J18" i="37"/>
  <c r="K18" i="37"/>
  <c r="L18" i="37"/>
  <c r="M18" i="37"/>
  <c r="J19" i="37"/>
  <c r="K19" i="37"/>
  <c r="L19" i="37"/>
  <c r="M19" i="37"/>
  <c r="J20" i="37"/>
  <c r="K20" i="37"/>
  <c r="L20" i="37"/>
  <c r="M20" i="37"/>
  <c r="J21" i="37"/>
  <c r="K21" i="37"/>
  <c r="L21" i="37"/>
  <c r="M21" i="37"/>
  <c r="J22" i="37"/>
  <c r="K22" i="37"/>
  <c r="L22" i="37"/>
  <c r="M22" i="37"/>
  <c r="J23" i="37"/>
  <c r="K23" i="37"/>
  <c r="L23" i="37"/>
  <c r="M23" i="37"/>
  <c r="J24" i="37"/>
  <c r="K24" i="37"/>
  <c r="L24" i="37"/>
  <c r="M24" i="37"/>
  <c r="J25" i="37"/>
  <c r="K25" i="37"/>
  <c r="L25" i="37"/>
  <c r="M25" i="37"/>
  <c r="J26" i="37"/>
  <c r="K26" i="37"/>
  <c r="L26" i="37"/>
  <c r="M26" i="37"/>
  <c r="J27" i="37"/>
  <c r="K27" i="37"/>
  <c r="L27" i="37"/>
  <c r="M27" i="37"/>
  <c r="J28" i="37"/>
  <c r="K28" i="37"/>
  <c r="L28" i="37"/>
  <c r="M28" i="37"/>
  <c r="J29" i="37"/>
  <c r="K29" i="37"/>
  <c r="L29" i="37"/>
  <c r="M29" i="37"/>
  <c r="J30" i="37"/>
  <c r="K30" i="37"/>
  <c r="L30" i="37"/>
  <c r="M30" i="37"/>
  <c r="J31" i="37"/>
  <c r="K31" i="37"/>
  <c r="L31" i="37"/>
  <c r="M31" i="37"/>
  <c r="J32" i="37"/>
  <c r="K32" i="37"/>
  <c r="L32" i="37"/>
  <c r="M32" i="37"/>
  <c r="J33" i="37"/>
  <c r="K33" i="37"/>
  <c r="L33" i="37"/>
  <c r="M33" i="37"/>
  <c r="J34" i="37"/>
  <c r="K34" i="37"/>
  <c r="L34" i="37"/>
  <c r="M34" i="37"/>
  <c r="J35" i="37"/>
  <c r="K35" i="37"/>
  <c r="L35" i="37"/>
  <c r="M35" i="37"/>
  <c r="J36" i="37"/>
  <c r="K36" i="37"/>
  <c r="L36" i="37"/>
  <c r="M36" i="37"/>
  <c r="J37" i="37"/>
  <c r="K37" i="37"/>
  <c r="L37" i="37"/>
  <c r="M37" i="37"/>
  <c r="J38" i="37"/>
  <c r="K38" i="37"/>
  <c r="L38" i="37"/>
  <c r="M38" i="37"/>
  <c r="J39" i="37"/>
  <c r="K39" i="37"/>
  <c r="L39" i="37"/>
  <c r="M39" i="37"/>
  <c r="J40" i="37"/>
  <c r="K40" i="37"/>
  <c r="L40" i="37"/>
  <c r="M40" i="37"/>
  <c r="J41" i="37"/>
  <c r="K41" i="37"/>
  <c r="L41" i="37"/>
  <c r="M41" i="37"/>
  <c r="J8" i="38"/>
  <c r="K8" i="38"/>
  <c r="L8" i="38"/>
  <c r="M8" i="38"/>
  <c r="J9" i="38"/>
  <c r="K9" i="38"/>
  <c r="L9" i="38"/>
  <c r="M9" i="38"/>
  <c r="J10" i="38"/>
  <c r="K10" i="38"/>
  <c r="L10" i="38"/>
  <c r="M10" i="38"/>
  <c r="J11" i="38"/>
  <c r="K11" i="38"/>
  <c r="L11" i="38"/>
  <c r="M11" i="38"/>
  <c r="J12" i="38"/>
  <c r="K12" i="38"/>
  <c r="L12" i="38"/>
  <c r="M12" i="38"/>
  <c r="J13" i="38"/>
  <c r="K13" i="38"/>
  <c r="L13" i="38"/>
  <c r="M13" i="38"/>
  <c r="J14" i="38"/>
  <c r="K14" i="38"/>
  <c r="L14" i="38"/>
  <c r="M14" i="38"/>
  <c r="J15" i="38"/>
  <c r="K15" i="38"/>
  <c r="L15" i="38"/>
  <c r="M15" i="38"/>
  <c r="J16" i="38"/>
  <c r="K16" i="38"/>
  <c r="L16" i="38"/>
  <c r="M16" i="38"/>
  <c r="J17" i="38"/>
  <c r="K17" i="38"/>
  <c r="L17" i="38"/>
  <c r="M17" i="38"/>
  <c r="J18" i="38"/>
  <c r="K18" i="38"/>
  <c r="L18" i="38"/>
  <c r="M18" i="38"/>
  <c r="J19" i="38"/>
  <c r="K19" i="38"/>
  <c r="L19" i="38"/>
  <c r="M19" i="38"/>
  <c r="J20" i="38"/>
  <c r="K20" i="38"/>
  <c r="L20" i="38"/>
  <c r="M20" i="38"/>
  <c r="J21" i="38"/>
  <c r="K21" i="38"/>
  <c r="L21" i="38"/>
  <c r="M21" i="38"/>
  <c r="J22" i="38"/>
  <c r="K22" i="38"/>
  <c r="L22" i="38"/>
  <c r="M22" i="38"/>
  <c r="J23" i="38"/>
  <c r="K23" i="38"/>
  <c r="L23" i="38"/>
  <c r="M23" i="38"/>
  <c r="J24" i="38"/>
  <c r="K24" i="38"/>
  <c r="L24" i="38"/>
  <c r="M24" i="38"/>
  <c r="J25" i="38"/>
  <c r="K25" i="38"/>
  <c r="L25" i="38"/>
  <c r="M25" i="38"/>
  <c r="J26" i="38"/>
  <c r="K26" i="38"/>
  <c r="L26" i="38"/>
  <c r="M26" i="38"/>
  <c r="J27" i="38"/>
  <c r="K27" i="38"/>
  <c r="L27" i="38"/>
  <c r="M27" i="38"/>
  <c r="J28" i="38"/>
  <c r="K28" i="38"/>
  <c r="L28" i="38"/>
  <c r="M28" i="38"/>
  <c r="J29" i="38"/>
  <c r="K29" i="38"/>
  <c r="L29" i="38"/>
  <c r="M29" i="38"/>
  <c r="J30" i="38"/>
  <c r="K30" i="38"/>
  <c r="L30" i="38"/>
  <c r="M30" i="38"/>
  <c r="J31" i="38"/>
  <c r="K31" i="38"/>
  <c r="L31" i="38"/>
  <c r="M31" i="38"/>
  <c r="J32" i="38"/>
  <c r="K32" i="38"/>
  <c r="L32" i="38"/>
  <c r="M32" i="38"/>
  <c r="J33" i="38"/>
  <c r="K33" i="38"/>
  <c r="L33" i="38"/>
  <c r="M33" i="38"/>
  <c r="J34" i="38"/>
  <c r="K34" i="38"/>
  <c r="L34" i="38"/>
  <c r="M34" i="38"/>
  <c r="J35" i="38"/>
  <c r="K35" i="38"/>
  <c r="L35" i="38"/>
  <c r="M35" i="38"/>
  <c r="J36" i="38"/>
  <c r="K36" i="38"/>
  <c r="L36" i="38"/>
  <c r="M36" i="38"/>
  <c r="J37" i="38"/>
  <c r="K37" i="38"/>
  <c r="L37" i="38"/>
  <c r="M37" i="38"/>
  <c r="J38" i="38"/>
  <c r="K38" i="38"/>
  <c r="L38" i="38"/>
  <c r="M38" i="38"/>
  <c r="J39" i="38"/>
  <c r="K39" i="38"/>
  <c r="L39" i="38"/>
  <c r="M39" i="38"/>
  <c r="J40" i="38"/>
  <c r="K40" i="38"/>
  <c r="L40" i="38"/>
  <c r="M40" i="38"/>
  <c r="J41" i="38"/>
  <c r="K41" i="38"/>
  <c r="L41" i="38"/>
  <c r="M41" i="38"/>
  <c r="J8" i="39"/>
  <c r="K8" i="39"/>
  <c r="L8" i="39"/>
  <c r="M8" i="39"/>
  <c r="J9" i="39"/>
  <c r="K9" i="39"/>
  <c r="L9" i="39"/>
  <c r="M9" i="39"/>
  <c r="J10" i="39"/>
  <c r="K10" i="39"/>
  <c r="L10" i="39"/>
  <c r="M10" i="39"/>
  <c r="J11" i="39"/>
  <c r="K11" i="39"/>
  <c r="L11" i="39"/>
  <c r="M11" i="39"/>
  <c r="J12" i="39"/>
  <c r="K12" i="39"/>
  <c r="L12" i="39"/>
  <c r="M12" i="39"/>
  <c r="J13" i="39"/>
  <c r="K13" i="39"/>
  <c r="L13" i="39"/>
  <c r="M13" i="39"/>
  <c r="J14" i="39"/>
  <c r="K14" i="39"/>
  <c r="L14" i="39"/>
  <c r="M14" i="39"/>
  <c r="J15" i="39"/>
  <c r="K15" i="39"/>
  <c r="L15" i="39"/>
  <c r="M15" i="39"/>
  <c r="J16" i="39"/>
  <c r="K16" i="39"/>
  <c r="L16" i="39"/>
  <c r="M16" i="39"/>
  <c r="J17" i="39"/>
  <c r="K17" i="39"/>
  <c r="L17" i="39"/>
  <c r="M17" i="39"/>
  <c r="J18" i="39"/>
  <c r="K18" i="39"/>
  <c r="L18" i="39"/>
  <c r="M18" i="39"/>
  <c r="J19" i="39"/>
  <c r="K19" i="39"/>
  <c r="L19" i="39"/>
  <c r="M19" i="39"/>
  <c r="J20" i="39"/>
  <c r="K20" i="39"/>
  <c r="L20" i="39"/>
  <c r="M20" i="39"/>
  <c r="J21" i="39"/>
  <c r="K21" i="39"/>
  <c r="L21" i="39"/>
  <c r="M21" i="39"/>
  <c r="J22" i="39"/>
  <c r="K22" i="39"/>
  <c r="L22" i="39"/>
  <c r="M22" i="39"/>
  <c r="J23" i="39"/>
  <c r="K23" i="39"/>
  <c r="L23" i="39"/>
  <c r="M23" i="39"/>
  <c r="J24" i="39"/>
  <c r="K24" i="39"/>
  <c r="L24" i="39"/>
  <c r="M24" i="39"/>
  <c r="J25" i="39"/>
  <c r="K25" i="39"/>
  <c r="L25" i="39"/>
  <c r="M25" i="39"/>
  <c r="J26" i="39"/>
  <c r="K26" i="39"/>
  <c r="L26" i="39"/>
  <c r="M26" i="39"/>
  <c r="J27" i="39"/>
  <c r="K27" i="39"/>
  <c r="L27" i="39"/>
  <c r="M27" i="39"/>
  <c r="J28" i="39"/>
  <c r="K28" i="39"/>
  <c r="L28" i="39"/>
  <c r="M28" i="39"/>
  <c r="J29" i="39"/>
  <c r="K29" i="39"/>
  <c r="L29" i="39"/>
  <c r="M29" i="39"/>
  <c r="J30" i="39"/>
  <c r="K30" i="39"/>
  <c r="L30" i="39"/>
  <c r="M30" i="39"/>
  <c r="J31" i="39"/>
  <c r="K31" i="39"/>
  <c r="L31" i="39"/>
  <c r="M31" i="39"/>
  <c r="J32" i="39"/>
  <c r="K32" i="39"/>
  <c r="L32" i="39"/>
  <c r="M32" i="39"/>
  <c r="J33" i="39"/>
  <c r="K33" i="39"/>
  <c r="L33" i="39"/>
  <c r="M33" i="39"/>
  <c r="J34" i="39"/>
  <c r="K34" i="39"/>
  <c r="L34" i="39"/>
  <c r="M34" i="39"/>
  <c r="J35" i="39"/>
  <c r="K35" i="39"/>
  <c r="L35" i="39"/>
  <c r="M35" i="39"/>
  <c r="J36" i="39"/>
  <c r="K36" i="39"/>
  <c r="L36" i="39"/>
  <c r="M36" i="39"/>
  <c r="J37" i="39"/>
  <c r="K37" i="39"/>
  <c r="L37" i="39"/>
  <c r="M37" i="39"/>
  <c r="J38" i="39"/>
  <c r="K38" i="39"/>
  <c r="L38" i="39"/>
  <c r="M38" i="39"/>
  <c r="J39" i="39"/>
  <c r="K39" i="39"/>
  <c r="L39" i="39"/>
  <c r="M39" i="39"/>
  <c r="J40" i="39"/>
  <c r="K40" i="39"/>
  <c r="L40" i="39"/>
  <c r="M40" i="39"/>
  <c r="J41" i="39"/>
  <c r="K41" i="39"/>
  <c r="L41" i="39"/>
  <c r="M41" i="39"/>
  <c r="J8" i="40"/>
  <c r="K8" i="40"/>
  <c r="L8" i="40"/>
  <c r="M8" i="40"/>
  <c r="J9" i="40"/>
  <c r="K9" i="40"/>
  <c r="L9" i="40"/>
  <c r="M9" i="40"/>
  <c r="J10" i="40"/>
  <c r="K10" i="40"/>
  <c r="L10" i="40"/>
  <c r="M10" i="40"/>
  <c r="J11" i="40"/>
  <c r="K11" i="40"/>
  <c r="L11" i="40"/>
  <c r="M11" i="40"/>
  <c r="J12" i="40"/>
  <c r="K12" i="40"/>
  <c r="L12" i="40"/>
  <c r="M12" i="40"/>
  <c r="J13" i="40"/>
  <c r="K13" i="40"/>
  <c r="L13" i="40"/>
  <c r="M13" i="40"/>
  <c r="J14" i="40"/>
  <c r="K14" i="40"/>
  <c r="L14" i="40"/>
  <c r="M14" i="40"/>
  <c r="J15" i="40"/>
  <c r="K15" i="40"/>
  <c r="L15" i="40"/>
  <c r="M15" i="40"/>
  <c r="J16" i="40"/>
  <c r="K16" i="40"/>
  <c r="L16" i="40"/>
  <c r="M16" i="40"/>
  <c r="J17" i="40"/>
  <c r="K17" i="40"/>
  <c r="L17" i="40"/>
  <c r="M17" i="40"/>
  <c r="J18" i="40"/>
  <c r="K18" i="40"/>
  <c r="L18" i="40"/>
  <c r="M18" i="40"/>
  <c r="J19" i="40"/>
  <c r="K19" i="40"/>
  <c r="L19" i="40"/>
  <c r="M19" i="40"/>
  <c r="J20" i="40"/>
  <c r="K20" i="40"/>
  <c r="L20" i="40"/>
  <c r="M20" i="40"/>
  <c r="J21" i="40"/>
  <c r="K21" i="40"/>
  <c r="L21" i="40"/>
  <c r="M21" i="40"/>
  <c r="J22" i="40"/>
  <c r="K22" i="40"/>
  <c r="L22" i="40"/>
  <c r="M22" i="40"/>
  <c r="J23" i="40"/>
  <c r="K23" i="40"/>
  <c r="L23" i="40"/>
  <c r="M23" i="40"/>
  <c r="J24" i="40"/>
  <c r="K24" i="40"/>
  <c r="L24" i="40"/>
  <c r="M24" i="40"/>
  <c r="J25" i="40"/>
  <c r="K25" i="40"/>
  <c r="L25" i="40"/>
  <c r="M25" i="40"/>
  <c r="J26" i="40"/>
  <c r="K26" i="40"/>
  <c r="L26" i="40"/>
  <c r="M26" i="40"/>
  <c r="J27" i="40"/>
  <c r="K27" i="40"/>
  <c r="L27" i="40"/>
  <c r="M27" i="40"/>
  <c r="J28" i="40"/>
  <c r="K28" i="40"/>
  <c r="L28" i="40"/>
  <c r="M28" i="40"/>
  <c r="J29" i="40"/>
  <c r="K29" i="40"/>
  <c r="L29" i="40"/>
  <c r="M29" i="40"/>
  <c r="J30" i="40"/>
  <c r="K30" i="40"/>
  <c r="L30" i="40"/>
  <c r="M30" i="40"/>
  <c r="J31" i="40"/>
  <c r="K31" i="40"/>
  <c r="L31" i="40"/>
  <c r="M31" i="40"/>
  <c r="J32" i="40"/>
  <c r="K32" i="40"/>
  <c r="L32" i="40"/>
  <c r="M32" i="40"/>
  <c r="J33" i="40"/>
  <c r="K33" i="40"/>
  <c r="L33" i="40"/>
  <c r="M33" i="40"/>
  <c r="J34" i="40"/>
  <c r="K34" i="40"/>
  <c r="L34" i="40"/>
  <c r="M34" i="40"/>
  <c r="J35" i="40"/>
  <c r="K35" i="40"/>
  <c r="L35" i="40"/>
  <c r="M35" i="40"/>
  <c r="J36" i="40"/>
  <c r="K36" i="40"/>
  <c r="L36" i="40"/>
  <c r="M36" i="40"/>
  <c r="J37" i="40"/>
  <c r="K37" i="40"/>
  <c r="L37" i="40"/>
  <c r="M37" i="40"/>
  <c r="J38" i="40"/>
  <c r="K38" i="40"/>
  <c r="L38" i="40"/>
  <c r="M38" i="40"/>
  <c r="J39" i="40"/>
  <c r="K39" i="40"/>
  <c r="L39" i="40"/>
  <c r="M39" i="40"/>
  <c r="J40" i="40"/>
  <c r="K40" i="40"/>
  <c r="L40" i="40"/>
  <c r="M40" i="40"/>
  <c r="J41" i="40"/>
  <c r="K41" i="40"/>
  <c r="L41" i="40"/>
  <c r="M41" i="40"/>
  <c r="J8" i="41"/>
  <c r="K8" i="41"/>
  <c r="L8" i="41"/>
  <c r="M8" i="41"/>
  <c r="J9" i="41"/>
  <c r="K9" i="41"/>
  <c r="L9" i="41"/>
  <c r="M9" i="41"/>
  <c r="J10" i="41"/>
  <c r="K10" i="41"/>
  <c r="L10" i="41"/>
  <c r="M10" i="41"/>
  <c r="J11" i="41"/>
  <c r="K11" i="41"/>
  <c r="L11" i="41"/>
  <c r="M11" i="41"/>
  <c r="J12" i="41"/>
  <c r="K12" i="41"/>
  <c r="L12" i="41"/>
  <c r="M12" i="41"/>
  <c r="J13" i="41"/>
  <c r="K13" i="41"/>
  <c r="L13" i="41"/>
  <c r="M13" i="41"/>
  <c r="J14" i="41"/>
  <c r="K14" i="41"/>
  <c r="L14" i="41"/>
  <c r="M14" i="41"/>
  <c r="J15" i="41"/>
  <c r="K15" i="41"/>
  <c r="L15" i="41"/>
  <c r="M15" i="41"/>
  <c r="J16" i="41"/>
  <c r="K16" i="41"/>
  <c r="L16" i="41"/>
  <c r="M16" i="41"/>
  <c r="J17" i="41"/>
  <c r="K17" i="41"/>
  <c r="L17" i="41"/>
  <c r="M17" i="41"/>
  <c r="J18" i="41"/>
  <c r="K18" i="41"/>
  <c r="L18" i="41"/>
  <c r="M18" i="41"/>
  <c r="J19" i="41"/>
  <c r="K19" i="41"/>
  <c r="L19" i="41"/>
  <c r="M19" i="41"/>
  <c r="J20" i="41"/>
  <c r="K20" i="41"/>
  <c r="L20" i="41"/>
  <c r="M20" i="41"/>
  <c r="J21" i="41"/>
  <c r="K21" i="41"/>
  <c r="L21" i="41"/>
  <c r="M21" i="41"/>
  <c r="J22" i="41"/>
  <c r="K22" i="41"/>
  <c r="L22" i="41"/>
  <c r="M22" i="41"/>
  <c r="J23" i="41"/>
  <c r="K23" i="41"/>
  <c r="L23" i="41"/>
  <c r="M23" i="41"/>
  <c r="J24" i="41"/>
  <c r="K24" i="41"/>
  <c r="L24" i="41"/>
  <c r="M24" i="41"/>
  <c r="J25" i="41"/>
  <c r="K25" i="41"/>
  <c r="L25" i="41"/>
  <c r="M25" i="41"/>
  <c r="J26" i="41"/>
  <c r="K26" i="41"/>
  <c r="L26" i="41"/>
  <c r="M26" i="41"/>
  <c r="J27" i="41"/>
  <c r="K27" i="41"/>
  <c r="L27" i="41"/>
  <c r="M27" i="41"/>
  <c r="J28" i="41"/>
  <c r="K28" i="41"/>
  <c r="L28" i="41"/>
  <c r="M28" i="41"/>
  <c r="J29" i="41"/>
  <c r="K29" i="41"/>
  <c r="L29" i="41"/>
  <c r="M29" i="41"/>
  <c r="J30" i="41"/>
  <c r="K30" i="41"/>
  <c r="L30" i="41"/>
  <c r="M30" i="41"/>
  <c r="J31" i="41"/>
  <c r="K31" i="41"/>
  <c r="L31" i="41"/>
  <c r="M31" i="41"/>
  <c r="J32" i="41"/>
  <c r="K32" i="41"/>
  <c r="L32" i="41"/>
  <c r="M32" i="41"/>
  <c r="J33" i="41"/>
  <c r="K33" i="41"/>
  <c r="L33" i="41"/>
  <c r="M33" i="41"/>
  <c r="J34" i="41"/>
  <c r="K34" i="41"/>
  <c r="L34" i="41"/>
  <c r="M34" i="41"/>
  <c r="J35" i="41"/>
  <c r="K35" i="41"/>
  <c r="L35" i="41"/>
  <c r="M35" i="41"/>
  <c r="J36" i="41"/>
  <c r="K36" i="41"/>
  <c r="L36" i="41"/>
  <c r="M36" i="41"/>
  <c r="J37" i="41"/>
  <c r="K37" i="41"/>
  <c r="L37" i="41"/>
  <c r="M37" i="41"/>
  <c r="J38" i="41"/>
  <c r="K38" i="41"/>
  <c r="L38" i="41"/>
  <c r="M38" i="41"/>
  <c r="J39" i="41"/>
  <c r="K39" i="41"/>
  <c r="L39" i="41"/>
  <c r="M39" i="41"/>
  <c r="J40" i="41"/>
  <c r="K40" i="41"/>
  <c r="L40" i="41"/>
  <c r="M40" i="41"/>
  <c r="J41" i="41"/>
  <c r="K41" i="41"/>
  <c r="L41" i="41"/>
  <c r="M41" i="41"/>
  <c r="J8" i="42"/>
  <c r="K8" i="42"/>
  <c r="L8" i="42"/>
  <c r="M8" i="42"/>
  <c r="J9" i="42"/>
  <c r="K9" i="42"/>
  <c r="L9" i="42"/>
  <c r="M9" i="42"/>
  <c r="J10" i="42"/>
  <c r="K10" i="42"/>
  <c r="L10" i="42"/>
  <c r="M10" i="42"/>
  <c r="J11" i="42"/>
  <c r="K11" i="42"/>
  <c r="L11" i="42"/>
  <c r="M11" i="42"/>
  <c r="J12" i="42"/>
  <c r="K12" i="42"/>
  <c r="L12" i="42"/>
  <c r="M12" i="42"/>
  <c r="J13" i="42"/>
  <c r="K13" i="42"/>
  <c r="L13" i="42"/>
  <c r="M13" i="42"/>
  <c r="J14" i="42"/>
  <c r="K14" i="42"/>
  <c r="L14" i="42"/>
  <c r="M14" i="42"/>
  <c r="J15" i="42"/>
  <c r="K15" i="42"/>
  <c r="L15" i="42"/>
  <c r="M15" i="42"/>
  <c r="J16" i="42"/>
  <c r="K16" i="42"/>
  <c r="L16" i="42"/>
  <c r="M16" i="42"/>
  <c r="J17" i="42"/>
  <c r="K17" i="42"/>
  <c r="L17" i="42"/>
  <c r="M17" i="42"/>
  <c r="J18" i="42"/>
  <c r="K18" i="42"/>
  <c r="L18" i="42"/>
  <c r="M18" i="42"/>
  <c r="J19" i="42"/>
  <c r="K19" i="42"/>
  <c r="L19" i="42"/>
  <c r="M19" i="42"/>
  <c r="J20" i="42"/>
  <c r="K20" i="42"/>
  <c r="L20" i="42"/>
  <c r="M20" i="42"/>
  <c r="J21" i="42"/>
  <c r="K21" i="42"/>
  <c r="L21" i="42"/>
  <c r="M21" i="42"/>
  <c r="J22" i="42"/>
  <c r="K22" i="42"/>
  <c r="L22" i="42"/>
  <c r="M22" i="42"/>
  <c r="J23" i="42"/>
  <c r="K23" i="42"/>
  <c r="L23" i="42"/>
  <c r="M23" i="42"/>
  <c r="J24" i="42"/>
  <c r="K24" i="42"/>
  <c r="L24" i="42"/>
  <c r="M24" i="42"/>
  <c r="J25" i="42"/>
  <c r="K25" i="42"/>
  <c r="L25" i="42"/>
  <c r="M25" i="42"/>
  <c r="J26" i="42"/>
  <c r="K26" i="42"/>
  <c r="L26" i="42"/>
  <c r="M26" i="42"/>
  <c r="J27" i="42"/>
  <c r="K27" i="42"/>
  <c r="L27" i="42"/>
  <c r="M27" i="42"/>
  <c r="J28" i="42"/>
  <c r="K28" i="42"/>
  <c r="L28" i="42"/>
  <c r="M28" i="42"/>
  <c r="J29" i="42"/>
  <c r="K29" i="42"/>
  <c r="L29" i="42"/>
  <c r="M29" i="42"/>
  <c r="J30" i="42"/>
  <c r="K30" i="42"/>
  <c r="L30" i="42"/>
  <c r="M30" i="42"/>
  <c r="J31" i="42"/>
  <c r="K31" i="42"/>
  <c r="L31" i="42"/>
  <c r="M31" i="42"/>
  <c r="J32" i="42"/>
  <c r="K32" i="42"/>
  <c r="L32" i="42"/>
  <c r="M32" i="42"/>
  <c r="J33" i="42"/>
  <c r="K33" i="42"/>
  <c r="L33" i="42"/>
  <c r="M33" i="42"/>
  <c r="J34" i="42"/>
  <c r="K34" i="42"/>
  <c r="L34" i="42"/>
  <c r="M34" i="42"/>
  <c r="J35" i="42"/>
  <c r="K35" i="42"/>
  <c r="L35" i="42"/>
  <c r="M35" i="42"/>
  <c r="J36" i="42"/>
  <c r="K36" i="42"/>
  <c r="L36" i="42"/>
  <c r="M36" i="42"/>
  <c r="J37" i="42"/>
  <c r="K37" i="42"/>
  <c r="L37" i="42"/>
  <c r="M37" i="42"/>
  <c r="J38" i="42"/>
  <c r="K38" i="42"/>
  <c r="L38" i="42"/>
  <c r="M38" i="42"/>
  <c r="J39" i="42"/>
  <c r="K39" i="42"/>
  <c r="L39" i="42"/>
  <c r="M39" i="42"/>
  <c r="J40" i="42"/>
  <c r="K40" i="42"/>
  <c r="L40" i="42"/>
  <c r="M40" i="42"/>
  <c r="J41" i="42"/>
  <c r="K41" i="42"/>
  <c r="L41" i="42"/>
  <c r="M41" i="42"/>
  <c r="J8" i="43"/>
  <c r="K8" i="43"/>
  <c r="L8" i="43"/>
  <c r="M8" i="43"/>
  <c r="J9" i="43"/>
  <c r="K9" i="43"/>
  <c r="L9" i="43"/>
  <c r="M9" i="43"/>
  <c r="J10" i="43"/>
  <c r="K10" i="43"/>
  <c r="L10" i="43"/>
  <c r="M10" i="43"/>
  <c r="J11" i="43"/>
  <c r="K11" i="43"/>
  <c r="L11" i="43"/>
  <c r="M11" i="43"/>
  <c r="J12" i="43"/>
  <c r="K12" i="43"/>
  <c r="L12" i="43"/>
  <c r="M12" i="43"/>
  <c r="J13" i="43"/>
  <c r="K13" i="43"/>
  <c r="L13" i="43"/>
  <c r="M13" i="43"/>
  <c r="J14" i="43"/>
  <c r="K14" i="43"/>
  <c r="L14" i="43"/>
  <c r="M14" i="43"/>
  <c r="J15" i="43"/>
  <c r="K15" i="43"/>
  <c r="L15" i="43"/>
  <c r="M15" i="43"/>
  <c r="J16" i="43"/>
  <c r="K16" i="43"/>
  <c r="L16" i="43"/>
  <c r="M16" i="43"/>
  <c r="J17" i="43"/>
  <c r="K17" i="43"/>
  <c r="L17" i="43"/>
  <c r="M17" i="43"/>
  <c r="J18" i="43"/>
  <c r="K18" i="43"/>
  <c r="L18" i="43"/>
  <c r="M18" i="43"/>
  <c r="J19" i="43"/>
  <c r="K19" i="43"/>
  <c r="L19" i="43"/>
  <c r="M19" i="43"/>
  <c r="J20" i="43"/>
  <c r="K20" i="43"/>
  <c r="L20" i="43"/>
  <c r="M20" i="43"/>
  <c r="J21" i="43"/>
  <c r="K21" i="43"/>
  <c r="L21" i="43"/>
  <c r="M21" i="43"/>
  <c r="J22" i="43"/>
  <c r="K22" i="43"/>
  <c r="L22" i="43"/>
  <c r="M22" i="43"/>
  <c r="J23" i="43"/>
  <c r="K23" i="43"/>
  <c r="L23" i="43"/>
  <c r="M23" i="43"/>
  <c r="J24" i="43"/>
  <c r="K24" i="43"/>
  <c r="L24" i="43"/>
  <c r="M24" i="43"/>
  <c r="J25" i="43"/>
  <c r="K25" i="43"/>
  <c r="L25" i="43"/>
  <c r="M25" i="43"/>
  <c r="J26" i="43"/>
  <c r="K26" i="43"/>
  <c r="L26" i="43"/>
  <c r="M26" i="43"/>
  <c r="J27" i="43"/>
  <c r="K27" i="43"/>
  <c r="L27" i="43"/>
  <c r="M27" i="43"/>
  <c r="J28" i="43"/>
  <c r="K28" i="43"/>
  <c r="L28" i="43"/>
  <c r="M28" i="43"/>
  <c r="J29" i="43"/>
  <c r="K29" i="43"/>
  <c r="L29" i="43"/>
  <c r="M29" i="43"/>
  <c r="J30" i="43"/>
  <c r="K30" i="43"/>
  <c r="L30" i="43"/>
  <c r="M30" i="43"/>
  <c r="J31" i="43"/>
  <c r="K31" i="43"/>
  <c r="L31" i="43"/>
  <c r="M31" i="43"/>
  <c r="J32" i="43"/>
  <c r="K32" i="43"/>
  <c r="L32" i="43"/>
  <c r="M32" i="43"/>
  <c r="J33" i="43"/>
  <c r="K33" i="43"/>
  <c r="L33" i="43"/>
  <c r="M33" i="43"/>
  <c r="J34" i="43"/>
  <c r="K34" i="43"/>
  <c r="L34" i="43"/>
  <c r="M34" i="43"/>
  <c r="J35" i="43"/>
  <c r="K35" i="43"/>
  <c r="L35" i="43"/>
  <c r="M35" i="43"/>
  <c r="J36" i="43"/>
  <c r="K36" i="43"/>
  <c r="L36" i="43"/>
  <c r="M36" i="43"/>
  <c r="J37" i="43"/>
  <c r="K37" i="43"/>
  <c r="L37" i="43"/>
  <c r="M37" i="43"/>
  <c r="J38" i="43"/>
  <c r="K38" i="43"/>
  <c r="L38" i="43"/>
  <c r="M38" i="43"/>
  <c r="J39" i="43"/>
  <c r="K39" i="43"/>
  <c r="L39" i="43"/>
  <c r="M39" i="43"/>
  <c r="J40" i="43"/>
  <c r="K40" i="43"/>
  <c r="L40" i="43"/>
  <c r="M40" i="43"/>
  <c r="J41" i="43"/>
  <c r="K41" i="43"/>
  <c r="L41" i="43"/>
  <c r="M41" i="43"/>
  <c r="J8" i="44"/>
  <c r="K8" i="44"/>
  <c r="L8" i="44"/>
  <c r="M8" i="44"/>
  <c r="J9" i="44"/>
  <c r="K9" i="44"/>
  <c r="L9" i="44"/>
  <c r="M9" i="44"/>
  <c r="J10" i="44"/>
  <c r="K10" i="44"/>
  <c r="L10" i="44"/>
  <c r="M10" i="44"/>
  <c r="J11" i="44"/>
  <c r="K11" i="44"/>
  <c r="L11" i="44"/>
  <c r="M11" i="44"/>
  <c r="J12" i="44"/>
  <c r="K12" i="44"/>
  <c r="L12" i="44"/>
  <c r="M12" i="44"/>
  <c r="J13" i="44"/>
  <c r="K13" i="44"/>
  <c r="L13" i="44"/>
  <c r="M13" i="44"/>
  <c r="J14" i="44"/>
  <c r="K14" i="44"/>
  <c r="L14" i="44"/>
  <c r="M14" i="44"/>
  <c r="J15" i="44"/>
  <c r="K15" i="44"/>
  <c r="L15" i="44"/>
  <c r="M15" i="44"/>
  <c r="J16" i="44"/>
  <c r="K16" i="44"/>
  <c r="L16" i="44"/>
  <c r="M16" i="44"/>
  <c r="J17" i="44"/>
  <c r="K17" i="44"/>
  <c r="L17" i="44"/>
  <c r="M17" i="44"/>
  <c r="J18" i="44"/>
  <c r="K18" i="44"/>
  <c r="L18" i="44"/>
  <c r="M18" i="44"/>
  <c r="J19" i="44"/>
  <c r="K19" i="44"/>
  <c r="L19" i="44"/>
  <c r="M19" i="44"/>
  <c r="J20" i="44"/>
  <c r="K20" i="44"/>
  <c r="L20" i="44"/>
  <c r="M20" i="44"/>
  <c r="J21" i="44"/>
  <c r="K21" i="44"/>
  <c r="L21" i="44"/>
  <c r="M21" i="44"/>
  <c r="J22" i="44"/>
  <c r="K22" i="44"/>
  <c r="L22" i="44"/>
  <c r="M22" i="44"/>
  <c r="J23" i="44"/>
  <c r="K23" i="44"/>
  <c r="L23" i="44"/>
  <c r="M23" i="44"/>
  <c r="J24" i="44"/>
  <c r="K24" i="44"/>
  <c r="L24" i="44"/>
  <c r="M24" i="44"/>
  <c r="J25" i="44"/>
  <c r="K25" i="44"/>
  <c r="L25" i="44"/>
  <c r="M25" i="44"/>
  <c r="J26" i="44"/>
  <c r="K26" i="44"/>
  <c r="L26" i="44"/>
  <c r="M26" i="44"/>
  <c r="J27" i="44"/>
  <c r="K27" i="44"/>
  <c r="L27" i="44"/>
  <c r="M27" i="44"/>
  <c r="J28" i="44"/>
  <c r="K28" i="44"/>
  <c r="L28" i="44"/>
  <c r="M28" i="44"/>
  <c r="J29" i="44"/>
  <c r="K29" i="44"/>
  <c r="L29" i="44"/>
  <c r="M29" i="44"/>
  <c r="J30" i="44"/>
  <c r="K30" i="44"/>
  <c r="L30" i="44"/>
  <c r="M30" i="44"/>
  <c r="J31" i="44"/>
  <c r="K31" i="44"/>
  <c r="L31" i="44"/>
  <c r="M31" i="44"/>
  <c r="J32" i="44"/>
  <c r="K32" i="44"/>
  <c r="L32" i="44"/>
  <c r="M32" i="44"/>
  <c r="J33" i="44"/>
  <c r="K33" i="44"/>
  <c r="L33" i="44"/>
  <c r="M33" i="44"/>
  <c r="J34" i="44"/>
  <c r="K34" i="44"/>
  <c r="L34" i="44"/>
  <c r="M34" i="44"/>
  <c r="J35" i="44"/>
  <c r="K35" i="44"/>
  <c r="L35" i="44"/>
  <c r="M35" i="44"/>
  <c r="J36" i="44"/>
  <c r="K36" i="44"/>
  <c r="L36" i="44"/>
  <c r="M36" i="44"/>
  <c r="J37" i="44"/>
  <c r="K37" i="44"/>
  <c r="L37" i="44"/>
  <c r="M37" i="44"/>
  <c r="J38" i="44"/>
  <c r="K38" i="44"/>
  <c r="L38" i="44"/>
  <c r="M38" i="44"/>
  <c r="J39" i="44"/>
  <c r="K39" i="44"/>
  <c r="L39" i="44"/>
  <c r="M39" i="44"/>
  <c r="J40" i="44"/>
  <c r="K40" i="44"/>
  <c r="L40" i="44"/>
  <c r="M40" i="44"/>
  <c r="J41" i="44"/>
  <c r="K41" i="44"/>
  <c r="L41" i="44"/>
  <c r="M41" i="44"/>
  <c r="J8" i="45"/>
  <c r="K8" i="45"/>
  <c r="L8" i="45"/>
  <c r="M8" i="45"/>
  <c r="J9" i="45"/>
  <c r="K9" i="45"/>
  <c r="L9" i="45"/>
  <c r="M9" i="45"/>
  <c r="J10" i="45"/>
  <c r="K10" i="45"/>
  <c r="L10" i="45"/>
  <c r="M10" i="45"/>
  <c r="J11" i="45"/>
  <c r="K11" i="45"/>
  <c r="L11" i="45"/>
  <c r="M11" i="45"/>
  <c r="J12" i="45"/>
  <c r="K12" i="45"/>
  <c r="L12" i="45"/>
  <c r="M12" i="45"/>
  <c r="J13" i="45"/>
  <c r="K13" i="45"/>
  <c r="L13" i="45"/>
  <c r="M13" i="45"/>
  <c r="J14" i="45"/>
  <c r="K14" i="45"/>
  <c r="L14" i="45"/>
  <c r="M14" i="45"/>
  <c r="J15" i="45"/>
  <c r="K15" i="45"/>
  <c r="L15" i="45"/>
  <c r="M15" i="45"/>
  <c r="J16" i="45"/>
  <c r="K16" i="45"/>
  <c r="L16" i="45"/>
  <c r="M16" i="45"/>
  <c r="J17" i="45"/>
  <c r="K17" i="45"/>
  <c r="L17" i="45"/>
  <c r="M17" i="45"/>
  <c r="J18" i="45"/>
  <c r="K18" i="45"/>
  <c r="L18" i="45"/>
  <c r="M18" i="45"/>
  <c r="J19" i="45"/>
  <c r="K19" i="45"/>
  <c r="L19" i="45"/>
  <c r="M19" i="45"/>
  <c r="J20" i="45"/>
  <c r="K20" i="45"/>
  <c r="L20" i="45"/>
  <c r="M20" i="45"/>
  <c r="J21" i="45"/>
  <c r="K21" i="45"/>
  <c r="L21" i="45"/>
  <c r="M21" i="45"/>
  <c r="J22" i="45"/>
  <c r="K22" i="45"/>
  <c r="L22" i="45"/>
  <c r="M22" i="45"/>
  <c r="J23" i="45"/>
  <c r="K23" i="45"/>
  <c r="L23" i="45"/>
  <c r="M23" i="45"/>
  <c r="J24" i="45"/>
  <c r="K24" i="45"/>
  <c r="L24" i="45"/>
  <c r="M24" i="45"/>
  <c r="J25" i="45"/>
  <c r="K25" i="45"/>
  <c r="L25" i="45"/>
  <c r="M25" i="45"/>
  <c r="J26" i="45"/>
  <c r="K26" i="45"/>
  <c r="L26" i="45"/>
  <c r="M26" i="45"/>
  <c r="J27" i="45"/>
  <c r="K27" i="45"/>
  <c r="L27" i="45"/>
  <c r="M27" i="45"/>
  <c r="J28" i="45"/>
  <c r="K28" i="45"/>
  <c r="L28" i="45"/>
  <c r="M28" i="45"/>
  <c r="J29" i="45"/>
  <c r="K29" i="45"/>
  <c r="L29" i="45"/>
  <c r="M29" i="45"/>
  <c r="J30" i="45"/>
  <c r="K30" i="45"/>
  <c r="L30" i="45"/>
  <c r="M30" i="45"/>
  <c r="J31" i="45"/>
  <c r="K31" i="45"/>
  <c r="L31" i="45"/>
  <c r="M31" i="45"/>
  <c r="J32" i="45"/>
  <c r="K32" i="45"/>
  <c r="L32" i="45"/>
  <c r="M32" i="45"/>
  <c r="J33" i="45"/>
  <c r="K33" i="45"/>
  <c r="L33" i="45"/>
  <c r="M33" i="45"/>
  <c r="J34" i="45"/>
  <c r="K34" i="45"/>
  <c r="L34" i="45"/>
  <c r="M34" i="45"/>
  <c r="J35" i="45"/>
  <c r="K35" i="45"/>
  <c r="L35" i="45"/>
  <c r="M35" i="45"/>
  <c r="J36" i="45"/>
  <c r="K36" i="45"/>
  <c r="L36" i="45"/>
  <c r="M36" i="45"/>
  <c r="J37" i="45"/>
  <c r="K37" i="45"/>
  <c r="L37" i="45"/>
  <c r="M37" i="45"/>
  <c r="J38" i="45"/>
  <c r="K38" i="45"/>
  <c r="L38" i="45"/>
  <c r="M38" i="45"/>
  <c r="J39" i="45"/>
  <c r="K39" i="45"/>
  <c r="L39" i="45"/>
  <c r="M39" i="45"/>
  <c r="J40" i="45"/>
  <c r="K40" i="45"/>
  <c r="L40" i="45"/>
  <c r="M40" i="45"/>
  <c r="J41" i="45"/>
  <c r="K41" i="45"/>
  <c r="L41" i="45"/>
  <c r="M41" i="45"/>
  <c r="J8" i="46"/>
  <c r="K8" i="46"/>
  <c r="L8" i="46"/>
  <c r="M8" i="46"/>
  <c r="J9" i="46"/>
  <c r="K9" i="46"/>
  <c r="L9" i="46"/>
  <c r="M9" i="46"/>
  <c r="J10" i="46"/>
  <c r="K10" i="46"/>
  <c r="L10" i="46"/>
  <c r="M10" i="46"/>
  <c r="J11" i="46"/>
  <c r="K11" i="46"/>
  <c r="L11" i="46"/>
  <c r="M11" i="46"/>
  <c r="J12" i="46"/>
  <c r="K12" i="46"/>
  <c r="L12" i="46"/>
  <c r="M12" i="46"/>
  <c r="J13" i="46"/>
  <c r="K13" i="46"/>
  <c r="L13" i="46"/>
  <c r="M13" i="46"/>
  <c r="J14" i="46"/>
  <c r="K14" i="46"/>
  <c r="L14" i="46"/>
  <c r="M14" i="46"/>
  <c r="J15" i="46"/>
  <c r="K15" i="46"/>
  <c r="L15" i="46"/>
  <c r="M15" i="46"/>
  <c r="J16" i="46"/>
  <c r="K16" i="46"/>
  <c r="L16" i="46"/>
  <c r="M16" i="46"/>
  <c r="J17" i="46"/>
  <c r="K17" i="46"/>
  <c r="L17" i="46"/>
  <c r="M17" i="46"/>
  <c r="J18" i="46"/>
  <c r="K18" i="46"/>
  <c r="L18" i="46"/>
  <c r="M18" i="46"/>
  <c r="J19" i="46"/>
  <c r="K19" i="46"/>
  <c r="L19" i="46"/>
  <c r="M19" i="46"/>
  <c r="J20" i="46"/>
  <c r="K20" i="46"/>
  <c r="L20" i="46"/>
  <c r="M20" i="46"/>
  <c r="J21" i="46"/>
  <c r="K21" i="46"/>
  <c r="L21" i="46"/>
  <c r="M21" i="46"/>
  <c r="J22" i="46"/>
  <c r="K22" i="46"/>
  <c r="L22" i="46"/>
  <c r="M22" i="46"/>
  <c r="J23" i="46"/>
  <c r="K23" i="46"/>
  <c r="L23" i="46"/>
  <c r="M23" i="46"/>
  <c r="J24" i="46"/>
  <c r="K24" i="46"/>
  <c r="L24" i="46"/>
  <c r="M24" i="46"/>
  <c r="J25" i="46"/>
  <c r="K25" i="46"/>
  <c r="L25" i="46"/>
  <c r="M25" i="46"/>
  <c r="J26" i="46"/>
  <c r="K26" i="46"/>
  <c r="L26" i="46"/>
  <c r="M26" i="46"/>
  <c r="J27" i="46"/>
  <c r="K27" i="46"/>
  <c r="L27" i="46"/>
  <c r="M27" i="46"/>
  <c r="J28" i="46"/>
  <c r="K28" i="46"/>
  <c r="L28" i="46"/>
  <c r="M28" i="46"/>
  <c r="J29" i="46"/>
  <c r="K29" i="46"/>
  <c r="L29" i="46"/>
  <c r="M29" i="46"/>
  <c r="J30" i="46"/>
  <c r="K30" i="46"/>
  <c r="L30" i="46"/>
  <c r="M30" i="46"/>
  <c r="J31" i="46"/>
  <c r="K31" i="46"/>
  <c r="L31" i="46"/>
  <c r="M31" i="46"/>
  <c r="J32" i="46"/>
  <c r="K32" i="46"/>
  <c r="L32" i="46"/>
  <c r="M32" i="46"/>
  <c r="J33" i="46"/>
  <c r="K33" i="46"/>
  <c r="L33" i="46"/>
  <c r="M33" i="46"/>
  <c r="J34" i="46"/>
  <c r="K34" i="46"/>
  <c r="L34" i="46"/>
  <c r="M34" i="46"/>
  <c r="J35" i="46"/>
  <c r="K35" i="46"/>
  <c r="L35" i="46"/>
  <c r="M35" i="46"/>
  <c r="J36" i="46"/>
  <c r="K36" i="46"/>
  <c r="L36" i="46"/>
  <c r="M36" i="46"/>
  <c r="J37" i="46"/>
  <c r="K37" i="46"/>
  <c r="L37" i="46"/>
  <c r="M37" i="46"/>
  <c r="J38" i="46"/>
  <c r="K38" i="46"/>
  <c r="L38" i="46"/>
  <c r="M38" i="46"/>
  <c r="J39" i="46"/>
  <c r="K39" i="46"/>
  <c r="L39" i="46"/>
  <c r="M39" i="46"/>
  <c r="J40" i="46"/>
  <c r="K40" i="46"/>
  <c r="L40" i="46"/>
  <c r="M40" i="46"/>
  <c r="J41" i="46"/>
  <c r="K41" i="46"/>
  <c r="L41" i="46"/>
  <c r="M41" i="46"/>
  <c r="J8" i="47"/>
  <c r="K8" i="47"/>
  <c r="L8" i="47"/>
  <c r="M8" i="47"/>
  <c r="J9" i="47"/>
  <c r="K9" i="47"/>
  <c r="L9" i="47"/>
  <c r="M9" i="47"/>
  <c r="J10" i="47"/>
  <c r="K10" i="47"/>
  <c r="L10" i="47"/>
  <c r="M10" i="47"/>
  <c r="J11" i="47"/>
  <c r="K11" i="47"/>
  <c r="L11" i="47"/>
  <c r="M11" i="47"/>
  <c r="J12" i="47"/>
  <c r="K12" i="47"/>
  <c r="L12" i="47"/>
  <c r="M12" i="47"/>
  <c r="J13" i="47"/>
  <c r="K13" i="47"/>
  <c r="L13" i="47"/>
  <c r="M13" i="47"/>
  <c r="J14" i="47"/>
  <c r="K14" i="47"/>
  <c r="L14" i="47"/>
  <c r="M14" i="47"/>
  <c r="J15" i="47"/>
  <c r="K15" i="47"/>
  <c r="L15" i="47"/>
  <c r="M15" i="47"/>
  <c r="J16" i="47"/>
  <c r="K16" i="47"/>
  <c r="L16" i="47"/>
  <c r="M16" i="47"/>
  <c r="J17" i="47"/>
  <c r="K17" i="47"/>
  <c r="L17" i="47"/>
  <c r="M17" i="47"/>
  <c r="J18" i="47"/>
  <c r="K18" i="47"/>
  <c r="L18" i="47"/>
  <c r="M18" i="47"/>
  <c r="J19" i="47"/>
  <c r="K19" i="47"/>
  <c r="L19" i="47"/>
  <c r="M19" i="47"/>
  <c r="J20" i="47"/>
  <c r="K20" i="47"/>
  <c r="L20" i="47"/>
  <c r="M20" i="47"/>
  <c r="J21" i="47"/>
  <c r="K21" i="47"/>
  <c r="L21" i="47"/>
  <c r="M21" i="47"/>
  <c r="J22" i="47"/>
  <c r="K22" i="47"/>
  <c r="L22" i="47"/>
  <c r="M22" i="47"/>
  <c r="J23" i="47"/>
  <c r="K23" i="47"/>
  <c r="L23" i="47"/>
  <c r="M23" i="47"/>
  <c r="J24" i="47"/>
  <c r="K24" i="47"/>
  <c r="L24" i="47"/>
  <c r="M24" i="47"/>
  <c r="J25" i="47"/>
  <c r="K25" i="47"/>
  <c r="L25" i="47"/>
  <c r="M25" i="47"/>
  <c r="J26" i="47"/>
  <c r="K26" i="47"/>
  <c r="L26" i="47"/>
  <c r="M26" i="47"/>
  <c r="J27" i="47"/>
  <c r="K27" i="47"/>
  <c r="L27" i="47"/>
  <c r="M27" i="47"/>
  <c r="J28" i="47"/>
  <c r="K28" i="47"/>
  <c r="L28" i="47"/>
  <c r="M28" i="47"/>
  <c r="J29" i="47"/>
  <c r="K29" i="47"/>
  <c r="L29" i="47"/>
  <c r="M29" i="47"/>
  <c r="J30" i="47"/>
  <c r="K30" i="47"/>
  <c r="L30" i="47"/>
  <c r="M30" i="47"/>
  <c r="J31" i="47"/>
  <c r="K31" i="47"/>
  <c r="L31" i="47"/>
  <c r="M31" i="47"/>
  <c r="J32" i="47"/>
  <c r="K32" i="47"/>
  <c r="L32" i="47"/>
  <c r="M32" i="47"/>
  <c r="J33" i="47"/>
  <c r="K33" i="47"/>
  <c r="L33" i="47"/>
  <c r="M33" i="47"/>
  <c r="J34" i="47"/>
  <c r="K34" i="47"/>
  <c r="L34" i="47"/>
  <c r="M34" i="47"/>
  <c r="J35" i="47"/>
  <c r="K35" i="47"/>
  <c r="L35" i="47"/>
  <c r="M35" i="47"/>
  <c r="J36" i="47"/>
  <c r="K36" i="47"/>
  <c r="L36" i="47"/>
  <c r="M36" i="47"/>
  <c r="J37" i="47"/>
  <c r="K37" i="47"/>
  <c r="L37" i="47"/>
  <c r="M37" i="47"/>
  <c r="J38" i="47"/>
  <c r="K38" i="47"/>
  <c r="L38" i="47"/>
  <c r="M38" i="47"/>
  <c r="J39" i="47"/>
  <c r="K39" i="47"/>
  <c r="L39" i="47"/>
  <c r="M39" i="47"/>
  <c r="J40" i="47"/>
  <c r="K40" i="47"/>
  <c r="L40" i="47"/>
  <c r="M40" i="47"/>
  <c r="J41" i="47"/>
  <c r="K41" i="47"/>
  <c r="L41" i="47"/>
  <c r="M41" i="47"/>
  <c r="J8" i="48"/>
  <c r="K8" i="48"/>
  <c r="L8" i="48"/>
  <c r="M8" i="48"/>
  <c r="J9" i="48"/>
  <c r="K9" i="48"/>
  <c r="L9" i="48"/>
  <c r="M9" i="48"/>
  <c r="J10" i="48"/>
  <c r="K10" i="48"/>
  <c r="L10" i="48"/>
  <c r="M10" i="48"/>
  <c r="J11" i="48"/>
  <c r="K11" i="48"/>
  <c r="L11" i="48"/>
  <c r="M11" i="48"/>
  <c r="J12" i="48"/>
  <c r="K12" i="48"/>
  <c r="L12" i="48"/>
  <c r="M12" i="48"/>
  <c r="J13" i="48"/>
  <c r="K13" i="48"/>
  <c r="L13" i="48"/>
  <c r="M13" i="48"/>
  <c r="J14" i="48"/>
  <c r="K14" i="48"/>
  <c r="L14" i="48"/>
  <c r="M14" i="48"/>
  <c r="J15" i="48"/>
  <c r="K15" i="48"/>
  <c r="L15" i="48"/>
  <c r="M15" i="48"/>
  <c r="J16" i="48"/>
  <c r="K16" i="48"/>
  <c r="L16" i="48"/>
  <c r="M16" i="48"/>
  <c r="J17" i="48"/>
  <c r="K17" i="48"/>
  <c r="L17" i="48"/>
  <c r="M17" i="48"/>
  <c r="J18" i="48"/>
  <c r="K18" i="48"/>
  <c r="L18" i="48"/>
  <c r="M18" i="48"/>
  <c r="J19" i="48"/>
  <c r="K19" i="48"/>
  <c r="L19" i="48"/>
  <c r="M19" i="48"/>
  <c r="J20" i="48"/>
  <c r="K20" i="48"/>
  <c r="L20" i="48"/>
  <c r="M20" i="48"/>
  <c r="J21" i="48"/>
  <c r="K21" i="48"/>
  <c r="L21" i="48"/>
  <c r="M21" i="48"/>
  <c r="J22" i="48"/>
  <c r="K22" i="48"/>
  <c r="L22" i="48"/>
  <c r="M22" i="48"/>
  <c r="J23" i="48"/>
  <c r="K23" i="48"/>
  <c r="L23" i="48"/>
  <c r="M23" i="48"/>
  <c r="J24" i="48"/>
  <c r="K24" i="48"/>
  <c r="L24" i="48"/>
  <c r="M24" i="48"/>
  <c r="J25" i="48"/>
  <c r="K25" i="48"/>
  <c r="L25" i="48"/>
  <c r="M25" i="48"/>
  <c r="J26" i="48"/>
  <c r="K26" i="48"/>
  <c r="L26" i="48"/>
  <c r="M26" i="48"/>
  <c r="J27" i="48"/>
  <c r="K27" i="48"/>
  <c r="L27" i="48"/>
  <c r="M27" i="48"/>
  <c r="J28" i="48"/>
  <c r="K28" i="48"/>
  <c r="L28" i="48"/>
  <c r="M28" i="48"/>
  <c r="J29" i="48"/>
  <c r="K29" i="48"/>
  <c r="L29" i="48"/>
  <c r="M29" i="48"/>
  <c r="J30" i="48"/>
  <c r="K30" i="48"/>
  <c r="L30" i="48"/>
  <c r="M30" i="48"/>
  <c r="J31" i="48"/>
  <c r="K31" i="48"/>
  <c r="L31" i="48"/>
  <c r="M31" i="48"/>
  <c r="J32" i="48"/>
  <c r="K32" i="48"/>
  <c r="L32" i="48"/>
  <c r="M32" i="48"/>
  <c r="J33" i="48"/>
  <c r="K33" i="48"/>
  <c r="L33" i="48"/>
  <c r="M33" i="48"/>
  <c r="J34" i="48"/>
  <c r="K34" i="48"/>
  <c r="L34" i="48"/>
  <c r="M34" i="48"/>
  <c r="J35" i="48"/>
  <c r="K35" i="48"/>
  <c r="L35" i="48"/>
  <c r="M35" i="48"/>
  <c r="J36" i="48"/>
  <c r="K36" i="48"/>
  <c r="L36" i="48"/>
  <c r="M36" i="48"/>
  <c r="J37" i="48"/>
  <c r="K37" i="48"/>
  <c r="L37" i="48"/>
  <c r="M37" i="48"/>
  <c r="J38" i="48"/>
  <c r="K38" i="48"/>
  <c r="L38" i="48"/>
  <c r="M38" i="48"/>
  <c r="J39" i="48"/>
  <c r="K39" i="48"/>
  <c r="L39" i="48"/>
  <c r="M39" i="48"/>
  <c r="J40" i="48"/>
  <c r="K40" i="48"/>
  <c r="L40" i="48"/>
  <c r="M40" i="48"/>
  <c r="J41" i="48"/>
  <c r="K41" i="48"/>
  <c r="L41" i="48"/>
  <c r="M41" i="48"/>
  <c r="J8" i="49"/>
  <c r="K8" i="49"/>
  <c r="L8" i="49"/>
  <c r="M8" i="49"/>
  <c r="J9" i="49"/>
  <c r="K9" i="49"/>
  <c r="L9" i="49"/>
  <c r="M9" i="49"/>
  <c r="J10" i="49"/>
  <c r="K10" i="49"/>
  <c r="L10" i="49"/>
  <c r="M10" i="49"/>
  <c r="J11" i="49"/>
  <c r="K11" i="49"/>
  <c r="L11" i="49"/>
  <c r="M11" i="49"/>
  <c r="J12" i="49"/>
  <c r="K12" i="49"/>
  <c r="L12" i="49"/>
  <c r="M12" i="49"/>
  <c r="J13" i="49"/>
  <c r="K13" i="49"/>
  <c r="L13" i="49"/>
  <c r="M13" i="49"/>
  <c r="J14" i="49"/>
  <c r="K14" i="49"/>
  <c r="L14" i="49"/>
  <c r="M14" i="49"/>
  <c r="J15" i="49"/>
  <c r="K15" i="49"/>
  <c r="L15" i="49"/>
  <c r="M15" i="49"/>
  <c r="J16" i="49"/>
  <c r="K16" i="49"/>
  <c r="L16" i="49"/>
  <c r="M16" i="49"/>
  <c r="J17" i="49"/>
  <c r="K17" i="49"/>
  <c r="L17" i="49"/>
  <c r="M17" i="49"/>
  <c r="J18" i="49"/>
  <c r="K18" i="49"/>
  <c r="L18" i="49"/>
  <c r="M18" i="49"/>
  <c r="J19" i="49"/>
  <c r="K19" i="49"/>
  <c r="L19" i="49"/>
  <c r="M19" i="49"/>
  <c r="J20" i="49"/>
  <c r="K20" i="49"/>
  <c r="L20" i="49"/>
  <c r="M20" i="49"/>
  <c r="J21" i="49"/>
  <c r="K21" i="49"/>
  <c r="L21" i="49"/>
  <c r="M21" i="49"/>
  <c r="J22" i="49"/>
  <c r="K22" i="49"/>
  <c r="L22" i="49"/>
  <c r="M22" i="49"/>
  <c r="J23" i="49"/>
  <c r="K23" i="49"/>
  <c r="L23" i="49"/>
  <c r="M23" i="49"/>
  <c r="J24" i="49"/>
  <c r="K24" i="49"/>
  <c r="L24" i="49"/>
  <c r="M24" i="49"/>
  <c r="J25" i="49"/>
  <c r="K25" i="49"/>
  <c r="L25" i="49"/>
  <c r="M25" i="49"/>
  <c r="J26" i="49"/>
  <c r="K26" i="49"/>
  <c r="L26" i="49"/>
  <c r="M26" i="49"/>
  <c r="J27" i="49"/>
  <c r="K27" i="49"/>
  <c r="L27" i="49"/>
  <c r="M27" i="49"/>
  <c r="J28" i="49"/>
  <c r="K28" i="49"/>
  <c r="L28" i="49"/>
  <c r="M28" i="49"/>
  <c r="J29" i="49"/>
  <c r="K29" i="49"/>
  <c r="L29" i="49"/>
  <c r="M29" i="49"/>
  <c r="J30" i="49"/>
  <c r="K30" i="49"/>
  <c r="L30" i="49"/>
  <c r="M30" i="49"/>
  <c r="J31" i="49"/>
  <c r="K31" i="49"/>
  <c r="L31" i="49"/>
  <c r="M31" i="49"/>
  <c r="J32" i="49"/>
  <c r="K32" i="49"/>
  <c r="L32" i="49"/>
  <c r="M32" i="49"/>
  <c r="J33" i="49"/>
  <c r="K33" i="49"/>
  <c r="L33" i="49"/>
  <c r="M33" i="49"/>
  <c r="J34" i="49"/>
  <c r="K34" i="49"/>
  <c r="L34" i="49"/>
  <c r="M34" i="49"/>
  <c r="J35" i="49"/>
  <c r="K35" i="49"/>
  <c r="L35" i="49"/>
  <c r="M35" i="49"/>
  <c r="J36" i="49"/>
  <c r="K36" i="49"/>
  <c r="L36" i="49"/>
  <c r="M36" i="49"/>
  <c r="J37" i="49"/>
  <c r="K37" i="49"/>
  <c r="L37" i="49"/>
  <c r="M37" i="49"/>
  <c r="J38" i="49"/>
  <c r="K38" i="49"/>
  <c r="L38" i="49"/>
  <c r="M38" i="49"/>
  <c r="J39" i="49"/>
  <c r="K39" i="49"/>
  <c r="L39" i="49"/>
  <c r="M39" i="49"/>
  <c r="J40" i="49"/>
  <c r="K40" i="49"/>
  <c r="L40" i="49"/>
  <c r="M40" i="49"/>
  <c r="J41" i="49"/>
  <c r="K41" i="49"/>
  <c r="L41" i="49"/>
  <c r="M41" i="49"/>
  <c r="J8" i="50"/>
  <c r="K8" i="50"/>
  <c r="L8" i="50"/>
  <c r="M8" i="50"/>
  <c r="J9" i="50"/>
  <c r="K9" i="50"/>
  <c r="L9" i="50"/>
  <c r="M9" i="50"/>
  <c r="J10" i="50"/>
  <c r="K10" i="50"/>
  <c r="L10" i="50"/>
  <c r="M10" i="50"/>
  <c r="J11" i="50"/>
  <c r="K11" i="50"/>
  <c r="L11" i="50"/>
  <c r="M11" i="50"/>
  <c r="J12" i="50"/>
  <c r="K12" i="50"/>
  <c r="L12" i="50"/>
  <c r="M12" i="50"/>
  <c r="J13" i="50"/>
  <c r="K13" i="50"/>
  <c r="L13" i="50"/>
  <c r="M13" i="50"/>
  <c r="J14" i="50"/>
  <c r="K14" i="50"/>
  <c r="L14" i="50"/>
  <c r="M14" i="50"/>
  <c r="J15" i="50"/>
  <c r="K15" i="50"/>
  <c r="L15" i="50"/>
  <c r="M15" i="50"/>
  <c r="J16" i="50"/>
  <c r="K16" i="50"/>
  <c r="L16" i="50"/>
  <c r="M16" i="50"/>
  <c r="J17" i="50"/>
  <c r="K17" i="50"/>
  <c r="L17" i="50"/>
  <c r="M17" i="50"/>
  <c r="J18" i="50"/>
  <c r="K18" i="50"/>
  <c r="L18" i="50"/>
  <c r="M18" i="50"/>
  <c r="J19" i="50"/>
  <c r="K19" i="50"/>
  <c r="L19" i="50"/>
  <c r="M19" i="50"/>
  <c r="J20" i="50"/>
  <c r="K20" i="50"/>
  <c r="L20" i="50"/>
  <c r="M20" i="50"/>
  <c r="J21" i="50"/>
  <c r="K21" i="50"/>
  <c r="L21" i="50"/>
  <c r="M21" i="50"/>
  <c r="J22" i="50"/>
  <c r="K22" i="50"/>
  <c r="L22" i="50"/>
  <c r="M22" i="50"/>
  <c r="J23" i="50"/>
  <c r="K23" i="50"/>
  <c r="L23" i="50"/>
  <c r="M23" i="50"/>
  <c r="J24" i="50"/>
  <c r="K24" i="50"/>
  <c r="L24" i="50"/>
  <c r="M24" i="50"/>
  <c r="J25" i="50"/>
  <c r="K25" i="50"/>
  <c r="L25" i="50"/>
  <c r="M25" i="50"/>
  <c r="J26" i="50"/>
  <c r="K26" i="50"/>
  <c r="L26" i="50"/>
  <c r="M26" i="50"/>
  <c r="J27" i="50"/>
  <c r="K27" i="50"/>
  <c r="L27" i="50"/>
  <c r="M27" i="50"/>
  <c r="J28" i="50"/>
  <c r="K28" i="50"/>
  <c r="L28" i="50"/>
  <c r="M28" i="50"/>
  <c r="J29" i="50"/>
  <c r="K29" i="50"/>
  <c r="L29" i="50"/>
  <c r="M29" i="50"/>
  <c r="J30" i="50"/>
  <c r="K30" i="50"/>
  <c r="L30" i="50"/>
  <c r="M30" i="50"/>
  <c r="J31" i="50"/>
  <c r="K31" i="50"/>
  <c r="L31" i="50"/>
  <c r="M31" i="50"/>
  <c r="J32" i="50"/>
  <c r="K32" i="50"/>
  <c r="L32" i="50"/>
  <c r="M32" i="50"/>
  <c r="J33" i="50"/>
  <c r="K33" i="50"/>
  <c r="L33" i="50"/>
  <c r="M33" i="50"/>
  <c r="J34" i="50"/>
  <c r="K34" i="50"/>
  <c r="L34" i="50"/>
  <c r="M34" i="50"/>
  <c r="J35" i="50"/>
  <c r="K35" i="50"/>
  <c r="L35" i="50"/>
  <c r="M35" i="50"/>
  <c r="J36" i="50"/>
  <c r="K36" i="50"/>
  <c r="L36" i="50"/>
  <c r="M36" i="50"/>
  <c r="J37" i="50"/>
  <c r="K37" i="50"/>
  <c r="L37" i="50"/>
  <c r="M37" i="50"/>
  <c r="J38" i="50"/>
  <c r="K38" i="50"/>
  <c r="L38" i="50"/>
  <c r="M38" i="50"/>
  <c r="J39" i="50"/>
  <c r="K39" i="50"/>
  <c r="L39" i="50"/>
  <c r="M39" i="50"/>
  <c r="J40" i="50"/>
  <c r="K40" i="50"/>
  <c r="L40" i="50"/>
  <c r="M40" i="50"/>
  <c r="J41" i="50"/>
  <c r="K41" i="50"/>
  <c r="L41" i="50"/>
  <c r="M41" i="50"/>
  <c r="J8" i="51"/>
  <c r="K8" i="51"/>
  <c r="L8" i="51"/>
  <c r="M8" i="51"/>
  <c r="J9" i="51"/>
  <c r="K9" i="51"/>
  <c r="L9" i="51"/>
  <c r="M9" i="51"/>
  <c r="J10" i="51"/>
  <c r="K10" i="51"/>
  <c r="L10" i="51"/>
  <c r="M10" i="51"/>
  <c r="J11" i="51"/>
  <c r="K11" i="51"/>
  <c r="L11" i="51"/>
  <c r="M11" i="51"/>
  <c r="J12" i="51"/>
  <c r="K12" i="51"/>
  <c r="L12" i="51"/>
  <c r="M12" i="51"/>
  <c r="J13" i="51"/>
  <c r="K13" i="51"/>
  <c r="L13" i="51"/>
  <c r="M13" i="51"/>
  <c r="J14" i="51"/>
  <c r="K14" i="51"/>
  <c r="L14" i="51"/>
  <c r="M14" i="51"/>
  <c r="J15" i="51"/>
  <c r="K15" i="51"/>
  <c r="L15" i="51"/>
  <c r="M15" i="51"/>
  <c r="J16" i="51"/>
  <c r="K16" i="51"/>
  <c r="L16" i="51"/>
  <c r="M16" i="51"/>
  <c r="J17" i="51"/>
  <c r="K17" i="51"/>
  <c r="L17" i="51"/>
  <c r="M17" i="51"/>
  <c r="J18" i="51"/>
  <c r="K18" i="51"/>
  <c r="L18" i="51"/>
  <c r="M18" i="51"/>
  <c r="J19" i="51"/>
  <c r="K19" i="51"/>
  <c r="L19" i="51"/>
  <c r="M19" i="51"/>
  <c r="J20" i="51"/>
  <c r="K20" i="51"/>
  <c r="L20" i="51"/>
  <c r="M20" i="51"/>
  <c r="J21" i="51"/>
  <c r="K21" i="51"/>
  <c r="L21" i="51"/>
  <c r="M21" i="51"/>
  <c r="J22" i="51"/>
  <c r="K22" i="51"/>
  <c r="L22" i="51"/>
  <c r="M22" i="51"/>
  <c r="J23" i="51"/>
  <c r="K23" i="51"/>
  <c r="L23" i="51"/>
  <c r="M23" i="51"/>
  <c r="J24" i="51"/>
  <c r="K24" i="51"/>
  <c r="L24" i="51"/>
  <c r="M24" i="51"/>
  <c r="J25" i="51"/>
  <c r="K25" i="51"/>
  <c r="L25" i="51"/>
  <c r="M25" i="51"/>
  <c r="J26" i="51"/>
  <c r="K26" i="51"/>
  <c r="L26" i="51"/>
  <c r="M26" i="51"/>
  <c r="J27" i="51"/>
  <c r="K27" i="51"/>
  <c r="L27" i="51"/>
  <c r="M27" i="51"/>
  <c r="J28" i="51"/>
  <c r="K28" i="51"/>
  <c r="L28" i="51"/>
  <c r="M28" i="51"/>
  <c r="J29" i="51"/>
  <c r="K29" i="51"/>
  <c r="L29" i="51"/>
  <c r="M29" i="51"/>
  <c r="J30" i="51"/>
  <c r="K30" i="51"/>
  <c r="L30" i="51"/>
  <c r="M30" i="51"/>
  <c r="J31" i="51"/>
  <c r="K31" i="51"/>
  <c r="L31" i="51"/>
  <c r="M31" i="51"/>
  <c r="J32" i="51"/>
  <c r="K32" i="51"/>
  <c r="L32" i="51"/>
  <c r="M32" i="51"/>
  <c r="J33" i="51"/>
  <c r="K33" i="51"/>
  <c r="L33" i="51"/>
  <c r="M33" i="51"/>
  <c r="J34" i="51"/>
  <c r="K34" i="51"/>
  <c r="L34" i="51"/>
  <c r="M34" i="51"/>
  <c r="J35" i="51"/>
  <c r="K35" i="51"/>
  <c r="L35" i="51"/>
  <c r="M35" i="51"/>
  <c r="J36" i="51"/>
  <c r="K36" i="51"/>
  <c r="L36" i="51"/>
  <c r="M36" i="51"/>
  <c r="J37" i="51"/>
  <c r="K37" i="51"/>
  <c r="L37" i="51"/>
  <c r="M37" i="51"/>
  <c r="J38" i="51"/>
  <c r="K38" i="51"/>
  <c r="L38" i="51"/>
  <c r="M38" i="51"/>
  <c r="J39" i="51"/>
  <c r="K39" i="51"/>
  <c r="L39" i="51"/>
  <c r="M39" i="51"/>
  <c r="J40" i="51"/>
  <c r="K40" i="51"/>
  <c r="L40" i="51"/>
  <c r="M40" i="51"/>
  <c r="J41" i="51"/>
  <c r="K41" i="51"/>
  <c r="L41" i="51"/>
  <c r="M41" i="51"/>
  <c r="J8" i="52"/>
  <c r="K8" i="52"/>
  <c r="L8" i="52"/>
  <c r="M8" i="52"/>
  <c r="J9" i="52"/>
  <c r="K9" i="52"/>
  <c r="L9" i="52"/>
  <c r="M9" i="52"/>
  <c r="J10" i="52"/>
  <c r="K10" i="52"/>
  <c r="L10" i="52"/>
  <c r="M10" i="52"/>
  <c r="J11" i="52"/>
  <c r="K11" i="52"/>
  <c r="L11" i="52"/>
  <c r="M11" i="52"/>
  <c r="J12" i="52"/>
  <c r="K12" i="52"/>
  <c r="L12" i="52"/>
  <c r="M12" i="52"/>
  <c r="J13" i="52"/>
  <c r="K13" i="52"/>
  <c r="L13" i="52"/>
  <c r="M13" i="52"/>
  <c r="J14" i="52"/>
  <c r="K14" i="52"/>
  <c r="L14" i="52"/>
  <c r="M14" i="52"/>
  <c r="J15" i="52"/>
  <c r="K15" i="52"/>
  <c r="L15" i="52"/>
  <c r="M15" i="52"/>
  <c r="J16" i="52"/>
  <c r="K16" i="52"/>
  <c r="L16" i="52"/>
  <c r="M16" i="52"/>
  <c r="J17" i="52"/>
  <c r="K17" i="52"/>
  <c r="L17" i="52"/>
  <c r="M17" i="52"/>
  <c r="J18" i="52"/>
  <c r="K18" i="52"/>
  <c r="L18" i="52"/>
  <c r="M18" i="52"/>
  <c r="J19" i="52"/>
  <c r="K19" i="52"/>
  <c r="L19" i="52"/>
  <c r="M19" i="52"/>
  <c r="J20" i="52"/>
  <c r="K20" i="52"/>
  <c r="L20" i="52"/>
  <c r="M20" i="52"/>
  <c r="J21" i="52"/>
  <c r="K21" i="52"/>
  <c r="L21" i="52"/>
  <c r="M21" i="52"/>
  <c r="J22" i="52"/>
  <c r="K22" i="52"/>
  <c r="L22" i="52"/>
  <c r="M22" i="52"/>
  <c r="J23" i="52"/>
  <c r="K23" i="52"/>
  <c r="L23" i="52"/>
  <c r="M23" i="52"/>
  <c r="J24" i="52"/>
  <c r="K24" i="52"/>
  <c r="L24" i="52"/>
  <c r="M24" i="52"/>
  <c r="J25" i="52"/>
  <c r="K25" i="52"/>
  <c r="L25" i="52"/>
  <c r="M25" i="52"/>
  <c r="J26" i="52"/>
  <c r="K26" i="52"/>
  <c r="L26" i="52"/>
  <c r="M26" i="52"/>
  <c r="J27" i="52"/>
  <c r="K27" i="52"/>
  <c r="L27" i="52"/>
  <c r="M27" i="52"/>
  <c r="J28" i="52"/>
  <c r="K28" i="52"/>
  <c r="L28" i="52"/>
  <c r="M28" i="52"/>
  <c r="J29" i="52"/>
  <c r="K29" i="52"/>
  <c r="L29" i="52"/>
  <c r="M29" i="52"/>
  <c r="J30" i="52"/>
  <c r="K30" i="52"/>
  <c r="L30" i="52"/>
  <c r="M30" i="52"/>
  <c r="J31" i="52"/>
  <c r="K31" i="52"/>
  <c r="L31" i="52"/>
  <c r="M31" i="52"/>
  <c r="J32" i="52"/>
  <c r="K32" i="52"/>
  <c r="L32" i="52"/>
  <c r="M32" i="52"/>
  <c r="J33" i="52"/>
  <c r="K33" i="52"/>
  <c r="L33" i="52"/>
  <c r="M33" i="52"/>
  <c r="J34" i="52"/>
  <c r="K34" i="52"/>
  <c r="L34" i="52"/>
  <c r="M34" i="52"/>
  <c r="J35" i="52"/>
  <c r="K35" i="52"/>
  <c r="L35" i="52"/>
  <c r="M35" i="52"/>
  <c r="J36" i="52"/>
  <c r="K36" i="52"/>
  <c r="L36" i="52"/>
  <c r="M36" i="52"/>
  <c r="J37" i="52"/>
  <c r="K37" i="52"/>
  <c r="L37" i="52"/>
  <c r="M37" i="52"/>
  <c r="J38" i="52"/>
  <c r="K38" i="52"/>
  <c r="L38" i="52"/>
  <c r="M38" i="52"/>
  <c r="J39" i="52"/>
  <c r="K39" i="52"/>
  <c r="L39" i="52"/>
  <c r="M39" i="52"/>
  <c r="J40" i="52"/>
  <c r="K40" i="52"/>
  <c r="L40" i="52"/>
  <c r="M40" i="52"/>
  <c r="J41" i="52"/>
  <c r="K41" i="52"/>
  <c r="L41" i="52"/>
  <c r="M41" i="52"/>
  <c r="J8" i="53"/>
  <c r="K8" i="53"/>
  <c r="L8" i="53"/>
  <c r="M8" i="53"/>
  <c r="J9" i="53"/>
  <c r="K9" i="53"/>
  <c r="L9" i="53"/>
  <c r="M9" i="53"/>
  <c r="J10" i="53"/>
  <c r="K10" i="53"/>
  <c r="L10" i="53"/>
  <c r="M10" i="53"/>
  <c r="J11" i="53"/>
  <c r="K11" i="53"/>
  <c r="L11" i="53"/>
  <c r="M11" i="53"/>
  <c r="J12" i="53"/>
  <c r="K12" i="53"/>
  <c r="L12" i="53"/>
  <c r="M12" i="53"/>
  <c r="J13" i="53"/>
  <c r="K13" i="53"/>
  <c r="L13" i="53"/>
  <c r="M13" i="53"/>
  <c r="J14" i="53"/>
  <c r="K14" i="53"/>
  <c r="L14" i="53"/>
  <c r="M14" i="53"/>
  <c r="J15" i="53"/>
  <c r="K15" i="53"/>
  <c r="L15" i="53"/>
  <c r="M15" i="53"/>
  <c r="J16" i="53"/>
  <c r="K16" i="53"/>
  <c r="L16" i="53"/>
  <c r="M16" i="53"/>
  <c r="J17" i="53"/>
  <c r="K17" i="53"/>
  <c r="L17" i="53"/>
  <c r="M17" i="53"/>
  <c r="J18" i="53"/>
  <c r="K18" i="53"/>
  <c r="L18" i="53"/>
  <c r="M18" i="53"/>
  <c r="J19" i="53"/>
  <c r="K19" i="53"/>
  <c r="L19" i="53"/>
  <c r="M19" i="53"/>
  <c r="J20" i="53"/>
  <c r="K20" i="53"/>
  <c r="L20" i="53"/>
  <c r="M20" i="53"/>
  <c r="J21" i="53"/>
  <c r="K21" i="53"/>
  <c r="L21" i="53"/>
  <c r="M21" i="53"/>
  <c r="J22" i="53"/>
  <c r="K22" i="53"/>
  <c r="L22" i="53"/>
  <c r="M22" i="53"/>
  <c r="J23" i="53"/>
  <c r="K23" i="53"/>
  <c r="L23" i="53"/>
  <c r="M23" i="53"/>
  <c r="J24" i="53"/>
  <c r="K24" i="53"/>
  <c r="L24" i="53"/>
  <c r="M24" i="53"/>
  <c r="J25" i="53"/>
  <c r="K25" i="53"/>
  <c r="L25" i="53"/>
  <c r="M25" i="53"/>
  <c r="J26" i="53"/>
  <c r="K26" i="53"/>
  <c r="L26" i="53"/>
  <c r="M26" i="53"/>
  <c r="J27" i="53"/>
  <c r="K27" i="53"/>
  <c r="L27" i="53"/>
  <c r="M27" i="53"/>
  <c r="J28" i="53"/>
  <c r="K28" i="53"/>
  <c r="L28" i="53"/>
  <c r="M28" i="53"/>
  <c r="J29" i="53"/>
  <c r="K29" i="53"/>
  <c r="L29" i="53"/>
  <c r="M29" i="53"/>
  <c r="J30" i="53"/>
  <c r="K30" i="53"/>
  <c r="L30" i="53"/>
  <c r="M30" i="53"/>
  <c r="J31" i="53"/>
  <c r="K31" i="53"/>
  <c r="L31" i="53"/>
  <c r="M31" i="53"/>
  <c r="J32" i="53"/>
  <c r="K32" i="53"/>
  <c r="L32" i="53"/>
  <c r="M32" i="53"/>
  <c r="J33" i="53"/>
  <c r="K33" i="53"/>
  <c r="L33" i="53"/>
  <c r="M33" i="53"/>
  <c r="J34" i="53"/>
  <c r="K34" i="53"/>
  <c r="L34" i="53"/>
  <c r="M34" i="53"/>
  <c r="J35" i="53"/>
  <c r="K35" i="53"/>
  <c r="L35" i="53"/>
  <c r="M35" i="53"/>
  <c r="J36" i="53"/>
  <c r="K36" i="53"/>
  <c r="L36" i="53"/>
  <c r="M36" i="53"/>
  <c r="J37" i="53"/>
  <c r="K37" i="53"/>
  <c r="L37" i="53"/>
  <c r="M37" i="53"/>
  <c r="J38" i="53"/>
  <c r="K38" i="53"/>
  <c r="L38" i="53"/>
  <c r="M38" i="53"/>
  <c r="J39" i="53"/>
  <c r="K39" i="53"/>
  <c r="L39" i="53"/>
  <c r="M39" i="53"/>
  <c r="J40" i="53"/>
  <c r="K40" i="53"/>
  <c r="L40" i="53"/>
  <c r="M40" i="53"/>
  <c r="J41" i="53"/>
  <c r="K41" i="53"/>
  <c r="L41" i="53"/>
  <c r="M41" i="53"/>
  <c r="J8" i="54"/>
  <c r="K8" i="54"/>
  <c r="L8" i="54"/>
  <c r="M8" i="54"/>
  <c r="J9" i="54"/>
  <c r="K9" i="54"/>
  <c r="L9" i="54"/>
  <c r="M9" i="54"/>
  <c r="J10" i="54"/>
  <c r="K10" i="54"/>
  <c r="L10" i="54"/>
  <c r="M10" i="54"/>
  <c r="J11" i="54"/>
  <c r="K11" i="54"/>
  <c r="L11" i="54"/>
  <c r="M11" i="54"/>
  <c r="J12" i="54"/>
  <c r="K12" i="54"/>
  <c r="L12" i="54"/>
  <c r="M12" i="54"/>
  <c r="J13" i="54"/>
  <c r="K13" i="54"/>
  <c r="L13" i="54"/>
  <c r="M13" i="54"/>
  <c r="J14" i="54"/>
  <c r="K14" i="54"/>
  <c r="L14" i="54"/>
  <c r="M14" i="54"/>
  <c r="J15" i="54"/>
  <c r="K15" i="54"/>
  <c r="L15" i="54"/>
  <c r="M15" i="54"/>
  <c r="J16" i="54"/>
  <c r="K16" i="54"/>
  <c r="L16" i="54"/>
  <c r="M16" i="54"/>
  <c r="J17" i="54"/>
  <c r="K17" i="54"/>
  <c r="L17" i="54"/>
  <c r="M17" i="54"/>
  <c r="J18" i="54"/>
  <c r="K18" i="54"/>
  <c r="L18" i="54"/>
  <c r="M18" i="54"/>
  <c r="J19" i="54"/>
  <c r="K19" i="54"/>
  <c r="L19" i="54"/>
  <c r="M19" i="54"/>
  <c r="J20" i="54"/>
  <c r="K20" i="54"/>
  <c r="L20" i="54"/>
  <c r="M20" i="54"/>
  <c r="J21" i="54"/>
  <c r="K21" i="54"/>
  <c r="L21" i="54"/>
  <c r="M21" i="54"/>
  <c r="J22" i="54"/>
  <c r="K22" i="54"/>
  <c r="L22" i="54"/>
  <c r="M22" i="54"/>
  <c r="J23" i="54"/>
  <c r="K23" i="54"/>
  <c r="L23" i="54"/>
  <c r="M23" i="54"/>
  <c r="J24" i="54"/>
  <c r="K24" i="54"/>
  <c r="L24" i="54"/>
  <c r="M24" i="54"/>
  <c r="J25" i="54"/>
  <c r="K25" i="54"/>
  <c r="L25" i="54"/>
  <c r="M25" i="54"/>
  <c r="J26" i="54"/>
  <c r="K26" i="54"/>
  <c r="L26" i="54"/>
  <c r="M26" i="54"/>
  <c r="J27" i="54"/>
  <c r="K27" i="54"/>
  <c r="L27" i="54"/>
  <c r="M27" i="54"/>
  <c r="J28" i="54"/>
  <c r="K28" i="54"/>
  <c r="L28" i="54"/>
  <c r="M28" i="54"/>
  <c r="J29" i="54"/>
  <c r="K29" i="54"/>
  <c r="L29" i="54"/>
  <c r="M29" i="54"/>
  <c r="J30" i="54"/>
  <c r="K30" i="54"/>
  <c r="L30" i="54"/>
  <c r="M30" i="54"/>
  <c r="J31" i="54"/>
  <c r="K31" i="54"/>
  <c r="L31" i="54"/>
  <c r="M31" i="54"/>
  <c r="J32" i="54"/>
  <c r="K32" i="54"/>
  <c r="L32" i="54"/>
  <c r="M32" i="54"/>
  <c r="J33" i="54"/>
  <c r="K33" i="54"/>
  <c r="L33" i="54"/>
  <c r="M33" i="54"/>
  <c r="J34" i="54"/>
  <c r="K34" i="54"/>
  <c r="L34" i="54"/>
  <c r="M34" i="54"/>
  <c r="J35" i="54"/>
  <c r="K35" i="54"/>
  <c r="L35" i="54"/>
  <c r="M35" i="54"/>
  <c r="J36" i="54"/>
  <c r="K36" i="54"/>
  <c r="L36" i="54"/>
  <c r="M36" i="54"/>
  <c r="J37" i="54"/>
  <c r="K37" i="54"/>
  <c r="L37" i="54"/>
  <c r="M37" i="54"/>
  <c r="J38" i="54"/>
  <c r="K38" i="54"/>
  <c r="L38" i="54"/>
  <c r="M38" i="54"/>
  <c r="J39" i="54"/>
  <c r="K39" i="54"/>
  <c r="L39" i="54"/>
  <c r="M39" i="54"/>
  <c r="J40" i="54"/>
  <c r="K40" i="54"/>
  <c r="L40" i="54"/>
  <c r="M40" i="54"/>
  <c r="J41" i="54"/>
  <c r="K41" i="54"/>
  <c r="L41" i="54"/>
  <c r="M41" i="54"/>
  <c r="J8" i="55"/>
  <c r="K8" i="55"/>
  <c r="L8" i="55"/>
  <c r="M8" i="55"/>
  <c r="J9" i="55"/>
  <c r="K9" i="55"/>
  <c r="L9" i="55"/>
  <c r="M9" i="55"/>
  <c r="J10" i="55"/>
  <c r="K10" i="55"/>
  <c r="L10" i="55"/>
  <c r="M10" i="55"/>
  <c r="J11" i="55"/>
  <c r="K11" i="55"/>
  <c r="L11" i="55"/>
  <c r="M11" i="55"/>
  <c r="J12" i="55"/>
  <c r="K12" i="55"/>
  <c r="L12" i="55"/>
  <c r="M12" i="55"/>
  <c r="J13" i="55"/>
  <c r="K13" i="55"/>
  <c r="L13" i="55"/>
  <c r="M13" i="55"/>
  <c r="J14" i="55"/>
  <c r="K14" i="55"/>
  <c r="L14" i="55"/>
  <c r="M14" i="55"/>
  <c r="J15" i="55"/>
  <c r="K15" i="55"/>
  <c r="L15" i="55"/>
  <c r="M15" i="55"/>
  <c r="J16" i="55"/>
  <c r="K16" i="55"/>
  <c r="L16" i="55"/>
  <c r="M16" i="55"/>
  <c r="J17" i="55"/>
  <c r="K17" i="55"/>
  <c r="L17" i="55"/>
  <c r="M17" i="55"/>
  <c r="J18" i="55"/>
  <c r="K18" i="55"/>
  <c r="L18" i="55"/>
  <c r="M18" i="55"/>
  <c r="J19" i="55"/>
  <c r="K19" i="55"/>
  <c r="L19" i="55"/>
  <c r="M19" i="55"/>
  <c r="J20" i="55"/>
  <c r="K20" i="55"/>
  <c r="L20" i="55"/>
  <c r="M20" i="55"/>
  <c r="J21" i="55"/>
  <c r="K21" i="55"/>
  <c r="L21" i="55"/>
  <c r="M21" i="55"/>
  <c r="J22" i="55"/>
  <c r="K22" i="55"/>
  <c r="L22" i="55"/>
  <c r="M22" i="55"/>
  <c r="J23" i="55"/>
  <c r="K23" i="55"/>
  <c r="L23" i="55"/>
  <c r="M23" i="55"/>
  <c r="J24" i="55"/>
  <c r="K24" i="55"/>
  <c r="L24" i="55"/>
  <c r="M24" i="55"/>
  <c r="J25" i="55"/>
  <c r="K25" i="55"/>
  <c r="L25" i="55"/>
  <c r="M25" i="55"/>
  <c r="J26" i="55"/>
  <c r="K26" i="55"/>
  <c r="L26" i="55"/>
  <c r="M26" i="55"/>
  <c r="J27" i="55"/>
  <c r="K27" i="55"/>
  <c r="L27" i="55"/>
  <c r="M27" i="55"/>
  <c r="J28" i="55"/>
  <c r="K28" i="55"/>
  <c r="L28" i="55"/>
  <c r="M28" i="55"/>
  <c r="J29" i="55"/>
  <c r="K29" i="55"/>
  <c r="L29" i="55"/>
  <c r="M29" i="55"/>
  <c r="J30" i="55"/>
  <c r="K30" i="55"/>
  <c r="L30" i="55"/>
  <c r="M30" i="55"/>
  <c r="J31" i="55"/>
  <c r="K31" i="55"/>
  <c r="L31" i="55"/>
  <c r="M31" i="55"/>
  <c r="J32" i="55"/>
  <c r="K32" i="55"/>
  <c r="L32" i="55"/>
  <c r="M32" i="55"/>
  <c r="J33" i="55"/>
  <c r="K33" i="55"/>
  <c r="L33" i="55"/>
  <c r="M33" i="55"/>
  <c r="J34" i="55"/>
  <c r="K34" i="55"/>
  <c r="L34" i="55"/>
  <c r="M34" i="55"/>
  <c r="J35" i="55"/>
  <c r="K35" i="55"/>
  <c r="L35" i="55"/>
  <c r="M35" i="55"/>
  <c r="J36" i="55"/>
  <c r="K36" i="55"/>
  <c r="L36" i="55"/>
  <c r="M36" i="55"/>
  <c r="J37" i="55"/>
  <c r="K37" i="55"/>
  <c r="L37" i="55"/>
  <c r="M37" i="55"/>
  <c r="J38" i="55"/>
  <c r="K38" i="55"/>
  <c r="L38" i="55"/>
  <c r="M38" i="55"/>
  <c r="J39" i="55"/>
  <c r="K39" i="55"/>
  <c r="L39" i="55"/>
  <c r="M39" i="55"/>
  <c r="J40" i="55"/>
  <c r="K40" i="55"/>
  <c r="L40" i="55"/>
  <c r="M40" i="55"/>
  <c r="J41" i="55"/>
  <c r="K41" i="55"/>
  <c r="L41" i="55"/>
  <c r="M41" i="55"/>
  <c r="J8" i="56"/>
  <c r="K8" i="56"/>
  <c r="L8" i="56"/>
  <c r="M8" i="56"/>
  <c r="J9" i="56"/>
  <c r="K9" i="56"/>
  <c r="L9" i="56"/>
  <c r="M9" i="56"/>
  <c r="J10" i="56"/>
  <c r="K10" i="56"/>
  <c r="L10" i="56"/>
  <c r="M10" i="56"/>
  <c r="J11" i="56"/>
  <c r="K11" i="56"/>
  <c r="L11" i="56"/>
  <c r="M11" i="56"/>
  <c r="J12" i="56"/>
  <c r="K12" i="56"/>
  <c r="L12" i="56"/>
  <c r="M12" i="56"/>
  <c r="J13" i="56"/>
  <c r="K13" i="56"/>
  <c r="L13" i="56"/>
  <c r="M13" i="56"/>
  <c r="J14" i="56"/>
  <c r="K14" i="56"/>
  <c r="L14" i="56"/>
  <c r="M14" i="56"/>
  <c r="J15" i="56"/>
  <c r="K15" i="56"/>
  <c r="L15" i="56"/>
  <c r="M15" i="56"/>
  <c r="J16" i="56"/>
  <c r="K16" i="56"/>
  <c r="L16" i="56"/>
  <c r="M16" i="56"/>
  <c r="J17" i="56"/>
  <c r="K17" i="56"/>
  <c r="L17" i="56"/>
  <c r="M17" i="56"/>
  <c r="J18" i="56"/>
  <c r="K18" i="56"/>
  <c r="L18" i="56"/>
  <c r="M18" i="56"/>
  <c r="J19" i="56"/>
  <c r="K19" i="56"/>
  <c r="L19" i="56"/>
  <c r="M19" i="56"/>
  <c r="J20" i="56"/>
  <c r="K20" i="56"/>
  <c r="L20" i="56"/>
  <c r="M20" i="56"/>
  <c r="J21" i="56"/>
  <c r="K21" i="56"/>
  <c r="L21" i="56"/>
  <c r="M21" i="56"/>
  <c r="J22" i="56"/>
  <c r="K22" i="56"/>
  <c r="L22" i="56"/>
  <c r="M22" i="56"/>
  <c r="J23" i="56"/>
  <c r="K23" i="56"/>
  <c r="L23" i="56"/>
  <c r="M23" i="56"/>
  <c r="J24" i="56"/>
  <c r="K24" i="56"/>
  <c r="L24" i="56"/>
  <c r="M24" i="56"/>
  <c r="J25" i="56"/>
  <c r="K25" i="56"/>
  <c r="L25" i="56"/>
  <c r="M25" i="56"/>
  <c r="J26" i="56"/>
  <c r="K26" i="56"/>
  <c r="L26" i="56"/>
  <c r="M26" i="56"/>
  <c r="J27" i="56"/>
  <c r="K27" i="56"/>
  <c r="L27" i="56"/>
  <c r="M27" i="56"/>
  <c r="J28" i="56"/>
  <c r="K28" i="56"/>
  <c r="L28" i="56"/>
  <c r="M28" i="56"/>
  <c r="J29" i="56"/>
  <c r="K29" i="56"/>
  <c r="L29" i="56"/>
  <c r="M29" i="56"/>
  <c r="J30" i="56"/>
  <c r="K30" i="56"/>
  <c r="L30" i="56"/>
  <c r="M30" i="56"/>
  <c r="J31" i="56"/>
  <c r="K31" i="56"/>
  <c r="L31" i="56"/>
  <c r="M31" i="56"/>
  <c r="J32" i="56"/>
  <c r="K32" i="56"/>
  <c r="L32" i="56"/>
  <c r="M32" i="56"/>
  <c r="J33" i="56"/>
  <c r="K33" i="56"/>
  <c r="L33" i="56"/>
  <c r="M33" i="56"/>
  <c r="J34" i="56"/>
  <c r="K34" i="56"/>
  <c r="L34" i="56"/>
  <c r="M34" i="56"/>
  <c r="J35" i="56"/>
  <c r="K35" i="56"/>
  <c r="L35" i="56"/>
  <c r="M35" i="56"/>
  <c r="J36" i="56"/>
  <c r="K36" i="56"/>
  <c r="L36" i="56"/>
  <c r="M36" i="56"/>
  <c r="J37" i="56"/>
  <c r="K37" i="56"/>
  <c r="L37" i="56"/>
  <c r="M37" i="56"/>
  <c r="J38" i="56"/>
  <c r="K38" i="56"/>
  <c r="L38" i="56"/>
  <c r="M38" i="56"/>
  <c r="J39" i="56"/>
  <c r="K39" i="56"/>
  <c r="L39" i="56"/>
  <c r="M39" i="56"/>
  <c r="J40" i="56"/>
  <c r="K40" i="56"/>
  <c r="L40" i="56"/>
  <c r="M40" i="56"/>
  <c r="J41" i="56"/>
  <c r="K41" i="56"/>
  <c r="L41" i="56"/>
  <c r="M41" i="56"/>
  <c r="D11" i="3" l="1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AZ11" i="3"/>
  <c r="BA11" i="3"/>
  <c r="BB11" i="3"/>
  <c r="BC11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AG15" i="3"/>
  <c r="AH15" i="3"/>
  <c r="AI15" i="3"/>
  <c r="AJ15" i="3"/>
  <c r="AK15" i="3"/>
  <c r="AL15" i="3"/>
  <c r="AM15" i="3"/>
  <c r="AN15" i="3"/>
  <c r="AO15" i="3"/>
  <c r="AP15" i="3"/>
  <c r="AQ15" i="3"/>
  <c r="AR15" i="3"/>
  <c r="AS15" i="3"/>
  <c r="AT15" i="3"/>
  <c r="AU15" i="3"/>
  <c r="AV15" i="3"/>
  <c r="AW15" i="3"/>
  <c r="AX15" i="3"/>
  <c r="AY15" i="3"/>
  <c r="AZ15" i="3"/>
  <c r="BA15" i="3"/>
  <c r="BB15" i="3"/>
  <c r="BC15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AG17" i="3"/>
  <c r="AH17" i="3"/>
  <c r="AI17" i="3"/>
  <c r="AJ17" i="3"/>
  <c r="AK17" i="3"/>
  <c r="AL17" i="3"/>
  <c r="AM17" i="3"/>
  <c r="AN17" i="3"/>
  <c r="AO17" i="3"/>
  <c r="AP17" i="3"/>
  <c r="AQ17" i="3"/>
  <c r="AR17" i="3"/>
  <c r="AS17" i="3"/>
  <c r="AT17" i="3"/>
  <c r="AU17" i="3"/>
  <c r="AV17" i="3"/>
  <c r="AW17" i="3"/>
  <c r="AX17" i="3"/>
  <c r="AY17" i="3"/>
  <c r="AZ17" i="3"/>
  <c r="BA17" i="3"/>
  <c r="BB17" i="3"/>
  <c r="BC17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AV18" i="3"/>
  <c r="AW18" i="3"/>
  <c r="AX18" i="3"/>
  <c r="AY18" i="3"/>
  <c r="AZ18" i="3"/>
  <c r="BA18" i="3"/>
  <c r="BB18" i="3"/>
  <c r="BC18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AG20" i="3"/>
  <c r="AH20" i="3"/>
  <c r="AI20" i="3"/>
  <c r="AJ20" i="3"/>
  <c r="AK20" i="3"/>
  <c r="AL20" i="3"/>
  <c r="AM20" i="3"/>
  <c r="AN20" i="3"/>
  <c r="AO20" i="3"/>
  <c r="AP20" i="3"/>
  <c r="AQ20" i="3"/>
  <c r="AR20" i="3"/>
  <c r="AS20" i="3"/>
  <c r="AT20" i="3"/>
  <c r="AU20" i="3"/>
  <c r="AV20" i="3"/>
  <c r="AW20" i="3"/>
  <c r="AX20" i="3"/>
  <c r="AY20" i="3"/>
  <c r="AZ20" i="3"/>
  <c r="BA20" i="3"/>
  <c r="BB20" i="3"/>
  <c r="BC20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U21" i="3"/>
  <c r="AV21" i="3"/>
  <c r="AW21" i="3"/>
  <c r="AX21" i="3"/>
  <c r="AY21" i="3"/>
  <c r="AZ21" i="3"/>
  <c r="BA21" i="3"/>
  <c r="BB21" i="3"/>
  <c r="BC21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U23" i="3"/>
  <c r="AV23" i="3"/>
  <c r="AW23" i="3"/>
  <c r="AX23" i="3"/>
  <c r="AY23" i="3"/>
  <c r="AZ23" i="3"/>
  <c r="BA23" i="3"/>
  <c r="BB23" i="3"/>
  <c r="BC23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AG24" i="3"/>
  <c r="AH24" i="3"/>
  <c r="AI24" i="3"/>
  <c r="AJ24" i="3"/>
  <c r="AK24" i="3"/>
  <c r="AL24" i="3"/>
  <c r="AM24" i="3"/>
  <c r="AN24" i="3"/>
  <c r="AO24" i="3"/>
  <c r="AP24" i="3"/>
  <c r="AQ24" i="3"/>
  <c r="AR24" i="3"/>
  <c r="AS24" i="3"/>
  <c r="AT24" i="3"/>
  <c r="AU24" i="3"/>
  <c r="AV24" i="3"/>
  <c r="AW24" i="3"/>
  <c r="AX24" i="3"/>
  <c r="AY24" i="3"/>
  <c r="AZ24" i="3"/>
  <c r="BA24" i="3"/>
  <c r="BB24" i="3"/>
  <c r="BC24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AV27" i="3"/>
  <c r="AW27" i="3"/>
  <c r="AX27" i="3"/>
  <c r="AY27" i="3"/>
  <c r="AZ27" i="3"/>
  <c r="BA27" i="3"/>
  <c r="BB27" i="3"/>
  <c r="BC27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AG28" i="3"/>
  <c r="AH28" i="3"/>
  <c r="AI28" i="3"/>
  <c r="AJ28" i="3"/>
  <c r="AK28" i="3"/>
  <c r="AL28" i="3"/>
  <c r="AM28" i="3"/>
  <c r="AN28" i="3"/>
  <c r="AO28" i="3"/>
  <c r="AP28" i="3"/>
  <c r="AQ28" i="3"/>
  <c r="AR28" i="3"/>
  <c r="AS28" i="3"/>
  <c r="AT28" i="3"/>
  <c r="AU28" i="3"/>
  <c r="AV28" i="3"/>
  <c r="AW28" i="3"/>
  <c r="AX28" i="3"/>
  <c r="AY28" i="3"/>
  <c r="AZ28" i="3"/>
  <c r="BA28" i="3"/>
  <c r="BB28" i="3"/>
  <c r="BC28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U29" i="3"/>
  <c r="AV29" i="3"/>
  <c r="AW29" i="3"/>
  <c r="AX29" i="3"/>
  <c r="AY29" i="3"/>
  <c r="AZ29" i="3"/>
  <c r="BA29" i="3"/>
  <c r="BB29" i="3"/>
  <c r="BC29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AK31" i="3"/>
  <c r="AL31" i="3"/>
  <c r="AM31" i="3"/>
  <c r="AN31" i="3"/>
  <c r="AO31" i="3"/>
  <c r="AP31" i="3"/>
  <c r="AQ31" i="3"/>
  <c r="AR31" i="3"/>
  <c r="AS31" i="3"/>
  <c r="AT31" i="3"/>
  <c r="AU31" i="3"/>
  <c r="AV31" i="3"/>
  <c r="AW31" i="3"/>
  <c r="AX31" i="3"/>
  <c r="AY31" i="3"/>
  <c r="AZ31" i="3"/>
  <c r="BA31" i="3"/>
  <c r="BB31" i="3"/>
  <c r="BC31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AK32" i="3"/>
  <c r="AL32" i="3"/>
  <c r="AM32" i="3"/>
  <c r="AN32" i="3"/>
  <c r="AO32" i="3"/>
  <c r="AP32" i="3"/>
  <c r="AQ32" i="3"/>
  <c r="AR32" i="3"/>
  <c r="AS32" i="3"/>
  <c r="AT32" i="3"/>
  <c r="AU32" i="3"/>
  <c r="AV32" i="3"/>
  <c r="AW32" i="3"/>
  <c r="AX32" i="3"/>
  <c r="AY32" i="3"/>
  <c r="AZ32" i="3"/>
  <c r="BA32" i="3"/>
  <c r="BB32" i="3"/>
  <c r="BC32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AB33" i="3"/>
  <c r="AC33" i="3"/>
  <c r="AD33" i="3"/>
  <c r="AE33" i="3"/>
  <c r="AF33" i="3"/>
  <c r="AG33" i="3"/>
  <c r="AH33" i="3"/>
  <c r="AI33" i="3"/>
  <c r="AJ33" i="3"/>
  <c r="AK33" i="3"/>
  <c r="AL33" i="3"/>
  <c r="AM33" i="3"/>
  <c r="AN33" i="3"/>
  <c r="AO33" i="3"/>
  <c r="AP33" i="3"/>
  <c r="AQ33" i="3"/>
  <c r="AR33" i="3"/>
  <c r="AS33" i="3"/>
  <c r="AT33" i="3"/>
  <c r="AU33" i="3"/>
  <c r="AV33" i="3"/>
  <c r="AW33" i="3"/>
  <c r="AX33" i="3"/>
  <c r="AY33" i="3"/>
  <c r="AZ33" i="3"/>
  <c r="BA33" i="3"/>
  <c r="BB33" i="3"/>
  <c r="BC33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AT34" i="3"/>
  <c r="AU34" i="3"/>
  <c r="AV34" i="3"/>
  <c r="AW34" i="3"/>
  <c r="AX34" i="3"/>
  <c r="AY34" i="3"/>
  <c r="AZ34" i="3"/>
  <c r="BA34" i="3"/>
  <c r="BB34" i="3"/>
  <c r="BC34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AE35" i="3"/>
  <c r="AF35" i="3"/>
  <c r="AG35" i="3"/>
  <c r="AH35" i="3"/>
  <c r="AI35" i="3"/>
  <c r="AJ35" i="3"/>
  <c r="AK35" i="3"/>
  <c r="AL35" i="3"/>
  <c r="AM35" i="3"/>
  <c r="AN35" i="3"/>
  <c r="AO35" i="3"/>
  <c r="AP35" i="3"/>
  <c r="AQ35" i="3"/>
  <c r="AR35" i="3"/>
  <c r="AS35" i="3"/>
  <c r="AT35" i="3"/>
  <c r="AU35" i="3"/>
  <c r="AV35" i="3"/>
  <c r="AW35" i="3"/>
  <c r="AX35" i="3"/>
  <c r="AY35" i="3"/>
  <c r="AZ35" i="3"/>
  <c r="BA35" i="3"/>
  <c r="BB35" i="3"/>
  <c r="BC35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AG36" i="3"/>
  <c r="AH36" i="3"/>
  <c r="AI36" i="3"/>
  <c r="AJ36" i="3"/>
  <c r="AK36" i="3"/>
  <c r="AL36" i="3"/>
  <c r="AM36" i="3"/>
  <c r="AN36" i="3"/>
  <c r="AO36" i="3"/>
  <c r="AP36" i="3"/>
  <c r="AQ36" i="3"/>
  <c r="AR36" i="3"/>
  <c r="AS36" i="3"/>
  <c r="AT36" i="3"/>
  <c r="AU36" i="3"/>
  <c r="AV36" i="3"/>
  <c r="AW36" i="3"/>
  <c r="AX36" i="3"/>
  <c r="AY36" i="3"/>
  <c r="AZ36" i="3"/>
  <c r="BA36" i="3"/>
  <c r="BB36" i="3"/>
  <c r="BC36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E37" i="3"/>
  <c r="AF37" i="3"/>
  <c r="AG37" i="3"/>
  <c r="AH37" i="3"/>
  <c r="AI37" i="3"/>
  <c r="AJ37" i="3"/>
  <c r="AK37" i="3"/>
  <c r="AL37" i="3"/>
  <c r="AM37" i="3"/>
  <c r="AN37" i="3"/>
  <c r="AO37" i="3"/>
  <c r="AP37" i="3"/>
  <c r="AQ37" i="3"/>
  <c r="AR37" i="3"/>
  <c r="AS37" i="3"/>
  <c r="AT37" i="3"/>
  <c r="AU37" i="3"/>
  <c r="AV37" i="3"/>
  <c r="AW37" i="3"/>
  <c r="AX37" i="3"/>
  <c r="AY37" i="3"/>
  <c r="AZ37" i="3"/>
  <c r="BA37" i="3"/>
  <c r="BB37" i="3"/>
  <c r="BC37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E39" i="3"/>
  <c r="AF39" i="3"/>
  <c r="AG39" i="3"/>
  <c r="AH39" i="3"/>
  <c r="AI39" i="3"/>
  <c r="AJ39" i="3"/>
  <c r="AK39" i="3"/>
  <c r="AL39" i="3"/>
  <c r="AM39" i="3"/>
  <c r="AN39" i="3"/>
  <c r="AO39" i="3"/>
  <c r="AP39" i="3"/>
  <c r="AQ39" i="3"/>
  <c r="AR39" i="3"/>
  <c r="AS39" i="3"/>
  <c r="AT39" i="3"/>
  <c r="AU39" i="3"/>
  <c r="AV39" i="3"/>
  <c r="AW39" i="3"/>
  <c r="AX39" i="3"/>
  <c r="AY39" i="3"/>
  <c r="AZ39" i="3"/>
  <c r="BA39" i="3"/>
  <c r="BB39" i="3"/>
  <c r="BC39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AG40" i="3"/>
  <c r="AH40" i="3"/>
  <c r="AI40" i="3"/>
  <c r="AJ40" i="3"/>
  <c r="AK40" i="3"/>
  <c r="AL40" i="3"/>
  <c r="AM40" i="3"/>
  <c r="AN40" i="3"/>
  <c r="AO40" i="3"/>
  <c r="AP40" i="3"/>
  <c r="AQ40" i="3"/>
  <c r="AR40" i="3"/>
  <c r="AS40" i="3"/>
  <c r="AT40" i="3"/>
  <c r="AU40" i="3"/>
  <c r="AV40" i="3"/>
  <c r="AW40" i="3"/>
  <c r="AX40" i="3"/>
  <c r="AY40" i="3"/>
  <c r="AZ40" i="3"/>
  <c r="BA40" i="3"/>
  <c r="BB40" i="3"/>
  <c r="BC40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Y41" i="3"/>
  <c r="Z41" i="3"/>
  <c r="AA41" i="3"/>
  <c r="AB41" i="3"/>
  <c r="AC41" i="3"/>
  <c r="AD41" i="3"/>
  <c r="AE41" i="3"/>
  <c r="AF41" i="3"/>
  <c r="AG41" i="3"/>
  <c r="AH41" i="3"/>
  <c r="AI41" i="3"/>
  <c r="AJ41" i="3"/>
  <c r="AK41" i="3"/>
  <c r="AL41" i="3"/>
  <c r="AM41" i="3"/>
  <c r="AN41" i="3"/>
  <c r="AO41" i="3"/>
  <c r="AP41" i="3"/>
  <c r="AQ41" i="3"/>
  <c r="AR41" i="3"/>
  <c r="AS41" i="3"/>
  <c r="AT41" i="3"/>
  <c r="AU41" i="3"/>
  <c r="AV41" i="3"/>
  <c r="AW41" i="3"/>
  <c r="AX41" i="3"/>
  <c r="AY41" i="3"/>
  <c r="AZ41" i="3"/>
  <c r="BA41" i="3"/>
  <c r="BB41" i="3"/>
  <c r="BC41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Y42" i="3"/>
  <c r="Z42" i="3"/>
  <c r="AA42" i="3"/>
  <c r="AB42" i="3"/>
  <c r="AC42" i="3"/>
  <c r="AD42" i="3"/>
  <c r="AE42" i="3"/>
  <c r="AF42" i="3"/>
  <c r="AG42" i="3"/>
  <c r="AH42" i="3"/>
  <c r="AI42" i="3"/>
  <c r="AJ42" i="3"/>
  <c r="AK42" i="3"/>
  <c r="AL42" i="3"/>
  <c r="AM42" i="3"/>
  <c r="AN42" i="3"/>
  <c r="AO42" i="3"/>
  <c r="AP42" i="3"/>
  <c r="AQ42" i="3"/>
  <c r="AR42" i="3"/>
  <c r="AS42" i="3"/>
  <c r="AT42" i="3"/>
  <c r="AU42" i="3"/>
  <c r="AV42" i="3"/>
  <c r="AW42" i="3"/>
  <c r="AX42" i="3"/>
  <c r="AY42" i="3"/>
  <c r="AZ42" i="3"/>
  <c r="BA42" i="3"/>
  <c r="BB42" i="3"/>
  <c r="BC42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Y43" i="3"/>
  <c r="Z43" i="3"/>
  <c r="AA43" i="3"/>
  <c r="AB43" i="3"/>
  <c r="AC43" i="3"/>
  <c r="AD43" i="3"/>
  <c r="AE43" i="3"/>
  <c r="AF43" i="3"/>
  <c r="AG43" i="3"/>
  <c r="AH43" i="3"/>
  <c r="AI43" i="3"/>
  <c r="AJ43" i="3"/>
  <c r="AK43" i="3"/>
  <c r="AL43" i="3"/>
  <c r="AM43" i="3"/>
  <c r="AN43" i="3"/>
  <c r="AO43" i="3"/>
  <c r="AP43" i="3"/>
  <c r="AQ43" i="3"/>
  <c r="AR43" i="3"/>
  <c r="AS43" i="3"/>
  <c r="AT43" i="3"/>
  <c r="AU43" i="3"/>
  <c r="AV43" i="3"/>
  <c r="AW43" i="3"/>
  <c r="AX43" i="3"/>
  <c r="AY43" i="3"/>
  <c r="AZ43" i="3"/>
  <c r="BA43" i="3"/>
  <c r="BB43" i="3"/>
  <c r="BC43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Y44" i="3"/>
  <c r="Z44" i="3"/>
  <c r="AA44" i="3"/>
  <c r="AB44" i="3"/>
  <c r="AC44" i="3"/>
  <c r="AD44" i="3"/>
  <c r="AE44" i="3"/>
  <c r="AF44" i="3"/>
  <c r="AG44" i="3"/>
  <c r="AH44" i="3"/>
  <c r="AI44" i="3"/>
  <c r="AJ44" i="3"/>
  <c r="AK44" i="3"/>
  <c r="AL44" i="3"/>
  <c r="AM44" i="3"/>
  <c r="AN44" i="3"/>
  <c r="AO44" i="3"/>
  <c r="AP44" i="3"/>
  <c r="AQ44" i="3"/>
  <c r="AR44" i="3"/>
  <c r="AS44" i="3"/>
  <c r="AT44" i="3"/>
  <c r="AU44" i="3"/>
  <c r="AV44" i="3"/>
  <c r="AW44" i="3"/>
  <c r="AX44" i="3"/>
  <c r="AY44" i="3"/>
  <c r="AZ44" i="3"/>
  <c r="BA44" i="3"/>
  <c r="BB44" i="3"/>
  <c r="BC44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Y45" i="3"/>
  <c r="Z45" i="3"/>
  <c r="AA45" i="3"/>
  <c r="AB45" i="3"/>
  <c r="AC45" i="3"/>
  <c r="AD45" i="3"/>
  <c r="AE45" i="3"/>
  <c r="AF45" i="3"/>
  <c r="AG45" i="3"/>
  <c r="AH45" i="3"/>
  <c r="AI45" i="3"/>
  <c r="AJ45" i="3"/>
  <c r="AK45" i="3"/>
  <c r="AL45" i="3"/>
  <c r="AM45" i="3"/>
  <c r="AN45" i="3"/>
  <c r="AO45" i="3"/>
  <c r="AP45" i="3"/>
  <c r="AQ45" i="3"/>
  <c r="AR45" i="3"/>
  <c r="AS45" i="3"/>
  <c r="AT45" i="3"/>
  <c r="AU45" i="3"/>
  <c r="AV45" i="3"/>
  <c r="AW45" i="3"/>
  <c r="AX45" i="3"/>
  <c r="AY45" i="3"/>
  <c r="AZ45" i="3"/>
  <c r="BA45" i="3"/>
  <c r="BB45" i="3"/>
  <c r="BC45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Y46" i="3"/>
  <c r="Z46" i="3"/>
  <c r="AA46" i="3"/>
  <c r="AB46" i="3"/>
  <c r="AC46" i="3"/>
  <c r="AD46" i="3"/>
  <c r="AE46" i="3"/>
  <c r="AF46" i="3"/>
  <c r="AG46" i="3"/>
  <c r="AH46" i="3"/>
  <c r="AI46" i="3"/>
  <c r="AJ46" i="3"/>
  <c r="AK46" i="3"/>
  <c r="AL46" i="3"/>
  <c r="AM46" i="3"/>
  <c r="AN46" i="3"/>
  <c r="AO46" i="3"/>
  <c r="AP46" i="3"/>
  <c r="AQ46" i="3"/>
  <c r="AR46" i="3"/>
  <c r="AS46" i="3"/>
  <c r="AT46" i="3"/>
  <c r="AU46" i="3"/>
  <c r="AV46" i="3"/>
  <c r="AW46" i="3"/>
  <c r="AX46" i="3"/>
  <c r="AY46" i="3"/>
  <c r="AZ46" i="3"/>
  <c r="BA46" i="3"/>
  <c r="BB46" i="3"/>
  <c r="BC46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Y47" i="3"/>
  <c r="Z47" i="3"/>
  <c r="AA47" i="3"/>
  <c r="AB47" i="3"/>
  <c r="AC47" i="3"/>
  <c r="AD47" i="3"/>
  <c r="AE47" i="3"/>
  <c r="AF47" i="3"/>
  <c r="AG47" i="3"/>
  <c r="AH47" i="3"/>
  <c r="AI47" i="3"/>
  <c r="AJ47" i="3"/>
  <c r="AK47" i="3"/>
  <c r="AL47" i="3"/>
  <c r="AM47" i="3"/>
  <c r="AN47" i="3"/>
  <c r="AO47" i="3"/>
  <c r="AP47" i="3"/>
  <c r="AQ47" i="3"/>
  <c r="AR47" i="3"/>
  <c r="AS47" i="3"/>
  <c r="AT47" i="3"/>
  <c r="AU47" i="3"/>
  <c r="AV47" i="3"/>
  <c r="AW47" i="3"/>
  <c r="AX47" i="3"/>
  <c r="AY47" i="3"/>
  <c r="AZ47" i="3"/>
  <c r="BA47" i="3"/>
  <c r="BB47" i="3"/>
  <c r="BC47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Y48" i="3"/>
  <c r="Z48" i="3"/>
  <c r="AA48" i="3"/>
  <c r="AB48" i="3"/>
  <c r="AC48" i="3"/>
  <c r="AD48" i="3"/>
  <c r="AE48" i="3"/>
  <c r="AF48" i="3"/>
  <c r="AG48" i="3"/>
  <c r="AH48" i="3"/>
  <c r="AI48" i="3"/>
  <c r="AJ48" i="3"/>
  <c r="AK48" i="3"/>
  <c r="AL48" i="3"/>
  <c r="AM48" i="3"/>
  <c r="AN48" i="3"/>
  <c r="AO48" i="3"/>
  <c r="AP48" i="3"/>
  <c r="AQ48" i="3"/>
  <c r="AR48" i="3"/>
  <c r="AS48" i="3"/>
  <c r="AT48" i="3"/>
  <c r="AU48" i="3"/>
  <c r="AV48" i="3"/>
  <c r="AW48" i="3"/>
  <c r="AX48" i="3"/>
  <c r="AY48" i="3"/>
  <c r="AZ48" i="3"/>
  <c r="BA48" i="3"/>
  <c r="BB48" i="3"/>
  <c r="BC48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Y49" i="3"/>
  <c r="Z49" i="3"/>
  <c r="AA49" i="3"/>
  <c r="AB49" i="3"/>
  <c r="AC49" i="3"/>
  <c r="AD49" i="3"/>
  <c r="AE49" i="3"/>
  <c r="AF49" i="3"/>
  <c r="AG49" i="3"/>
  <c r="AH49" i="3"/>
  <c r="AI49" i="3"/>
  <c r="AJ49" i="3"/>
  <c r="AK49" i="3"/>
  <c r="AL49" i="3"/>
  <c r="AM49" i="3"/>
  <c r="AN49" i="3"/>
  <c r="AO49" i="3"/>
  <c r="AP49" i="3"/>
  <c r="AQ49" i="3"/>
  <c r="AR49" i="3"/>
  <c r="AS49" i="3"/>
  <c r="AT49" i="3"/>
  <c r="AU49" i="3"/>
  <c r="AV49" i="3"/>
  <c r="AW49" i="3"/>
  <c r="AX49" i="3"/>
  <c r="AY49" i="3"/>
  <c r="AZ49" i="3"/>
  <c r="BA49" i="3"/>
  <c r="BB49" i="3"/>
  <c r="BC49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Y50" i="3"/>
  <c r="Z50" i="3"/>
  <c r="AA50" i="3"/>
  <c r="AB50" i="3"/>
  <c r="AC50" i="3"/>
  <c r="AD50" i="3"/>
  <c r="AE50" i="3"/>
  <c r="AF50" i="3"/>
  <c r="AG50" i="3"/>
  <c r="AH50" i="3"/>
  <c r="AI50" i="3"/>
  <c r="AJ50" i="3"/>
  <c r="AK50" i="3"/>
  <c r="AL50" i="3"/>
  <c r="AM50" i="3"/>
  <c r="AN50" i="3"/>
  <c r="AO50" i="3"/>
  <c r="AP50" i="3"/>
  <c r="AQ50" i="3"/>
  <c r="AR50" i="3"/>
  <c r="AS50" i="3"/>
  <c r="AT50" i="3"/>
  <c r="AU50" i="3"/>
  <c r="AV50" i="3"/>
  <c r="AW50" i="3"/>
  <c r="AX50" i="3"/>
  <c r="AY50" i="3"/>
  <c r="AZ50" i="3"/>
  <c r="BA50" i="3"/>
  <c r="BB50" i="3"/>
  <c r="BC50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Y51" i="3"/>
  <c r="Z51" i="3"/>
  <c r="AA51" i="3"/>
  <c r="AB51" i="3"/>
  <c r="AC51" i="3"/>
  <c r="AD51" i="3"/>
  <c r="AE51" i="3"/>
  <c r="AF51" i="3"/>
  <c r="AG51" i="3"/>
  <c r="AH51" i="3"/>
  <c r="AI51" i="3"/>
  <c r="AJ51" i="3"/>
  <c r="AK51" i="3"/>
  <c r="AL51" i="3"/>
  <c r="AM51" i="3"/>
  <c r="AN51" i="3"/>
  <c r="AO51" i="3"/>
  <c r="AP51" i="3"/>
  <c r="AQ51" i="3"/>
  <c r="AR51" i="3"/>
  <c r="AS51" i="3"/>
  <c r="AT51" i="3"/>
  <c r="AU51" i="3"/>
  <c r="AV51" i="3"/>
  <c r="AW51" i="3"/>
  <c r="AX51" i="3"/>
  <c r="AY51" i="3"/>
  <c r="AZ51" i="3"/>
  <c r="BA51" i="3"/>
  <c r="BB51" i="3"/>
  <c r="BC51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Y52" i="3"/>
  <c r="Z52" i="3"/>
  <c r="AA52" i="3"/>
  <c r="AB52" i="3"/>
  <c r="AC52" i="3"/>
  <c r="AD52" i="3"/>
  <c r="AE52" i="3"/>
  <c r="AF52" i="3"/>
  <c r="AG52" i="3"/>
  <c r="AH52" i="3"/>
  <c r="AI52" i="3"/>
  <c r="AJ52" i="3"/>
  <c r="AK52" i="3"/>
  <c r="AL52" i="3"/>
  <c r="AM52" i="3"/>
  <c r="AN52" i="3"/>
  <c r="AO52" i="3"/>
  <c r="AP52" i="3"/>
  <c r="AQ52" i="3"/>
  <c r="AR52" i="3"/>
  <c r="AS52" i="3"/>
  <c r="AT52" i="3"/>
  <c r="AU52" i="3"/>
  <c r="AV52" i="3"/>
  <c r="AW52" i="3"/>
  <c r="AX52" i="3"/>
  <c r="AY52" i="3"/>
  <c r="AZ52" i="3"/>
  <c r="BA52" i="3"/>
  <c r="BB52" i="3"/>
  <c r="BC52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Y53" i="3"/>
  <c r="Z53" i="3"/>
  <c r="AA53" i="3"/>
  <c r="AB53" i="3"/>
  <c r="AC53" i="3"/>
  <c r="AD53" i="3"/>
  <c r="AE53" i="3"/>
  <c r="AF53" i="3"/>
  <c r="AG53" i="3"/>
  <c r="AH53" i="3"/>
  <c r="AI53" i="3"/>
  <c r="AJ53" i="3"/>
  <c r="AK53" i="3"/>
  <c r="AL53" i="3"/>
  <c r="AM53" i="3"/>
  <c r="AN53" i="3"/>
  <c r="AO53" i="3"/>
  <c r="AP53" i="3"/>
  <c r="AQ53" i="3"/>
  <c r="AR53" i="3"/>
  <c r="AS53" i="3"/>
  <c r="AT53" i="3"/>
  <c r="AU53" i="3"/>
  <c r="AV53" i="3"/>
  <c r="AW53" i="3"/>
  <c r="AX53" i="3"/>
  <c r="AY53" i="3"/>
  <c r="AZ53" i="3"/>
  <c r="BA53" i="3"/>
  <c r="BB53" i="3"/>
  <c r="BC53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Y54" i="3"/>
  <c r="Z54" i="3"/>
  <c r="AA54" i="3"/>
  <c r="AB54" i="3"/>
  <c r="AC54" i="3"/>
  <c r="AD54" i="3"/>
  <c r="AE54" i="3"/>
  <c r="AF54" i="3"/>
  <c r="AG54" i="3"/>
  <c r="AH54" i="3"/>
  <c r="AI54" i="3"/>
  <c r="AJ54" i="3"/>
  <c r="AK54" i="3"/>
  <c r="AL54" i="3"/>
  <c r="AM54" i="3"/>
  <c r="AN54" i="3"/>
  <c r="AO54" i="3"/>
  <c r="AP54" i="3"/>
  <c r="AQ54" i="3"/>
  <c r="AR54" i="3"/>
  <c r="AS54" i="3"/>
  <c r="AT54" i="3"/>
  <c r="AU54" i="3"/>
  <c r="AV54" i="3"/>
  <c r="AW54" i="3"/>
  <c r="AX54" i="3"/>
  <c r="AY54" i="3"/>
  <c r="AZ54" i="3"/>
  <c r="BA54" i="3"/>
  <c r="BB54" i="3"/>
  <c r="BC54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BC6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BC9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BC2" i="3"/>
  <c r="BB2" i="3"/>
  <c r="BA2" i="3"/>
  <c r="AZ2" i="3"/>
  <c r="AY2" i="3"/>
  <c r="AX2" i="3"/>
  <c r="AW2" i="3"/>
  <c r="AV2" i="3"/>
  <c r="AU2" i="3"/>
  <c r="AT2" i="3"/>
  <c r="AS2" i="3"/>
  <c r="AR2" i="3"/>
  <c r="AQ2" i="3"/>
  <c r="AP2" i="3"/>
  <c r="AO2" i="3"/>
  <c r="AN2" i="3"/>
  <c r="AM2" i="3"/>
  <c r="AL2" i="3"/>
  <c r="AK2" i="3"/>
  <c r="AJ2" i="3"/>
  <c r="AI2" i="3"/>
  <c r="AH2" i="3"/>
  <c r="AG2" i="3"/>
  <c r="AF2" i="3"/>
  <c r="AE2" i="3"/>
  <c r="AD2" i="3"/>
  <c r="AC2" i="3"/>
  <c r="AB2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M7" i="10"/>
  <c r="L7" i="10"/>
  <c r="K7" i="10"/>
  <c r="J7" i="10"/>
  <c r="M6" i="10"/>
  <c r="L6" i="10"/>
  <c r="K6" i="10"/>
  <c r="J6" i="10"/>
  <c r="M5" i="10"/>
  <c r="L5" i="10"/>
  <c r="K5" i="10"/>
  <c r="J5" i="10"/>
  <c r="M4" i="10"/>
  <c r="L4" i="10"/>
  <c r="K4" i="10"/>
  <c r="J4" i="10"/>
  <c r="M3" i="10"/>
  <c r="L3" i="10"/>
  <c r="K3" i="10"/>
  <c r="J3" i="10"/>
  <c r="M2" i="10"/>
  <c r="L2" i="10"/>
  <c r="K2" i="10"/>
  <c r="J2" i="10"/>
  <c r="M7" i="11"/>
  <c r="L7" i="11"/>
  <c r="K7" i="11"/>
  <c r="J7" i="11"/>
  <c r="M6" i="11"/>
  <c r="L6" i="11"/>
  <c r="K6" i="11"/>
  <c r="J6" i="11"/>
  <c r="M5" i="11"/>
  <c r="L5" i="11"/>
  <c r="K5" i="11"/>
  <c r="J5" i="11"/>
  <c r="M4" i="11"/>
  <c r="L4" i="11"/>
  <c r="K4" i="11"/>
  <c r="J4" i="11"/>
  <c r="M3" i="11"/>
  <c r="L3" i="11"/>
  <c r="K3" i="11"/>
  <c r="J3" i="11"/>
  <c r="M2" i="11"/>
  <c r="L2" i="11"/>
  <c r="K2" i="11"/>
  <c r="J2" i="11"/>
  <c r="M7" i="12"/>
  <c r="L7" i="12"/>
  <c r="K7" i="12"/>
  <c r="J7" i="12"/>
  <c r="M6" i="12"/>
  <c r="L6" i="12"/>
  <c r="K6" i="12"/>
  <c r="J6" i="12"/>
  <c r="M5" i="12"/>
  <c r="L5" i="12"/>
  <c r="K5" i="12"/>
  <c r="J5" i="12"/>
  <c r="M4" i="12"/>
  <c r="L4" i="12"/>
  <c r="K4" i="12"/>
  <c r="J4" i="12"/>
  <c r="M3" i="12"/>
  <c r="L3" i="12"/>
  <c r="K3" i="12"/>
  <c r="J3" i="12"/>
  <c r="M2" i="12"/>
  <c r="L2" i="12"/>
  <c r="K2" i="12"/>
  <c r="J2" i="12"/>
  <c r="M7" i="13"/>
  <c r="L7" i="13"/>
  <c r="K7" i="13"/>
  <c r="J7" i="13"/>
  <c r="M6" i="13"/>
  <c r="L6" i="13"/>
  <c r="K6" i="13"/>
  <c r="J6" i="13"/>
  <c r="M5" i="13"/>
  <c r="L5" i="13"/>
  <c r="K5" i="13"/>
  <c r="J5" i="13"/>
  <c r="M4" i="13"/>
  <c r="L4" i="13"/>
  <c r="K4" i="13"/>
  <c r="J4" i="13"/>
  <c r="M3" i="13"/>
  <c r="L3" i="13"/>
  <c r="K3" i="13"/>
  <c r="J3" i="13"/>
  <c r="M2" i="13"/>
  <c r="L2" i="13"/>
  <c r="K2" i="13"/>
  <c r="J2" i="13"/>
  <c r="M7" i="14"/>
  <c r="L7" i="14"/>
  <c r="K7" i="14"/>
  <c r="J7" i="14"/>
  <c r="M6" i="14"/>
  <c r="L6" i="14"/>
  <c r="K6" i="14"/>
  <c r="J6" i="14"/>
  <c r="M5" i="14"/>
  <c r="L5" i="14"/>
  <c r="K5" i="14"/>
  <c r="J5" i="14"/>
  <c r="M4" i="14"/>
  <c r="L4" i="14"/>
  <c r="K4" i="14"/>
  <c r="J4" i="14"/>
  <c r="M3" i="14"/>
  <c r="L3" i="14"/>
  <c r="K3" i="14"/>
  <c r="J3" i="14"/>
  <c r="M2" i="14"/>
  <c r="L2" i="14"/>
  <c r="K2" i="14"/>
  <c r="J2" i="14"/>
  <c r="M7" i="15"/>
  <c r="L7" i="15"/>
  <c r="K7" i="15"/>
  <c r="J7" i="15"/>
  <c r="M6" i="15"/>
  <c r="L6" i="15"/>
  <c r="K6" i="15"/>
  <c r="J6" i="15"/>
  <c r="M5" i="15"/>
  <c r="L5" i="15"/>
  <c r="K5" i="15"/>
  <c r="J5" i="15"/>
  <c r="M4" i="15"/>
  <c r="L4" i="15"/>
  <c r="K4" i="15"/>
  <c r="J4" i="15"/>
  <c r="M3" i="15"/>
  <c r="L3" i="15"/>
  <c r="K3" i="15"/>
  <c r="J3" i="15"/>
  <c r="M2" i="15"/>
  <c r="L2" i="15"/>
  <c r="K2" i="15"/>
  <c r="J2" i="15"/>
  <c r="M7" i="16"/>
  <c r="L7" i="16"/>
  <c r="K7" i="16"/>
  <c r="J7" i="16"/>
  <c r="M6" i="16"/>
  <c r="L6" i="16"/>
  <c r="K6" i="16"/>
  <c r="J6" i="16"/>
  <c r="M5" i="16"/>
  <c r="L5" i="16"/>
  <c r="K5" i="16"/>
  <c r="J5" i="16"/>
  <c r="M4" i="16"/>
  <c r="L4" i="16"/>
  <c r="K4" i="16"/>
  <c r="J4" i="16"/>
  <c r="M3" i="16"/>
  <c r="L3" i="16"/>
  <c r="K3" i="16"/>
  <c r="J3" i="16"/>
  <c r="M2" i="16"/>
  <c r="L2" i="16"/>
  <c r="K2" i="16"/>
  <c r="J2" i="16"/>
  <c r="M7" i="17"/>
  <c r="L7" i="17"/>
  <c r="K7" i="17"/>
  <c r="J7" i="17"/>
  <c r="M6" i="17"/>
  <c r="L6" i="17"/>
  <c r="K6" i="17"/>
  <c r="J6" i="17"/>
  <c r="M5" i="17"/>
  <c r="L5" i="17"/>
  <c r="K5" i="17"/>
  <c r="J5" i="17"/>
  <c r="M4" i="17"/>
  <c r="L4" i="17"/>
  <c r="K4" i="17"/>
  <c r="J4" i="17"/>
  <c r="M3" i="17"/>
  <c r="L3" i="17"/>
  <c r="K3" i="17"/>
  <c r="J3" i="17"/>
  <c r="M2" i="17"/>
  <c r="L2" i="17"/>
  <c r="K2" i="17"/>
  <c r="J2" i="17"/>
  <c r="M7" i="18"/>
  <c r="L7" i="18"/>
  <c r="K7" i="18"/>
  <c r="J7" i="18"/>
  <c r="M6" i="18"/>
  <c r="L6" i="18"/>
  <c r="K6" i="18"/>
  <c r="J6" i="18"/>
  <c r="M5" i="18"/>
  <c r="L5" i="18"/>
  <c r="K5" i="18"/>
  <c r="J5" i="18"/>
  <c r="M4" i="18"/>
  <c r="L4" i="18"/>
  <c r="K4" i="18"/>
  <c r="J4" i="18"/>
  <c r="M3" i="18"/>
  <c r="L3" i="18"/>
  <c r="K3" i="18"/>
  <c r="J3" i="18"/>
  <c r="M2" i="18"/>
  <c r="L2" i="18"/>
  <c r="K2" i="18"/>
  <c r="J2" i="18"/>
  <c r="M7" i="19"/>
  <c r="L7" i="19"/>
  <c r="K7" i="19"/>
  <c r="J7" i="19"/>
  <c r="M6" i="19"/>
  <c r="L6" i="19"/>
  <c r="K6" i="19"/>
  <c r="J6" i="19"/>
  <c r="M5" i="19"/>
  <c r="L5" i="19"/>
  <c r="K5" i="19"/>
  <c r="J5" i="19"/>
  <c r="M4" i="19"/>
  <c r="L4" i="19"/>
  <c r="K4" i="19"/>
  <c r="J4" i="19"/>
  <c r="M3" i="19"/>
  <c r="L3" i="19"/>
  <c r="K3" i="19"/>
  <c r="J3" i="19"/>
  <c r="M2" i="19"/>
  <c r="L2" i="19"/>
  <c r="K2" i="19"/>
  <c r="J2" i="19"/>
  <c r="M7" i="20"/>
  <c r="L7" i="20"/>
  <c r="K7" i="20"/>
  <c r="J7" i="20"/>
  <c r="M6" i="20"/>
  <c r="L6" i="20"/>
  <c r="K6" i="20"/>
  <c r="J6" i="20"/>
  <c r="M5" i="20"/>
  <c r="L5" i="20"/>
  <c r="K5" i="20"/>
  <c r="J5" i="20"/>
  <c r="M4" i="20"/>
  <c r="L4" i="20"/>
  <c r="K4" i="20"/>
  <c r="J4" i="20"/>
  <c r="M3" i="20"/>
  <c r="L3" i="20"/>
  <c r="K3" i="20"/>
  <c r="J3" i="20"/>
  <c r="M2" i="20"/>
  <c r="L2" i="20"/>
  <c r="K2" i="20"/>
  <c r="J2" i="20"/>
  <c r="M7" i="21"/>
  <c r="L7" i="21"/>
  <c r="K7" i="21"/>
  <c r="J7" i="21"/>
  <c r="M6" i="21"/>
  <c r="L6" i="21"/>
  <c r="K6" i="21"/>
  <c r="J6" i="21"/>
  <c r="M5" i="21"/>
  <c r="L5" i="21"/>
  <c r="K5" i="21"/>
  <c r="J5" i="21"/>
  <c r="M4" i="21"/>
  <c r="L4" i="21"/>
  <c r="K4" i="21"/>
  <c r="J4" i="21"/>
  <c r="M3" i="21"/>
  <c r="L3" i="21"/>
  <c r="K3" i="21"/>
  <c r="J3" i="21"/>
  <c r="M2" i="21"/>
  <c r="L2" i="21"/>
  <c r="K2" i="21"/>
  <c r="J2" i="21"/>
  <c r="M7" i="22"/>
  <c r="L7" i="22"/>
  <c r="K7" i="22"/>
  <c r="J7" i="22"/>
  <c r="M6" i="22"/>
  <c r="L6" i="22"/>
  <c r="K6" i="22"/>
  <c r="J6" i="22"/>
  <c r="M5" i="22"/>
  <c r="L5" i="22"/>
  <c r="K5" i="22"/>
  <c r="J5" i="22"/>
  <c r="M4" i="22"/>
  <c r="L4" i="22"/>
  <c r="K4" i="22"/>
  <c r="J4" i="22"/>
  <c r="M3" i="22"/>
  <c r="L3" i="22"/>
  <c r="K3" i="22"/>
  <c r="J3" i="22"/>
  <c r="M2" i="22"/>
  <c r="L2" i="22"/>
  <c r="K2" i="22"/>
  <c r="J2" i="22"/>
  <c r="M7" i="23"/>
  <c r="L7" i="23"/>
  <c r="K7" i="23"/>
  <c r="J7" i="23"/>
  <c r="M6" i="23"/>
  <c r="L6" i="23"/>
  <c r="K6" i="23"/>
  <c r="J6" i="23"/>
  <c r="M5" i="23"/>
  <c r="L5" i="23"/>
  <c r="K5" i="23"/>
  <c r="J5" i="23"/>
  <c r="M4" i="23"/>
  <c r="L4" i="23"/>
  <c r="K4" i="23"/>
  <c r="J4" i="23"/>
  <c r="M3" i="23"/>
  <c r="L3" i="23"/>
  <c r="K3" i="23"/>
  <c r="J3" i="23"/>
  <c r="M2" i="23"/>
  <c r="L2" i="23"/>
  <c r="K2" i="23"/>
  <c r="J2" i="23"/>
  <c r="M7" i="24"/>
  <c r="L7" i="24"/>
  <c r="K7" i="24"/>
  <c r="J7" i="24"/>
  <c r="M6" i="24"/>
  <c r="L6" i="24"/>
  <c r="K6" i="24"/>
  <c r="J6" i="24"/>
  <c r="M5" i="24"/>
  <c r="L5" i="24"/>
  <c r="K5" i="24"/>
  <c r="J5" i="24"/>
  <c r="M4" i="24"/>
  <c r="L4" i="24"/>
  <c r="K4" i="24"/>
  <c r="J4" i="24"/>
  <c r="M3" i="24"/>
  <c r="L3" i="24"/>
  <c r="K3" i="24"/>
  <c r="J3" i="24"/>
  <c r="M2" i="24"/>
  <c r="L2" i="24"/>
  <c r="K2" i="24"/>
  <c r="J2" i="24"/>
  <c r="M7" i="25"/>
  <c r="L7" i="25"/>
  <c r="K7" i="25"/>
  <c r="J7" i="25"/>
  <c r="M6" i="25"/>
  <c r="L6" i="25"/>
  <c r="K6" i="25"/>
  <c r="J6" i="25"/>
  <c r="M5" i="25"/>
  <c r="L5" i="25"/>
  <c r="K5" i="25"/>
  <c r="J5" i="25"/>
  <c r="M4" i="25"/>
  <c r="L4" i="25"/>
  <c r="K4" i="25"/>
  <c r="J4" i="25"/>
  <c r="M3" i="25"/>
  <c r="L3" i="25"/>
  <c r="K3" i="25"/>
  <c r="J3" i="25"/>
  <c r="M2" i="25"/>
  <c r="L2" i="25"/>
  <c r="K2" i="25"/>
  <c r="J2" i="25"/>
  <c r="M7" i="26"/>
  <c r="L7" i="26"/>
  <c r="K7" i="26"/>
  <c r="J7" i="26"/>
  <c r="M6" i="26"/>
  <c r="L6" i="26"/>
  <c r="K6" i="26"/>
  <c r="J6" i="26"/>
  <c r="M5" i="26"/>
  <c r="L5" i="26"/>
  <c r="K5" i="26"/>
  <c r="J5" i="26"/>
  <c r="M4" i="26"/>
  <c r="L4" i="26"/>
  <c r="K4" i="26"/>
  <c r="J4" i="26"/>
  <c r="M3" i="26"/>
  <c r="L3" i="26"/>
  <c r="K3" i="26"/>
  <c r="J3" i="26"/>
  <c r="M2" i="26"/>
  <c r="L2" i="26"/>
  <c r="K2" i="26"/>
  <c r="J2" i="26"/>
  <c r="M7" i="27"/>
  <c r="L7" i="27"/>
  <c r="K7" i="27"/>
  <c r="J7" i="27"/>
  <c r="M6" i="27"/>
  <c r="L6" i="27"/>
  <c r="K6" i="27"/>
  <c r="J6" i="27"/>
  <c r="M5" i="27"/>
  <c r="L5" i="27"/>
  <c r="K5" i="27"/>
  <c r="J5" i="27"/>
  <c r="M4" i="27"/>
  <c r="L4" i="27"/>
  <c r="K4" i="27"/>
  <c r="J4" i="27"/>
  <c r="M3" i="27"/>
  <c r="L3" i="27"/>
  <c r="K3" i="27"/>
  <c r="J3" i="27"/>
  <c r="M2" i="27"/>
  <c r="L2" i="27"/>
  <c r="K2" i="27"/>
  <c r="J2" i="27"/>
  <c r="M7" i="28"/>
  <c r="L7" i="28"/>
  <c r="K7" i="28"/>
  <c r="J7" i="28"/>
  <c r="M6" i="28"/>
  <c r="L6" i="28"/>
  <c r="K6" i="28"/>
  <c r="J6" i="28"/>
  <c r="M5" i="28"/>
  <c r="L5" i="28"/>
  <c r="K5" i="28"/>
  <c r="J5" i="28"/>
  <c r="M4" i="28"/>
  <c r="L4" i="28"/>
  <c r="K4" i="28"/>
  <c r="J4" i="28"/>
  <c r="M3" i="28"/>
  <c r="L3" i="28"/>
  <c r="K3" i="28"/>
  <c r="J3" i="28"/>
  <c r="M2" i="28"/>
  <c r="L2" i="28"/>
  <c r="K2" i="28"/>
  <c r="J2" i="28"/>
  <c r="M7" i="29"/>
  <c r="L7" i="29"/>
  <c r="K7" i="29"/>
  <c r="J7" i="29"/>
  <c r="M6" i="29"/>
  <c r="L6" i="29"/>
  <c r="K6" i="29"/>
  <c r="J6" i="29"/>
  <c r="M5" i="29"/>
  <c r="L5" i="29"/>
  <c r="K5" i="29"/>
  <c r="J5" i="29"/>
  <c r="M4" i="29"/>
  <c r="L4" i="29"/>
  <c r="K4" i="29"/>
  <c r="J4" i="29"/>
  <c r="M3" i="29"/>
  <c r="L3" i="29"/>
  <c r="K3" i="29"/>
  <c r="J3" i="29"/>
  <c r="M2" i="29"/>
  <c r="L2" i="29"/>
  <c r="K2" i="29"/>
  <c r="J2" i="29"/>
  <c r="M7" i="30"/>
  <c r="L7" i="30"/>
  <c r="K7" i="30"/>
  <c r="J7" i="30"/>
  <c r="M6" i="30"/>
  <c r="L6" i="30"/>
  <c r="K6" i="30"/>
  <c r="J6" i="30"/>
  <c r="M5" i="30"/>
  <c r="L5" i="30"/>
  <c r="K5" i="30"/>
  <c r="J5" i="30"/>
  <c r="M4" i="30"/>
  <c r="L4" i="30"/>
  <c r="K4" i="30"/>
  <c r="J4" i="30"/>
  <c r="M3" i="30"/>
  <c r="L3" i="30"/>
  <c r="K3" i="30"/>
  <c r="J3" i="30"/>
  <c r="M2" i="30"/>
  <c r="L2" i="30"/>
  <c r="K2" i="30"/>
  <c r="J2" i="30"/>
  <c r="M7" i="31"/>
  <c r="L7" i="31"/>
  <c r="K7" i="31"/>
  <c r="J7" i="31"/>
  <c r="M6" i="31"/>
  <c r="L6" i="31"/>
  <c r="K6" i="31"/>
  <c r="J6" i="31"/>
  <c r="M5" i="31"/>
  <c r="L5" i="31"/>
  <c r="K5" i="31"/>
  <c r="J5" i="31"/>
  <c r="M4" i="31"/>
  <c r="L4" i="31"/>
  <c r="K4" i="31"/>
  <c r="J4" i="31"/>
  <c r="M3" i="31"/>
  <c r="L3" i="31"/>
  <c r="K3" i="31"/>
  <c r="J3" i="31"/>
  <c r="M2" i="31"/>
  <c r="L2" i="31"/>
  <c r="K2" i="31"/>
  <c r="J2" i="31"/>
  <c r="M7" i="32"/>
  <c r="L7" i="32"/>
  <c r="K7" i="32"/>
  <c r="J7" i="32"/>
  <c r="M6" i="32"/>
  <c r="L6" i="32"/>
  <c r="K6" i="32"/>
  <c r="J6" i="32"/>
  <c r="M5" i="32"/>
  <c r="L5" i="32"/>
  <c r="K5" i="32"/>
  <c r="J5" i="32"/>
  <c r="M4" i="32"/>
  <c r="L4" i="32"/>
  <c r="K4" i="32"/>
  <c r="J4" i="32"/>
  <c r="M3" i="32"/>
  <c r="L3" i="32"/>
  <c r="K3" i="32"/>
  <c r="J3" i="32"/>
  <c r="M2" i="32"/>
  <c r="L2" i="32"/>
  <c r="K2" i="32"/>
  <c r="J2" i="32"/>
  <c r="M7" i="33"/>
  <c r="L7" i="33"/>
  <c r="K7" i="33"/>
  <c r="J7" i="33"/>
  <c r="M6" i="33"/>
  <c r="L6" i="33"/>
  <c r="K6" i="33"/>
  <c r="J6" i="33"/>
  <c r="M5" i="33"/>
  <c r="L5" i="33"/>
  <c r="K5" i="33"/>
  <c r="J5" i="33"/>
  <c r="M4" i="33"/>
  <c r="L4" i="33"/>
  <c r="K4" i="33"/>
  <c r="J4" i="33"/>
  <c r="M3" i="33"/>
  <c r="L3" i="33"/>
  <c r="K3" i="33"/>
  <c r="J3" i="33"/>
  <c r="M2" i="33"/>
  <c r="L2" i="33"/>
  <c r="K2" i="33"/>
  <c r="J2" i="33"/>
  <c r="M7" i="34"/>
  <c r="L7" i="34"/>
  <c r="K7" i="34"/>
  <c r="J7" i="34"/>
  <c r="M6" i="34"/>
  <c r="L6" i="34"/>
  <c r="K6" i="34"/>
  <c r="J6" i="34"/>
  <c r="M5" i="34"/>
  <c r="L5" i="34"/>
  <c r="K5" i="34"/>
  <c r="J5" i="34"/>
  <c r="M4" i="34"/>
  <c r="L4" i="34"/>
  <c r="K4" i="34"/>
  <c r="J4" i="34"/>
  <c r="M3" i="34"/>
  <c r="L3" i="34"/>
  <c r="K3" i="34"/>
  <c r="J3" i="34"/>
  <c r="M2" i="34"/>
  <c r="L2" i="34"/>
  <c r="K2" i="34"/>
  <c r="J2" i="34"/>
  <c r="M7" i="35"/>
  <c r="L7" i="35"/>
  <c r="K7" i="35"/>
  <c r="J7" i="35"/>
  <c r="M6" i="35"/>
  <c r="L6" i="35"/>
  <c r="K6" i="35"/>
  <c r="J6" i="35"/>
  <c r="M5" i="35"/>
  <c r="L5" i="35"/>
  <c r="K5" i="35"/>
  <c r="J5" i="35"/>
  <c r="M4" i="35"/>
  <c r="L4" i="35"/>
  <c r="K4" i="35"/>
  <c r="J4" i="35"/>
  <c r="M3" i="35"/>
  <c r="L3" i="35"/>
  <c r="K3" i="35"/>
  <c r="J3" i="35"/>
  <c r="M2" i="35"/>
  <c r="L2" i="35"/>
  <c r="K2" i="35"/>
  <c r="J2" i="35"/>
  <c r="M7" i="36"/>
  <c r="L7" i="36"/>
  <c r="K7" i="36"/>
  <c r="J7" i="36"/>
  <c r="M6" i="36"/>
  <c r="L6" i="36"/>
  <c r="K6" i="36"/>
  <c r="J6" i="36"/>
  <c r="M5" i="36"/>
  <c r="L5" i="36"/>
  <c r="K5" i="36"/>
  <c r="J5" i="36"/>
  <c r="M4" i="36"/>
  <c r="L4" i="36"/>
  <c r="K4" i="36"/>
  <c r="J4" i="36"/>
  <c r="M3" i="36"/>
  <c r="L3" i="36"/>
  <c r="K3" i="36"/>
  <c r="J3" i="36"/>
  <c r="M2" i="36"/>
  <c r="L2" i="36"/>
  <c r="K2" i="36"/>
  <c r="J2" i="36"/>
  <c r="M7" i="37"/>
  <c r="L7" i="37"/>
  <c r="K7" i="37"/>
  <c r="J7" i="37"/>
  <c r="M6" i="37"/>
  <c r="L6" i="37"/>
  <c r="K6" i="37"/>
  <c r="J6" i="37"/>
  <c r="M5" i="37"/>
  <c r="L5" i="37"/>
  <c r="K5" i="37"/>
  <c r="J5" i="37"/>
  <c r="M4" i="37"/>
  <c r="L4" i="37"/>
  <c r="K4" i="37"/>
  <c r="J4" i="37"/>
  <c r="M3" i="37"/>
  <c r="L3" i="37"/>
  <c r="K3" i="37"/>
  <c r="J3" i="37"/>
  <c r="M2" i="37"/>
  <c r="L2" i="37"/>
  <c r="K2" i="37"/>
  <c r="J2" i="37"/>
  <c r="M7" i="38"/>
  <c r="L7" i="38"/>
  <c r="K7" i="38"/>
  <c r="J7" i="38"/>
  <c r="M6" i="38"/>
  <c r="L6" i="38"/>
  <c r="K6" i="38"/>
  <c r="J6" i="38"/>
  <c r="M5" i="38"/>
  <c r="L5" i="38"/>
  <c r="K5" i="38"/>
  <c r="J5" i="38"/>
  <c r="M4" i="38"/>
  <c r="L4" i="38"/>
  <c r="K4" i="38"/>
  <c r="J4" i="38"/>
  <c r="M3" i="38"/>
  <c r="L3" i="38"/>
  <c r="K3" i="38"/>
  <c r="J3" i="38"/>
  <c r="M2" i="38"/>
  <c r="L2" i="38"/>
  <c r="K2" i="38"/>
  <c r="J2" i="38"/>
  <c r="M7" i="39"/>
  <c r="L7" i="39"/>
  <c r="K7" i="39"/>
  <c r="J7" i="39"/>
  <c r="M6" i="39"/>
  <c r="L6" i="39"/>
  <c r="K6" i="39"/>
  <c r="J6" i="39"/>
  <c r="M5" i="39"/>
  <c r="L5" i="39"/>
  <c r="K5" i="39"/>
  <c r="J5" i="39"/>
  <c r="M4" i="39"/>
  <c r="L4" i="39"/>
  <c r="K4" i="39"/>
  <c r="J4" i="39"/>
  <c r="M3" i="39"/>
  <c r="L3" i="39"/>
  <c r="K3" i="39"/>
  <c r="J3" i="39"/>
  <c r="M2" i="39"/>
  <c r="L2" i="39"/>
  <c r="K2" i="39"/>
  <c r="J2" i="39"/>
  <c r="M7" i="40"/>
  <c r="L7" i="40"/>
  <c r="K7" i="40"/>
  <c r="J7" i="40"/>
  <c r="M6" i="40"/>
  <c r="L6" i="40"/>
  <c r="K6" i="40"/>
  <c r="J6" i="40"/>
  <c r="M5" i="40"/>
  <c r="L5" i="40"/>
  <c r="K5" i="40"/>
  <c r="J5" i="40"/>
  <c r="M4" i="40"/>
  <c r="L4" i="40"/>
  <c r="K4" i="40"/>
  <c r="J4" i="40"/>
  <c r="M3" i="40"/>
  <c r="L3" i="40"/>
  <c r="K3" i="40"/>
  <c r="J3" i="40"/>
  <c r="M2" i="40"/>
  <c r="L2" i="40"/>
  <c r="K2" i="40"/>
  <c r="J2" i="40"/>
  <c r="M7" i="41"/>
  <c r="L7" i="41"/>
  <c r="K7" i="41"/>
  <c r="J7" i="41"/>
  <c r="M6" i="41"/>
  <c r="L6" i="41"/>
  <c r="K6" i="41"/>
  <c r="J6" i="41"/>
  <c r="M5" i="41"/>
  <c r="L5" i="41"/>
  <c r="K5" i="41"/>
  <c r="J5" i="41"/>
  <c r="M4" i="41"/>
  <c r="L4" i="41"/>
  <c r="K4" i="41"/>
  <c r="J4" i="41"/>
  <c r="M3" i="41"/>
  <c r="L3" i="41"/>
  <c r="K3" i="41"/>
  <c r="J3" i="41"/>
  <c r="M2" i="41"/>
  <c r="L2" i="41"/>
  <c r="K2" i="41"/>
  <c r="J2" i="41"/>
  <c r="M7" i="42"/>
  <c r="L7" i="42"/>
  <c r="K7" i="42"/>
  <c r="J7" i="42"/>
  <c r="M6" i="42"/>
  <c r="L6" i="42"/>
  <c r="K6" i="42"/>
  <c r="J6" i="42"/>
  <c r="M5" i="42"/>
  <c r="L5" i="42"/>
  <c r="K5" i="42"/>
  <c r="J5" i="42"/>
  <c r="M4" i="42"/>
  <c r="L4" i="42"/>
  <c r="K4" i="42"/>
  <c r="J4" i="42"/>
  <c r="M3" i="42"/>
  <c r="L3" i="42"/>
  <c r="K3" i="42"/>
  <c r="J3" i="42"/>
  <c r="M2" i="42"/>
  <c r="L2" i="42"/>
  <c r="K2" i="42"/>
  <c r="J2" i="42"/>
  <c r="M7" i="43"/>
  <c r="L7" i="43"/>
  <c r="K7" i="43"/>
  <c r="J7" i="43"/>
  <c r="M6" i="43"/>
  <c r="L6" i="43"/>
  <c r="K6" i="43"/>
  <c r="J6" i="43"/>
  <c r="M5" i="43"/>
  <c r="L5" i="43"/>
  <c r="K5" i="43"/>
  <c r="J5" i="43"/>
  <c r="M4" i="43"/>
  <c r="L4" i="43"/>
  <c r="K4" i="43"/>
  <c r="J4" i="43"/>
  <c r="M3" i="43"/>
  <c r="L3" i="43"/>
  <c r="K3" i="43"/>
  <c r="J3" i="43"/>
  <c r="M2" i="43"/>
  <c r="L2" i="43"/>
  <c r="K2" i="43"/>
  <c r="J2" i="43"/>
  <c r="M7" i="44"/>
  <c r="L7" i="44"/>
  <c r="K7" i="44"/>
  <c r="J7" i="44"/>
  <c r="M6" i="44"/>
  <c r="L6" i="44"/>
  <c r="K6" i="44"/>
  <c r="J6" i="44"/>
  <c r="M5" i="44"/>
  <c r="L5" i="44"/>
  <c r="K5" i="44"/>
  <c r="J5" i="44"/>
  <c r="M4" i="44"/>
  <c r="L4" i="44"/>
  <c r="K4" i="44"/>
  <c r="J4" i="44"/>
  <c r="M3" i="44"/>
  <c r="L3" i="44"/>
  <c r="K3" i="44"/>
  <c r="J3" i="44"/>
  <c r="M2" i="44"/>
  <c r="L2" i="44"/>
  <c r="K2" i="44"/>
  <c r="J2" i="44"/>
  <c r="M7" i="45"/>
  <c r="L7" i="45"/>
  <c r="K7" i="45"/>
  <c r="J7" i="45"/>
  <c r="M6" i="45"/>
  <c r="L6" i="45"/>
  <c r="K6" i="45"/>
  <c r="J6" i="45"/>
  <c r="M5" i="45"/>
  <c r="L5" i="45"/>
  <c r="K5" i="45"/>
  <c r="J5" i="45"/>
  <c r="M4" i="45"/>
  <c r="L4" i="45"/>
  <c r="K4" i="45"/>
  <c r="J4" i="45"/>
  <c r="M3" i="45"/>
  <c r="L3" i="45"/>
  <c r="K3" i="45"/>
  <c r="J3" i="45"/>
  <c r="M2" i="45"/>
  <c r="L2" i="45"/>
  <c r="K2" i="45"/>
  <c r="J2" i="45"/>
  <c r="M7" i="46"/>
  <c r="L7" i="46"/>
  <c r="K7" i="46"/>
  <c r="J7" i="46"/>
  <c r="M6" i="46"/>
  <c r="L6" i="46"/>
  <c r="K6" i="46"/>
  <c r="J6" i="46"/>
  <c r="M5" i="46"/>
  <c r="L5" i="46"/>
  <c r="K5" i="46"/>
  <c r="J5" i="46"/>
  <c r="M4" i="46"/>
  <c r="L4" i="46"/>
  <c r="K4" i="46"/>
  <c r="J4" i="46"/>
  <c r="M3" i="46"/>
  <c r="L3" i="46"/>
  <c r="K3" i="46"/>
  <c r="J3" i="46"/>
  <c r="M2" i="46"/>
  <c r="L2" i="46"/>
  <c r="K2" i="46"/>
  <c r="J2" i="46"/>
  <c r="M7" i="47"/>
  <c r="L7" i="47"/>
  <c r="K7" i="47"/>
  <c r="J7" i="47"/>
  <c r="M6" i="47"/>
  <c r="L6" i="47"/>
  <c r="K6" i="47"/>
  <c r="J6" i="47"/>
  <c r="M5" i="47"/>
  <c r="L5" i="47"/>
  <c r="K5" i="47"/>
  <c r="J5" i="47"/>
  <c r="M4" i="47"/>
  <c r="L4" i="47"/>
  <c r="K4" i="47"/>
  <c r="J4" i="47"/>
  <c r="M3" i="47"/>
  <c r="L3" i="47"/>
  <c r="K3" i="47"/>
  <c r="J3" i="47"/>
  <c r="M2" i="47"/>
  <c r="L2" i="47"/>
  <c r="K2" i="47"/>
  <c r="J2" i="47"/>
  <c r="M7" i="48"/>
  <c r="L7" i="48"/>
  <c r="K7" i="48"/>
  <c r="J7" i="48"/>
  <c r="M6" i="48"/>
  <c r="L6" i="48"/>
  <c r="K6" i="48"/>
  <c r="J6" i="48"/>
  <c r="M5" i="48"/>
  <c r="L5" i="48"/>
  <c r="K5" i="48"/>
  <c r="J5" i="48"/>
  <c r="M4" i="48"/>
  <c r="L4" i="48"/>
  <c r="K4" i="48"/>
  <c r="J4" i="48"/>
  <c r="M3" i="48"/>
  <c r="L3" i="48"/>
  <c r="K3" i="48"/>
  <c r="J3" i="48"/>
  <c r="M2" i="48"/>
  <c r="L2" i="48"/>
  <c r="K2" i="48"/>
  <c r="J2" i="48"/>
  <c r="M7" i="49"/>
  <c r="L7" i="49"/>
  <c r="K7" i="49"/>
  <c r="J7" i="49"/>
  <c r="M6" i="49"/>
  <c r="L6" i="49"/>
  <c r="K6" i="49"/>
  <c r="J6" i="49"/>
  <c r="M5" i="49"/>
  <c r="L5" i="49"/>
  <c r="K5" i="49"/>
  <c r="J5" i="49"/>
  <c r="M4" i="49"/>
  <c r="L4" i="49"/>
  <c r="K4" i="49"/>
  <c r="J4" i="49"/>
  <c r="M3" i="49"/>
  <c r="L3" i="49"/>
  <c r="K3" i="49"/>
  <c r="J3" i="49"/>
  <c r="M2" i="49"/>
  <c r="L2" i="49"/>
  <c r="K2" i="49"/>
  <c r="J2" i="49"/>
  <c r="M7" i="50"/>
  <c r="L7" i="50"/>
  <c r="K7" i="50"/>
  <c r="J7" i="50"/>
  <c r="M6" i="50"/>
  <c r="L6" i="50"/>
  <c r="K6" i="50"/>
  <c r="J6" i="50"/>
  <c r="M5" i="50"/>
  <c r="L5" i="50"/>
  <c r="K5" i="50"/>
  <c r="J5" i="50"/>
  <c r="M4" i="50"/>
  <c r="L4" i="50"/>
  <c r="K4" i="50"/>
  <c r="J4" i="50"/>
  <c r="M3" i="50"/>
  <c r="L3" i="50"/>
  <c r="K3" i="50"/>
  <c r="J3" i="50"/>
  <c r="M2" i="50"/>
  <c r="L2" i="50"/>
  <c r="K2" i="50"/>
  <c r="J2" i="50"/>
  <c r="M7" i="51"/>
  <c r="L7" i="51"/>
  <c r="K7" i="51"/>
  <c r="J7" i="51"/>
  <c r="M6" i="51"/>
  <c r="L6" i="51"/>
  <c r="K6" i="51"/>
  <c r="J6" i="51"/>
  <c r="M5" i="51"/>
  <c r="L5" i="51"/>
  <c r="K5" i="51"/>
  <c r="J5" i="51"/>
  <c r="M4" i="51"/>
  <c r="L4" i="51"/>
  <c r="K4" i="51"/>
  <c r="J4" i="51"/>
  <c r="M3" i="51"/>
  <c r="L3" i="51"/>
  <c r="K3" i="51"/>
  <c r="J3" i="51"/>
  <c r="M2" i="51"/>
  <c r="L2" i="51"/>
  <c r="K2" i="51"/>
  <c r="J2" i="51"/>
  <c r="M7" i="52"/>
  <c r="L7" i="52"/>
  <c r="K7" i="52"/>
  <c r="J7" i="52"/>
  <c r="M6" i="52"/>
  <c r="L6" i="52"/>
  <c r="K6" i="52"/>
  <c r="J6" i="52"/>
  <c r="M5" i="52"/>
  <c r="L5" i="52"/>
  <c r="K5" i="52"/>
  <c r="J5" i="52"/>
  <c r="M4" i="52"/>
  <c r="L4" i="52"/>
  <c r="K4" i="52"/>
  <c r="J4" i="52"/>
  <c r="M3" i="52"/>
  <c r="L3" i="52"/>
  <c r="K3" i="52"/>
  <c r="J3" i="52"/>
  <c r="M2" i="52"/>
  <c r="L2" i="52"/>
  <c r="K2" i="52"/>
  <c r="J2" i="52"/>
  <c r="M7" i="53"/>
  <c r="L7" i="53"/>
  <c r="K7" i="53"/>
  <c r="J7" i="53"/>
  <c r="M6" i="53"/>
  <c r="L6" i="53"/>
  <c r="K6" i="53"/>
  <c r="J6" i="53"/>
  <c r="M5" i="53"/>
  <c r="L5" i="53"/>
  <c r="K5" i="53"/>
  <c r="J5" i="53"/>
  <c r="M4" i="53"/>
  <c r="L4" i="53"/>
  <c r="K4" i="53"/>
  <c r="J4" i="53"/>
  <c r="M3" i="53"/>
  <c r="L3" i="53"/>
  <c r="K3" i="53"/>
  <c r="J3" i="53"/>
  <c r="M2" i="53"/>
  <c r="L2" i="53"/>
  <c r="K2" i="53"/>
  <c r="J2" i="53"/>
  <c r="M7" i="54"/>
  <c r="L7" i="54"/>
  <c r="K7" i="54"/>
  <c r="J7" i="54"/>
  <c r="M6" i="54"/>
  <c r="L6" i="54"/>
  <c r="K6" i="54"/>
  <c r="J6" i="54"/>
  <c r="M5" i="54"/>
  <c r="L5" i="54"/>
  <c r="K5" i="54"/>
  <c r="J5" i="54"/>
  <c r="M4" i="54"/>
  <c r="L4" i="54"/>
  <c r="K4" i="54"/>
  <c r="J4" i="54"/>
  <c r="M3" i="54"/>
  <c r="L3" i="54"/>
  <c r="K3" i="54"/>
  <c r="J3" i="54"/>
  <c r="M2" i="54"/>
  <c r="L2" i="54"/>
  <c r="K2" i="54"/>
  <c r="J2" i="54"/>
  <c r="M7" i="55"/>
  <c r="L7" i="55"/>
  <c r="K7" i="55"/>
  <c r="J7" i="55"/>
  <c r="M6" i="55"/>
  <c r="L6" i="55"/>
  <c r="K6" i="55"/>
  <c r="J6" i="55"/>
  <c r="M5" i="55"/>
  <c r="L5" i="55"/>
  <c r="K5" i="55"/>
  <c r="J5" i="55"/>
  <c r="M4" i="55"/>
  <c r="L4" i="55"/>
  <c r="K4" i="55"/>
  <c r="J4" i="55"/>
  <c r="M3" i="55"/>
  <c r="L3" i="55"/>
  <c r="K3" i="55"/>
  <c r="J3" i="55"/>
  <c r="M2" i="55"/>
  <c r="L2" i="55"/>
  <c r="K2" i="55"/>
  <c r="J2" i="55"/>
  <c r="M7" i="56"/>
  <c r="L7" i="56"/>
  <c r="K7" i="56"/>
  <c r="J7" i="56"/>
  <c r="M6" i="56"/>
  <c r="L6" i="56"/>
  <c r="K6" i="56"/>
  <c r="J6" i="56"/>
  <c r="M5" i="56"/>
  <c r="L5" i="56"/>
  <c r="K5" i="56"/>
  <c r="J5" i="56"/>
  <c r="M4" i="56"/>
  <c r="L4" i="56"/>
  <c r="K4" i="56"/>
  <c r="J4" i="56"/>
  <c r="M3" i="56"/>
  <c r="L3" i="56"/>
  <c r="K3" i="56"/>
  <c r="J3" i="56"/>
  <c r="M2" i="56"/>
  <c r="L2" i="56"/>
  <c r="K2" i="56"/>
  <c r="J2" i="56"/>
  <c r="M7" i="8"/>
  <c r="L7" i="8"/>
  <c r="K7" i="8"/>
  <c r="J7" i="8"/>
  <c r="M6" i="8"/>
  <c r="L6" i="8"/>
  <c r="K6" i="8"/>
  <c r="J6" i="8"/>
  <c r="M5" i="8"/>
  <c r="L5" i="8"/>
  <c r="K5" i="8"/>
  <c r="J5" i="8"/>
  <c r="M4" i="8"/>
  <c r="L4" i="8"/>
  <c r="K4" i="8"/>
  <c r="J4" i="8"/>
  <c r="M3" i="8"/>
  <c r="L3" i="8"/>
  <c r="K3" i="8"/>
  <c r="J3" i="8"/>
  <c r="M2" i="8"/>
  <c r="L2" i="8"/>
  <c r="K2" i="8"/>
  <c r="J2" i="8"/>
  <c r="J3" i="5"/>
  <c r="K3" i="5"/>
  <c r="L3" i="5"/>
  <c r="M3" i="5"/>
  <c r="J4" i="5"/>
  <c r="K4" i="5"/>
  <c r="L4" i="5"/>
  <c r="M4" i="5"/>
  <c r="J5" i="5"/>
  <c r="K5" i="5"/>
  <c r="L5" i="5"/>
  <c r="M5" i="5"/>
  <c r="J6" i="5"/>
  <c r="K6" i="5"/>
  <c r="L6" i="5"/>
  <c r="M6" i="5"/>
  <c r="J7" i="5"/>
  <c r="K7" i="5"/>
  <c r="L7" i="5"/>
  <c r="M7" i="5"/>
  <c r="J3" i="6"/>
  <c r="K3" i="6"/>
  <c r="L3" i="6"/>
  <c r="M3" i="6"/>
  <c r="J4" i="6"/>
  <c r="K4" i="6"/>
  <c r="L4" i="6"/>
  <c r="M4" i="6"/>
  <c r="J5" i="6"/>
  <c r="K5" i="6"/>
  <c r="L5" i="6"/>
  <c r="M5" i="6"/>
  <c r="J6" i="6"/>
  <c r="K6" i="6"/>
  <c r="L6" i="6"/>
  <c r="M6" i="6"/>
  <c r="J7" i="6"/>
  <c r="K7" i="6"/>
  <c r="L7" i="6"/>
  <c r="M7" i="6"/>
  <c r="J3" i="7"/>
  <c r="K3" i="7"/>
  <c r="L3" i="7"/>
  <c r="M3" i="7"/>
  <c r="J4" i="7"/>
  <c r="K4" i="7"/>
  <c r="L4" i="7"/>
  <c r="M4" i="7"/>
  <c r="J5" i="7"/>
  <c r="K5" i="7"/>
  <c r="L5" i="7"/>
  <c r="M5" i="7"/>
  <c r="J6" i="7"/>
  <c r="K6" i="7"/>
  <c r="L6" i="7"/>
  <c r="M6" i="7"/>
  <c r="J7" i="7"/>
  <c r="K7" i="7"/>
  <c r="L7" i="7"/>
  <c r="M7" i="7"/>
  <c r="J3" i="4"/>
  <c r="K3" i="4"/>
  <c r="L3" i="4"/>
  <c r="M3" i="4"/>
  <c r="J4" i="4"/>
  <c r="K4" i="4"/>
  <c r="L4" i="4"/>
  <c r="M4" i="4"/>
  <c r="J5" i="4"/>
  <c r="K5" i="4"/>
  <c r="L5" i="4"/>
  <c r="M5" i="4"/>
  <c r="J6" i="4"/>
  <c r="K6" i="4"/>
  <c r="L6" i="4"/>
  <c r="M6" i="4"/>
  <c r="J7" i="4"/>
  <c r="K7" i="4"/>
  <c r="L7" i="4"/>
  <c r="M7" i="4"/>
  <c r="M2" i="5"/>
  <c r="M2" i="6"/>
  <c r="M2" i="7"/>
  <c r="M2" i="4"/>
  <c r="L2" i="5"/>
  <c r="L2" i="6"/>
  <c r="L2" i="7"/>
  <c r="L2" i="4"/>
  <c r="K2" i="5"/>
  <c r="K2" i="6"/>
  <c r="K2" i="7"/>
  <c r="K2" i="4"/>
  <c r="J2" i="5"/>
  <c r="J2" i="6"/>
  <c r="J2" i="7"/>
  <c r="J2" i="4"/>
  <c r="G2" i="3" l="1"/>
  <c r="F2" i="3"/>
  <c r="E2" i="3"/>
  <c r="D2" i="3"/>
</calcChain>
</file>

<file path=xl/sharedStrings.xml><?xml version="1.0" encoding="utf-8"?>
<sst xmlns="http://schemas.openxmlformats.org/spreadsheetml/2006/main" count="2398" uniqueCount="68">
  <si>
    <t>REPOS</t>
  </si>
  <si>
    <t>CONGES</t>
  </si>
  <si>
    <t>TOURNE</t>
  </si>
  <si>
    <t>HEURES DEBUT DE POSTE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</si>
  <si>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</si>
  <si>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</si>
  <si>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</si>
  <si>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</si>
  <si>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</si>
  <si>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</si>
  <si>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</si>
  <si>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NAV BASE </t>
  </si>
  <si>
    <t>NAVETTE</t>
  </si>
  <si>
    <t>RAM/ navette</t>
  </si>
  <si>
    <t>CHAUFFEUR</t>
  </si>
  <si>
    <t>A</t>
  </si>
  <si>
    <t>B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</si>
  <si>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</si>
  <si>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</si>
  <si>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</si>
  <si>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</si>
  <si>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</si>
  <si>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</si>
  <si>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</si>
  <si>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</si>
  <si>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</si>
  <si>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</si>
  <si>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</si>
  <si>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</si>
  <si>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</si>
  <si>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</si>
  <si>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</si>
  <si>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</si>
  <si>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</si>
  <si>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</si>
  <si>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</si>
  <si>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</si>
  <si>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</si>
  <si>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</si>
  <si>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</si>
  <si>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</si>
  <si>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</si>
  <si>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</si>
  <si>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</si>
  <si>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</si>
  <si>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</si>
  <si>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</si>
  <si>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</si>
  <si>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</si>
  <si>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</si>
  <si>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</si>
  <si>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</si>
  <si>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</si>
  <si>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</si>
  <si>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</si>
  <si>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</si>
  <si>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</si>
  <si>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</si>
  <si>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</si>
  <si>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</si>
  <si>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</si>
  <si>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</si>
  <si>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XX</t>
  </si>
  <si>
    <t>YY</t>
  </si>
  <si>
    <t>ZZ</t>
  </si>
  <si>
    <t>ABC</t>
  </si>
  <si>
    <t>TOURNEE</t>
  </si>
  <si>
    <t>RAM/ NAV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</si>
</sst>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164" fontId="0" fillId="0" borderId="0" xfId="0" applyNumberFormat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0" xfId="0" applyAlignment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7" borderId="1" xfId="0" applyFill="1" applyBorder="1"/>
    <xf numFmtId="0" fontId="0" fillId="0" borderId="0" xfId="0" applyBorder="1"/>
    <xf numFmtId="0" fontId="0" fillId="0" borderId="3" xfId="0" applyBorder="1" applyAlignment="1">
      <alignment textRotation="45"/>
    </xf>
    <xf numFmtId="0" fontId="0" fillId="0" borderId="3" xfId="0" applyBorder="1"/>
    <xf numFmtId="0" fontId="0" fillId="0" borderId="4" xfId="0" applyBorder="1"/>
    <xf numFmtId="0" fontId="0" fillId="6" borderId="1" xfId="0" applyFill="1" applyBorder="1" applyAlignment="1">
      <alignment horizontal="center"/>
    </xf>
    <xf numFmtId="0" fontId="0" fillId="8" borderId="1" xfId="0" applyFill="1" applyBorder="1"/>
    <xf numFmtId="0" fontId="0" fillId="2" borderId="1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4" borderId="6" xfId="0" applyFill="1" applyBorder="1" applyAlignment="1">
      <alignment textRotation="45"/>
    </xf>
    <xf numFmtId="0" fontId="0" fillId="2" borderId="6" xfId="0" applyFill="1" applyBorder="1" applyAlignment="1">
      <alignment textRotation="45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4" borderId="0" xfId="0" applyFill="1" applyBorder="1" applyAlignment="1">
      <alignment horizontal="center"/>
    </xf>
    <xf numFmtId="164" fontId="0" fillId="4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164" fontId="0" fillId="5" borderId="0" xfId="0" applyNumberForma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0" xfId="0" applyFill="1"/>
    <xf numFmtId="0" fontId="0" fillId="8" borderId="0" xfId="0" applyFill="1"/>
    <xf numFmtId="0" fontId="0" fillId="9" borderId="1" xfId="0" applyFill="1" applyBorder="1"/>
    <xf numFmtId="0" fontId="0" fillId="9" borderId="0" xfId="0" applyFill="1"/>
    <xf numFmtId="0" fontId="0" fillId="4" borderId="0" xfId="0" applyFill="1"/>
    <xf numFmtId="0" fontId="1" fillId="0" borderId="6" xfId="0" applyFont="1" applyBorder="1" applyAlignment="1">
      <alignment horizontal="centerContinuous" wrapText="1"/>
    </xf>
    <xf numFmtId="0" fontId="1" fillId="0" borderId="0" xfId="0" applyFont="1" applyAlignment="1">
      <alignment horizontal="centerContinuous"/>
    </xf>
    <xf numFmtId="0" fontId="0" fillId="0" borderId="4" xfId="0" applyFill="1" applyBorder="1" applyAlignment="1">
      <alignment horizontal="center"/>
    </xf>
  </cellXfs>
  <cellStyles count="1">
    <cellStyle name="Normal" xfId="0" builtinId="0"/>
  </cellStyles>
  <dxfs count="3">
    <dxf>
      <fill>
        <patternFill patternType="solid">
          <fgColor rgb="FFDBE5F1"/>
          <bgColor rgb="FF000000"/>
        </patternFill>
      </fill>
    </dxf>
    <dxf>
      <fill>
        <patternFill patternType="solid">
          <fgColor rgb="FF92D050"/>
          <bgColor rgb="FF000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1076325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0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1076325" y="0"/>
          <a:ext cx="9144000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1076325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1076325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5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6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7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8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9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10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11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12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13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14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15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16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17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18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19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20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21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22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23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24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25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26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27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28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29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30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31</a:t>
          </a: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332</a:t>
          </a: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33</a:t>
          </a: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34</a:t>
          </a: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35</a:t>
          </a: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36</a:t>
          </a: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37</a:t>
          </a: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38</a:t>
          </a: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39</a:t>
          </a: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40</a:t>
          </a: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41</a:t>
          </a: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42</a:t>
          </a: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43</a:t>
          </a: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44</a:t>
          </a: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45</a:t>
          </a: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46</a:t>
          </a: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47</a:t>
          </a: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48</a:t>
          </a: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49</a:t>
          </a: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50</a:t>
          </a: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51</a:t>
          </a: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13</xdr:col>
      <xdr:colOff>9525</xdr:colOff>
      <xdr:row>0</xdr:row>
      <xdr:rowOff>285750</xdr:rowOff>
    </xdr:to>
    <xdr:sp macro="" textlink="">
      <xdr:nvSpPr>
        <xdr:cNvPr id="2" name="ZoneTexte 1"/>
        <xdr:cNvSpPr txBox="1"/>
      </xdr:nvSpPr>
      <xdr:spPr>
        <a:xfrm>
          <a:off x="762000" y="0"/>
          <a:ext cx="9153525" cy="285750"/>
        </a:xfrm>
        <a:prstGeom prst="rect">
          <a:avLst/>
        </a:prstGeom>
        <a:solidFill>
          <a:srgbClr val="FFFF99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 b="1"/>
            <a:t>SEMAINE 52</a:t>
          </a: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57</xdr:col>
      <xdr:colOff>0</xdr:colOff>
      <xdr:row>0</xdr:row>
      <xdr:rowOff>333375</xdr:rowOff>
    </xdr:to>
    <xdr:sp macro="" textlink="">
      <xdr:nvSpPr>
        <xdr:cNvPr id="3" name="ZoneTexte 2"/>
        <xdr:cNvSpPr txBox="1"/>
      </xdr:nvSpPr>
      <xdr:spPr>
        <a:xfrm>
          <a:off x="1190625" y="0"/>
          <a:ext cx="18935700" cy="333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NOMBRE DE FOIS DEPUIS LE DEBUT DE L ANNEE QUE LES CHAUFFEUR ON FAIT LES TOURNEE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"/>
  <dimension ref="A3:A59"/>
  <sheetViews>
    <sheetView workbookViewId="0">
      <selection activeCell="D23" sqref="D23"/>
    </sheetView>
  </sheetViews>
  <sheetFormatPr baseColWidth="10" defaultRowHeight="15" x14ac:dyDescent="0.25"/>
  <cols>
    <col min="1" max="1" width="22.7109375" customWidth="1"/>
  </cols>
  <sheetData>
    <row r="3" spans="1:1" x14ac:dyDescent="0.25">
      <c r="A3" s="2" t="s">
        <v>14</v>
      </c>
    </row>
    <row r="4" spans="1:1" x14ac:dyDescent="0.25">
      <c r="A4" s="3">
        <v>1</v>
      </c>
    </row>
    <row r="5" spans="1:1" x14ac:dyDescent="0.25">
      <c r="A5" s="3">
        <v>2</v>
      </c>
    </row>
    <row r="6" spans="1:1" x14ac:dyDescent="0.25">
      <c r="A6" s="3">
        <v>3</v>
      </c>
    </row>
    <row r="7" spans="1:1" x14ac:dyDescent="0.25">
      <c r="A7" s="3">
        <v>4</v>
      </c>
    </row>
    <row r="8" spans="1:1" x14ac:dyDescent="0.25">
      <c r="A8" s="3">
        <v>5</v>
      </c>
    </row>
    <row r="9" spans="1:1" x14ac:dyDescent="0.25">
      <c r="A9" s="3">
        <v>6</v>
      </c>
    </row>
    <row r="10" spans="1:1" x14ac:dyDescent="0.25">
      <c r="A10" s="3">
        <v>7</v>
      </c>
    </row>
    <row r="11" spans="1:1" x14ac:dyDescent="0.25">
      <c r="A11" s="3">
        <v>8</v>
      </c>
    </row>
    <row r="12" spans="1:1" x14ac:dyDescent="0.25">
      <c r="A12" s="3">
        <v>9</v>
      </c>
    </row>
    <row r="13" spans="1:1" x14ac:dyDescent="0.25">
      <c r="A13" s="3">
        <v>10</v>
      </c>
    </row>
    <row r="14" spans="1:1" x14ac:dyDescent="0.25">
      <c r="A14" s="3">
        <v>11</v>
      </c>
    </row>
    <row r="15" spans="1:1" x14ac:dyDescent="0.25">
      <c r="A15" s="3">
        <v>12</v>
      </c>
    </row>
    <row r="16" spans="1:1" x14ac:dyDescent="0.25">
      <c r="A16" s="3">
        <v>13</v>
      </c>
    </row>
    <row r="17" spans="1:1" x14ac:dyDescent="0.25">
      <c r="A17" s="3">
        <v>14</v>
      </c>
    </row>
    <row r="18" spans="1:1" x14ac:dyDescent="0.25">
      <c r="A18" s="3">
        <v>15</v>
      </c>
    </row>
    <row r="19" spans="1:1" x14ac:dyDescent="0.25">
      <c r="A19" s="3">
        <v>16</v>
      </c>
    </row>
    <row r="20" spans="1:1" x14ac:dyDescent="0.25">
      <c r="A20" s="3">
        <v>17</v>
      </c>
    </row>
    <row r="21" spans="1:1" x14ac:dyDescent="0.25">
      <c r="A21" s="3">
        <v>18</v>
      </c>
    </row>
    <row r="22" spans="1:1" x14ac:dyDescent="0.25">
      <c r="A22" s="3">
        <v>19</v>
      </c>
    </row>
    <row r="23" spans="1:1" x14ac:dyDescent="0.25">
      <c r="A23" s="3">
        <v>20</v>
      </c>
    </row>
    <row r="24" spans="1:1" x14ac:dyDescent="0.25">
      <c r="A24" s="3">
        <v>21</v>
      </c>
    </row>
    <row r="25" spans="1:1" x14ac:dyDescent="0.25">
      <c r="A25" s="3">
        <v>22</v>
      </c>
    </row>
    <row r="26" spans="1:1" x14ac:dyDescent="0.25">
      <c r="A26" s="3">
        <v>23</v>
      </c>
    </row>
    <row r="27" spans="1:1" x14ac:dyDescent="0.25">
      <c r="A27" s="3">
        <v>24</v>
      </c>
    </row>
    <row r="28" spans="1:1" x14ac:dyDescent="0.25">
      <c r="A28" s="3">
        <v>25</v>
      </c>
    </row>
    <row r="29" spans="1:1" x14ac:dyDescent="0.25">
      <c r="A29" s="3">
        <v>26</v>
      </c>
    </row>
    <row r="30" spans="1:1" x14ac:dyDescent="0.25">
      <c r="A30" s="3">
        <v>27</v>
      </c>
    </row>
    <row r="31" spans="1:1" x14ac:dyDescent="0.25">
      <c r="A31" s="3">
        <v>28</v>
      </c>
    </row>
    <row r="32" spans="1:1" x14ac:dyDescent="0.25">
      <c r="A32" s="3">
        <v>29</v>
      </c>
    </row>
    <row r="33" spans="1:1" x14ac:dyDescent="0.25">
      <c r="A33" s="3">
        <v>30</v>
      </c>
    </row>
    <row r="34" spans="1:1" x14ac:dyDescent="0.25">
      <c r="A34" s="3">
        <v>31</v>
      </c>
    </row>
    <row r="35" spans="1:1" x14ac:dyDescent="0.25">
      <c r="A35" s="3">
        <v>32</v>
      </c>
    </row>
    <row r="36" spans="1:1" x14ac:dyDescent="0.25">
      <c r="A36" s="3">
        <v>33</v>
      </c>
    </row>
    <row r="37" spans="1:1" x14ac:dyDescent="0.25">
      <c r="A37" s="3">
        <v>34</v>
      </c>
    </row>
    <row r="38" spans="1:1" x14ac:dyDescent="0.25">
      <c r="A38" s="3">
        <v>35</v>
      </c>
    </row>
    <row r="39" spans="1:1" x14ac:dyDescent="0.25">
      <c r="A39" s="3">
        <v>36</v>
      </c>
    </row>
    <row r="40" spans="1:1" x14ac:dyDescent="0.25">
      <c r="A40" s="3">
        <v>37</v>
      </c>
    </row>
    <row r="41" spans="1:1" x14ac:dyDescent="0.25">
      <c r="A41" s="3">
        <v>38</v>
      </c>
    </row>
    <row r="42" spans="1:1" x14ac:dyDescent="0.25">
      <c r="A42" s="3">
        <v>39</v>
      </c>
    </row>
    <row r="43" spans="1:1" x14ac:dyDescent="0.25">
      <c r="A43" s="3">
        <v>40</v>
      </c>
    </row>
    <row r="44" spans="1:1" x14ac:dyDescent="0.25">
      <c r="A44" s="3">
        <v>41</v>
      </c>
    </row>
    <row r="45" spans="1:1" x14ac:dyDescent="0.25">
      <c r="A45" s="3">
        <v>42</v>
      </c>
    </row>
    <row r="46" spans="1:1" x14ac:dyDescent="0.25">
      <c r="A46" s="3">
        <v>43</v>
      </c>
    </row>
    <row r="47" spans="1:1" x14ac:dyDescent="0.25">
      <c r="A47" s="3">
        <v>44</v>
      </c>
    </row>
    <row r="48" spans="1:1" x14ac:dyDescent="0.25">
      <c r="A48" s="3">
        <v>45</v>
      </c>
    </row>
    <row r="49" spans="1:1" x14ac:dyDescent="0.25">
      <c r="A49" s="3">
        <v>46</v>
      </c>
    </row>
    <row r="50" spans="1:1" x14ac:dyDescent="0.25">
      <c r="A50" s="3">
        <v>47</v>
      </c>
    </row>
    <row r="51" spans="1:1" x14ac:dyDescent="0.25">
      <c r="A51" s="3">
        <v>48</v>
      </c>
    </row>
    <row r="52" spans="1:1" x14ac:dyDescent="0.25">
      <c r="A52" s="3">
        <v>49</v>
      </c>
    </row>
    <row r="53" spans="1:1" x14ac:dyDescent="0.25">
      <c r="A53" s="3">
        <v>50</v>
      </c>
    </row>
    <row r="54" spans="1:1" x14ac:dyDescent="0.25">
      <c r="A54" s="3">
        <v>51</v>
      </c>
    </row>
    <row r="55" spans="1:1" x14ac:dyDescent="0.25">
      <c r="A55" s="3">
        <v>52</v>
      </c>
    </row>
    <row r="56" spans="1:1" x14ac:dyDescent="0.25">
      <c r="A56" s="3">
        <v>53</v>
      </c>
    </row>
    <row r="57" spans="1:1" x14ac:dyDescent="0.25">
      <c r="A57" s="3">
        <v>54</v>
      </c>
    </row>
    <row r="58" spans="1:1" x14ac:dyDescent="0.25">
      <c r="A58" s="3">
        <v>55</v>
      </c>
    </row>
    <row r="59" spans="1:1" x14ac:dyDescent="0.25">
      <c r="A59" s="3">
        <v>56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L"/>
  <dimension ref="A1:B144"/>
  <sheetViews>
    <sheetView workbookViewId="0">
      <selection activeCell="C16" sqref="C16"/>
    </sheetView>
  </sheetViews>
  <sheetFormatPr baseColWidth="10" defaultRowHeight="15" x14ac:dyDescent="0.25"/>
  <cols>
    <col min="1" max="1" width="23" style="1" customWidth="1"/>
    <col min="2" max="2" width="16.42578125" style="1" customWidth="1"/>
    <col min="3" max="16384" width="11.42578125" style="1"/>
  </cols>
  <sheetData>
    <row r="1" spans="1:2" ht="30" x14ac:dyDescent="0.25">
      <c r="A1" s="12" t="s">
        <v>2</v>
      </c>
      <c r="B1" s="12" t="s">
        <v>3</v>
      </c>
    </row>
    <row r="2" spans="1:2" x14ac:dyDescent="0.25">
      <c r="A2" s="2" t="s">
        <v>1</v>
      </c>
      <c r="B2" s="5">
        <v>0</v>
      </c>
    </row>
    <row r="3" spans="1:2" x14ac:dyDescent="0.25">
      <c r="A3" s="2" t="s">
        <v>15</v>
      </c>
      <c r="B3" s="5">
        <v>0.52083333333333337</v>
      </c>
    </row>
    <row r="4" spans="1:2" x14ac:dyDescent="0.25">
      <c r="A4" s="2" t="s">
        <v>16</v>
      </c>
      <c r="B4" s="5">
        <v>0</v>
      </c>
    </row>
    <row r="5" spans="1:2" x14ac:dyDescent="0.25">
      <c r="A5" s="2" t="s">
        <v>1</v>
      </c>
      <c r="B5" s="5">
        <v>0</v>
      </c>
    </row>
    <row r="6" spans="1:2" x14ac:dyDescent="0.25">
      <c r="A6" s="8" t="s">
        <v>17</v>
      </c>
      <c r="B6" s="9">
        <v>0.6875</v>
      </c>
    </row>
    <row r="7" spans="1:2" x14ac:dyDescent="0.25">
      <c r="A7" s="2" t="s">
        <v>18</v>
      </c>
      <c r="B7" s="5">
        <v>0</v>
      </c>
    </row>
    <row r="8" spans="1:2" x14ac:dyDescent="0.25">
      <c r="A8" s="8" t="s">
        <v>19</v>
      </c>
      <c r="B8" s="9">
        <v>0.75</v>
      </c>
    </row>
    <row r="9" spans="1:2" x14ac:dyDescent="0.25">
      <c r="A9" s="8" t="s">
        <v>20</v>
      </c>
      <c r="B9" s="9">
        <v>0.86458333333333337</v>
      </c>
    </row>
    <row r="10" spans="1:2" x14ac:dyDescent="0.25">
      <c r="A10" s="6" t="s">
        <v>21</v>
      </c>
      <c r="B10" s="7">
        <v>0.88541666666666663</v>
      </c>
    </row>
    <row r="11" spans="1:2" x14ac:dyDescent="0.25">
      <c r="A11" s="8" t="s">
        <v>22</v>
      </c>
      <c r="B11" s="9">
        <v>0.77083333333333337</v>
      </c>
    </row>
    <row r="12" spans="1:2" x14ac:dyDescent="0.25">
      <c r="A12" s="8" t="s">
        <v>23</v>
      </c>
      <c r="B12" s="9">
        <v>0.76041666666666663</v>
      </c>
    </row>
    <row r="13" spans="1:2" x14ac:dyDescent="0.25">
      <c r="A13" s="8" t="s">
        <v>24</v>
      </c>
      <c r="B13" s="9">
        <v>0.625</v>
      </c>
    </row>
    <row r="14" spans="1:2" x14ac:dyDescent="0.25">
      <c r="A14" s="8" t="s">
        <v>25</v>
      </c>
      <c r="B14" s="9">
        <v>0.70833333333333337</v>
      </c>
    </row>
    <row r="15" spans="1:2" x14ac:dyDescent="0.25">
      <c r="A15" s="8" t="s">
        <v>26</v>
      </c>
      <c r="B15" s="9">
        <v>0.75</v>
      </c>
    </row>
    <row r="16" spans="1:2" x14ac:dyDescent="0.25">
      <c r="A16" s="2" t="s">
        <v>27</v>
      </c>
      <c r="B16" s="5">
        <v>0</v>
      </c>
    </row>
    <row r="17" spans="1:2" x14ac:dyDescent="0.25">
      <c r="A17" s="6" t="s">
        <v>28</v>
      </c>
      <c r="B17" s="7">
        <v>0.88541666666666663</v>
      </c>
    </row>
    <row r="18" spans="1:2" x14ac:dyDescent="0.25">
      <c r="A18" s="8" t="s">
        <v>29</v>
      </c>
      <c r="B18" s="9">
        <v>0.79166666666666663</v>
      </c>
    </row>
    <row r="19" spans="1:2" x14ac:dyDescent="0.25">
      <c r="A19" s="2" t="s">
        <v>30</v>
      </c>
      <c r="B19" s="5">
        <v>0</v>
      </c>
    </row>
    <row r="20" spans="1:2" x14ac:dyDescent="0.25">
      <c r="A20" s="8" t="s">
        <v>31</v>
      </c>
      <c r="B20" s="9">
        <v>0.75</v>
      </c>
    </row>
    <row r="21" spans="1:2" x14ac:dyDescent="0.25">
      <c r="A21" s="2" t="s">
        <v>32</v>
      </c>
      <c r="B21" s="5">
        <v>0.94791666666666663</v>
      </c>
    </row>
    <row r="22" spans="1:2" x14ac:dyDescent="0.25">
      <c r="A22" s="2" t="s">
        <v>33</v>
      </c>
      <c r="B22" s="5">
        <v>0.72916666666666663</v>
      </c>
    </row>
    <row r="23" spans="1:2" x14ac:dyDescent="0.25">
      <c r="A23" s="2" t="s">
        <v>34</v>
      </c>
      <c r="B23" s="5">
        <v>0.51041666666666663</v>
      </c>
    </row>
    <row r="24" spans="1:2" x14ac:dyDescent="0.25">
      <c r="A24" s="2" t="s">
        <v>35</v>
      </c>
      <c r="B24" s="5">
        <v>0.97916666666666663</v>
      </c>
    </row>
    <row r="25" spans="1:2" x14ac:dyDescent="0.25">
      <c r="A25" s="2" t="s">
        <v>36</v>
      </c>
      <c r="B25" s="5">
        <v>0.5625</v>
      </c>
    </row>
    <row r="26" spans="1:2" x14ac:dyDescent="0.25">
      <c r="A26" s="10" t="s">
        <v>37</v>
      </c>
      <c r="B26" s="11">
        <v>0.71875</v>
      </c>
    </row>
    <row r="27" spans="1:2" x14ac:dyDescent="0.25">
      <c r="A27" s="10" t="s">
        <v>38</v>
      </c>
      <c r="B27" s="11">
        <v>0.625</v>
      </c>
    </row>
    <row r="28" spans="1:2" x14ac:dyDescent="0.25">
      <c r="A28" s="10" t="s">
        <v>39</v>
      </c>
      <c r="B28" s="11">
        <v>0.58333333333333337</v>
      </c>
    </row>
    <row r="29" spans="1:2" x14ac:dyDescent="0.25">
      <c r="A29" s="10" t="s">
        <v>40</v>
      </c>
      <c r="B29" s="11">
        <v>0.64583333333333337</v>
      </c>
    </row>
    <row r="30" spans="1:2" x14ac:dyDescent="0.25">
      <c r="A30" s="10" t="s">
        <v>41</v>
      </c>
      <c r="B30" s="11">
        <v>0.70833333333333337</v>
      </c>
    </row>
    <row r="31" spans="1:2" x14ac:dyDescent="0.25">
      <c r="A31" s="2" t="s">
        <v>42</v>
      </c>
      <c r="B31" s="5">
        <v>0.5</v>
      </c>
    </row>
    <row r="32" spans="1:2" x14ac:dyDescent="0.25">
      <c r="A32" s="10" t="s">
        <v>43</v>
      </c>
      <c r="B32" s="11">
        <v>0.625</v>
      </c>
    </row>
    <row r="33" spans="1:2" x14ac:dyDescent="0.25">
      <c r="A33" s="2" t="s">
        <v>44</v>
      </c>
      <c r="B33" s="5">
        <v>0.5625</v>
      </c>
    </row>
    <row r="34" spans="1:2" x14ac:dyDescent="0.25">
      <c r="A34" s="2" t="s">
        <v>45</v>
      </c>
      <c r="B34" s="5">
        <v>0.58333333333333337</v>
      </c>
    </row>
    <row r="35" spans="1:2" x14ac:dyDescent="0.25">
      <c r="A35" s="10" t="s">
        <v>46</v>
      </c>
      <c r="B35" s="11">
        <v>0.70833333333333337</v>
      </c>
    </row>
    <row r="36" spans="1:2" x14ac:dyDescent="0.25">
      <c r="A36" s="2" t="s">
        <v>47</v>
      </c>
      <c r="B36" s="5">
        <v>0.58333333333333337</v>
      </c>
    </row>
    <row r="37" spans="1:2" x14ac:dyDescent="0.25">
      <c r="A37" s="2" t="s">
        <v>48</v>
      </c>
      <c r="B37" s="5">
        <v>0.45833333333333331</v>
      </c>
    </row>
    <row r="38" spans="1:2" x14ac:dyDescent="0.25">
      <c r="A38" s="2" t="s">
        <v>49</v>
      </c>
      <c r="B38" s="5">
        <v>0.5625</v>
      </c>
    </row>
    <row r="39" spans="1:2" x14ac:dyDescent="0.25">
      <c r="A39" s="2" t="s">
        <v>50</v>
      </c>
      <c r="B39" s="5">
        <v>0.54166666666666663</v>
      </c>
    </row>
    <row r="40" spans="1:2" x14ac:dyDescent="0.25">
      <c r="A40" s="2" t="s">
        <v>51</v>
      </c>
      <c r="B40" s="5">
        <v>0.41666666666666669</v>
      </c>
    </row>
    <row r="41" spans="1:2" x14ac:dyDescent="0.25">
      <c r="A41" s="2" t="s">
        <v>52</v>
      </c>
      <c r="B41" s="5">
        <v>0.41666666666666669</v>
      </c>
    </row>
    <row r="42" spans="1:2" x14ac:dyDescent="0.25">
      <c r="A42" s="2" t="s">
        <v>53</v>
      </c>
      <c r="B42" s="5">
        <v>0.47916666666666669</v>
      </c>
    </row>
    <row r="43" spans="1:2" x14ac:dyDescent="0.25">
      <c r="A43" s="2" t="s">
        <v>54</v>
      </c>
      <c r="B43" s="5">
        <v>0.51041666666666663</v>
      </c>
    </row>
    <row r="44" spans="1:2" x14ac:dyDescent="0.25">
      <c r="A44" s="2" t="s">
        <v>55</v>
      </c>
      <c r="B44" s="5">
        <v>0.5625</v>
      </c>
    </row>
    <row r="45" spans="1:2" x14ac:dyDescent="0.25">
      <c r="A45" s="2" t="s">
        <v>56</v>
      </c>
      <c r="B45" s="5">
        <v>0.375</v>
      </c>
    </row>
    <row r="46" spans="1:2" x14ac:dyDescent="0.25">
      <c r="A46" s="2" t="s">
        <v>57</v>
      </c>
      <c r="B46" s="5">
        <v>0.375</v>
      </c>
    </row>
    <row r="47" spans="1:2" x14ac:dyDescent="0.25">
      <c r="A47" s="2" t="s">
        <v>58</v>
      </c>
      <c r="B47" s="5">
        <v>0.375</v>
      </c>
    </row>
    <row r="48" spans="1:2" x14ac:dyDescent="0.25">
      <c r="A48" s="2" t="s">
        <v>59</v>
      </c>
      <c r="B48" s="5">
        <v>0</v>
      </c>
    </row>
    <row r="49" spans="1:2" x14ac:dyDescent="0.25">
      <c r="A49" s="2" t="s">
        <v>60</v>
      </c>
      <c r="B49" s="5">
        <v>0.48958333333333331</v>
      </c>
    </row>
    <row r="50" spans="1:2" x14ac:dyDescent="0.25">
      <c r="A50" s="6" t="s">
        <v>61</v>
      </c>
      <c r="B50" s="7">
        <v>0.83333333333333337</v>
      </c>
    </row>
    <row r="51" spans="1:2" x14ac:dyDescent="0.25">
      <c r="A51" s="2" t="s">
        <v>62</v>
      </c>
      <c r="B51" s="5">
        <v>0.66666666666666663</v>
      </c>
    </row>
    <row r="52" spans="1:2" x14ac:dyDescent="0.25">
      <c r="A52" s="2" t="s">
        <v>63</v>
      </c>
      <c r="B52" s="5">
        <v>0.64583333333333337</v>
      </c>
    </row>
    <row r="53" spans="1:2" x14ac:dyDescent="0.25">
      <c r="A53" s="2" t="s">
        <v>64</v>
      </c>
      <c r="B53" s="5">
        <v>0.64583333333333337</v>
      </c>
    </row>
    <row r="54" spans="1:2" x14ac:dyDescent="0.25">
      <c r="A54" s="2" t="s">
        <v>65</v>
      </c>
      <c r="B54" s="5">
        <v>0.72916666666666663</v>
      </c>
    </row>
    <row r="55" spans="1:2" x14ac:dyDescent="0.25">
      <c r="B55" s="4"/>
    </row>
    <row r="56" spans="1:2" x14ac:dyDescent="0.25">
      <c r="B56" s="4"/>
    </row>
    <row r="57" spans="1:2" x14ac:dyDescent="0.25">
      <c r="B57" s="4"/>
    </row>
    <row r="58" spans="1:2" x14ac:dyDescent="0.25">
      <c r="B58" s="4"/>
    </row>
    <row r="59" spans="1:2" x14ac:dyDescent="0.25">
      <c r="B59" s="4"/>
    </row>
    <row r="60" spans="1:2" x14ac:dyDescent="0.25">
      <c r="B60" s="4"/>
    </row>
    <row r="61" spans="1:2" x14ac:dyDescent="0.25">
      <c r="B61" s="4"/>
    </row>
    <row r="62" spans="1:2" x14ac:dyDescent="0.25">
      <c r="B62" s="4"/>
    </row>
    <row r="63" spans="1:2" x14ac:dyDescent="0.25">
      <c r="B63" s="4"/>
    </row>
    <row r="64" spans="1:2" x14ac:dyDescent="0.25">
      <c r="B64" s="4"/>
    </row>
    <row r="65" spans="2:2" x14ac:dyDescent="0.25">
      <c r="B65" s="4"/>
    </row>
    <row r="66" spans="2:2" x14ac:dyDescent="0.25">
      <c r="B66" s="4"/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4"/>
    </row>
    <row r="72" spans="2:2" x14ac:dyDescent="0.25">
      <c r="B72" s="4"/>
    </row>
    <row r="73" spans="2:2" x14ac:dyDescent="0.25">
      <c r="B73" s="4"/>
    </row>
    <row r="74" spans="2:2" x14ac:dyDescent="0.25">
      <c r="B74" s="4"/>
    </row>
    <row r="75" spans="2:2" x14ac:dyDescent="0.25">
      <c r="B75" s="4"/>
    </row>
    <row r="76" spans="2:2" x14ac:dyDescent="0.25">
      <c r="B76" s="4"/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4"/>
    </row>
    <row r="82" spans="2:2" x14ac:dyDescent="0.25">
      <c r="B82" s="4"/>
    </row>
    <row r="83" spans="2:2" x14ac:dyDescent="0.25">
      <c r="B83" s="4"/>
    </row>
    <row r="84" spans="2:2" x14ac:dyDescent="0.25">
      <c r="B84" s="4"/>
    </row>
    <row r="85" spans="2:2" x14ac:dyDescent="0.25">
      <c r="B85" s="4"/>
    </row>
    <row r="86" spans="2:2" x14ac:dyDescent="0.25">
      <c r="B86" s="4"/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4"/>
    </row>
    <row r="92" spans="2:2" x14ac:dyDescent="0.25">
      <c r="B92" s="4"/>
    </row>
    <row r="93" spans="2:2" x14ac:dyDescent="0.25">
      <c r="B93" s="4"/>
    </row>
    <row r="94" spans="2:2" x14ac:dyDescent="0.25">
      <c r="B94" s="4"/>
    </row>
    <row r="95" spans="2:2" x14ac:dyDescent="0.25">
      <c r="B95" s="4"/>
    </row>
    <row r="96" spans="2:2" x14ac:dyDescent="0.25">
      <c r="B96" s="4"/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4"/>
    </row>
    <row r="102" spans="2:2" x14ac:dyDescent="0.25">
      <c r="B102" s="4"/>
    </row>
    <row r="103" spans="2:2" x14ac:dyDescent="0.25">
      <c r="B103" s="4"/>
    </row>
    <row r="104" spans="2:2" x14ac:dyDescent="0.25">
      <c r="B104" s="4"/>
    </row>
    <row r="105" spans="2:2" x14ac:dyDescent="0.25">
      <c r="B105" s="4"/>
    </row>
    <row r="106" spans="2:2" x14ac:dyDescent="0.25">
      <c r="B106" s="4"/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4"/>
    </row>
    <row r="112" spans="2:2" x14ac:dyDescent="0.25">
      <c r="B112" s="4"/>
    </row>
    <row r="113" spans="2:2" x14ac:dyDescent="0.25">
      <c r="B113" s="4"/>
    </row>
    <row r="114" spans="2:2" x14ac:dyDescent="0.25">
      <c r="B114" s="4"/>
    </row>
    <row r="115" spans="2:2" x14ac:dyDescent="0.25">
      <c r="B115" s="4"/>
    </row>
    <row r="116" spans="2:2" x14ac:dyDescent="0.25">
      <c r="B116" s="4"/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4"/>
    </row>
    <row r="122" spans="2:2" x14ac:dyDescent="0.25">
      <c r="B122" s="4"/>
    </row>
    <row r="123" spans="2:2" x14ac:dyDescent="0.25">
      <c r="B123" s="4"/>
    </row>
    <row r="124" spans="2:2" x14ac:dyDescent="0.25">
      <c r="B124" s="4"/>
    </row>
    <row r="125" spans="2:2" x14ac:dyDescent="0.25">
      <c r="B125" s="4"/>
    </row>
    <row r="126" spans="2:2" x14ac:dyDescent="0.25">
      <c r="B126" s="4"/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4"/>
    </row>
    <row r="132" spans="2:2" x14ac:dyDescent="0.25">
      <c r="B132" s="4"/>
    </row>
    <row r="133" spans="2:2" x14ac:dyDescent="0.25">
      <c r="B133" s="4"/>
    </row>
    <row r="134" spans="2:2" x14ac:dyDescent="0.25">
      <c r="B134" s="4"/>
    </row>
    <row r="135" spans="2:2" x14ac:dyDescent="0.25">
      <c r="B135" s="4"/>
    </row>
    <row r="136" spans="2:2" x14ac:dyDescent="0.25">
      <c r="B136" s="4"/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4"/>
    </row>
    <row r="142" spans="2:2" x14ac:dyDescent="0.25">
      <c r="B142" s="4"/>
    </row>
    <row r="143" spans="2:2" x14ac:dyDescent="0.25">
      <c r="B143" s="4"/>
    </row>
    <row r="144" spans="2:2" x14ac:dyDescent="0.25">
      <c r="B144" s="4"/>
    </row>
  </sheetData>
  <sortState ref="A4:A52">
    <sortCondition ref="A52"/>
  </sortState>
  <pageMargins left="0.7" right="0.7" top="0.28999999999999998" bottom="0.34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1"/>
  <dimension ref="A1:P41"/>
  <sheetViews>
    <sheetView showZeros="0" tabSelected="1" workbookViewId="0">
      <selection activeCell="M10" sqref="M10"/>
    </sheetView>
  </sheetViews>
  <sheetFormatPr baseColWidth="10" defaultRowHeight="15" x14ac:dyDescent="0.25"/>
  <cols>
    <col min="1" max="1" width="16.140625" customWidth="1"/>
    <col min="15" max="15" width="12.5703125" customWidth="1"/>
  </cols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  <c r="N1" s="19"/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N2" s="18"/>
      <c r="O2" s="14" t="s">
        <v>11</v>
      </c>
      <c r="P2" s="15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ref="J3:J7" si="1">COUNTIF(B3:H3,"H")+COUNTIF(B3:H3,"O")+COUNTIF(B3:H3,"VV")</f>
        <v>0</v>
      </c>
      <c r="K3" s="23">
        <f t="shared" ref="K3:K7" si="2">COUNTIF(B3:H3,"REPOS")+COUNTIF(B3:H3,"CONGEs")</f>
        <v>1</v>
      </c>
      <c r="L3" s="44">
        <f t="shared" ref="L3:L7" si="3">COUNTIF(B3:H3,"X")+COUNTIF(B3:H3,"Y")+COUNTIF(B3:H3,"Z")+COUNTIF(B3:H3,"AA")+COUNTIF(B3:H3,"BB")</f>
        <v>3</v>
      </c>
      <c r="M3" s="16">
        <f t="shared" ref="M3:M7" si="4">COUNTIF(B3:H3,"D")+COUNTIF(B3:H3,"F")+COUNTIF(B3:H3,"G")+COUNTIF(B3:H3,"I")+COUNTIF(B3:H3,"J")+COUNTIF(B3:H3,"K")+COUNTIF(B3:H3,"L")+COUNTIF(B3:H3,"M")+COUNTIF(B3:H3,"P")+COUNTIF(B3:H3,"R")</f>
        <v>1</v>
      </c>
      <c r="N3" s="18"/>
      <c r="O3" s="14" t="s">
        <v>0</v>
      </c>
      <c r="P3" s="2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1"/>
        <v>0</v>
      </c>
      <c r="K4" s="23">
        <f t="shared" si="2"/>
        <v>1</v>
      </c>
      <c r="L4" s="44">
        <f t="shared" si="3"/>
        <v>3</v>
      </c>
      <c r="M4" s="16">
        <f t="shared" si="4"/>
        <v>1</v>
      </c>
      <c r="N4" s="18"/>
      <c r="O4" s="14" t="s">
        <v>13</v>
      </c>
      <c r="P4" s="44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1"/>
        <v>2</v>
      </c>
      <c r="K5" s="23">
        <f t="shared" si="2"/>
        <v>0</v>
      </c>
      <c r="L5" s="44">
        <f t="shared" si="3"/>
        <v>2</v>
      </c>
      <c r="M5" s="16">
        <f t="shared" si="4"/>
        <v>1</v>
      </c>
      <c r="N5" s="18"/>
      <c r="O5" s="14" t="s">
        <v>12</v>
      </c>
      <c r="P5" s="1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1"/>
        <v>2</v>
      </c>
      <c r="K6" s="23">
        <f t="shared" si="2"/>
        <v>1</v>
      </c>
      <c r="L6" s="44">
        <f t="shared" si="3"/>
        <v>1</v>
      </c>
      <c r="M6" s="16">
        <f t="shared" si="4"/>
        <v>1</v>
      </c>
      <c r="N6" s="18"/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1"/>
        <v>0</v>
      </c>
      <c r="K7" s="23">
        <f t="shared" si="2"/>
        <v>0</v>
      </c>
      <c r="L7" s="44">
        <f t="shared" si="3"/>
        <v>0</v>
      </c>
      <c r="M7" s="16">
        <f t="shared" si="4"/>
        <v>0</v>
      </c>
      <c r="N7" s="18"/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5">COUNTIF(B8:H8,"H")+COUNTIF(B8:H8,"O")+COUNTIF(B8:H8,"VV")</f>
        <v>0</v>
      </c>
      <c r="K8" s="23">
        <f t="shared" ref="K8:K41" si="6">COUNTIF(B8:H8,"REPOS")+COUNTIF(B8:H8,"CONGEs")</f>
        <v>0</v>
      </c>
      <c r="L8" s="44">
        <f t="shared" ref="L8:L41" si="7">COUNTIF(B8:H8,"X")+COUNTIF(B8:H8,"Y")+COUNTIF(B8:H8,"Z")+COUNTIF(B8:H8,"AA")+COUNTIF(B8:H8,"BB")</f>
        <v>0</v>
      </c>
      <c r="M8" s="16">
        <f t="shared" ref="M8:M41" si="8">COUNTIF(B8:H8,"D")+COUNTIF(B8:H8,"F")+COUNTIF(B8:H8,"G")+COUNTIF(B8:H8,"I")+COUNTIF(B8:H8,"J")+COUNTIF(B8:H8,"K")+COUNTIF(B8:H8,"L")+COUNTIF(B8:H8,"M")+COUNTIF(B8:H8,"P")+COUNTIF(B8:H8,"R")</f>
        <v>0</v>
      </c>
      <c r="N8" s="18"/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5"/>
        <v>0</v>
      </c>
      <c r="K9" s="23">
        <f t="shared" si="6"/>
        <v>0</v>
      </c>
      <c r="L9" s="44">
        <f t="shared" si="7"/>
        <v>0</v>
      </c>
      <c r="M9" s="16">
        <f t="shared" si="8"/>
        <v>0</v>
      </c>
      <c r="N9" s="18"/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5"/>
        <v>0</v>
      </c>
      <c r="K10" s="23">
        <f t="shared" si="6"/>
        <v>0</v>
      </c>
      <c r="L10" s="44">
        <f t="shared" si="7"/>
        <v>0</v>
      </c>
      <c r="M10" s="16">
        <f t="shared" si="8"/>
        <v>0</v>
      </c>
      <c r="N10" s="18"/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5"/>
        <v>0</v>
      </c>
      <c r="K11" s="23">
        <f t="shared" si="6"/>
        <v>0</v>
      </c>
      <c r="L11" s="44">
        <f t="shared" si="7"/>
        <v>0</v>
      </c>
      <c r="M11" s="16">
        <f t="shared" si="8"/>
        <v>0</v>
      </c>
      <c r="N11" s="18"/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5"/>
        <v>0</v>
      </c>
      <c r="K12" s="23">
        <f t="shared" si="6"/>
        <v>0</v>
      </c>
      <c r="L12" s="44">
        <f t="shared" si="7"/>
        <v>0</v>
      </c>
      <c r="M12" s="16">
        <f t="shared" si="8"/>
        <v>0</v>
      </c>
      <c r="N12" s="18"/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5"/>
        <v>0</v>
      </c>
      <c r="K13" s="23">
        <f t="shared" si="6"/>
        <v>0</v>
      </c>
      <c r="L13" s="44">
        <f t="shared" si="7"/>
        <v>0</v>
      </c>
      <c r="M13" s="16">
        <f t="shared" si="8"/>
        <v>0</v>
      </c>
      <c r="N13" s="18"/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5"/>
        <v>0</v>
      </c>
      <c r="K14" s="23">
        <f t="shared" si="6"/>
        <v>0</v>
      </c>
      <c r="L14" s="44">
        <f t="shared" si="7"/>
        <v>0</v>
      </c>
      <c r="M14" s="16">
        <f t="shared" si="8"/>
        <v>0</v>
      </c>
      <c r="N14" s="18"/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5"/>
        <v>0</v>
      </c>
      <c r="K15" s="23">
        <f t="shared" si="6"/>
        <v>0</v>
      </c>
      <c r="L15" s="44">
        <f t="shared" si="7"/>
        <v>0</v>
      </c>
      <c r="M15" s="16">
        <f t="shared" si="8"/>
        <v>0</v>
      </c>
      <c r="N15" s="18"/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5"/>
        <v>0</v>
      </c>
      <c r="K16" s="23">
        <f t="shared" si="6"/>
        <v>0</v>
      </c>
      <c r="L16" s="44">
        <f t="shared" si="7"/>
        <v>0</v>
      </c>
      <c r="M16" s="16">
        <f t="shared" si="8"/>
        <v>0</v>
      </c>
      <c r="N16" s="18"/>
    </row>
    <row r="17" spans="1:14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5"/>
        <v>0</v>
      </c>
      <c r="K17" s="23">
        <f t="shared" si="6"/>
        <v>0</v>
      </c>
      <c r="L17" s="44">
        <f t="shared" si="7"/>
        <v>0</v>
      </c>
      <c r="M17" s="16">
        <f t="shared" si="8"/>
        <v>0</v>
      </c>
      <c r="N17" s="18"/>
    </row>
    <row r="18" spans="1:14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5"/>
        <v>0</v>
      </c>
      <c r="K18" s="23">
        <f t="shared" si="6"/>
        <v>0</v>
      </c>
      <c r="L18" s="44">
        <f t="shared" si="7"/>
        <v>0</v>
      </c>
      <c r="M18" s="16">
        <f t="shared" si="8"/>
        <v>0</v>
      </c>
      <c r="N18" s="18"/>
    </row>
    <row r="19" spans="1:14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5"/>
        <v>0</v>
      </c>
      <c r="K19" s="23">
        <f t="shared" si="6"/>
        <v>0</v>
      </c>
      <c r="L19" s="44">
        <f t="shared" si="7"/>
        <v>0</v>
      </c>
      <c r="M19" s="16">
        <f t="shared" si="8"/>
        <v>0</v>
      </c>
      <c r="N19" s="18"/>
    </row>
    <row r="20" spans="1:14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5"/>
        <v>0</v>
      </c>
      <c r="K20" s="23">
        <f t="shared" si="6"/>
        <v>0</v>
      </c>
      <c r="L20" s="44">
        <f t="shared" si="7"/>
        <v>0</v>
      </c>
      <c r="M20" s="16">
        <f t="shared" si="8"/>
        <v>0</v>
      </c>
      <c r="N20" s="18"/>
    </row>
    <row r="21" spans="1:14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5"/>
        <v>0</v>
      </c>
      <c r="K21" s="23">
        <f t="shared" si="6"/>
        <v>0</v>
      </c>
      <c r="L21" s="44">
        <f t="shared" si="7"/>
        <v>0</v>
      </c>
      <c r="M21" s="16">
        <f t="shared" si="8"/>
        <v>0</v>
      </c>
      <c r="N21" s="18"/>
    </row>
    <row r="22" spans="1:14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5"/>
        <v>0</v>
      </c>
      <c r="K22" s="23">
        <f t="shared" si="6"/>
        <v>0</v>
      </c>
      <c r="L22" s="44">
        <f t="shared" si="7"/>
        <v>0</v>
      </c>
      <c r="M22" s="16">
        <f t="shared" si="8"/>
        <v>0</v>
      </c>
      <c r="N22" s="18"/>
    </row>
    <row r="23" spans="1:14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5"/>
        <v>0</v>
      </c>
      <c r="K23" s="23">
        <f t="shared" si="6"/>
        <v>0</v>
      </c>
      <c r="L23" s="44">
        <f t="shared" si="7"/>
        <v>0</v>
      </c>
      <c r="M23" s="16">
        <f t="shared" si="8"/>
        <v>0</v>
      </c>
      <c r="N23" s="18"/>
    </row>
    <row r="24" spans="1:14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5"/>
        <v>0</v>
      </c>
      <c r="K24" s="23">
        <f t="shared" si="6"/>
        <v>0</v>
      </c>
      <c r="L24" s="44">
        <f t="shared" si="7"/>
        <v>0</v>
      </c>
      <c r="M24" s="16">
        <f t="shared" si="8"/>
        <v>0</v>
      </c>
      <c r="N24" s="18"/>
    </row>
    <row r="25" spans="1:14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5"/>
        <v>0</v>
      </c>
      <c r="K25" s="23">
        <f t="shared" si="6"/>
        <v>0</v>
      </c>
      <c r="L25" s="44">
        <f t="shared" si="7"/>
        <v>0</v>
      </c>
      <c r="M25" s="16">
        <f t="shared" si="8"/>
        <v>0</v>
      </c>
      <c r="N25" s="18"/>
    </row>
    <row r="26" spans="1:14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5"/>
        <v>0</v>
      </c>
      <c r="K26" s="23">
        <f t="shared" si="6"/>
        <v>0</v>
      </c>
      <c r="L26" s="44">
        <f t="shared" si="7"/>
        <v>0</v>
      </c>
      <c r="M26" s="16">
        <f t="shared" si="8"/>
        <v>0</v>
      </c>
      <c r="N26" s="18"/>
    </row>
    <row r="27" spans="1:14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5"/>
        <v>0</v>
      </c>
      <c r="K27" s="23">
        <f t="shared" si="6"/>
        <v>0</v>
      </c>
      <c r="L27" s="44">
        <f t="shared" si="7"/>
        <v>0</v>
      </c>
      <c r="M27" s="16">
        <f t="shared" si="8"/>
        <v>0</v>
      </c>
      <c r="N27" s="18"/>
    </row>
    <row r="28" spans="1:14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5"/>
        <v>0</v>
      </c>
      <c r="K28" s="23">
        <f t="shared" si="6"/>
        <v>0</v>
      </c>
      <c r="L28" s="44">
        <f t="shared" si="7"/>
        <v>0</v>
      </c>
      <c r="M28" s="16">
        <f t="shared" si="8"/>
        <v>0</v>
      </c>
      <c r="N28" s="18"/>
    </row>
    <row r="29" spans="1:14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5"/>
        <v>0</v>
      </c>
      <c r="K29" s="23">
        <f t="shared" si="6"/>
        <v>0</v>
      </c>
      <c r="L29" s="44">
        <f t="shared" si="7"/>
        <v>0</v>
      </c>
      <c r="M29" s="16">
        <f t="shared" si="8"/>
        <v>0</v>
      </c>
      <c r="N29" s="18"/>
    </row>
    <row r="30" spans="1:14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5"/>
        <v>0</v>
      </c>
      <c r="K30" s="23">
        <f t="shared" si="6"/>
        <v>0</v>
      </c>
      <c r="L30" s="44">
        <f t="shared" si="7"/>
        <v>0</v>
      </c>
      <c r="M30" s="16">
        <f t="shared" si="8"/>
        <v>0</v>
      </c>
      <c r="N30" s="18"/>
    </row>
    <row r="31" spans="1:14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5"/>
        <v>0</v>
      </c>
      <c r="K31" s="23">
        <f t="shared" si="6"/>
        <v>0</v>
      </c>
      <c r="L31" s="44">
        <f t="shared" si="7"/>
        <v>0</v>
      </c>
      <c r="M31" s="16">
        <f t="shared" si="8"/>
        <v>0</v>
      </c>
      <c r="N31" s="18"/>
    </row>
    <row r="32" spans="1:14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5"/>
        <v>0</v>
      </c>
      <c r="K32" s="23">
        <f t="shared" si="6"/>
        <v>0</v>
      </c>
      <c r="L32" s="44">
        <f t="shared" si="7"/>
        <v>0</v>
      </c>
      <c r="M32" s="16">
        <f t="shared" si="8"/>
        <v>0</v>
      </c>
      <c r="N32" s="18"/>
    </row>
    <row r="33" spans="1:14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5"/>
        <v>0</v>
      </c>
      <c r="K33" s="23">
        <f t="shared" si="6"/>
        <v>0</v>
      </c>
      <c r="L33" s="44">
        <f t="shared" si="7"/>
        <v>0</v>
      </c>
      <c r="M33" s="16">
        <f t="shared" si="8"/>
        <v>0</v>
      </c>
      <c r="N33" s="18"/>
    </row>
    <row r="34" spans="1:14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5"/>
        <v>0</v>
      </c>
      <c r="K34" s="23">
        <f t="shared" si="6"/>
        <v>0</v>
      </c>
      <c r="L34" s="44">
        <f t="shared" si="7"/>
        <v>0</v>
      </c>
      <c r="M34" s="16">
        <f t="shared" si="8"/>
        <v>0</v>
      </c>
      <c r="N34" s="18"/>
    </row>
    <row r="35" spans="1:14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5"/>
        <v>0</v>
      </c>
      <c r="K35" s="23">
        <f t="shared" si="6"/>
        <v>0</v>
      </c>
      <c r="L35" s="44">
        <f t="shared" si="7"/>
        <v>0</v>
      </c>
      <c r="M35" s="16">
        <f t="shared" si="8"/>
        <v>0</v>
      </c>
      <c r="N35" s="18"/>
    </row>
    <row r="36" spans="1:14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5"/>
        <v>0</v>
      </c>
      <c r="K36" s="23">
        <f t="shared" si="6"/>
        <v>0</v>
      </c>
      <c r="L36" s="44">
        <f t="shared" si="7"/>
        <v>0</v>
      </c>
      <c r="M36" s="16">
        <f t="shared" si="8"/>
        <v>0</v>
      </c>
      <c r="N36" s="18"/>
    </row>
    <row r="37" spans="1:14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5"/>
        <v>0</v>
      </c>
      <c r="K37" s="23">
        <f t="shared" si="6"/>
        <v>0</v>
      </c>
      <c r="L37" s="44">
        <f t="shared" si="7"/>
        <v>0</v>
      </c>
      <c r="M37" s="16">
        <f t="shared" si="8"/>
        <v>0</v>
      </c>
      <c r="N37" s="18"/>
    </row>
    <row r="38" spans="1:14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5"/>
        <v>0</v>
      </c>
      <c r="K38" s="23">
        <f t="shared" si="6"/>
        <v>0</v>
      </c>
      <c r="L38" s="44">
        <f t="shared" si="7"/>
        <v>0</v>
      </c>
      <c r="M38" s="16">
        <f t="shared" si="8"/>
        <v>0</v>
      </c>
      <c r="N38" s="18"/>
    </row>
    <row r="39" spans="1:14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5"/>
        <v>0</v>
      </c>
      <c r="K39" s="23">
        <f t="shared" si="6"/>
        <v>0</v>
      </c>
      <c r="L39" s="44">
        <f t="shared" si="7"/>
        <v>0</v>
      </c>
      <c r="M39" s="16">
        <f t="shared" si="8"/>
        <v>0</v>
      </c>
      <c r="N39" s="18"/>
    </row>
    <row r="40" spans="1:14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5"/>
        <v>0</v>
      </c>
      <c r="K40" s="23">
        <f t="shared" si="6"/>
        <v>0</v>
      </c>
      <c r="L40" s="44">
        <f t="shared" si="7"/>
        <v>0</v>
      </c>
      <c r="M40" s="16">
        <f t="shared" si="8"/>
        <v>0</v>
      </c>
      <c r="N40" s="18"/>
    </row>
    <row r="41" spans="1:14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5"/>
        <v>0</v>
      </c>
      <c r="K41" s="23">
        <f t="shared" si="6"/>
        <v>0</v>
      </c>
      <c r="L41" s="44">
        <f t="shared" si="7"/>
        <v>0</v>
      </c>
      <c r="M41" s="16">
        <f t="shared" si="8"/>
        <v>0</v>
      </c>
      <c r="N41" s="18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2"/>
  <dimension ref="A1:P57"/>
  <sheetViews>
    <sheetView showZeros="0" workbookViewId="0">
      <selection activeCell="P9" sqref="P9"/>
    </sheetView>
  </sheetViews>
  <sheetFormatPr baseColWidth="10" defaultRowHeight="15" x14ac:dyDescent="0.25"/>
  <cols>
    <col min="1" max="1" width="16.140625" customWidth="1"/>
    <col min="2" max="9" width="11.42578125" customWidth="1"/>
    <col min="14" max="14" width="11.5703125" customWidth="1"/>
    <col min="15" max="15" width="12.5703125" customWidth="1"/>
  </cols>
  <sheetData>
    <row r="1" spans="1:16" ht="42.75" customHeight="1" x14ac:dyDescent="0.25">
      <c r="A1" s="40" t="s">
        <v>14</v>
      </c>
      <c r="B1" s="49" t="s">
        <v>4</v>
      </c>
      <c r="C1" s="49" t="s">
        <v>5</v>
      </c>
      <c r="D1" s="49" t="s">
        <v>6</v>
      </c>
      <c r="E1" s="49" t="s">
        <v>7</v>
      </c>
      <c r="F1" s="49" t="s">
        <v>8</v>
      </c>
      <c r="G1" s="49" t="s">
        <v>9</v>
      </c>
      <c r="H1" s="49" t="s">
        <v>10</v>
      </c>
      <c r="I1" s="1"/>
      <c r="J1" s="2" t="s">
        <v>11</v>
      </c>
      <c r="K1" s="2" t="s">
        <v>0</v>
      </c>
      <c r="L1" s="2" t="s">
        <v>67</v>
      </c>
      <c r="M1" s="41" t="s">
        <v>12</v>
      </c>
      <c r="N1" s="19"/>
    </row>
    <row r="2" spans="1:16" x14ac:dyDescent="0.25">
      <c r="A2" s="24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7"/>
      <c r="J2" s="15">
        <f t="shared" ref="J2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N2" s="20"/>
      <c r="O2" s="14" t="s">
        <v>11</v>
      </c>
      <c r="P2" s="15"/>
    </row>
    <row r="3" spans="1:16" x14ac:dyDescent="0.25">
      <c r="A3" s="24">
        <v>1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7"/>
      <c r="H3" s="17"/>
      <c r="J3" s="15">
        <f t="shared" ref="J3:J7" si="1">COUNTIF(B3:H3,"H")+COUNTIF(B3:H3,"O")+COUNTIF(B3:H3,"VV")</f>
        <v>0</v>
      </c>
      <c r="K3" s="23">
        <f t="shared" ref="K3:K7" si="2">COUNTIF(B3:H3,"REPOS")+COUNTIF(B3:H3,"CONGEs")</f>
        <v>1</v>
      </c>
      <c r="L3" s="44">
        <f t="shared" ref="L3:L7" si="3">COUNTIF(B3:H3,"X")+COUNTIF(B3:H3,"Y")+COUNTIF(B3:H3,"Z")+COUNTIF(B3:H3,"AA")+COUNTIF(B3:H3,"BB")</f>
        <v>3</v>
      </c>
      <c r="M3" s="16">
        <f t="shared" ref="M3:M7" si="4">COUNTIF(B3:H3,"D")+COUNTIF(B3:H3,"F")+COUNTIF(B3:H3,"G")+COUNTIF(B3:H3,"I")+COUNTIF(B3:H3,"J")+COUNTIF(B3:H3,"K")+COUNTIF(B3:H3,"L")+COUNTIF(B3:H3,"M")+COUNTIF(B3:H3,"P")+COUNTIF(B3:H3,"R")</f>
        <v>1</v>
      </c>
      <c r="N3" s="20"/>
      <c r="O3" s="14" t="s">
        <v>0</v>
      </c>
      <c r="P3" s="23"/>
    </row>
    <row r="4" spans="1:16" x14ac:dyDescent="0.25">
      <c r="A4" s="24">
        <v>1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7"/>
      <c r="H4" s="17"/>
      <c r="J4" s="15">
        <f t="shared" si="1"/>
        <v>0</v>
      </c>
      <c r="K4" s="23">
        <f t="shared" si="2"/>
        <v>1</v>
      </c>
      <c r="L4" s="44">
        <f t="shared" si="3"/>
        <v>3</v>
      </c>
      <c r="M4" s="16">
        <f t="shared" si="4"/>
        <v>1</v>
      </c>
      <c r="N4" s="18"/>
      <c r="O4" s="14" t="s">
        <v>13</v>
      </c>
      <c r="P4" s="44"/>
    </row>
    <row r="5" spans="1:16" x14ac:dyDescent="0.25">
      <c r="A5" s="24">
        <v>1</v>
      </c>
      <c r="B5" s="15" t="s">
        <v>28</v>
      </c>
      <c r="C5" s="44" t="s">
        <v>38</v>
      </c>
      <c r="D5" s="15" t="s">
        <v>61</v>
      </c>
      <c r="E5" s="44" t="s">
        <v>41</v>
      </c>
      <c r="F5" s="17" t="s">
        <v>19</v>
      </c>
      <c r="G5" s="17"/>
      <c r="H5" s="17"/>
      <c r="J5" s="15">
        <f t="shared" si="1"/>
        <v>2</v>
      </c>
      <c r="K5" s="23">
        <f t="shared" si="2"/>
        <v>0</v>
      </c>
      <c r="L5" s="44">
        <f t="shared" si="3"/>
        <v>2</v>
      </c>
      <c r="M5" s="16">
        <f t="shared" si="4"/>
        <v>1</v>
      </c>
      <c r="N5" s="18"/>
      <c r="O5" s="14" t="s">
        <v>12</v>
      </c>
      <c r="P5" s="16"/>
    </row>
    <row r="6" spans="1:16" x14ac:dyDescent="0.25">
      <c r="A6" s="24">
        <v>1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7"/>
      <c r="H6" s="17"/>
      <c r="J6" s="15">
        <f t="shared" si="1"/>
        <v>2</v>
      </c>
      <c r="K6" s="23">
        <f t="shared" si="2"/>
        <v>1</v>
      </c>
      <c r="L6" s="44">
        <f t="shared" si="3"/>
        <v>1</v>
      </c>
      <c r="M6" s="16">
        <f t="shared" si="4"/>
        <v>1</v>
      </c>
      <c r="N6" s="18"/>
    </row>
    <row r="7" spans="1:16" x14ac:dyDescent="0.25">
      <c r="A7" s="24">
        <v>1</v>
      </c>
      <c r="B7" s="14" t="s">
        <v>54</v>
      </c>
      <c r="C7" s="14" t="s">
        <v>32</v>
      </c>
      <c r="D7" s="17"/>
      <c r="E7" s="17"/>
      <c r="F7" s="17"/>
      <c r="G7" s="17"/>
      <c r="H7" s="17"/>
      <c r="J7" s="15">
        <f t="shared" si="1"/>
        <v>0</v>
      </c>
      <c r="K7" s="23">
        <f t="shared" si="2"/>
        <v>0</v>
      </c>
      <c r="L7" s="44">
        <f t="shared" si="3"/>
        <v>0</v>
      </c>
      <c r="M7" s="16">
        <f t="shared" si="4"/>
        <v>0</v>
      </c>
      <c r="N7" s="18"/>
    </row>
    <row r="8" spans="1:16" x14ac:dyDescent="0.25">
      <c r="A8" s="24">
        <v>1</v>
      </c>
      <c r="B8" s="17"/>
      <c r="C8" s="17"/>
      <c r="D8" s="17"/>
      <c r="E8" s="17"/>
      <c r="F8" s="17"/>
      <c r="G8" s="17"/>
      <c r="H8" s="17"/>
      <c r="J8" s="15">
        <f t="shared" ref="J8:J41" si="5">COUNTIF(B8:H8,"H")+COUNTIF(B8:H8,"O")+COUNTIF(B8:H8,"VV")</f>
        <v>0</v>
      </c>
      <c r="K8" s="23">
        <f t="shared" ref="K8:K41" si="6">COUNTIF(B8:H8,"REPOS")+COUNTIF(B8:H8,"CONGEs")</f>
        <v>0</v>
      </c>
      <c r="L8" s="44">
        <f t="shared" ref="L8:L41" si="7">COUNTIF(B8:H8,"X")+COUNTIF(B8:H8,"Y")+COUNTIF(B8:H8,"Z")+COUNTIF(B8:H8,"AA")+COUNTIF(B8:H8,"BB")</f>
        <v>0</v>
      </c>
      <c r="M8" s="16">
        <f t="shared" ref="M8:M41" si="8">COUNTIF(B8:H8,"D")+COUNTIF(B8:H8,"F")+COUNTIF(B8:H8,"G")+COUNTIF(B8:H8,"I")+COUNTIF(B8:H8,"J")+COUNTIF(B8:H8,"K")+COUNTIF(B8:H8,"L")+COUNTIF(B8:H8,"M")+COUNTIF(B8:H8,"P")+COUNTIF(B8:H8,"R")</f>
        <v>0</v>
      </c>
      <c r="N8" s="18"/>
    </row>
    <row r="9" spans="1:16" x14ac:dyDescent="0.25">
      <c r="A9" s="24">
        <v>1</v>
      </c>
      <c r="B9" s="17"/>
      <c r="C9" s="17"/>
      <c r="D9" s="17"/>
      <c r="E9" s="17"/>
      <c r="F9" s="17"/>
      <c r="G9" s="17"/>
      <c r="H9" s="17"/>
      <c r="J9" s="15">
        <f t="shared" si="5"/>
        <v>0</v>
      </c>
      <c r="K9" s="23">
        <f t="shared" si="6"/>
        <v>0</v>
      </c>
      <c r="L9" s="44">
        <f t="shared" si="7"/>
        <v>0</v>
      </c>
      <c r="M9" s="16">
        <f t="shared" si="8"/>
        <v>0</v>
      </c>
      <c r="N9" s="18"/>
    </row>
    <row r="10" spans="1:16" x14ac:dyDescent="0.25">
      <c r="A10" s="24">
        <v>1</v>
      </c>
      <c r="B10" s="17"/>
      <c r="C10" s="17"/>
      <c r="D10" s="17"/>
      <c r="E10" s="17"/>
      <c r="F10" s="17"/>
      <c r="G10" s="17"/>
      <c r="H10" s="17"/>
      <c r="J10" s="15">
        <f t="shared" si="5"/>
        <v>0</v>
      </c>
      <c r="K10" s="23">
        <f t="shared" si="6"/>
        <v>0</v>
      </c>
      <c r="L10" s="44">
        <f t="shared" si="7"/>
        <v>0</v>
      </c>
      <c r="M10" s="16">
        <f t="shared" si="8"/>
        <v>0</v>
      </c>
      <c r="N10" s="18"/>
    </row>
    <row r="11" spans="1:16" x14ac:dyDescent="0.25">
      <c r="A11" s="24">
        <v>1</v>
      </c>
      <c r="B11" s="17"/>
      <c r="C11" s="17"/>
      <c r="D11" s="17"/>
      <c r="E11" s="17"/>
      <c r="F11" s="17"/>
      <c r="G11" s="17"/>
      <c r="H11" s="17"/>
      <c r="J11" s="15">
        <f t="shared" si="5"/>
        <v>0</v>
      </c>
      <c r="K11" s="23">
        <f t="shared" si="6"/>
        <v>0</v>
      </c>
      <c r="L11" s="44">
        <f t="shared" si="7"/>
        <v>0</v>
      </c>
      <c r="M11" s="16">
        <f t="shared" si="8"/>
        <v>0</v>
      </c>
      <c r="N11" s="18"/>
    </row>
    <row r="12" spans="1:16" x14ac:dyDescent="0.25">
      <c r="A12" s="24">
        <v>1</v>
      </c>
      <c r="B12" s="17"/>
      <c r="C12" s="17"/>
      <c r="D12" s="17"/>
      <c r="E12" s="17"/>
      <c r="F12" s="17"/>
      <c r="G12" s="17"/>
      <c r="H12" s="17"/>
      <c r="J12" s="15">
        <f t="shared" si="5"/>
        <v>0</v>
      </c>
      <c r="K12" s="23">
        <f t="shared" si="6"/>
        <v>0</v>
      </c>
      <c r="L12" s="44">
        <f t="shared" si="7"/>
        <v>0</v>
      </c>
      <c r="M12" s="16">
        <f t="shared" si="8"/>
        <v>0</v>
      </c>
      <c r="N12" s="18"/>
    </row>
    <row r="13" spans="1:16" x14ac:dyDescent="0.25">
      <c r="A13" s="24">
        <v>1</v>
      </c>
      <c r="B13" s="17"/>
      <c r="C13" s="17"/>
      <c r="D13" s="17"/>
      <c r="E13" s="17"/>
      <c r="F13" s="17"/>
      <c r="G13" s="17"/>
      <c r="H13" s="17"/>
      <c r="J13" s="15">
        <f t="shared" si="5"/>
        <v>0</v>
      </c>
      <c r="K13" s="23">
        <f t="shared" si="6"/>
        <v>0</v>
      </c>
      <c r="L13" s="44">
        <f t="shared" si="7"/>
        <v>0</v>
      </c>
      <c r="M13" s="16">
        <f t="shared" si="8"/>
        <v>0</v>
      </c>
      <c r="N13" s="18"/>
    </row>
    <row r="14" spans="1:16" x14ac:dyDescent="0.25">
      <c r="A14" s="24">
        <v>1</v>
      </c>
      <c r="B14" s="17"/>
      <c r="C14" s="17"/>
      <c r="D14" s="17"/>
      <c r="E14" s="17"/>
      <c r="F14" s="17"/>
      <c r="G14" s="17"/>
      <c r="H14" s="17"/>
      <c r="J14" s="15">
        <f t="shared" si="5"/>
        <v>0</v>
      </c>
      <c r="K14" s="23">
        <f t="shared" si="6"/>
        <v>0</v>
      </c>
      <c r="L14" s="44">
        <f t="shared" si="7"/>
        <v>0</v>
      </c>
      <c r="M14" s="16">
        <f t="shared" si="8"/>
        <v>0</v>
      </c>
      <c r="N14" s="18"/>
    </row>
    <row r="15" spans="1:16" x14ac:dyDescent="0.25">
      <c r="A15" s="24">
        <v>1</v>
      </c>
      <c r="B15" s="17"/>
      <c r="C15" s="17"/>
      <c r="D15" s="17"/>
      <c r="E15" s="17"/>
      <c r="F15" s="17"/>
      <c r="G15" s="17"/>
      <c r="H15" s="17"/>
      <c r="J15" s="15">
        <f t="shared" si="5"/>
        <v>0</v>
      </c>
      <c r="K15" s="23">
        <f t="shared" si="6"/>
        <v>0</v>
      </c>
      <c r="L15" s="44">
        <f t="shared" si="7"/>
        <v>0</v>
      </c>
      <c r="M15" s="16">
        <f t="shared" si="8"/>
        <v>0</v>
      </c>
      <c r="N15" s="18"/>
    </row>
    <row r="16" spans="1:16" x14ac:dyDescent="0.25">
      <c r="A16" s="24">
        <v>1</v>
      </c>
      <c r="B16" s="17"/>
      <c r="C16" s="17"/>
      <c r="D16" s="17"/>
      <c r="E16" s="17"/>
      <c r="F16" s="17"/>
      <c r="G16" s="17"/>
      <c r="H16" s="17"/>
      <c r="J16" s="15">
        <f t="shared" si="5"/>
        <v>0</v>
      </c>
      <c r="K16" s="23">
        <f t="shared" si="6"/>
        <v>0</v>
      </c>
      <c r="L16" s="44">
        <f t="shared" si="7"/>
        <v>0</v>
      </c>
      <c r="M16" s="16">
        <f t="shared" si="8"/>
        <v>0</v>
      </c>
      <c r="N16" s="18"/>
    </row>
    <row r="17" spans="1:14" x14ac:dyDescent="0.25">
      <c r="A17" s="24">
        <v>1</v>
      </c>
      <c r="B17" s="17"/>
      <c r="C17" s="17"/>
      <c r="D17" s="17"/>
      <c r="E17" s="17"/>
      <c r="F17" s="17"/>
      <c r="G17" s="17"/>
      <c r="H17" s="17"/>
      <c r="J17" s="15">
        <f t="shared" si="5"/>
        <v>0</v>
      </c>
      <c r="K17" s="23">
        <f t="shared" si="6"/>
        <v>0</v>
      </c>
      <c r="L17" s="44">
        <f t="shared" si="7"/>
        <v>0</v>
      </c>
      <c r="M17" s="16">
        <f t="shared" si="8"/>
        <v>0</v>
      </c>
      <c r="N17" s="18"/>
    </row>
    <row r="18" spans="1:14" x14ac:dyDescent="0.25">
      <c r="A18" s="24">
        <v>1</v>
      </c>
      <c r="B18" s="17"/>
      <c r="C18" s="17"/>
      <c r="D18" s="17"/>
      <c r="E18" s="17"/>
      <c r="F18" s="17"/>
      <c r="G18" s="17"/>
      <c r="H18" s="17"/>
      <c r="J18" s="15">
        <f t="shared" si="5"/>
        <v>0</v>
      </c>
      <c r="K18" s="23">
        <f t="shared" si="6"/>
        <v>0</v>
      </c>
      <c r="L18" s="44">
        <f t="shared" si="7"/>
        <v>0</v>
      </c>
      <c r="M18" s="16">
        <f t="shared" si="8"/>
        <v>0</v>
      </c>
      <c r="N18" s="18"/>
    </row>
    <row r="19" spans="1:14" x14ac:dyDescent="0.25">
      <c r="A19" s="24">
        <v>1</v>
      </c>
      <c r="B19" s="17"/>
      <c r="C19" s="17"/>
      <c r="D19" s="17"/>
      <c r="E19" s="17"/>
      <c r="F19" s="17"/>
      <c r="G19" s="17"/>
      <c r="H19" s="17"/>
      <c r="J19" s="15">
        <f t="shared" si="5"/>
        <v>0</v>
      </c>
      <c r="K19" s="23">
        <f t="shared" si="6"/>
        <v>0</v>
      </c>
      <c r="L19" s="44">
        <f t="shared" si="7"/>
        <v>0</v>
      </c>
      <c r="M19" s="16">
        <f t="shared" si="8"/>
        <v>0</v>
      </c>
      <c r="N19" s="18"/>
    </row>
    <row r="20" spans="1:14" x14ac:dyDescent="0.25">
      <c r="A20" s="24">
        <v>1</v>
      </c>
      <c r="B20" s="17"/>
      <c r="C20" s="17"/>
      <c r="D20" s="17"/>
      <c r="E20" s="17"/>
      <c r="F20" s="17"/>
      <c r="G20" s="17"/>
      <c r="H20" s="17"/>
      <c r="J20" s="15">
        <f t="shared" si="5"/>
        <v>0</v>
      </c>
      <c r="K20" s="23">
        <f t="shared" si="6"/>
        <v>0</v>
      </c>
      <c r="L20" s="44">
        <f t="shared" si="7"/>
        <v>0</v>
      </c>
      <c r="M20" s="16">
        <f t="shared" si="8"/>
        <v>0</v>
      </c>
      <c r="N20" s="18"/>
    </row>
    <row r="21" spans="1:14" x14ac:dyDescent="0.25">
      <c r="A21" s="24">
        <v>1</v>
      </c>
      <c r="B21" s="17"/>
      <c r="C21" s="17"/>
      <c r="D21" s="17"/>
      <c r="E21" s="17"/>
      <c r="F21" s="17"/>
      <c r="G21" s="17"/>
      <c r="H21" s="17"/>
      <c r="J21" s="15">
        <f t="shared" si="5"/>
        <v>0</v>
      </c>
      <c r="K21" s="23">
        <f t="shared" si="6"/>
        <v>0</v>
      </c>
      <c r="L21" s="44">
        <f t="shared" si="7"/>
        <v>0</v>
      </c>
      <c r="M21" s="16">
        <f t="shared" si="8"/>
        <v>0</v>
      </c>
      <c r="N21" s="18"/>
    </row>
    <row r="22" spans="1:14" x14ac:dyDescent="0.25">
      <c r="A22" s="24">
        <v>1</v>
      </c>
      <c r="B22" s="17"/>
      <c r="C22" s="17"/>
      <c r="D22" s="17"/>
      <c r="E22" s="17"/>
      <c r="F22" s="17"/>
      <c r="G22" s="17"/>
      <c r="H22" s="17"/>
      <c r="J22" s="15">
        <f t="shared" si="5"/>
        <v>0</v>
      </c>
      <c r="K22" s="23">
        <f t="shared" si="6"/>
        <v>0</v>
      </c>
      <c r="L22" s="44">
        <f t="shared" si="7"/>
        <v>0</v>
      </c>
      <c r="M22" s="16">
        <f t="shared" si="8"/>
        <v>0</v>
      </c>
      <c r="N22" s="18"/>
    </row>
    <row r="23" spans="1:14" x14ac:dyDescent="0.25">
      <c r="A23" s="24">
        <v>1</v>
      </c>
      <c r="B23" s="17"/>
      <c r="C23" s="17"/>
      <c r="D23" s="17"/>
      <c r="E23" s="17"/>
      <c r="F23" s="17"/>
      <c r="G23" s="17"/>
      <c r="H23" s="17"/>
      <c r="J23" s="15">
        <f t="shared" si="5"/>
        <v>0</v>
      </c>
      <c r="K23" s="23">
        <f t="shared" si="6"/>
        <v>0</v>
      </c>
      <c r="L23" s="44">
        <f t="shared" si="7"/>
        <v>0</v>
      </c>
      <c r="M23" s="16">
        <f t="shared" si="8"/>
        <v>0</v>
      </c>
      <c r="N23" s="18"/>
    </row>
    <row r="24" spans="1:14" x14ac:dyDescent="0.25">
      <c r="A24" s="24">
        <v>1</v>
      </c>
      <c r="B24" s="17"/>
      <c r="C24" s="17"/>
      <c r="D24" s="17"/>
      <c r="E24" s="17"/>
      <c r="F24" s="17"/>
      <c r="G24" s="17"/>
      <c r="H24" s="17"/>
      <c r="J24" s="15">
        <f t="shared" si="5"/>
        <v>0</v>
      </c>
      <c r="K24" s="23">
        <f t="shared" si="6"/>
        <v>0</v>
      </c>
      <c r="L24" s="44">
        <f t="shared" si="7"/>
        <v>0</v>
      </c>
      <c r="M24" s="16">
        <f t="shared" si="8"/>
        <v>0</v>
      </c>
      <c r="N24" s="18"/>
    </row>
    <row r="25" spans="1:14" x14ac:dyDescent="0.25">
      <c r="A25" s="24">
        <v>1</v>
      </c>
      <c r="B25" s="17"/>
      <c r="C25" s="17"/>
      <c r="D25" s="17"/>
      <c r="E25" s="17"/>
      <c r="F25" s="17"/>
      <c r="G25" s="17"/>
      <c r="H25" s="17"/>
      <c r="J25" s="15">
        <f t="shared" si="5"/>
        <v>0</v>
      </c>
      <c r="K25" s="23">
        <f t="shared" si="6"/>
        <v>0</v>
      </c>
      <c r="L25" s="44">
        <f t="shared" si="7"/>
        <v>0</v>
      </c>
      <c r="M25" s="16">
        <f t="shared" si="8"/>
        <v>0</v>
      </c>
      <c r="N25" s="18"/>
    </row>
    <row r="26" spans="1:14" x14ac:dyDescent="0.25">
      <c r="A26" s="24">
        <v>1</v>
      </c>
      <c r="B26" s="17"/>
      <c r="C26" s="17"/>
      <c r="D26" s="17"/>
      <c r="E26" s="17"/>
      <c r="F26" s="17"/>
      <c r="G26" s="17"/>
      <c r="H26" s="17"/>
      <c r="J26" s="15">
        <f t="shared" si="5"/>
        <v>0</v>
      </c>
      <c r="K26" s="23">
        <f t="shared" si="6"/>
        <v>0</v>
      </c>
      <c r="L26" s="44">
        <f t="shared" si="7"/>
        <v>0</v>
      </c>
      <c r="M26" s="16">
        <f t="shared" si="8"/>
        <v>0</v>
      </c>
      <c r="N26" s="18"/>
    </row>
    <row r="27" spans="1:14" x14ac:dyDescent="0.25">
      <c r="A27" s="24">
        <v>1</v>
      </c>
      <c r="B27" s="17"/>
      <c r="C27" s="17"/>
      <c r="D27" s="17"/>
      <c r="E27" s="17"/>
      <c r="F27" s="17"/>
      <c r="G27" s="17"/>
      <c r="H27" s="17"/>
      <c r="J27" s="15">
        <f t="shared" si="5"/>
        <v>0</v>
      </c>
      <c r="K27" s="23">
        <f t="shared" si="6"/>
        <v>0</v>
      </c>
      <c r="L27" s="44">
        <f t="shared" si="7"/>
        <v>0</v>
      </c>
      <c r="M27" s="16">
        <f t="shared" si="8"/>
        <v>0</v>
      </c>
      <c r="N27" s="18"/>
    </row>
    <row r="28" spans="1:14" x14ac:dyDescent="0.25">
      <c r="A28" s="24">
        <v>1</v>
      </c>
      <c r="B28" s="17"/>
      <c r="C28" s="17"/>
      <c r="D28" s="17"/>
      <c r="E28" s="17"/>
      <c r="F28" s="17"/>
      <c r="G28" s="17"/>
      <c r="H28" s="17"/>
      <c r="J28" s="15">
        <f t="shared" si="5"/>
        <v>0</v>
      </c>
      <c r="K28" s="23">
        <f t="shared" si="6"/>
        <v>0</v>
      </c>
      <c r="L28" s="44">
        <f t="shared" si="7"/>
        <v>0</v>
      </c>
      <c r="M28" s="16">
        <f t="shared" si="8"/>
        <v>0</v>
      </c>
      <c r="N28" s="18"/>
    </row>
    <row r="29" spans="1:14" x14ac:dyDescent="0.25">
      <c r="A29" s="24">
        <v>1</v>
      </c>
      <c r="B29" s="17"/>
      <c r="C29" s="17"/>
      <c r="D29" s="17"/>
      <c r="E29" s="17"/>
      <c r="F29" s="17"/>
      <c r="G29" s="17"/>
      <c r="H29" s="17"/>
      <c r="J29" s="15">
        <f t="shared" si="5"/>
        <v>0</v>
      </c>
      <c r="K29" s="23">
        <f t="shared" si="6"/>
        <v>0</v>
      </c>
      <c r="L29" s="44">
        <f t="shared" si="7"/>
        <v>0</v>
      </c>
      <c r="M29" s="16">
        <f t="shared" si="8"/>
        <v>0</v>
      </c>
      <c r="N29" s="18"/>
    </row>
    <row r="30" spans="1:14" x14ac:dyDescent="0.25">
      <c r="A30" s="24">
        <v>1</v>
      </c>
      <c r="B30" s="17"/>
      <c r="C30" s="17"/>
      <c r="D30" s="17"/>
      <c r="E30" s="17"/>
      <c r="F30" s="17"/>
      <c r="G30" s="17"/>
      <c r="H30" s="17"/>
      <c r="J30" s="15">
        <f t="shared" si="5"/>
        <v>0</v>
      </c>
      <c r="K30" s="23">
        <f t="shared" si="6"/>
        <v>0</v>
      </c>
      <c r="L30" s="44">
        <f t="shared" si="7"/>
        <v>0</v>
      </c>
      <c r="M30" s="16">
        <f t="shared" si="8"/>
        <v>0</v>
      </c>
      <c r="N30" s="18"/>
    </row>
    <row r="31" spans="1:14" x14ac:dyDescent="0.25">
      <c r="A31" s="24">
        <v>1</v>
      </c>
      <c r="B31" s="17"/>
      <c r="C31" s="17"/>
      <c r="D31" s="17"/>
      <c r="E31" s="17"/>
      <c r="F31" s="17"/>
      <c r="G31" s="17"/>
      <c r="H31" s="17"/>
      <c r="J31" s="15">
        <f t="shared" si="5"/>
        <v>0</v>
      </c>
      <c r="K31" s="23">
        <f t="shared" si="6"/>
        <v>0</v>
      </c>
      <c r="L31" s="44">
        <f t="shared" si="7"/>
        <v>0</v>
      </c>
      <c r="M31" s="16">
        <f t="shared" si="8"/>
        <v>0</v>
      </c>
      <c r="N31" s="18"/>
    </row>
    <row r="32" spans="1:14" x14ac:dyDescent="0.25">
      <c r="A32" s="24">
        <v>1</v>
      </c>
      <c r="B32" s="17"/>
      <c r="C32" s="17"/>
      <c r="D32" s="17"/>
      <c r="E32" s="17"/>
      <c r="F32" s="17"/>
      <c r="G32" s="17"/>
      <c r="H32" s="17"/>
      <c r="J32" s="15">
        <f t="shared" si="5"/>
        <v>0</v>
      </c>
      <c r="K32" s="23">
        <f t="shared" si="6"/>
        <v>0</v>
      </c>
      <c r="L32" s="44">
        <f t="shared" si="7"/>
        <v>0</v>
      </c>
      <c r="M32" s="16">
        <f t="shared" si="8"/>
        <v>0</v>
      </c>
      <c r="N32" s="18"/>
    </row>
    <row r="33" spans="1:14" x14ac:dyDescent="0.25">
      <c r="A33" s="24">
        <v>1</v>
      </c>
      <c r="B33" s="17"/>
      <c r="C33" s="17"/>
      <c r="D33" s="17"/>
      <c r="E33" s="17"/>
      <c r="F33" s="17"/>
      <c r="G33" s="17"/>
      <c r="H33" s="17"/>
      <c r="J33" s="15">
        <f t="shared" si="5"/>
        <v>0</v>
      </c>
      <c r="K33" s="23">
        <f t="shared" si="6"/>
        <v>0</v>
      </c>
      <c r="L33" s="44">
        <f t="shared" si="7"/>
        <v>0</v>
      </c>
      <c r="M33" s="16">
        <f t="shared" si="8"/>
        <v>0</v>
      </c>
      <c r="N33" s="18"/>
    </row>
    <row r="34" spans="1:14" x14ac:dyDescent="0.25">
      <c r="A34" s="24">
        <v>1</v>
      </c>
      <c r="B34" s="17"/>
      <c r="C34" s="17"/>
      <c r="D34" s="17"/>
      <c r="E34" s="17"/>
      <c r="F34" s="17"/>
      <c r="G34" s="17"/>
      <c r="H34" s="17"/>
      <c r="J34" s="15">
        <f t="shared" si="5"/>
        <v>0</v>
      </c>
      <c r="K34" s="23">
        <f t="shared" si="6"/>
        <v>0</v>
      </c>
      <c r="L34" s="44">
        <f t="shared" si="7"/>
        <v>0</v>
      </c>
      <c r="M34" s="16">
        <f t="shared" si="8"/>
        <v>0</v>
      </c>
      <c r="N34" s="18"/>
    </row>
    <row r="35" spans="1:14" x14ac:dyDescent="0.25">
      <c r="A35" s="24">
        <v>1</v>
      </c>
      <c r="B35" s="17"/>
      <c r="C35" s="17"/>
      <c r="D35" s="17"/>
      <c r="E35" s="17"/>
      <c r="F35" s="17"/>
      <c r="G35" s="17"/>
      <c r="H35" s="17"/>
      <c r="J35" s="15">
        <f t="shared" si="5"/>
        <v>0</v>
      </c>
      <c r="K35" s="23">
        <f t="shared" si="6"/>
        <v>0</v>
      </c>
      <c r="L35" s="44">
        <f t="shared" si="7"/>
        <v>0</v>
      </c>
      <c r="M35" s="16">
        <f t="shared" si="8"/>
        <v>0</v>
      </c>
      <c r="N35" s="18"/>
    </row>
    <row r="36" spans="1:14" x14ac:dyDescent="0.25">
      <c r="A36" s="24">
        <v>1</v>
      </c>
      <c r="B36" s="17"/>
      <c r="C36" s="17"/>
      <c r="D36" s="17"/>
      <c r="E36" s="17"/>
      <c r="F36" s="17"/>
      <c r="G36" s="17"/>
      <c r="H36" s="17"/>
      <c r="J36" s="15">
        <f t="shared" si="5"/>
        <v>0</v>
      </c>
      <c r="K36" s="23">
        <f t="shared" si="6"/>
        <v>0</v>
      </c>
      <c r="L36" s="44">
        <f t="shared" si="7"/>
        <v>0</v>
      </c>
      <c r="M36" s="16">
        <f t="shared" si="8"/>
        <v>0</v>
      </c>
      <c r="N36" s="18"/>
    </row>
    <row r="37" spans="1:14" x14ac:dyDescent="0.25">
      <c r="A37" s="24">
        <v>1</v>
      </c>
      <c r="B37" s="17"/>
      <c r="C37" s="17"/>
      <c r="D37" s="17"/>
      <c r="E37" s="17"/>
      <c r="F37" s="17"/>
      <c r="G37" s="17"/>
      <c r="H37" s="17"/>
      <c r="J37" s="15">
        <f t="shared" si="5"/>
        <v>0</v>
      </c>
      <c r="K37" s="23">
        <f t="shared" si="6"/>
        <v>0</v>
      </c>
      <c r="L37" s="44">
        <f t="shared" si="7"/>
        <v>0</v>
      </c>
      <c r="M37" s="16">
        <f t="shared" si="8"/>
        <v>0</v>
      </c>
      <c r="N37" s="18"/>
    </row>
    <row r="38" spans="1:14" x14ac:dyDescent="0.25">
      <c r="A38" s="24">
        <v>1</v>
      </c>
      <c r="B38" s="17"/>
      <c r="C38" s="17"/>
      <c r="D38" s="17"/>
      <c r="E38" s="17"/>
      <c r="F38" s="17"/>
      <c r="G38" s="17"/>
      <c r="H38" s="17"/>
      <c r="J38" s="15">
        <f t="shared" si="5"/>
        <v>0</v>
      </c>
      <c r="K38" s="23">
        <f t="shared" si="6"/>
        <v>0</v>
      </c>
      <c r="L38" s="44">
        <f t="shared" si="7"/>
        <v>0</v>
      </c>
      <c r="M38" s="16">
        <f t="shared" si="8"/>
        <v>0</v>
      </c>
      <c r="N38" s="18"/>
    </row>
    <row r="39" spans="1:14" x14ac:dyDescent="0.25">
      <c r="A39" s="24">
        <v>1</v>
      </c>
      <c r="B39" s="17"/>
      <c r="C39" s="17"/>
      <c r="D39" s="17"/>
      <c r="E39" s="17"/>
      <c r="F39" s="17"/>
      <c r="G39" s="17"/>
      <c r="H39" s="17"/>
      <c r="J39" s="15">
        <f t="shared" si="5"/>
        <v>0</v>
      </c>
      <c r="K39" s="23">
        <f t="shared" si="6"/>
        <v>0</v>
      </c>
      <c r="L39" s="44">
        <f t="shared" si="7"/>
        <v>0</v>
      </c>
      <c r="M39" s="16">
        <f t="shared" si="8"/>
        <v>0</v>
      </c>
      <c r="N39" s="18"/>
    </row>
    <row r="40" spans="1:14" x14ac:dyDescent="0.25">
      <c r="A40" s="24">
        <v>1</v>
      </c>
      <c r="B40" s="17"/>
      <c r="C40" s="17"/>
      <c r="D40" s="17"/>
      <c r="E40" s="17"/>
      <c r="F40" s="17"/>
      <c r="G40" s="17"/>
      <c r="H40" s="17"/>
      <c r="J40" s="15">
        <f t="shared" si="5"/>
        <v>0</v>
      </c>
      <c r="K40" s="23">
        <f t="shared" si="6"/>
        <v>0</v>
      </c>
      <c r="L40" s="44">
        <f t="shared" si="7"/>
        <v>0</v>
      </c>
      <c r="M40" s="16">
        <f t="shared" si="8"/>
        <v>0</v>
      </c>
      <c r="N40" s="18"/>
    </row>
    <row r="41" spans="1:14" x14ac:dyDescent="0.25">
      <c r="A41" s="24">
        <v>1</v>
      </c>
      <c r="B41" s="17"/>
      <c r="C41" s="17"/>
      <c r="D41" s="17"/>
      <c r="E41" s="17"/>
      <c r="F41" s="17"/>
      <c r="G41" s="17"/>
      <c r="H41" s="17"/>
      <c r="J41" s="15">
        <f t="shared" si="5"/>
        <v>0</v>
      </c>
      <c r="K41" s="23">
        <f t="shared" si="6"/>
        <v>0</v>
      </c>
      <c r="L41" s="44">
        <f t="shared" si="7"/>
        <v>0</v>
      </c>
      <c r="M41" s="16">
        <f t="shared" si="8"/>
        <v>0</v>
      </c>
      <c r="N41" s="18"/>
    </row>
    <row r="42" spans="1:14" x14ac:dyDescent="0.25">
      <c r="A42" s="24">
        <v>1</v>
      </c>
      <c r="B42" s="14"/>
      <c r="C42" s="14"/>
      <c r="D42" s="14"/>
      <c r="E42" s="14"/>
      <c r="F42" s="14"/>
      <c r="G42" s="14"/>
      <c r="H42" s="14"/>
      <c r="J42" s="14"/>
      <c r="K42" s="14"/>
      <c r="L42" s="14"/>
      <c r="M42" s="14"/>
    </row>
    <row r="43" spans="1:14" x14ac:dyDescent="0.25">
      <c r="A43" s="24">
        <v>1</v>
      </c>
      <c r="B43" s="14"/>
      <c r="C43" s="14"/>
      <c r="D43" s="14"/>
      <c r="E43" s="14"/>
      <c r="F43" s="14"/>
      <c r="G43" s="14"/>
      <c r="H43" s="14"/>
      <c r="J43" s="14"/>
      <c r="K43" s="14"/>
      <c r="L43" s="14"/>
      <c r="M43" s="14"/>
    </row>
    <row r="44" spans="1:14" x14ac:dyDescent="0.25">
      <c r="A44" s="24">
        <v>1</v>
      </c>
      <c r="B44" s="14"/>
      <c r="C44" s="14"/>
      <c r="D44" s="14"/>
      <c r="E44" s="14"/>
      <c r="F44" s="14"/>
      <c r="G44" s="14"/>
      <c r="H44" s="14"/>
      <c r="J44" s="14"/>
      <c r="K44" s="14"/>
      <c r="L44" s="14"/>
      <c r="M44" s="14"/>
    </row>
    <row r="45" spans="1:14" x14ac:dyDescent="0.25">
      <c r="A45" s="24">
        <v>1</v>
      </c>
      <c r="B45" s="14"/>
      <c r="C45" s="14"/>
      <c r="D45" s="14"/>
      <c r="E45" s="14"/>
      <c r="F45" s="14"/>
      <c r="G45" s="14"/>
      <c r="H45" s="14"/>
      <c r="J45" s="14"/>
      <c r="K45" s="14"/>
      <c r="L45" s="14"/>
      <c r="M45" s="14"/>
    </row>
    <row r="46" spans="1:14" x14ac:dyDescent="0.25">
      <c r="A46" s="24">
        <v>1</v>
      </c>
      <c r="B46" s="14"/>
      <c r="C46" s="14"/>
      <c r="D46" s="14"/>
      <c r="E46" s="14"/>
      <c r="F46" s="14"/>
      <c r="G46" s="14"/>
      <c r="H46" s="14"/>
      <c r="J46" s="14"/>
      <c r="K46" s="14"/>
      <c r="L46" s="14"/>
      <c r="M46" s="14"/>
    </row>
    <row r="47" spans="1:14" x14ac:dyDescent="0.25">
      <c r="A47" s="24">
        <v>1</v>
      </c>
      <c r="B47" s="14"/>
      <c r="C47" s="14"/>
      <c r="D47" s="14"/>
      <c r="E47" s="14"/>
      <c r="F47" s="14"/>
      <c r="G47" s="14"/>
      <c r="H47" s="14"/>
      <c r="J47" s="14"/>
      <c r="K47" s="14"/>
      <c r="L47" s="14"/>
      <c r="M47" s="14"/>
    </row>
    <row r="48" spans="1:14" x14ac:dyDescent="0.25">
      <c r="A48" s="24">
        <v>1</v>
      </c>
      <c r="B48" s="14"/>
      <c r="C48" s="14"/>
      <c r="D48" s="14"/>
      <c r="E48" s="14"/>
      <c r="F48" s="14"/>
      <c r="G48" s="14"/>
      <c r="H48" s="14"/>
      <c r="J48" s="14"/>
      <c r="K48" s="14"/>
      <c r="L48" s="14"/>
      <c r="M48" s="14"/>
    </row>
    <row r="49" spans="1:13" x14ac:dyDescent="0.25">
      <c r="A49" s="24">
        <v>1</v>
      </c>
      <c r="B49" s="14"/>
      <c r="C49" s="14"/>
      <c r="D49" s="14"/>
      <c r="E49" s="14"/>
      <c r="F49" s="14"/>
      <c r="G49" s="14"/>
      <c r="H49" s="14"/>
      <c r="J49" s="14"/>
      <c r="K49" s="14"/>
      <c r="L49" s="14"/>
      <c r="M49" s="14"/>
    </row>
    <row r="50" spans="1:13" x14ac:dyDescent="0.25">
      <c r="A50" s="24">
        <v>1</v>
      </c>
      <c r="B50" s="14"/>
      <c r="C50" s="14"/>
      <c r="D50" s="14"/>
      <c r="E50" s="14"/>
      <c r="F50" s="14"/>
      <c r="G50" s="14"/>
      <c r="H50" s="14"/>
      <c r="J50" s="14"/>
      <c r="K50" s="14"/>
      <c r="L50" s="14"/>
      <c r="M50" s="14"/>
    </row>
    <row r="51" spans="1:13" x14ac:dyDescent="0.25">
      <c r="A51" s="24">
        <v>1</v>
      </c>
      <c r="B51" s="14"/>
      <c r="C51" s="14"/>
      <c r="D51" s="14"/>
      <c r="E51" s="14"/>
      <c r="F51" s="14"/>
      <c r="G51" s="14"/>
      <c r="H51" s="14"/>
      <c r="J51" s="14"/>
      <c r="K51" s="14"/>
      <c r="L51" s="14"/>
      <c r="M51" s="14"/>
    </row>
    <row r="52" spans="1:13" x14ac:dyDescent="0.25">
      <c r="A52" s="24">
        <v>1</v>
      </c>
      <c r="B52" s="14"/>
      <c r="C52" s="14"/>
      <c r="D52" s="14"/>
      <c r="E52" s="14"/>
      <c r="F52" s="14"/>
      <c r="G52" s="14"/>
      <c r="H52" s="14"/>
      <c r="J52" s="14"/>
      <c r="K52" s="14"/>
      <c r="L52" s="14"/>
      <c r="M52" s="14"/>
    </row>
    <row r="53" spans="1:13" x14ac:dyDescent="0.25">
      <c r="A53" s="24">
        <v>1</v>
      </c>
      <c r="B53" s="14"/>
      <c r="C53" s="14"/>
      <c r="D53" s="14"/>
      <c r="E53" s="14"/>
      <c r="F53" s="14"/>
      <c r="G53" s="14"/>
      <c r="H53" s="14"/>
      <c r="J53" s="14"/>
      <c r="K53" s="14"/>
      <c r="L53" s="14"/>
      <c r="M53" s="14"/>
    </row>
    <row r="54" spans="1:13" x14ac:dyDescent="0.25">
      <c r="A54" s="24">
        <v>1</v>
      </c>
      <c r="B54" s="14"/>
      <c r="C54" s="14"/>
      <c r="D54" s="14"/>
      <c r="E54" s="14"/>
      <c r="F54" s="14"/>
      <c r="G54" s="14"/>
      <c r="H54" s="14"/>
      <c r="J54" s="14"/>
      <c r="K54" s="14"/>
      <c r="L54" s="14"/>
      <c r="M54" s="14"/>
    </row>
    <row r="55" spans="1:13" x14ac:dyDescent="0.25">
      <c r="A55" s="24">
        <v>1</v>
      </c>
      <c r="B55" s="14"/>
      <c r="C55" s="14"/>
      <c r="D55" s="14"/>
      <c r="E55" s="14"/>
      <c r="F55" s="14"/>
      <c r="G55" s="14"/>
      <c r="H55" s="14"/>
      <c r="J55" s="14"/>
      <c r="K55" s="14"/>
      <c r="L55" s="14"/>
      <c r="M55" s="14"/>
    </row>
    <row r="56" spans="1:13" x14ac:dyDescent="0.25">
      <c r="A56" s="24">
        <v>1</v>
      </c>
      <c r="B56" s="14"/>
      <c r="C56" s="14"/>
      <c r="D56" s="14"/>
      <c r="E56" s="14"/>
      <c r="F56" s="14"/>
      <c r="G56" s="14"/>
      <c r="H56" s="14"/>
      <c r="J56" s="14"/>
      <c r="K56" s="14"/>
      <c r="L56" s="14"/>
      <c r="M56" s="14"/>
    </row>
    <row r="57" spans="1:13" x14ac:dyDescent="0.25">
      <c r="A57" s="24">
        <v>1</v>
      </c>
      <c r="B57" s="14"/>
      <c r="C57" s="14"/>
      <c r="D57" s="14"/>
      <c r="E57" s="14"/>
      <c r="F57" s="14"/>
      <c r="G57" s="14"/>
      <c r="H57" s="14"/>
      <c r="J57" s="14"/>
      <c r="K57" s="14"/>
      <c r="L57" s="14"/>
      <c r="M57" s="14"/>
    </row>
  </sheetData>
  <conditionalFormatting sqref="B2:H6 B8:H41 D7:H7">
    <cfRule type="expression" dxfId="2" priority="2">
      <formula>#REF!+#REF!</formula>
    </cfRule>
  </conditionalFormatting>
  <dataValidations count="1">
    <dataValidation type="list" allowBlank="1" showInputMessage="1" showErrorMessage="1" sqref="D2:H41 B2:C6 B8:C41">
      <formula1>tournée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3"/>
  <dimension ref="A1:P41"/>
  <sheetViews>
    <sheetView showZeros="0" workbookViewId="0">
      <selection activeCell="P9" sqref="P9"/>
    </sheetView>
  </sheetViews>
  <sheetFormatPr baseColWidth="10" defaultRowHeight="15" x14ac:dyDescent="0.25"/>
  <cols>
    <col min="1" max="1" width="16.140625" customWidth="1"/>
    <col min="15" max="15" width="12.5703125" customWidth="1"/>
  </cols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  <c r="N1" s="19"/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N2" s="18"/>
      <c r="O2" s="14" t="s">
        <v>11</v>
      </c>
      <c r="P2" s="15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ref="J3:J7" si="1">COUNTIF(B3:H3,"H")+COUNTIF(B3:H3,"O")+COUNTIF(B3:H3,"VV")</f>
        <v>0</v>
      </c>
      <c r="K3" s="23">
        <f t="shared" ref="K3:K7" si="2">COUNTIF(B3:H3,"REPOS")+COUNTIF(B3:H3,"CONGEs")</f>
        <v>1</v>
      </c>
      <c r="L3" s="44">
        <f t="shared" ref="L3:L7" si="3">COUNTIF(B3:H3,"X")+COUNTIF(B3:H3,"Y")+COUNTIF(B3:H3,"Z")+COUNTIF(B3:H3,"AA")+COUNTIF(B3:H3,"BB")</f>
        <v>3</v>
      </c>
      <c r="M3" s="16">
        <f t="shared" ref="M3:M7" si="4">COUNTIF(B3:H3,"D")+COUNTIF(B3:H3,"F")+COUNTIF(B3:H3,"G")+COUNTIF(B3:H3,"I")+COUNTIF(B3:H3,"J")+COUNTIF(B3:H3,"K")+COUNTIF(B3:H3,"L")+COUNTIF(B3:H3,"M")+COUNTIF(B3:H3,"P")+COUNTIF(B3:H3,"R")</f>
        <v>1</v>
      </c>
      <c r="N3" s="18"/>
      <c r="O3" s="14" t="s">
        <v>0</v>
      </c>
      <c r="P3" s="2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1"/>
        <v>0</v>
      </c>
      <c r="K4" s="23">
        <f t="shared" si="2"/>
        <v>1</v>
      </c>
      <c r="L4" s="44">
        <f t="shared" si="3"/>
        <v>3</v>
      </c>
      <c r="M4" s="16">
        <f t="shared" si="4"/>
        <v>1</v>
      </c>
      <c r="N4" s="18"/>
      <c r="O4" s="14" t="s">
        <v>13</v>
      </c>
      <c r="P4" s="44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1"/>
        <v>2</v>
      </c>
      <c r="K5" s="23">
        <f t="shared" si="2"/>
        <v>0</v>
      </c>
      <c r="L5" s="44">
        <f t="shared" si="3"/>
        <v>2</v>
      </c>
      <c r="M5" s="16">
        <f t="shared" si="4"/>
        <v>1</v>
      </c>
      <c r="N5" s="18"/>
      <c r="O5" s="14" t="s">
        <v>12</v>
      </c>
      <c r="P5" s="1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1"/>
        <v>2</v>
      </c>
      <c r="K6" s="23">
        <f t="shared" si="2"/>
        <v>1</v>
      </c>
      <c r="L6" s="44">
        <f t="shared" si="3"/>
        <v>1</v>
      </c>
      <c r="M6" s="16">
        <f t="shared" si="4"/>
        <v>1</v>
      </c>
      <c r="N6" s="18"/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1"/>
        <v>0</v>
      </c>
      <c r="K7" s="23">
        <f t="shared" si="2"/>
        <v>0</v>
      </c>
      <c r="L7" s="44">
        <f t="shared" si="3"/>
        <v>0</v>
      </c>
      <c r="M7" s="16">
        <f t="shared" si="4"/>
        <v>0</v>
      </c>
      <c r="N7" s="18"/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5">COUNTIF(B8:H8,"H")+COUNTIF(B8:H8,"O")+COUNTIF(B8:H8,"VV")</f>
        <v>0</v>
      </c>
      <c r="K8" s="23">
        <f t="shared" ref="K8:K41" si="6">COUNTIF(B8:H8,"REPOS")+COUNTIF(B8:H8,"CONGEs")</f>
        <v>0</v>
      </c>
      <c r="L8" s="44">
        <f t="shared" ref="L8:L41" si="7">COUNTIF(B8:H8,"X")+COUNTIF(B8:H8,"Y")+COUNTIF(B8:H8,"Z")+COUNTIF(B8:H8,"AA")+COUNTIF(B8:H8,"BB")</f>
        <v>0</v>
      </c>
      <c r="M8" s="16">
        <f t="shared" ref="M8:M41" si="8">COUNTIF(B8:H8,"D")+COUNTIF(B8:H8,"F")+COUNTIF(B8:H8,"G")+COUNTIF(B8:H8,"I")+COUNTIF(B8:H8,"J")+COUNTIF(B8:H8,"K")+COUNTIF(B8:H8,"L")+COUNTIF(B8:H8,"M")+COUNTIF(B8:H8,"P")+COUNTIF(B8:H8,"R")</f>
        <v>0</v>
      </c>
      <c r="N8" s="18"/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5"/>
        <v>0</v>
      </c>
      <c r="K9" s="23">
        <f t="shared" si="6"/>
        <v>0</v>
      </c>
      <c r="L9" s="44">
        <f t="shared" si="7"/>
        <v>0</v>
      </c>
      <c r="M9" s="16">
        <f t="shared" si="8"/>
        <v>0</v>
      </c>
      <c r="N9" s="18"/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5"/>
        <v>0</v>
      </c>
      <c r="K10" s="23">
        <f t="shared" si="6"/>
        <v>0</v>
      </c>
      <c r="L10" s="44">
        <f t="shared" si="7"/>
        <v>0</v>
      </c>
      <c r="M10" s="16">
        <f t="shared" si="8"/>
        <v>0</v>
      </c>
      <c r="N10" s="18"/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5"/>
        <v>0</v>
      </c>
      <c r="K11" s="23">
        <f t="shared" si="6"/>
        <v>0</v>
      </c>
      <c r="L11" s="44">
        <f t="shared" si="7"/>
        <v>0</v>
      </c>
      <c r="M11" s="16">
        <f t="shared" si="8"/>
        <v>0</v>
      </c>
      <c r="N11" s="18"/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5"/>
        <v>0</v>
      </c>
      <c r="K12" s="23">
        <f t="shared" si="6"/>
        <v>0</v>
      </c>
      <c r="L12" s="44">
        <f t="shared" si="7"/>
        <v>0</v>
      </c>
      <c r="M12" s="16">
        <f t="shared" si="8"/>
        <v>0</v>
      </c>
      <c r="N12" s="18"/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5"/>
        <v>0</v>
      </c>
      <c r="K13" s="23">
        <f t="shared" si="6"/>
        <v>0</v>
      </c>
      <c r="L13" s="44">
        <f t="shared" si="7"/>
        <v>0</v>
      </c>
      <c r="M13" s="16">
        <f t="shared" si="8"/>
        <v>0</v>
      </c>
      <c r="N13" s="18"/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5"/>
        <v>0</v>
      </c>
      <c r="K14" s="23">
        <f t="shared" si="6"/>
        <v>0</v>
      </c>
      <c r="L14" s="44">
        <f t="shared" si="7"/>
        <v>0</v>
      </c>
      <c r="M14" s="16">
        <f t="shared" si="8"/>
        <v>0</v>
      </c>
      <c r="N14" s="18"/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5"/>
        <v>0</v>
      </c>
      <c r="K15" s="23">
        <f t="shared" si="6"/>
        <v>0</v>
      </c>
      <c r="L15" s="44">
        <f t="shared" si="7"/>
        <v>0</v>
      </c>
      <c r="M15" s="16">
        <f t="shared" si="8"/>
        <v>0</v>
      </c>
      <c r="N15" s="18"/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5"/>
        <v>0</v>
      </c>
      <c r="K16" s="23">
        <f t="shared" si="6"/>
        <v>0</v>
      </c>
      <c r="L16" s="44">
        <f t="shared" si="7"/>
        <v>0</v>
      </c>
      <c r="M16" s="16">
        <f t="shared" si="8"/>
        <v>0</v>
      </c>
      <c r="N16" s="18"/>
    </row>
    <row r="17" spans="1:14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5"/>
        <v>0</v>
      </c>
      <c r="K17" s="23">
        <f t="shared" si="6"/>
        <v>0</v>
      </c>
      <c r="L17" s="44">
        <f t="shared" si="7"/>
        <v>0</v>
      </c>
      <c r="M17" s="16">
        <f t="shared" si="8"/>
        <v>0</v>
      </c>
      <c r="N17" s="18"/>
    </row>
    <row r="18" spans="1:14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5"/>
        <v>0</v>
      </c>
      <c r="K18" s="23">
        <f t="shared" si="6"/>
        <v>0</v>
      </c>
      <c r="L18" s="44">
        <f t="shared" si="7"/>
        <v>0</v>
      </c>
      <c r="M18" s="16">
        <f t="shared" si="8"/>
        <v>0</v>
      </c>
      <c r="N18" s="18"/>
    </row>
    <row r="19" spans="1:14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5"/>
        <v>0</v>
      </c>
      <c r="K19" s="23">
        <f t="shared" si="6"/>
        <v>0</v>
      </c>
      <c r="L19" s="44">
        <f t="shared" si="7"/>
        <v>0</v>
      </c>
      <c r="M19" s="16">
        <f t="shared" si="8"/>
        <v>0</v>
      </c>
      <c r="N19" s="18"/>
    </row>
    <row r="20" spans="1:14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5"/>
        <v>0</v>
      </c>
      <c r="K20" s="23">
        <f t="shared" si="6"/>
        <v>0</v>
      </c>
      <c r="L20" s="44">
        <f t="shared" si="7"/>
        <v>0</v>
      </c>
      <c r="M20" s="16">
        <f t="shared" si="8"/>
        <v>0</v>
      </c>
      <c r="N20" s="18"/>
    </row>
    <row r="21" spans="1:14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5"/>
        <v>0</v>
      </c>
      <c r="K21" s="23">
        <f t="shared" si="6"/>
        <v>0</v>
      </c>
      <c r="L21" s="44">
        <f t="shared" si="7"/>
        <v>0</v>
      </c>
      <c r="M21" s="16">
        <f t="shared" si="8"/>
        <v>0</v>
      </c>
      <c r="N21" s="18"/>
    </row>
    <row r="22" spans="1:14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5"/>
        <v>0</v>
      </c>
      <c r="K22" s="23">
        <f t="shared" si="6"/>
        <v>0</v>
      </c>
      <c r="L22" s="44">
        <f t="shared" si="7"/>
        <v>0</v>
      </c>
      <c r="M22" s="16">
        <f t="shared" si="8"/>
        <v>0</v>
      </c>
      <c r="N22" s="18"/>
    </row>
    <row r="23" spans="1:14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5"/>
        <v>0</v>
      </c>
      <c r="K23" s="23">
        <f t="shared" si="6"/>
        <v>0</v>
      </c>
      <c r="L23" s="44">
        <f t="shared" si="7"/>
        <v>0</v>
      </c>
      <c r="M23" s="16">
        <f t="shared" si="8"/>
        <v>0</v>
      </c>
      <c r="N23" s="18"/>
    </row>
    <row r="24" spans="1:14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5"/>
        <v>0</v>
      </c>
      <c r="K24" s="23">
        <f t="shared" si="6"/>
        <v>0</v>
      </c>
      <c r="L24" s="44">
        <f t="shared" si="7"/>
        <v>0</v>
      </c>
      <c r="M24" s="16">
        <f t="shared" si="8"/>
        <v>0</v>
      </c>
      <c r="N24" s="18"/>
    </row>
    <row r="25" spans="1:14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5"/>
        <v>0</v>
      </c>
      <c r="K25" s="23">
        <f t="shared" si="6"/>
        <v>0</v>
      </c>
      <c r="L25" s="44">
        <f t="shared" si="7"/>
        <v>0</v>
      </c>
      <c r="M25" s="16">
        <f t="shared" si="8"/>
        <v>0</v>
      </c>
      <c r="N25" s="18"/>
    </row>
    <row r="26" spans="1:14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5"/>
        <v>0</v>
      </c>
      <c r="K26" s="23">
        <f t="shared" si="6"/>
        <v>0</v>
      </c>
      <c r="L26" s="44">
        <f t="shared" si="7"/>
        <v>0</v>
      </c>
      <c r="M26" s="16">
        <f t="shared" si="8"/>
        <v>0</v>
      </c>
      <c r="N26" s="18"/>
    </row>
    <row r="27" spans="1:14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5"/>
        <v>0</v>
      </c>
      <c r="K27" s="23">
        <f t="shared" si="6"/>
        <v>0</v>
      </c>
      <c r="L27" s="44">
        <f t="shared" si="7"/>
        <v>0</v>
      </c>
      <c r="M27" s="16">
        <f t="shared" si="8"/>
        <v>0</v>
      </c>
      <c r="N27" s="18"/>
    </row>
    <row r="28" spans="1:14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5"/>
        <v>0</v>
      </c>
      <c r="K28" s="23">
        <f t="shared" si="6"/>
        <v>0</v>
      </c>
      <c r="L28" s="44">
        <f t="shared" si="7"/>
        <v>0</v>
      </c>
      <c r="M28" s="16">
        <f t="shared" si="8"/>
        <v>0</v>
      </c>
      <c r="N28" s="18"/>
    </row>
    <row r="29" spans="1:14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5"/>
        <v>0</v>
      </c>
      <c r="K29" s="23">
        <f t="shared" si="6"/>
        <v>0</v>
      </c>
      <c r="L29" s="44">
        <f t="shared" si="7"/>
        <v>0</v>
      </c>
      <c r="M29" s="16">
        <f t="shared" si="8"/>
        <v>0</v>
      </c>
      <c r="N29" s="18"/>
    </row>
    <row r="30" spans="1:14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5"/>
        <v>0</v>
      </c>
      <c r="K30" s="23">
        <f t="shared" si="6"/>
        <v>0</v>
      </c>
      <c r="L30" s="44">
        <f t="shared" si="7"/>
        <v>0</v>
      </c>
      <c r="M30" s="16">
        <f t="shared" si="8"/>
        <v>0</v>
      </c>
      <c r="N30" s="18"/>
    </row>
    <row r="31" spans="1:14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5"/>
        <v>0</v>
      </c>
      <c r="K31" s="23">
        <f t="shared" si="6"/>
        <v>0</v>
      </c>
      <c r="L31" s="44">
        <f t="shared" si="7"/>
        <v>0</v>
      </c>
      <c r="M31" s="16">
        <f t="shared" si="8"/>
        <v>0</v>
      </c>
      <c r="N31" s="18"/>
    </row>
    <row r="32" spans="1:14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5"/>
        <v>0</v>
      </c>
      <c r="K32" s="23">
        <f t="shared" si="6"/>
        <v>0</v>
      </c>
      <c r="L32" s="44">
        <f t="shared" si="7"/>
        <v>0</v>
      </c>
      <c r="M32" s="16">
        <f t="shared" si="8"/>
        <v>0</v>
      </c>
      <c r="N32" s="18"/>
    </row>
    <row r="33" spans="1:14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5"/>
        <v>0</v>
      </c>
      <c r="K33" s="23">
        <f t="shared" si="6"/>
        <v>0</v>
      </c>
      <c r="L33" s="44">
        <f t="shared" si="7"/>
        <v>0</v>
      </c>
      <c r="M33" s="16">
        <f t="shared" si="8"/>
        <v>0</v>
      </c>
      <c r="N33" s="18"/>
    </row>
    <row r="34" spans="1:14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5"/>
        <v>0</v>
      </c>
      <c r="K34" s="23">
        <f t="shared" si="6"/>
        <v>0</v>
      </c>
      <c r="L34" s="44">
        <f t="shared" si="7"/>
        <v>0</v>
      </c>
      <c r="M34" s="16">
        <f t="shared" si="8"/>
        <v>0</v>
      </c>
      <c r="N34" s="18"/>
    </row>
    <row r="35" spans="1:14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5"/>
        <v>0</v>
      </c>
      <c r="K35" s="23">
        <f t="shared" si="6"/>
        <v>0</v>
      </c>
      <c r="L35" s="44">
        <f t="shared" si="7"/>
        <v>0</v>
      </c>
      <c r="M35" s="16">
        <f t="shared" si="8"/>
        <v>0</v>
      </c>
      <c r="N35" s="18"/>
    </row>
    <row r="36" spans="1:14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5"/>
        <v>0</v>
      </c>
      <c r="K36" s="23">
        <f t="shared" si="6"/>
        <v>0</v>
      </c>
      <c r="L36" s="44">
        <f t="shared" si="7"/>
        <v>0</v>
      </c>
      <c r="M36" s="16">
        <f t="shared" si="8"/>
        <v>0</v>
      </c>
      <c r="N36" s="18"/>
    </row>
    <row r="37" spans="1:14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5"/>
        <v>0</v>
      </c>
      <c r="K37" s="23">
        <f t="shared" si="6"/>
        <v>0</v>
      </c>
      <c r="L37" s="44">
        <f t="shared" si="7"/>
        <v>0</v>
      </c>
      <c r="M37" s="16">
        <f t="shared" si="8"/>
        <v>0</v>
      </c>
      <c r="N37" s="18"/>
    </row>
    <row r="38" spans="1:14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5"/>
        <v>0</v>
      </c>
      <c r="K38" s="23">
        <f t="shared" si="6"/>
        <v>0</v>
      </c>
      <c r="L38" s="44">
        <f t="shared" si="7"/>
        <v>0</v>
      </c>
      <c r="M38" s="16">
        <f t="shared" si="8"/>
        <v>0</v>
      </c>
      <c r="N38" s="18"/>
    </row>
    <row r="39" spans="1:14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5"/>
        <v>0</v>
      </c>
      <c r="K39" s="23">
        <f t="shared" si="6"/>
        <v>0</v>
      </c>
      <c r="L39" s="44">
        <f t="shared" si="7"/>
        <v>0</v>
      </c>
      <c r="M39" s="16">
        <f t="shared" si="8"/>
        <v>0</v>
      </c>
      <c r="N39" s="18"/>
    </row>
    <row r="40" spans="1:14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5"/>
        <v>0</v>
      </c>
      <c r="K40" s="23">
        <f t="shared" si="6"/>
        <v>0</v>
      </c>
      <c r="L40" s="44">
        <f t="shared" si="7"/>
        <v>0</v>
      </c>
      <c r="M40" s="16">
        <f t="shared" si="8"/>
        <v>0</v>
      </c>
      <c r="N40" s="18"/>
    </row>
    <row r="41" spans="1:14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5"/>
        <v>0</v>
      </c>
      <c r="K41" s="23">
        <f t="shared" si="6"/>
        <v>0</v>
      </c>
      <c r="L41" s="44">
        <f t="shared" si="7"/>
        <v>0</v>
      </c>
      <c r="M41" s="16">
        <f t="shared" si="8"/>
        <v>0</v>
      </c>
      <c r="N41" s="18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4"/>
  <dimension ref="A1:P41"/>
  <sheetViews>
    <sheetView showZeros="0" workbookViewId="0">
      <selection activeCell="P9" sqref="P9"/>
    </sheetView>
  </sheetViews>
  <sheetFormatPr baseColWidth="10" defaultRowHeight="15" x14ac:dyDescent="0.25"/>
  <cols>
    <col min="1" max="1" width="16.140625" customWidth="1"/>
    <col min="15" max="15" width="12.5703125" customWidth="1"/>
  </cols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  <c r="N1" s="19"/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N2" s="18"/>
      <c r="O2" s="14" t="s">
        <v>11</v>
      </c>
      <c r="P2" s="15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ref="J3:J7" si="1">COUNTIF(B3:H3,"H")+COUNTIF(B3:H3,"O")+COUNTIF(B3:H3,"VV")</f>
        <v>0</v>
      </c>
      <c r="K3" s="23">
        <f t="shared" ref="K3:K7" si="2">COUNTIF(B3:H3,"REPOS")+COUNTIF(B3:H3,"CONGEs")</f>
        <v>1</v>
      </c>
      <c r="L3" s="44">
        <f t="shared" ref="L3:L7" si="3">COUNTIF(B3:H3,"X")+COUNTIF(B3:H3,"Y")+COUNTIF(B3:H3,"Z")+COUNTIF(B3:H3,"AA")+COUNTIF(B3:H3,"BB")</f>
        <v>3</v>
      </c>
      <c r="M3" s="16">
        <f t="shared" ref="M3:M7" si="4">COUNTIF(B3:H3,"D")+COUNTIF(B3:H3,"F")+COUNTIF(B3:H3,"G")+COUNTIF(B3:H3,"I")+COUNTIF(B3:H3,"J")+COUNTIF(B3:H3,"K")+COUNTIF(B3:H3,"L")+COUNTIF(B3:H3,"M")+COUNTIF(B3:H3,"P")+COUNTIF(B3:H3,"R")</f>
        <v>1</v>
      </c>
      <c r="N3" s="18"/>
      <c r="O3" s="14" t="s">
        <v>0</v>
      </c>
      <c r="P3" s="2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1"/>
        <v>0</v>
      </c>
      <c r="K4" s="23">
        <f t="shared" si="2"/>
        <v>1</v>
      </c>
      <c r="L4" s="44">
        <f t="shared" si="3"/>
        <v>3</v>
      </c>
      <c r="M4" s="16">
        <f t="shared" si="4"/>
        <v>1</v>
      </c>
      <c r="N4" s="18"/>
      <c r="O4" s="14" t="s">
        <v>13</v>
      </c>
      <c r="P4" s="44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1"/>
        <v>2</v>
      </c>
      <c r="K5" s="23">
        <f t="shared" si="2"/>
        <v>0</v>
      </c>
      <c r="L5" s="44">
        <f t="shared" si="3"/>
        <v>2</v>
      </c>
      <c r="M5" s="16">
        <f t="shared" si="4"/>
        <v>1</v>
      </c>
      <c r="N5" s="18"/>
      <c r="O5" s="14" t="s">
        <v>12</v>
      </c>
      <c r="P5" s="1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1"/>
        <v>2</v>
      </c>
      <c r="K6" s="23">
        <f t="shared" si="2"/>
        <v>1</v>
      </c>
      <c r="L6" s="44">
        <f t="shared" si="3"/>
        <v>1</v>
      </c>
      <c r="M6" s="16">
        <f t="shared" si="4"/>
        <v>1</v>
      </c>
      <c r="N6" s="18"/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1"/>
        <v>0</v>
      </c>
      <c r="K7" s="23">
        <f t="shared" si="2"/>
        <v>0</v>
      </c>
      <c r="L7" s="44">
        <f t="shared" si="3"/>
        <v>0</v>
      </c>
      <c r="M7" s="16">
        <f t="shared" si="4"/>
        <v>0</v>
      </c>
      <c r="N7" s="18"/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5">COUNTIF(B8:H8,"H")+COUNTIF(B8:H8,"O")+COUNTIF(B8:H8,"VV")</f>
        <v>0</v>
      </c>
      <c r="K8" s="23">
        <f t="shared" ref="K8:K41" si="6">COUNTIF(B8:H8,"REPOS")+COUNTIF(B8:H8,"CONGEs")</f>
        <v>0</v>
      </c>
      <c r="L8" s="44">
        <f t="shared" ref="L8:L41" si="7">COUNTIF(B8:H8,"X")+COUNTIF(B8:H8,"Y")+COUNTIF(B8:H8,"Z")+COUNTIF(B8:H8,"AA")+COUNTIF(B8:H8,"BB")</f>
        <v>0</v>
      </c>
      <c r="M8" s="16">
        <f t="shared" ref="M8:M41" si="8">COUNTIF(B8:H8,"D")+COUNTIF(B8:H8,"F")+COUNTIF(B8:H8,"G")+COUNTIF(B8:H8,"I")+COUNTIF(B8:H8,"J")+COUNTIF(B8:H8,"K")+COUNTIF(B8:H8,"L")+COUNTIF(B8:H8,"M")+COUNTIF(B8:H8,"P")+COUNTIF(B8:H8,"R")</f>
        <v>0</v>
      </c>
      <c r="N8" s="18"/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5"/>
        <v>0</v>
      </c>
      <c r="K9" s="23">
        <f t="shared" si="6"/>
        <v>0</v>
      </c>
      <c r="L9" s="44">
        <f t="shared" si="7"/>
        <v>0</v>
      </c>
      <c r="M9" s="16">
        <f t="shared" si="8"/>
        <v>0</v>
      </c>
      <c r="N9" s="18"/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5"/>
        <v>0</v>
      </c>
      <c r="K10" s="23">
        <f t="shared" si="6"/>
        <v>0</v>
      </c>
      <c r="L10" s="44">
        <f t="shared" si="7"/>
        <v>0</v>
      </c>
      <c r="M10" s="16">
        <f t="shared" si="8"/>
        <v>0</v>
      </c>
      <c r="N10" s="18"/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5"/>
        <v>0</v>
      </c>
      <c r="K11" s="23">
        <f t="shared" si="6"/>
        <v>0</v>
      </c>
      <c r="L11" s="44">
        <f t="shared" si="7"/>
        <v>0</v>
      </c>
      <c r="M11" s="16">
        <f t="shared" si="8"/>
        <v>0</v>
      </c>
      <c r="N11" s="18"/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5"/>
        <v>0</v>
      </c>
      <c r="K12" s="23">
        <f t="shared" si="6"/>
        <v>0</v>
      </c>
      <c r="L12" s="44">
        <f t="shared" si="7"/>
        <v>0</v>
      </c>
      <c r="M12" s="16">
        <f t="shared" si="8"/>
        <v>0</v>
      </c>
      <c r="N12" s="18"/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5"/>
        <v>0</v>
      </c>
      <c r="K13" s="23">
        <f t="shared" si="6"/>
        <v>0</v>
      </c>
      <c r="L13" s="44">
        <f t="shared" si="7"/>
        <v>0</v>
      </c>
      <c r="M13" s="16">
        <f t="shared" si="8"/>
        <v>0</v>
      </c>
      <c r="N13" s="18"/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5"/>
        <v>0</v>
      </c>
      <c r="K14" s="23">
        <f t="shared" si="6"/>
        <v>0</v>
      </c>
      <c r="L14" s="44">
        <f t="shared" si="7"/>
        <v>0</v>
      </c>
      <c r="M14" s="16">
        <f t="shared" si="8"/>
        <v>0</v>
      </c>
      <c r="N14" s="18"/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5"/>
        <v>0</v>
      </c>
      <c r="K15" s="23">
        <f t="shared" si="6"/>
        <v>0</v>
      </c>
      <c r="L15" s="44">
        <f t="shared" si="7"/>
        <v>0</v>
      </c>
      <c r="M15" s="16">
        <f t="shared" si="8"/>
        <v>0</v>
      </c>
      <c r="N15" s="18"/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5"/>
        <v>0</v>
      </c>
      <c r="K16" s="23">
        <f t="shared" si="6"/>
        <v>0</v>
      </c>
      <c r="L16" s="44">
        <f t="shared" si="7"/>
        <v>0</v>
      </c>
      <c r="M16" s="16">
        <f t="shared" si="8"/>
        <v>0</v>
      </c>
      <c r="N16" s="18"/>
    </row>
    <row r="17" spans="1:14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5"/>
        <v>0</v>
      </c>
      <c r="K17" s="23">
        <f t="shared" si="6"/>
        <v>0</v>
      </c>
      <c r="L17" s="44">
        <f t="shared" si="7"/>
        <v>0</v>
      </c>
      <c r="M17" s="16">
        <f t="shared" si="8"/>
        <v>0</v>
      </c>
      <c r="N17" s="18"/>
    </row>
    <row r="18" spans="1:14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5"/>
        <v>0</v>
      </c>
      <c r="K18" s="23">
        <f t="shared" si="6"/>
        <v>0</v>
      </c>
      <c r="L18" s="44">
        <f t="shared" si="7"/>
        <v>0</v>
      </c>
      <c r="M18" s="16">
        <f t="shared" si="8"/>
        <v>0</v>
      </c>
      <c r="N18" s="18"/>
    </row>
    <row r="19" spans="1:14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5"/>
        <v>0</v>
      </c>
      <c r="K19" s="23">
        <f t="shared" si="6"/>
        <v>0</v>
      </c>
      <c r="L19" s="44">
        <f t="shared" si="7"/>
        <v>0</v>
      </c>
      <c r="M19" s="16">
        <f t="shared" si="8"/>
        <v>0</v>
      </c>
      <c r="N19" s="18"/>
    </row>
    <row r="20" spans="1:14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5"/>
        <v>0</v>
      </c>
      <c r="K20" s="23">
        <f t="shared" si="6"/>
        <v>0</v>
      </c>
      <c r="L20" s="44">
        <f t="shared" si="7"/>
        <v>0</v>
      </c>
      <c r="M20" s="16">
        <f t="shared" si="8"/>
        <v>0</v>
      </c>
      <c r="N20" s="18"/>
    </row>
    <row r="21" spans="1:14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5"/>
        <v>0</v>
      </c>
      <c r="K21" s="23">
        <f t="shared" si="6"/>
        <v>0</v>
      </c>
      <c r="L21" s="44">
        <f t="shared" si="7"/>
        <v>0</v>
      </c>
      <c r="M21" s="16">
        <f t="shared" si="8"/>
        <v>0</v>
      </c>
      <c r="N21" s="18"/>
    </row>
    <row r="22" spans="1:14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5"/>
        <v>0</v>
      </c>
      <c r="K22" s="23">
        <f t="shared" si="6"/>
        <v>0</v>
      </c>
      <c r="L22" s="44">
        <f t="shared" si="7"/>
        <v>0</v>
      </c>
      <c r="M22" s="16">
        <f t="shared" si="8"/>
        <v>0</v>
      </c>
      <c r="N22" s="18"/>
    </row>
    <row r="23" spans="1:14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5"/>
        <v>0</v>
      </c>
      <c r="K23" s="23">
        <f t="shared" si="6"/>
        <v>0</v>
      </c>
      <c r="L23" s="44">
        <f t="shared" si="7"/>
        <v>0</v>
      </c>
      <c r="M23" s="16">
        <f t="shared" si="8"/>
        <v>0</v>
      </c>
      <c r="N23" s="18"/>
    </row>
    <row r="24" spans="1:14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5"/>
        <v>0</v>
      </c>
      <c r="K24" s="23">
        <f t="shared" si="6"/>
        <v>0</v>
      </c>
      <c r="L24" s="44">
        <f t="shared" si="7"/>
        <v>0</v>
      </c>
      <c r="M24" s="16">
        <f t="shared" si="8"/>
        <v>0</v>
      </c>
      <c r="N24" s="18"/>
    </row>
    <row r="25" spans="1:14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5"/>
        <v>0</v>
      </c>
      <c r="K25" s="23">
        <f t="shared" si="6"/>
        <v>0</v>
      </c>
      <c r="L25" s="44">
        <f t="shared" si="7"/>
        <v>0</v>
      </c>
      <c r="M25" s="16">
        <f t="shared" si="8"/>
        <v>0</v>
      </c>
      <c r="N25" s="18"/>
    </row>
    <row r="26" spans="1:14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5"/>
        <v>0</v>
      </c>
      <c r="K26" s="23">
        <f t="shared" si="6"/>
        <v>0</v>
      </c>
      <c r="L26" s="44">
        <f t="shared" si="7"/>
        <v>0</v>
      </c>
      <c r="M26" s="16">
        <f t="shared" si="8"/>
        <v>0</v>
      </c>
      <c r="N26" s="18"/>
    </row>
    <row r="27" spans="1:14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5"/>
        <v>0</v>
      </c>
      <c r="K27" s="23">
        <f t="shared" si="6"/>
        <v>0</v>
      </c>
      <c r="L27" s="44">
        <f t="shared" si="7"/>
        <v>0</v>
      </c>
      <c r="M27" s="16">
        <f t="shared" si="8"/>
        <v>0</v>
      </c>
      <c r="N27" s="18"/>
    </row>
    <row r="28" spans="1:14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5"/>
        <v>0</v>
      </c>
      <c r="K28" s="23">
        <f t="shared" si="6"/>
        <v>0</v>
      </c>
      <c r="L28" s="44">
        <f t="shared" si="7"/>
        <v>0</v>
      </c>
      <c r="M28" s="16">
        <f t="shared" si="8"/>
        <v>0</v>
      </c>
      <c r="N28" s="18"/>
    </row>
    <row r="29" spans="1:14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5"/>
        <v>0</v>
      </c>
      <c r="K29" s="23">
        <f t="shared" si="6"/>
        <v>0</v>
      </c>
      <c r="L29" s="44">
        <f t="shared" si="7"/>
        <v>0</v>
      </c>
      <c r="M29" s="16">
        <f t="shared" si="8"/>
        <v>0</v>
      </c>
      <c r="N29" s="18"/>
    </row>
    <row r="30" spans="1:14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5"/>
        <v>0</v>
      </c>
      <c r="K30" s="23">
        <f t="shared" si="6"/>
        <v>0</v>
      </c>
      <c r="L30" s="44">
        <f t="shared" si="7"/>
        <v>0</v>
      </c>
      <c r="M30" s="16">
        <f t="shared" si="8"/>
        <v>0</v>
      </c>
      <c r="N30" s="18"/>
    </row>
    <row r="31" spans="1:14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5"/>
        <v>0</v>
      </c>
      <c r="K31" s="23">
        <f t="shared" si="6"/>
        <v>0</v>
      </c>
      <c r="L31" s="44">
        <f t="shared" si="7"/>
        <v>0</v>
      </c>
      <c r="M31" s="16">
        <f t="shared" si="8"/>
        <v>0</v>
      </c>
      <c r="N31" s="18"/>
    </row>
    <row r="32" spans="1:14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5"/>
        <v>0</v>
      </c>
      <c r="K32" s="23">
        <f t="shared" si="6"/>
        <v>0</v>
      </c>
      <c r="L32" s="44">
        <f t="shared" si="7"/>
        <v>0</v>
      </c>
      <c r="M32" s="16">
        <f t="shared" si="8"/>
        <v>0</v>
      </c>
      <c r="N32" s="18"/>
    </row>
    <row r="33" spans="1:14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5"/>
        <v>0</v>
      </c>
      <c r="K33" s="23">
        <f t="shared" si="6"/>
        <v>0</v>
      </c>
      <c r="L33" s="44">
        <f t="shared" si="7"/>
        <v>0</v>
      </c>
      <c r="M33" s="16">
        <f t="shared" si="8"/>
        <v>0</v>
      </c>
      <c r="N33" s="18"/>
    </row>
    <row r="34" spans="1:14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5"/>
        <v>0</v>
      </c>
      <c r="K34" s="23">
        <f t="shared" si="6"/>
        <v>0</v>
      </c>
      <c r="L34" s="44">
        <f t="shared" si="7"/>
        <v>0</v>
      </c>
      <c r="M34" s="16">
        <f t="shared" si="8"/>
        <v>0</v>
      </c>
      <c r="N34" s="18"/>
    </row>
    <row r="35" spans="1:14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5"/>
        <v>0</v>
      </c>
      <c r="K35" s="23">
        <f t="shared" si="6"/>
        <v>0</v>
      </c>
      <c r="L35" s="44">
        <f t="shared" si="7"/>
        <v>0</v>
      </c>
      <c r="M35" s="16">
        <f t="shared" si="8"/>
        <v>0</v>
      </c>
      <c r="N35" s="18"/>
    </row>
    <row r="36" spans="1:14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5"/>
        <v>0</v>
      </c>
      <c r="K36" s="23">
        <f t="shared" si="6"/>
        <v>0</v>
      </c>
      <c r="L36" s="44">
        <f t="shared" si="7"/>
        <v>0</v>
      </c>
      <c r="M36" s="16">
        <f t="shared" si="8"/>
        <v>0</v>
      </c>
      <c r="N36" s="18"/>
    </row>
    <row r="37" spans="1:14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5"/>
        <v>0</v>
      </c>
      <c r="K37" s="23">
        <f t="shared" si="6"/>
        <v>0</v>
      </c>
      <c r="L37" s="44">
        <f t="shared" si="7"/>
        <v>0</v>
      </c>
      <c r="M37" s="16">
        <f t="shared" si="8"/>
        <v>0</v>
      </c>
      <c r="N37" s="18"/>
    </row>
    <row r="38" spans="1:14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5"/>
        <v>0</v>
      </c>
      <c r="K38" s="23">
        <f t="shared" si="6"/>
        <v>0</v>
      </c>
      <c r="L38" s="44">
        <f t="shared" si="7"/>
        <v>0</v>
      </c>
      <c r="M38" s="16">
        <f t="shared" si="8"/>
        <v>0</v>
      </c>
      <c r="N38" s="18"/>
    </row>
    <row r="39" spans="1:14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5"/>
        <v>0</v>
      </c>
      <c r="K39" s="23">
        <f t="shared" si="6"/>
        <v>0</v>
      </c>
      <c r="L39" s="44">
        <f t="shared" si="7"/>
        <v>0</v>
      </c>
      <c r="M39" s="16">
        <f t="shared" si="8"/>
        <v>0</v>
      </c>
      <c r="N39" s="18"/>
    </row>
    <row r="40" spans="1:14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5"/>
        <v>0</v>
      </c>
      <c r="K40" s="23">
        <f t="shared" si="6"/>
        <v>0</v>
      </c>
      <c r="L40" s="44">
        <f t="shared" si="7"/>
        <v>0</v>
      </c>
      <c r="M40" s="16">
        <f t="shared" si="8"/>
        <v>0</v>
      </c>
      <c r="N40" s="18"/>
    </row>
    <row r="41" spans="1:14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5"/>
        <v>0</v>
      </c>
      <c r="K41" s="23">
        <f t="shared" si="6"/>
        <v>0</v>
      </c>
      <c r="L41" s="44">
        <f t="shared" si="7"/>
        <v>0</v>
      </c>
      <c r="M41" s="16">
        <f t="shared" si="8"/>
        <v>0</v>
      </c>
      <c r="N41" s="18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5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6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7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8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09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0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1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2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3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4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5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6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7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8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19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0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1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2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3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4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5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6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7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8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29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0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1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2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3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4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5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6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7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8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39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0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1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2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3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4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5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6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7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8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49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50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51"/>
  <dimension ref="A1:P41"/>
  <sheetViews>
    <sheetView showZeros="0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52"/>
  <dimension ref="A1:P41"/>
  <sheetViews>
    <sheetView showZeros="0" topLeftCell="A11" workbookViewId="0">
      <selection activeCell="P9" sqref="P9"/>
    </sheetView>
  </sheetViews>
  <sheetFormatPr baseColWidth="10" defaultRowHeight="15" x14ac:dyDescent="0.25"/>
  <sheetData>
    <row r="1" spans="1:16" ht="42.75" customHeight="1" x14ac:dyDescent="0.25">
      <c r="A1" s="36" t="s">
        <v>14</v>
      </c>
      <c r="B1" s="37" t="s">
        <v>4</v>
      </c>
      <c r="C1" s="37" t="s">
        <v>5</v>
      </c>
      <c r="D1" s="37" t="s">
        <v>6</v>
      </c>
      <c r="E1" s="37" t="s">
        <v>7</v>
      </c>
      <c r="F1" s="37" t="s">
        <v>8</v>
      </c>
      <c r="G1" s="37" t="s">
        <v>9</v>
      </c>
      <c r="H1" s="37" t="s">
        <v>10</v>
      </c>
      <c r="I1" s="1"/>
      <c r="J1" s="38" t="s">
        <v>11</v>
      </c>
      <c r="K1" s="38" t="s">
        <v>0</v>
      </c>
      <c r="L1" s="38" t="s">
        <v>67</v>
      </c>
      <c r="M1" s="39" t="s">
        <v>12</v>
      </c>
    </row>
    <row r="2" spans="1:16" x14ac:dyDescent="0.25">
      <c r="A2" s="25">
        <v>1</v>
      </c>
      <c r="B2" s="15" t="s">
        <v>21</v>
      </c>
      <c r="C2" s="15" t="s">
        <v>28</v>
      </c>
      <c r="D2" s="15" t="s">
        <v>21</v>
      </c>
      <c r="E2" s="15" t="s">
        <v>28</v>
      </c>
      <c r="F2" s="23" t="s">
        <v>0</v>
      </c>
      <c r="G2" s="44" t="s">
        <v>41</v>
      </c>
      <c r="H2" s="14"/>
      <c r="J2" s="15">
        <f t="shared" ref="J2:J7" si="0">COUNTIF(B2:H2,"H")+COUNTIF(B2:H2,"O")+COUNTIF(B2:H2,"VV")</f>
        <v>4</v>
      </c>
      <c r="K2" s="23">
        <f>COUNTIF(B2:H2,"REPOS")+COUNTIF(B2:H2,"CONGEs")</f>
        <v>1</v>
      </c>
      <c r="L2" s="44">
        <f>COUNTIF(B2:H2,"X")+COUNTIF(B2:H2,"Y")+COUNTIF(B2:H2,"Z")+COUNTIF(B2:H2,"AA")+COUNTIF(B2:H2,"BB")</f>
        <v>1</v>
      </c>
      <c r="M2" s="16">
        <f>COUNTIF(B2:H2,"D")+COUNTIF(B2:H2,"F")+COUNTIF(B2:H2,"G")+COUNTIF(B2:H2,"I")+COUNTIF(B2:H2,"J")+COUNTIF(B2:H2,"K")+COUNTIF(B2:H2,"L")+COUNTIF(B2:H2,"M")+COUNTIF(B2:H2,"P")+COUNTIF(B2:H2,"R")</f>
        <v>0</v>
      </c>
      <c r="O2" t="s">
        <v>11</v>
      </c>
      <c r="P2" s="42"/>
    </row>
    <row r="3" spans="1:16" x14ac:dyDescent="0.25">
      <c r="A3" s="25">
        <v>2</v>
      </c>
      <c r="B3" s="23" t="s">
        <v>0</v>
      </c>
      <c r="C3" s="16" t="s">
        <v>17</v>
      </c>
      <c r="D3" s="44" t="s">
        <v>39</v>
      </c>
      <c r="E3" s="44" t="s">
        <v>39</v>
      </c>
      <c r="F3" s="44" t="s">
        <v>40</v>
      </c>
      <c r="G3" s="14"/>
      <c r="H3" s="14"/>
      <c r="J3" s="15">
        <f t="shared" si="0"/>
        <v>0</v>
      </c>
      <c r="K3" s="23">
        <f t="shared" ref="K3:K7" si="1">COUNTIF(B3:H3,"REPOS")+COUNTIF(B3:H3,"CONGEs")</f>
        <v>1</v>
      </c>
      <c r="L3" s="44">
        <f t="shared" ref="L3:L7" si="2">COUNTIF(B3:H3,"X")+COUNTIF(B3:H3,"Y")+COUNTIF(B3:H3,"Z")+COUNTIF(B3:H3,"AA")+COUNTIF(B3:H3,"BB")</f>
        <v>3</v>
      </c>
      <c r="M3" s="16">
        <f t="shared" ref="M3:M7" si="3">COUNTIF(B3:H3,"D")+COUNTIF(B3:H3,"F")+COUNTIF(B3:H3,"G")+COUNTIF(B3:H3,"I")+COUNTIF(B3:H3,"J")+COUNTIF(B3:H3,"K")+COUNTIF(B3:H3,"L")+COUNTIF(B3:H3,"M")+COUNTIF(B3:H3,"P")+COUNTIF(B3:H3,"R")</f>
        <v>1</v>
      </c>
      <c r="O3" t="s">
        <v>0</v>
      </c>
      <c r="P3" s="43"/>
    </row>
    <row r="4" spans="1:16" x14ac:dyDescent="0.25">
      <c r="A4" s="25">
        <v>3</v>
      </c>
      <c r="B4" s="44" t="s">
        <v>37</v>
      </c>
      <c r="C4" s="44" t="s">
        <v>37</v>
      </c>
      <c r="D4" s="16" t="s">
        <v>17</v>
      </c>
      <c r="E4" s="44" t="s">
        <v>40</v>
      </c>
      <c r="F4" s="23" t="s">
        <v>0</v>
      </c>
      <c r="G4" s="14"/>
      <c r="H4" s="14"/>
      <c r="J4" s="15">
        <f t="shared" si="0"/>
        <v>0</v>
      </c>
      <c r="K4" s="23">
        <f t="shared" si="1"/>
        <v>1</v>
      </c>
      <c r="L4" s="44">
        <f t="shared" si="2"/>
        <v>3</v>
      </c>
      <c r="M4" s="16">
        <f t="shared" si="3"/>
        <v>1</v>
      </c>
      <c r="O4" t="s">
        <v>13</v>
      </c>
      <c r="P4" s="45"/>
    </row>
    <row r="5" spans="1:16" x14ac:dyDescent="0.25">
      <c r="A5" s="25">
        <v>4</v>
      </c>
      <c r="B5" s="15" t="s">
        <v>28</v>
      </c>
      <c r="C5" s="44" t="s">
        <v>38</v>
      </c>
      <c r="D5" s="15" t="s">
        <v>61</v>
      </c>
      <c r="E5" s="44" t="s">
        <v>41</v>
      </c>
      <c r="F5" s="14" t="s">
        <v>19</v>
      </c>
      <c r="G5" s="14"/>
      <c r="H5" s="14"/>
      <c r="J5" s="15">
        <f t="shared" si="0"/>
        <v>2</v>
      </c>
      <c r="K5" s="23">
        <f t="shared" si="1"/>
        <v>0</v>
      </c>
      <c r="L5" s="44">
        <f t="shared" si="2"/>
        <v>2</v>
      </c>
      <c r="M5" s="16">
        <f t="shared" si="3"/>
        <v>1</v>
      </c>
      <c r="O5" t="s">
        <v>12</v>
      </c>
      <c r="P5" s="46"/>
    </row>
    <row r="6" spans="1:16" x14ac:dyDescent="0.25">
      <c r="A6" s="25">
        <v>5</v>
      </c>
      <c r="B6" s="15" t="s">
        <v>61</v>
      </c>
      <c r="C6" s="16" t="s">
        <v>19</v>
      </c>
      <c r="D6" s="44" t="s">
        <v>38</v>
      </c>
      <c r="E6" s="15" t="s">
        <v>61</v>
      </c>
      <c r="F6" s="23" t="s">
        <v>0</v>
      </c>
      <c r="G6" s="14"/>
      <c r="H6" s="14"/>
      <c r="J6" s="15">
        <f t="shared" si="0"/>
        <v>2</v>
      </c>
      <c r="K6" s="23">
        <f t="shared" si="1"/>
        <v>1</v>
      </c>
      <c r="L6" s="44">
        <f t="shared" si="2"/>
        <v>1</v>
      </c>
      <c r="M6" s="16">
        <f t="shared" si="3"/>
        <v>1</v>
      </c>
    </row>
    <row r="7" spans="1:16" x14ac:dyDescent="0.25">
      <c r="A7" s="22">
        <v>6</v>
      </c>
      <c r="B7" s="14" t="s">
        <v>54</v>
      </c>
      <c r="C7" s="14" t="s">
        <v>32</v>
      </c>
      <c r="D7" s="21"/>
      <c r="E7" s="21"/>
      <c r="F7" s="21"/>
      <c r="G7" s="21"/>
      <c r="H7" s="21"/>
      <c r="J7" s="15">
        <f t="shared" si="0"/>
        <v>0</v>
      </c>
      <c r="K7" s="23">
        <f t="shared" si="1"/>
        <v>0</v>
      </c>
      <c r="L7" s="44">
        <f t="shared" si="2"/>
        <v>0</v>
      </c>
      <c r="M7" s="16">
        <f t="shared" si="3"/>
        <v>0</v>
      </c>
    </row>
    <row r="8" spans="1:16" x14ac:dyDescent="0.25">
      <c r="A8" s="22">
        <v>7</v>
      </c>
      <c r="B8" s="14"/>
      <c r="C8" s="14"/>
      <c r="D8" s="14"/>
      <c r="E8" s="14"/>
      <c r="F8" s="14"/>
      <c r="G8" s="14"/>
      <c r="H8" s="14"/>
      <c r="J8" s="15">
        <f t="shared" ref="J8:J41" si="4">COUNTIF(B8:H8,"H")+COUNTIF(B8:H8,"O")+COUNTIF(B8:H8,"VV")</f>
        <v>0</v>
      </c>
      <c r="K8" s="23">
        <f t="shared" ref="K8:K41" si="5">COUNTIF(B8:H8,"REPOS")+COUNTIF(B8:H8,"CONGEs")</f>
        <v>0</v>
      </c>
      <c r="L8" s="44">
        <f t="shared" ref="L8:L41" si="6">COUNTIF(B8:H8,"X")+COUNTIF(B8:H8,"Y")+COUNTIF(B8:H8,"Z")+COUNTIF(B8:H8,"AA")+COUNTIF(B8:H8,"BB")</f>
        <v>0</v>
      </c>
      <c r="M8" s="16">
        <f t="shared" ref="M8:M41" si="7">COUNTIF(B8:H8,"D")+COUNTIF(B8:H8,"F")+COUNTIF(B8:H8,"G")+COUNTIF(B8:H8,"I")+COUNTIF(B8:H8,"J")+COUNTIF(B8:H8,"K")+COUNTIF(B8:H8,"L")+COUNTIF(B8:H8,"M")+COUNTIF(B8:H8,"P")+COUNTIF(B8:H8,"R")</f>
        <v>0</v>
      </c>
    </row>
    <row r="9" spans="1:16" x14ac:dyDescent="0.25">
      <c r="A9" s="22">
        <v>8</v>
      </c>
      <c r="B9" s="14"/>
      <c r="C9" s="14"/>
      <c r="D9" s="14"/>
      <c r="E9" s="14"/>
      <c r="F9" s="14"/>
      <c r="G9" s="14"/>
      <c r="H9" s="14"/>
      <c r="J9" s="15">
        <f t="shared" si="4"/>
        <v>0</v>
      </c>
      <c r="K9" s="23">
        <f t="shared" si="5"/>
        <v>0</v>
      </c>
      <c r="L9" s="44">
        <f t="shared" si="6"/>
        <v>0</v>
      </c>
      <c r="M9" s="16">
        <f t="shared" si="7"/>
        <v>0</v>
      </c>
    </row>
    <row r="10" spans="1:16" x14ac:dyDescent="0.25">
      <c r="A10" s="22">
        <v>9</v>
      </c>
      <c r="B10" s="14"/>
      <c r="C10" s="14"/>
      <c r="D10" s="14"/>
      <c r="E10" s="14"/>
      <c r="F10" s="14"/>
      <c r="G10" s="14"/>
      <c r="H10" s="14"/>
      <c r="J10" s="15">
        <f t="shared" si="4"/>
        <v>0</v>
      </c>
      <c r="K10" s="23">
        <f t="shared" si="5"/>
        <v>0</v>
      </c>
      <c r="L10" s="44">
        <f t="shared" si="6"/>
        <v>0</v>
      </c>
      <c r="M10" s="16">
        <f t="shared" si="7"/>
        <v>0</v>
      </c>
    </row>
    <row r="11" spans="1:16" x14ac:dyDescent="0.25">
      <c r="A11" s="22">
        <v>10</v>
      </c>
      <c r="B11" s="14"/>
      <c r="C11" s="14"/>
      <c r="D11" s="14"/>
      <c r="E11" s="14"/>
      <c r="F11" s="14"/>
      <c r="G11" s="14"/>
      <c r="H11" s="14"/>
      <c r="J11" s="15">
        <f t="shared" si="4"/>
        <v>0</v>
      </c>
      <c r="K11" s="23">
        <f t="shared" si="5"/>
        <v>0</v>
      </c>
      <c r="L11" s="44">
        <f t="shared" si="6"/>
        <v>0</v>
      </c>
      <c r="M11" s="16">
        <f t="shared" si="7"/>
        <v>0</v>
      </c>
    </row>
    <row r="12" spans="1:16" x14ac:dyDescent="0.25">
      <c r="A12" s="22">
        <v>11</v>
      </c>
      <c r="B12" s="14"/>
      <c r="C12" s="14"/>
      <c r="D12" s="14"/>
      <c r="E12" s="14"/>
      <c r="F12" s="14"/>
      <c r="G12" s="14"/>
      <c r="H12" s="14"/>
      <c r="J12" s="15">
        <f t="shared" si="4"/>
        <v>0</v>
      </c>
      <c r="K12" s="23">
        <f t="shared" si="5"/>
        <v>0</v>
      </c>
      <c r="L12" s="44">
        <f t="shared" si="6"/>
        <v>0</v>
      </c>
      <c r="M12" s="16">
        <f t="shared" si="7"/>
        <v>0</v>
      </c>
    </row>
    <row r="13" spans="1:16" x14ac:dyDescent="0.25">
      <c r="A13" s="22">
        <v>12</v>
      </c>
      <c r="B13" s="14"/>
      <c r="C13" s="14"/>
      <c r="D13" s="14"/>
      <c r="E13" s="14"/>
      <c r="F13" s="14"/>
      <c r="G13" s="14"/>
      <c r="H13" s="14"/>
      <c r="J13" s="15">
        <f t="shared" si="4"/>
        <v>0</v>
      </c>
      <c r="K13" s="23">
        <f t="shared" si="5"/>
        <v>0</v>
      </c>
      <c r="L13" s="44">
        <f t="shared" si="6"/>
        <v>0</v>
      </c>
      <c r="M13" s="16">
        <f t="shared" si="7"/>
        <v>0</v>
      </c>
    </row>
    <row r="14" spans="1:16" x14ac:dyDescent="0.25">
      <c r="A14" s="22">
        <v>13</v>
      </c>
      <c r="B14" s="14"/>
      <c r="C14" s="14"/>
      <c r="D14" s="14"/>
      <c r="E14" s="14"/>
      <c r="F14" s="14"/>
      <c r="G14" s="14"/>
      <c r="H14" s="14"/>
      <c r="J14" s="15">
        <f t="shared" si="4"/>
        <v>0</v>
      </c>
      <c r="K14" s="23">
        <f t="shared" si="5"/>
        <v>0</v>
      </c>
      <c r="L14" s="44">
        <f t="shared" si="6"/>
        <v>0</v>
      </c>
      <c r="M14" s="16">
        <f t="shared" si="7"/>
        <v>0</v>
      </c>
    </row>
    <row r="15" spans="1:16" x14ac:dyDescent="0.25">
      <c r="A15" s="22">
        <v>14</v>
      </c>
      <c r="B15" s="14"/>
      <c r="C15" s="14"/>
      <c r="D15" s="14"/>
      <c r="E15" s="14"/>
      <c r="F15" s="14"/>
      <c r="G15" s="14"/>
      <c r="H15" s="14"/>
      <c r="J15" s="15">
        <f t="shared" si="4"/>
        <v>0</v>
      </c>
      <c r="K15" s="23">
        <f t="shared" si="5"/>
        <v>0</v>
      </c>
      <c r="L15" s="44">
        <f t="shared" si="6"/>
        <v>0</v>
      </c>
      <c r="M15" s="16">
        <f t="shared" si="7"/>
        <v>0</v>
      </c>
    </row>
    <row r="16" spans="1:16" x14ac:dyDescent="0.25">
      <c r="A16" s="22">
        <v>15</v>
      </c>
      <c r="B16" s="14"/>
      <c r="C16" s="14"/>
      <c r="D16" s="14"/>
      <c r="E16" s="14"/>
      <c r="F16" s="14"/>
      <c r="G16" s="14"/>
      <c r="H16" s="14"/>
      <c r="J16" s="15">
        <f t="shared" si="4"/>
        <v>0</v>
      </c>
      <c r="K16" s="23">
        <f t="shared" si="5"/>
        <v>0</v>
      </c>
      <c r="L16" s="44">
        <f t="shared" si="6"/>
        <v>0</v>
      </c>
      <c r="M16" s="16">
        <f t="shared" si="7"/>
        <v>0</v>
      </c>
    </row>
    <row r="17" spans="1:13" x14ac:dyDescent="0.25">
      <c r="A17" s="22">
        <v>16</v>
      </c>
      <c r="B17" s="14"/>
      <c r="C17" s="14"/>
      <c r="D17" s="14"/>
      <c r="E17" s="14"/>
      <c r="F17" s="14"/>
      <c r="G17" s="14"/>
      <c r="H17" s="14"/>
      <c r="J17" s="15">
        <f t="shared" si="4"/>
        <v>0</v>
      </c>
      <c r="K17" s="23">
        <f t="shared" si="5"/>
        <v>0</v>
      </c>
      <c r="L17" s="44">
        <f t="shared" si="6"/>
        <v>0</v>
      </c>
      <c r="M17" s="16">
        <f t="shared" si="7"/>
        <v>0</v>
      </c>
    </row>
    <row r="18" spans="1:13" x14ac:dyDescent="0.25">
      <c r="A18" s="22">
        <v>17</v>
      </c>
      <c r="B18" s="14"/>
      <c r="C18" s="14"/>
      <c r="D18" s="14"/>
      <c r="E18" s="14"/>
      <c r="F18" s="14"/>
      <c r="G18" s="14"/>
      <c r="H18" s="14"/>
      <c r="J18" s="15">
        <f t="shared" si="4"/>
        <v>0</v>
      </c>
      <c r="K18" s="23">
        <f t="shared" si="5"/>
        <v>0</v>
      </c>
      <c r="L18" s="44">
        <f t="shared" si="6"/>
        <v>0</v>
      </c>
      <c r="M18" s="16">
        <f t="shared" si="7"/>
        <v>0</v>
      </c>
    </row>
    <row r="19" spans="1:13" x14ac:dyDescent="0.25">
      <c r="A19" s="22">
        <v>18</v>
      </c>
      <c r="B19" s="14"/>
      <c r="C19" s="14"/>
      <c r="D19" s="14"/>
      <c r="E19" s="14"/>
      <c r="F19" s="14"/>
      <c r="G19" s="14"/>
      <c r="H19" s="14"/>
      <c r="J19" s="15">
        <f t="shared" si="4"/>
        <v>0</v>
      </c>
      <c r="K19" s="23">
        <f t="shared" si="5"/>
        <v>0</v>
      </c>
      <c r="L19" s="44">
        <f t="shared" si="6"/>
        <v>0</v>
      </c>
      <c r="M19" s="16">
        <f t="shared" si="7"/>
        <v>0</v>
      </c>
    </row>
    <row r="20" spans="1:13" x14ac:dyDescent="0.25">
      <c r="A20" s="22">
        <v>19</v>
      </c>
      <c r="B20" s="14"/>
      <c r="C20" s="14"/>
      <c r="D20" s="14"/>
      <c r="E20" s="14"/>
      <c r="F20" s="14"/>
      <c r="G20" s="14"/>
      <c r="H20" s="14"/>
      <c r="J20" s="15">
        <f t="shared" si="4"/>
        <v>0</v>
      </c>
      <c r="K20" s="23">
        <f t="shared" si="5"/>
        <v>0</v>
      </c>
      <c r="L20" s="44">
        <f t="shared" si="6"/>
        <v>0</v>
      </c>
      <c r="M20" s="16">
        <f t="shared" si="7"/>
        <v>0</v>
      </c>
    </row>
    <row r="21" spans="1:13" x14ac:dyDescent="0.25">
      <c r="A21" s="22">
        <v>20</v>
      </c>
      <c r="B21" s="14"/>
      <c r="C21" s="14"/>
      <c r="D21" s="14"/>
      <c r="E21" s="14"/>
      <c r="F21" s="14"/>
      <c r="G21" s="14"/>
      <c r="H21" s="14"/>
      <c r="J21" s="15">
        <f t="shared" si="4"/>
        <v>0</v>
      </c>
      <c r="K21" s="23">
        <f t="shared" si="5"/>
        <v>0</v>
      </c>
      <c r="L21" s="44">
        <f t="shared" si="6"/>
        <v>0</v>
      </c>
      <c r="M21" s="16">
        <f t="shared" si="7"/>
        <v>0</v>
      </c>
    </row>
    <row r="22" spans="1:13" x14ac:dyDescent="0.25">
      <c r="A22" s="22">
        <v>21</v>
      </c>
      <c r="B22" s="14"/>
      <c r="C22" s="14"/>
      <c r="D22" s="14"/>
      <c r="E22" s="14"/>
      <c r="F22" s="14"/>
      <c r="G22" s="14"/>
      <c r="H22" s="14"/>
      <c r="J22" s="15">
        <f t="shared" si="4"/>
        <v>0</v>
      </c>
      <c r="K22" s="23">
        <f t="shared" si="5"/>
        <v>0</v>
      </c>
      <c r="L22" s="44">
        <f t="shared" si="6"/>
        <v>0</v>
      </c>
      <c r="M22" s="16">
        <f t="shared" si="7"/>
        <v>0</v>
      </c>
    </row>
    <row r="23" spans="1:13" x14ac:dyDescent="0.25">
      <c r="A23" s="22">
        <v>22</v>
      </c>
      <c r="B23" s="14"/>
      <c r="C23" s="14"/>
      <c r="D23" s="14"/>
      <c r="E23" s="14"/>
      <c r="F23" s="14"/>
      <c r="G23" s="14"/>
      <c r="H23" s="14"/>
      <c r="J23" s="15">
        <f t="shared" si="4"/>
        <v>0</v>
      </c>
      <c r="K23" s="23">
        <f t="shared" si="5"/>
        <v>0</v>
      </c>
      <c r="L23" s="44">
        <f t="shared" si="6"/>
        <v>0</v>
      </c>
      <c r="M23" s="16">
        <f t="shared" si="7"/>
        <v>0</v>
      </c>
    </row>
    <row r="24" spans="1:13" x14ac:dyDescent="0.25">
      <c r="A24" s="22">
        <v>23</v>
      </c>
      <c r="B24" s="14"/>
      <c r="C24" s="14"/>
      <c r="D24" s="14"/>
      <c r="E24" s="14"/>
      <c r="F24" s="14"/>
      <c r="G24" s="14"/>
      <c r="H24" s="14"/>
      <c r="J24" s="15">
        <f t="shared" si="4"/>
        <v>0</v>
      </c>
      <c r="K24" s="23">
        <f t="shared" si="5"/>
        <v>0</v>
      </c>
      <c r="L24" s="44">
        <f t="shared" si="6"/>
        <v>0</v>
      </c>
      <c r="M24" s="16">
        <f t="shared" si="7"/>
        <v>0</v>
      </c>
    </row>
    <row r="25" spans="1:13" x14ac:dyDescent="0.25">
      <c r="A25" s="22">
        <v>24</v>
      </c>
      <c r="B25" s="14"/>
      <c r="C25" s="14"/>
      <c r="D25" s="14"/>
      <c r="E25" s="14"/>
      <c r="F25" s="14"/>
      <c r="G25" s="14"/>
      <c r="H25" s="14"/>
      <c r="J25" s="15">
        <f t="shared" si="4"/>
        <v>0</v>
      </c>
      <c r="K25" s="23">
        <f t="shared" si="5"/>
        <v>0</v>
      </c>
      <c r="L25" s="44">
        <f t="shared" si="6"/>
        <v>0</v>
      </c>
      <c r="M25" s="16">
        <f t="shared" si="7"/>
        <v>0</v>
      </c>
    </row>
    <row r="26" spans="1:13" x14ac:dyDescent="0.25">
      <c r="A26" s="22">
        <v>25</v>
      </c>
      <c r="B26" s="14"/>
      <c r="C26" s="14"/>
      <c r="D26" s="14"/>
      <c r="E26" s="14"/>
      <c r="F26" s="14"/>
      <c r="G26" s="14"/>
      <c r="H26" s="14"/>
      <c r="J26" s="15">
        <f t="shared" si="4"/>
        <v>0</v>
      </c>
      <c r="K26" s="23">
        <f t="shared" si="5"/>
        <v>0</v>
      </c>
      <c r="L26" s="44">
        <f t="shared" si="6"/>
        <v>0</v>
      </c>
      <c r="M26" s="16">
        <f t="shared" si="7"/>
        <v>0</v>
      </c>
    </row>
    <row r="27" spans="1:13" x14ac:dyDescent="0.25">
      <c r="A27" s="22">
        <v>26</v>
      </c>
      <c r="B27" s="14"/>
      <c r="C27" s="14"/>
      <c r="D27" s="14"/>
      <c r="E27" s="14"/>
      <c r="F27" s="14"/>
      <c r="G27" s="14"/>
      <c r="H27" s="14"/>
      <c r="J27" s="15">
        <f t="shared" si="4"/>
        <v>0</v>
      </c>
      <c r="K27" s="23">
        <f t="shared" si="5"/>
        <v>0</v>
      </c>
      <c r="L27" s="44">
        <f t="shared" si="6"/>
        <v>0</v>
      </c>
      <c r="M27" s="16">
        <f t="shared" si="7"/>
        <v>0</v>
      </c>
    </row>
    <row r="28" spans="1:13" x14ac:dyDescent="0.25">
      <c r="A28" s="22">
        <v>27</v>
      </c>
      <c r="B28" s="14"/>
      <c r="C28" s="14"/>
      <c r="D28" s="14"/>
      <c r="E28" s="14"/>
      <c r="F28" s="14"/>
      <c r="G28" s="14"/>
      <c r="H28" s="14"/>
      <c r="J28" s="15">
        <f t="shared" si="4"/>
        <v>0</v>
      </c>
      <c r="K28" s="23">
        <f t="shared" si="5"/>
        <v>0</v>
      </c>
      <c r="L28" s="44">
        <f t="shared" si="6"/>
        <v>0</v>
      </c>
      <c r="M28" s="16">
        <f t="shared" si="7"/>
        <v>0</v>
      </c>
    </row>
    <row r="29" spans="1:13" x14ac:dyDescent="0.25">
      <c r="A29" s="22">
        <v>28</v>
      </c>
      <c r="B29" s="14"/>
      <c r="C29" s="14"/>
      <c r="D29" s="14"/>
      <c r="E29" s="14"/>
      <c r="F29" s="14"/>
      <c r="G29" s="14"/>
      <c r="H29" s="14"/>
      <c r="J29" s="15">
        <f t="shared" si="4"/>
        <v>0</v>
      </c>
      <c r="K29" s="23">
        <f t="shared" si="5"/>
        <v>0</v>
      </c>
      <c r="L29" s="44">
        <f t="shared" si="6"/>
        <v>0</v>
      </c>
      <c r="M29" s="16">
        <f t="shared" si="7"/>
        <v>0</v>
      </c>
    </row>
    <row r="30" spans="1:13" x14ac:dyDescent="0.25">
      <c r="A30" s="22">
        <v>29</v>
      </c>
      <c r="B30" s="14"/>
      <c r="C30" s="14"/>
      <c r="D30" s="14"/>
      <c r="E30" s="14"/>
      <c r="F30" s="14"/>
      <c r="G30" s="14"/>
      <c r="H30" s="14"/>
      <c r="J30" s="15">
        <f t="shared" si="4"/>
        <v>0</v>
      </c>
      <c r="K30" s="23">
        <f t="shared" si="5"/>
        <v>0</v>
      </c>
      <c r="L30" s="44">
        <f t="shared" si="6"/>
        <v>0</v>
      </c>
      <c r="M30" s="16">
        <f t="shared" si="7"/>
        <v>0</v>
      </c>
    </row>
    <row r="31" spans="1:13" x14ac:dyDescent="0.25">
      <c r="A31" s="22">
        <v>30</v>
      </c>
      <c r="B31" s="14"/>
      <c r="C31" s="14"/>
      <c r="D31" s="14"/>
      <c r="E31" s="14"/>
      <c r="F31" s="14"/>
      <c r="G31" s="14"/>
      <c r="H31" s="14"/>
      <c r="J31" s="15">
        <f t="shared" si="4"/>
        <v>0</v>
      </c>
      <c r="K31" s="23">
        <f t="shared" si="5"/>
        <v>0</v>
      </c>
      <c r="L31" s="44">
        <f t="shared" si="6"/>
        <v>0</v>
      </c>
      <c r="M31" s="16">
        <f t="shared" si="7"/>
        <v>0</v>
      </c>
    </row>
    <row r="32" spans="1:13" x14ac:dyDescent="0.25">
      <c r="A32" s="22">
        <v>31</v>
      </c>
      <c r="B32" s="14"/>
      <c r="C32" s="14"/>
      <c r="D32" s="14"/>
      <c r="E32" s="14"/>
      <c r="F32" s="14"/>
      <c r="G32" s="14"/>
      <c r="H32" s="14"/>
      <c r="J32" s="15">
        <f t="shared" si="4"/>
        <v>0</v>
      </c>
      <c r="K32" s="23">
        <f t="shared" si="5"/>
        <v>0</v>
      </c>
      <c r="L32" s="44">
        <f t="shared" si="6"/>
        <v>0</v>
      </c>
      <c r="M32" s="16">
        <f t="shared" si="7"/>
        <v>0</v>
      </c>
    </row>
    <row r="33" spans="1:13" x14ac:dyDescent="0.25">
      <c r="A33" s="22">
        <v>32</v>
      </c>
      <c r="B33" s="14"/>
      <c r="C33" s="14"/>
      <c r="D33" s="14"/>
      <c r="E33" s="14"/>
      <c r="F33" s="14"/>
      <c r="G33" s="14"/>
      <c r="H33" s="14"/>
      <c r="J33" s="15">
        <f t="shared" si="4"/>
        <v>0</v>
      </c>
      <c r="K33" s="23">
        <f t="shared" si="5"/>
        <v>0</v>
      </c>
      <c r="L33" s="44">
        <f t="shared" si="6"/>
        <v>0</v>
      </c>
      <c r="M33" s="16">
        <f t="shared" si="7"/>
        <v>0</v>
      </c>
    </row>
    <row r="34" spans="1:13" x14ac:dyDescent="0.25">
      <c r="A34" s="22">
        <v>33</v>
      </c>
      <c r="B34" s="14"/>
      <c r="C34" s="14"/>
      <c r="D34" s="14"/>
      <c r="E34" s="14"/>
      <c r="F34" s="14"/>
      <c r="G34" s="14"/>
      <c r="H34" s="14"/>
      <c r="J34" s="15">
        <f t="shared" si="4"/>
        <v>0</v>
      </c>
      <c r="K34" s="23">
        <f t="shared" si="5"/>
        <v>0</v>
      </c>
      <c r="L34" s="44">
        <f t="shared" si="6"/>
        <v>0</v>
      </c>
      <c r="M34" s="16">
        <f t="shared" si="7"/>
        <v>0</v>
      </c>
    </row>
    <row r="35" spans="1:13" x14ac:dyDescent="0.25">
      <c r="A35" s="22">
        <v>34</v>
      </c>
      <c r="B35" s="14"/>
      <c r="C35" s="14"/>
      <c r="D35" s="14"/>
      <c r="E35" s="14"/>
      <c r="F35" s="14"/>
      <c r="G35" s="14"/>
      <c r="H35" s="14"/>
      <c r="J35" s="15">
        <f t="shared" si="4"/>
        <v>0</v>
      </c>
      <c r="K35" s="23">
        <f t="shared" si="5"/>
        <v>0</v>
      </c>
      <c r="L35" s="44">
        <f t="shared" si="6"/>
        <v>0</v>
      </c>
      <c r="M35" s="16">
        <f t="shared" si="7"/>
        <v>0</v>
      </c>
    </row>
    <row r="36" spans="1:13" x14ac:dyDescent="0.25">
      <c r="A36" s="22">
        <v>35</v>
      </c>
      <c r="B36" s="14"/>
      <c r="C36" s="14"/>
      <c r="D36" s="14"/>
      <c r="E36" s="14"/>
      <c r="F36" s="14"/>
      <c r="G36" s="14"/>
      <c r="H36" s="14"/>
      <c r="J36" s="15">
        <f t="shared" si="4"/>
        <v>0</v>
      </c>
      <c r="K36" s="23">
        <f t="shared" si="5"/>
        <v>0</v>
      </c>
      <c r="L36" s="44">
        <f t="shared" si="6"/>
        <v>0</v>
      </c>
      <c r="M36" s="16">
        <f t="shared" si="7"/>
        <v>0</v>
      </c>
    </row>
    <row r="37" spans="1:13" x14ac:dyDescent="0.25">
      <c r="A37" s="22">
        <v>36</v>
      </c>
      <c r="B37" s="14"/>
      <c r="C37" s="14"/>
      <c r="D37" s="14"/>
      <c r="E37" s="14"/>
      <c r="F37" s="14"/>
      <c r="G37" s="14"/>
      <c r="H37" s="14"/>
      <c r="J37" s="15">
        <f t="shared" si="4"/>
        <v>0</v>
      </c>
      <c r="K37" s="23">
        <f t="shared" si="5"/>
        <v>0</v>
      </c>
      <c r="L37" s="44">
        <f t="shared" si="6"/>
        <v>0</v>
      </c>
      <c r="M37" s="16">
        <f t="shared" si="7"/>
        <v>0</v>
      </c>
    </row>
    <row r="38" spans="1:13" x14ac:dyDescent="0.25">
      <c r="A38" s="22">
        <v>37</v>
      </c>
      <c r="B38" s="14"/>
      <c r="C38" s="14"/>
      <c r="D38" s="14"/>
      <c r="E38" s="14"/>
      <c r="F38" s="14"/>
      <c r="G38" s="14"/>
      <c r="H38" s="14"/>
      <c r="J38" s="15">
        <f t="shared" si="4"/>
        <v>0</v>
      </c>
      <c r="K38" s="23">
        <f t="shared" si="5"/>
        <v>0</v>
      </c>
      <c r="L38" s="44">
        <f t="shared" si="6"/>
        <v>0</v>
      </c>
      <c r="M38" s="16">
        <f t="shared" si="7"/>
        <v>0</v>
      </c>
    </row>
    <row r="39" spans="1:13" x14ac:dyDescent="0.25">
      <c r="A39" s="22">
        <v>38</v>
      </c>
      <c r="B39" s="14"/>
      <c r="C39" s="14"/>
      <c r="D39" s="14"/>
      <c r="E39" s="14"/>
      <c r="F39" s="14"/>
      <c r="G39" s="14"/>
      <c r="H39" s="14"/>
      <c r="J39" s="15">
        <f t="shared" si="4"/>
        <v>0</v>
      </c>
      <c r="K39" s="23">
        <f t="shared" si="5"/>
        <v>0</v>
      </c>
      <c r="L39" s="44">
        <f t="shared" si="6"/>
        <v>0</v>
      </c>
      <c r="M39" s="16">
        <f t="shared" si="7"/>
        <v>0</v>
      </c>
    </row>
    <row r="40" spans="1:13" x14ac:dyDescent="0.25">
      <c r="A40" s="22">
        <v>39</v>
      </c>
      <c r="B40" s="14"/>
      <c r="C40" s="14"/>
      <c r="D40" s="14"/>
      <c r="E40" s="14"/>
      <c r="F40" s="14"/>
      <c r="G40" s="14"/>
      <c r="H40" s="14"/>
      <c r="J40" s="15">
        <f t="shared" si="4"/>
        <v>0</v>
      </c>
      <c r="K40" s="23">
        <f t="shared" si="5"/>
        <v>0</v>
      </c>
      <c r="L40" s="44">
        <f t="shared" si="6"/>
        <v>0</v>
      </c>
      <c r="M40" s="16">
        <f t="shared" si="7"/>
        <v>0</v>
      </c>
    </row>
    <row r="41" spans="1:13" x14ac:dyDescent="0.25">
      <c r="A41" s="22">
        <v>40</v>
      </c>
      <c r="B41" s="14"/>
      <c r="C41" s="14"/>
      <c r="D41" s="14"/>
      <c r="E41" s="14"/>
      <c r="F41" s="14"/>
      <c r="G41" s="14"/>
      <c r="H41" s="14"/>
      <c r="J41" s="15">
        <f t="shared" si="4"/>
        <v>0</v>
      </c>
      <c r="K41" s="23">
        <f t="shared" si="5"/>
        <v>0</v>
      </c>
      <c r="L41" s="44">
        <f t="shared" si="6"/>
        <v>0</v>
      </c>
      <c r="M41" s="16">
        <f t="shared" si="7"/>
        <v>0</v>
      </c>
    </row>
  </sheetData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R"/>
  <dimension ref="A1:BD76"/>
  <sheetViews>
    <sheetView topLeftCell="A37" workbookViewId="0">
      <selection activeCell="O19" sqref="O19"/>
    </sheetView>
  </sheetViews>
  <sheetFormatPr baseColWidth="10" defaultRowHeight="15" x14ac:dyDescent="0.25"/>
  <cols>
    <col min="1" max="1" width="5.140625" customWidth="1"/>
    <col min="2" max="2" width="10.42578125" customWidth="1"/>
    <col min="3" max="3" width="7.5703125" customWidth="1"/>
    <col min="4" max="56" width="5.140625" customWidth="1"/>
  </cols>
  <sheetData>
    <row r="1" spans="1:56" s="13" customFormat="1" ht="46.5" customHeight="1" x14ac:dyDescent="0.25">
      <c r="B1" s="47" t="s">
        <v>66</v>
      </c>
      <c r="C1" s="48"/>
      <c r="D1" s="26">
        <v>1</v>
      </c>
      <c r="E1" s="27">
        <v>2</v>
      </c>
      <c r="F1" s="26">
        <v>3</v>
      </c>
      <c r="G1" s="27">
        <v>4</v>
      </c>
      <c r="H1" s="26">
        <v>5</v>
      </c>
      <c r="I1" s="27">
        <v>6</v>
      </c>
      <c r="J1" s="26">
        <v>7</v>
      </c>
      <c r="K1" s="27">
        <v>8</v>
      </c>
      <c r="L1" s="26">
        <v>9</v>
      </c>
      <c r="M1" s="27">
        <v>10</v>
      </c>
      <c r="N1" s="26">
        <v>11</v>
      </c>
      <c r="O1" s="27">
        <v>12</v>
      </c>
      <c r="P1" s="26">
        <v>13</v>
      </c>
      <c r="Q1" s="27">
        <v>14</v>
      </c>
      <c r="R1" s="26">
        <v>15</v>
      </c>
      <c r="S1" s="27">
        <v>16</v>
      </c>
      <c r="T1" s="26">
        <v>17</v>
      </c>
      <c r="U1" s="27">
        <v>18</v>
      </c>
      <c r="V1" s="26">
        <v>19</v>
      </c>
      <c r="W1" s="27">
        <v>20</v>
      </c>
      <c r="X1" s="26">
        <v>21</v>
      </c>
      <c r="Y1" s="27">
        <v>22</v>
      </c>
      <c r="Z1" s="26">
        <v>23</v>
      </c>
      <c r="AA1" s="27">
        <v>24</v>
      </c>
      <c r="AB1" s="26">
        <v>25</v>
      </c>
      <c r="AC1" s="27">
        <v>26</v>
      </c>
      <c r="AD1" s="26">
        <v>27</v>
      </c>
      <c r="AE1" s="27">
        <v>28</v>
      </c>
      <c r="AF1" s="26">
        <v>29</v>
      </c>
      <c r="AG1" s="27">
        <v>30</v>
      </c>
      <c r="AH1" s="26">
        <v>31</v>
      </c>
      <c r="AI1" s="27">
        <v>32</v>
      </c>
      <c r="AJ1" s="26">
        <v>33</v>
      </c>
      <c r="AK1" s="27">
        <v>34</v>
      </c>
      <c r="AL1" s="26">
        <v>35</v>
      </c>
      <c r="AM1" s="27">
        <v>36</v>
      </c>
      <c r="AN1" s="26">
        <v>37</v>
      </c>
      <c r="AO1" s="27">
        <v>38</v>
      </c>
      <c r="AP1" s="26">
        <v>39</v>
      </c>
      <c r="AQ1" s="27">
        <v>40</v>
      </c>
      <c r="AR1" s="26">
        <v>41</v>
      </c>
      <c r="AS1" s="27">
        <v>42</v>
      </c>
      <c r="AT1" s="26">
        <v>43</v>
      </c>
      <c r="AU1" s="27">
        <v>44</v>
      </c>
      <c r="AV1" s="26">
        <v>45</v>
      </c>
      <c r="AW1" s="27">
        <v>46</v>
      </c>
      <c r="AX1" s="26">
        <v>47</v>
      </c>
      <c r="AY1" s="27">
        <v>48</v>
      </c>
      <c r="AZ1" s="26">
        <v>49</v>
      </c>
      <c r="BA1" s="27">
        <v>50</v>
      </c>
      <c r="BB1" s="26">
        <v>51</v>
      </c>
      <c r="BC1" s="27">
        <v>52</v>
      </c>
    </row>
    <row r="2" spans="1:56" x14ac:dyDescent="0.25">
      <c r="A2">
        <v>1</v>
      </c>
      <c r="B2" s="28" t="s">
        <v>0</v>
      </c>
      <c r="C2" s="29">
        <v>0</v>
      </c>
      <c r="D2" s="18">
        <f>IF(COUNTIF([0]!plage1,'recap annuelle'!$B2)=0,"",COUNTIF([0]!plage1,'recap annuelle'!$B2))</f>
        <v>4</v>
      </c>
      <c r="E2" s="18">
        <f>IF(COUNTIF([0]!plage2,'recap annuelle'!$B2)=0,"",COUNTIF([0]!plage2,'recap annuelle'!$B2))</f>
        <v>4</v>
      </c>
      <c r="F2" s="18">
        <f>IF(COUNTIF([0]!plage3,'recap annuelle'!$B2)=0,"",COUNTIF([0]!plage3,'recap annuelle'!$B2))</f>
        <v>4</v>
      </c>
      <c r="G2" s="18">
        <f>IF(COUNTIF([0]!plage4,'recap annuelle'!$B2)=0,"",COUNTIF([0]!plage4,'recap annuelle'!$B2))</f>
        <v>4</v>
      </c>
      <c r="H2" s="18">
        <f>IF(COUNTIF([0]!plage5,'recap annuelle'!$B2)=0,"",COUNTIF([0]!plage5,'recap annuelle'!$B2))</f>
        <v>4</v>
      </c>
      <c r="I2" s="18">
        <f>IF(COUNTIF([0]!plage6,'recap annuelle'!$B2)=0,"",COUNTIF([0]!plage6,'recap annuelle'!$B2))</f>
        <v>4</v>
      </c>
      <c r="J2" s="18">
        <f>IF(COUNTIF([0]!plage7,'recap annuelle'!$B2)=0,"",COUNTIF([0]!plage7,'recap annuelle'!$B2))</f>
        <v>4</v>
      </c>
      <c r="K2" s="18">
        <f>IF(COUNTIF([0]!plage8,'recap annuelle'!$B2)=0,"",COUNTIF([0]!plage8,'recap annuelle'!$B2))</f>
        <v>4</v>
      </c>
      <c r="L2" s="18">
        <f>IF(COUNTIF([0]!plage9,'recap annuelle'!$B2)=0,"",COUNTIF([0]!plage9,'recap annuelle'!$B2))</f>
        <v>4</v>
      </c>
      <c r="M2" s="18">
        <f>IF(COUNTIF([0]!plage10,'recap annuelle'!$B2)=0,"",COUNTIF([0]!plage10,'recap annuelle'!$B2))</f>
        <v>4</v>
      </c>
      <c r="N2" s="18">
        <f>IF(COUNTIF([0]!plage11,'recap annuelle'!$B2)=0,"",COUNTIF([0]!plage11,'recap annuelle'!$B2))</f>
        <v>4</v>
      </c>
      <c r="O2" s="18">
        <f>IF(COUNTIF([0]!plage12,'recap annuelle'!$B2)=0,"",COUNTIF([0]!plage12,'recap annuelle'!$B2))</f>
        <v>4</v>
      </c>
      <c r="P2" s="18">
        <f>IF(COUNTIF([0]!plage13,'recap annuelle'!$B2)=0,"",COUNTIF([0]!plage13,'recap annuelle'!$B2))</f>
        <v>4</v>
      </c>
      <c r="Q2" s="18">
        <f>IF(COUNTIF([0]!plage14,'recap annuelle'!$B2)=0,"",COUNTIF([0]!plage14,'recap annuelle'!$B2))</f>
        <v>4</v>
      </c>
      <c r="R2" s="18">
        <f>IF(COUNTIF([0]!plage15,'recap annuelle'!$B2)=0,"",COUNTIF([0]!plage15,'recap annuelle'!$B2))</f>
        <v>4</v>
      </c>
      <c r="S2" s="18">
        <f>IF(COUNTIF([0]!plage16,'recap annuelle'!$B2)=0,"",COUNTIF([0]!plage16,'recap annuelle'!$B2))</f>
        <v>4</v>
      </c>
      <c r="T2" s="18">
        <f>IF(COUNTIF([0]!plage17,'recap annuelle'!$B2)=0,"",COUNTIF([0]!plage17,'recap annuelle'!$B2))</f>
        <v>4</v>
      </c>
      <c r="U2" s="18">
        <f>IF(COUNTIF([0]!plage18,'recap annuelle'!$B2)=0,"",COUNTIF([0]!plage18,'recap annuelle'!$B2))</f>
        <v>4</v>
      </c>
      <c r="V2" s="18">
        <f>IF(COUNTIF([0]!plage19,'recap annuelle'!$B2)=0,"",COUNTIF([0]!plage19,'recap annuelle'!$B2))</f>
        <v>4</v>
      </c>
      <c r="W2" s="18">
        <f>IF(COUNTIF([0]!plage20,'recap annuelle'!$B2)=0,"",COUNTIF([0]!plage20,'recap annuelle'!$B2))</f>
        <v>4</v>
      </c>
      <c r="X2" s="18">
        <f>IF(COUNTIF([0]!plage21,'recap annuelle'!$B2)=0,"",COUNTIF([0]!plage21,'recap annuelle'!$B2))</f>
        <v>4</v>
      </c>
      <c r="Y2" s="18">
        <f>IF(COUNTIF([0]!plage22,'recap annuelle'!$B2)=0,"",COUNTIF([0]!plage22,'recap annuelle'!$B2))</f>
        <v>4</v>
      </c>
      <c r="Z2" s="18">
        <f>IF(COUNTIF([0]!plage23,'recap annuelle'!$B2)=0,"",COUNTIF([0]!plage23,'recap annuelle'!$B2))</f>
        <v>4</v>
      </c>
      <c r="AA2" s="18">
        <f>IF(COUNTIF([0]!plage24,'recap annuelle'!$B2)=0,"",COUNTIF([0]!plage24,'recap annuelle'!$B2))</f>
        <v>4</v>
      </c>
      <c r="AB2" s="18">
        <f>IF(COUNTIF([0]!plage25,'recap annuelle'!$B2)=0,"",COUNTIF([0]!plage25,'recap annuelle'!$B2))</f>
        <v>4</v>
      </c>
      <c r="AC2" s="18">
        <f>IF(COUNTIF([0]!plage26,'recap annuelle'!$B2)=0,"",COUNTIF([0]!plage26,'recap annuelle'!$B2))</f>
        <v>4</v>
      </c>
      <c r="AD2" s="18">
        <f>IF(COUNTIF([0]!plage27,'recap annuelle'!$B2)=0,"",COUNTIF([0]!plage27,'recap annuelle'!$B2))</f>
        <v>4</v>
      </c>
      <c r="AE2" s="18">
        <f>IF(COUNTIF([0]!plage28,'recap annuelle'!$B2)=0,"",COUNTIF([0]!plage28,'recap annuelle'!$B2))</f>
        <v>4</v>
      </c>
      <c r="AF2" s="18">
        <f>IF(COUNTIF([0]!plage29,'recap annuelle'!$B2)=0,"",COUNTIF([0]!plage29,'recap annuelle'!$B2))</f>
        <v>4</v>
      </c>
      <c r="AG2" s="18">
        <f>IF(COUNTIF([0]!plage30,'recap annuelle'!$B2)=0,"",COUNTIF([0]!plage30,'recap annuelle'!$B2))</f>
        <v>4</v>
      </c>
      <c r="AH2" s="18">
        <f>IF(COUNTIF([0]!plage31,'recap annuelle'!$B2)=0,"",COUNTIF([0]!plage31,'recap annuelle'!$B2))</f>
        <v>4</v>
      </c>
      <c r="AI2" s="18">
        <f>IF(COUNTIF([0]!plage32,'recap annuelle'!$B2)=0,"",COUNTIF([0]!plage32,'recap annuelle'!$B2))</f>
        <v>4</v>
      </c>
      <c r="AJ2" s="18">
        <f>IF(COUNTIF([0]!plage33,'recap annuelle'!$B2)=0,"",COUNTIF([0]!plage33,'recap annuelle'!$B2))</f>
        <v>4</v>
      </c>
      <c r="AK2" s="18">
        <f>IF(COUNTIF([0]!plage34,'recap annuelle'!$B2)=0,"",COUNTIF([0]!plage34,'recap annuelle'!$B2))</f>
        <v>4</v>
      </c>
      <c r="AL2" s="18">
        <f>IF(COUNTIF([0]!plage35,'recap annuelle'!$B2)=0,"",COUNTIF([0]!plage35,'recap annuelle'!$B2))</f>
        <v>4</v>
      </c>
      <c r="AM2" s="18">
        <f>IF(COUNTIF([0]!plage36,'recap annuelle'!$B2)=0,"",COUNTIF([0]!plage36,'recap annuelle'!$B2))</f>
        <v>4</v>
      </c>
      <c r="AN2" s="18">
        <f>IF(COUNTIF([0]!plage37,'recap annuelle'!$B2)=0,"",COUNTIF([0]!plage37,'recap annuelle'!$B2))</f>
        <v>4</v>
      </c>
      <c r="AO2" s="18">
        <f>IF(COUNTIF([0]!plage38,'recap annuelle'!$B2)=0,"",COUNTIF([0]!plage38,'recap annuelle'!$B2))</f>
        <v>4</v>
      </c>
      <c r="AP2" s="18">
        <f>IF(COUNTIF([0]!plage39,'recap annuelle'!$B2)=0,"",COUNTIF([0]!plage39,'recap annuelle'!$B2))</f>
        <v>4</v>
      </c>
      <c r="AQ2" s="18">
        <f>IF(COUNTIF([0]!plage40,'recap annuelle'!$B2)=0,"",COUNTIF([0]!plage40,'recap annuelle'!$B2))</f>
        <v>4</v>
      </c>
      <c r="AR2" s="18">
        <f>IF(COUNTIF([0]!plage41,'recap annuelle'!$B2)=0,"",COUNTIF([0]!plage41,'recap annuelle'!$B2))</f>
        <v>4</v>
      </c>
      <c r="AS2" s="18">
        <f>IF(COUNTIF([0]!plage42,'recap annuelle'!$B2)=0,"",COUNTIF([0]!plage42,'recap annuelle'!$B2))</f>
        <v>4</v>
      </c>
      <c r="AT2" s="18">
        <f>IF(COUNTIF([0]!plage43,'recap annuelle'!$B2)=0,"",COUNTIF([0]!plage43,'recap annuelle'!$B2))</f>
        <v>4</v>
      </c>
      <c r="AU2" s="18">
        <f>IF(COUNTIF([0]!plage44,'recap annuelle'!$B2)=0,"",COUNTIF([0]!plage44,'recap annuelle'!$B2))</f>
        <v>4</v>
      </c>
      <c r="AV2" s="18">
        <f>IF(COUNTIF([0]!plage45,'recap annuelle'!$B2)=0,"",COUNTIF([0]!plage45,'recap annuelle'!$B2))</f>
        <v>4</v>
      </c>
      <c r="AW2" s="18">
        <f>IF(COUNTIF([0]!plage46,'recap annuelle'!$B2)=0,"",COUNTIF([0]!plage46,'recap annuelle'!$B2))</f>
        <v>4</v>
      </c>
      <c r="AX2" s="18">
        <f>IF(COUNTIF([0]!plage47,'recap annuelle'!$B2)=0,"",COUNTIF([0]!plage47,'recap annuelle'!$B2))</f>
        <v>4</v>
      </c>
      <c r="AY2" s="18">
        <f>IF(COUNTIF([0]!plage48,'recap annuelle'!$B2)=0,"",COUNTIF([0]!plage48,'recap annuelle'!$B2))</f>
        <v>4</v>
      </c>
      <c r="AZ2" s="18">
        <f>IF(COUNTIF([0]!plage49,'recap annuelle'!$B2)=0,"",COUNTIF([0]!plage49,'recap annuelle'!$B2))</f>
        <v>4</v>
      </c>
      <c r="BA2" s="18">
        <f>IF(COUNTIF([0]!plage50,'recap annuelle'!$B2)=0,"",COUNTIF([0]!plage50,'recap annuelle'!$B2))</f>
        <v>4</v>
      </c>
      <c r="BB2" s="18">
        <f>IF(COUNTIF([0]!plage51,'recap annuelle'!$B2)=0,"",COUNTIF([0]!plage51,'recap annuelle'!$B2))</f>
        <v>4</v>
      </c>
      <c r="BC2" s="18">
        <f>IF(COUNTIF([0]!plage52,'recap annuelle'!$B2)=0,"",COUNTIF([0]!plage52,'recap annuelle'!$B2))</f>
        <v>4</v>
      </c>
      <c r="BD2" s="18"/>
    </row>
    <row r="3" spans="1:56" x14ac:dyDescent="0.25">
      <c r="A3">
        <v>2</v>
      </c>
      <c r="B3" s="28" t="s">
        <v>15</v>
      </c>
      <c r="C3" s="29">
        <v>0.52083333333333337</v>
      </c>
      <c r="D3" s="18" t="str">
        <f>IF(COUNTIF([0]!plage1,'recap annuelle'!$B3)=0,"",COUNTIF([0]!plage1,'recap annuelle'!$B3))</f>
        <v/>
      </c>
      <c r="E3" s="18" t="str">
        <f>IF(COUNTIF([0]!plage2,'recap annuelle'!$B3)=0,"",COUNTIF([0]!plage2,'recap annuelle'!$B3))</f>
        <v/>
      </c>
      <c r="F3" s="18" t="str">
        <f>IF(COUNTIF([0]!plage3,'recap annuelle'!$B3)=0,"",COUNTIF([0]!plage3,'recap annuelle'!$B3))</f>
        <v/>
      </c>
      <c r="G3" s="18" t="str">
        <f>IF(COUNTIF([0]!plage4,'recap annuelle'!$B3)=0,"",COUNTIF([0]!plage4,'recap annuelle'!$B3))</f>
        <v/>
      </c>
      <c r="H3" s="18" t="str">
        <f>IF(COUNTIF([0]!plage5,'recap annuelle'!$B3)=0,"",COUNTIF([0]!plage5,'recap annuelle'!$B3))</f>
        <v/>
      </c>
      <c r="I3" s="18" t="str">
        <f>IF(COUNTIF([0]!plage6,'recap annuelle'!$B3)=0,"",COUNTIF([0]!plage6,'recap annuelle'!$B3))</f>
        <v/>
      </c>
      <c r="J3" s="18" t="str">
        <f>IF(COUNTIF([0]!plage7,'recap annuelle'!$B3)=0,"",COUNTIF([0]!plage7,'recap annuelle'!$B3))</f>
        <v/>
      </c>
      <c r="K3" s="18" t="str">
        <f>IF(COUNTIF([0]!plage8,'recap annuelle'!$B3)=0,"",COUNTIF([0]!plage8,'recap annuelle'!$B3))</f>
        <v/>
      </c>
      <c r="L3" s="18" t="str">
        <f>IF(COUNTIF([0]!plage9,'recap annuelle'!$B3)=0,"",COUNTIF([0]!plage9,'recap annuelle'!$B3))</f>
        <v/>
      </c>
      <c r="M3" s="18" t="str">
        <f>IF(COUNTIF([0]!plage10,'recap annuelle'!$B3)=0,"",COUNTIF([0]!plage10,'recap annuelle'!$B3))</f>
        <v/>
      </c>
      <c r="N3" s="18" t="str">
        <f>IF(COUNTIF([0]!plage11,'recap annuelle'!$B3)=0,"",COUNTIF([0]!plage11,'recap annuelle'!$B3))</f>
        <v/>
      </c>
      <c r="O3" s="18" t="str">
        <f>IF(COUNTIF([0]!plage12,'recap annuelle'!$B3)=0,"",COUNTIF([0]!plage12,'recap annuelle'!$B3))</f>
        <v/>
      </c>
      <c r="P3" s="18" t="str">
        <f>IF(COUNTIF([0]!plage13,'recap annuelle'!$B3)=0,"",COUNTIF([0]!plage13,'recap annuelle'!$B3))</f>
        <v/>
      </c>
      <c r="Q3" s="18" t="str">
        <f>IF(COUNTIF([0]!plage14,'recap annuelle'!$B3)=0,"",COUNTIF([0]!plage14,'recap annuelle'!$B3))</f>
        <v/>
      </c>
      <c r="R3" s="18" t="str">
        <f>IF(COUNTIF([0]!plage15,'recap annuelle'!$B3)=0,"",COUNTIF([0]!plage15,'recap annuelle'!$B3))</f>
        <v/>
      </c>
      <c r="S3" s="18" t="str">
        <f>IF(COUNTIF([0]!plage16,'recap annuelle'!$B3)=0,"",COUNTIF([0]!plage16,'recap annuelle'!$B3))</f>
        <v/>
      </c>
      <c r="T3" s="18" t="str">
        <f>IF(COUNTIF([0]!plage17,'recap annuelle'!$B3)=0,"",COUNTIF([0]!plage17,'recap annuelle'!$B3))</f>
        <v/>
      </c>
      <c r="U3" s="18" t="str">
        <f>IF(COUNTIF([0]!plage18,'recap annuelle'!$B3)=0,"",COUNTIF([0]!plage18,'recap annuelle'!$B3))</f>
        <v/>
      </c>
      <c r="V3" s="18" t="str">
        <f>IF(COUNTIF([0]!plage19,'recap annuelle'!$B3)=0,"",COUNTIF([0]!plage19,'recap annuelle'!$B3))</f>
        <v/>
      </c>
      <c r="W3" s="18" t="str">
        <f>IF(COUNTIF([0]!plage20,'recap annuelle'!$B3)=0,"",COUNTIF([0]!plage20,'recap annuelle'!$B3))</f>
        <v/>
      </c>
      <c r="X3" s="18" t="str">
        <f>IF(COUNTIF([0]!plage21,'recap annuelle'!$B3)=0,"",COUNTIF([0]!plage21,'recap annuelle'!$B3))</f>
        <v/>
      </c>
      <c r="Y3" s="18" t="str">
        <f>IF(COUNTIF([0]!plage22,'recap annuelle'!$B3)=0,"",COUNTIF([0]!plage22,'recap annuelle'!$B3))</f>
        <v/>
      </c>
      <c r="Z3" s="18" t="str">
        <f>IF(COUNTIF([0]!plage23,'recap annuelle'!$B3)=0,"",COUNTIF([0]!plage23,'recap annuelle'!$B3))</f>
        <v/>
      </c>
      <c r="AA3" s="18" t="str">
        <f>IF(COUNTIF([0]!plage24,'recap annuelle'!$B3)=0,"",COUNTIF([0]!plage24,'recap annuelle'!$B3))</f>
        <v/>
      </c>
      <c r="AB3" s="18" t="str">
        <f>IF(COUNTIF([0]!plage25,'recap annuelle'!$B3)=0,"",COUNTIF([0]!plage25,'recap annuelle'!$B3))</f>
        <v/>
      </c>
      <c r="AC3" s="18" t="str">
        <f>IF(COUNTIF([0]!plage26,'recap annuelle'!$B3)=0,"",COUNTIF([0]!plage26,'recap annuelle'!$B3))</f>
        <v/>
      </c>
      <c r="AD3" s="18" t="str">
        <f>IF(COUNTIF([0]!plage27,'recap annuelle'!$B3)=0,"",COUNTIF([0]!plage27,'recap annuelle'!$B3))</f>
        <v/>
      </c>
      <c r="AE3" s="18" t="str">
        <f>IF(COUNTIF([0]!plage28,'recap annuelle'!$B3)=0,"",COUNTIF([0]!plage28,'recap annuelle'!$B3))</f>
        <v/>
      </c>
      <c r="AF3" s="18" t="str">
        <f>IF(COUNTIF([0]!plage29,'recap annuelle'!$B3)=0,"",COUNTIF([0]!plage29,'recap annuelle'!$B3))</f>
        <v/>
      </c>
      <c r="AG3" s="18" t="str">
        <f>IF(COUNTIF([0]!plage30,'recap annuelle'!$B3)=0,"",COUNTIF([0]!plage30,'recap annuelle'!$B3))</f>
        <v/>
      </c>
      <c r="AH3" s="18" t="str">
        <f>IF(COUNTIF([0]!plage31,'recap annuelle'!$B3)=0,"",COUNTIF([0]!plage31,'recap annuelle'!$B3))</f>
        <v/>
      </c>
      <c r="AI3" s="18" t="str">
        <f>IF(COUNTIF([0]!plage32,'recap annuelle'!$B3)=0,"",COUNTIF([0]!plage32,'recap annuelle'!$B3))</f>
        <v/>
      </c>
      <c r="AJ3" s="18" t="str">
        <f>IF(COUNTIF([0]!plage33,'recap annuelle'!$B3)=0,"",COUNTIF([0]!plage33,'recap annuelle'!$B3))</f>
        <v/>
      </c>
      <c r="AK3" s="18" t="str">
        <f>IF(COUNTIF([0]!plage34,'recap annuelle'!$B3)=0,"",COUNTIF([0]!plage34,'recap annuelle'!$B3))</f>
        <v/>
      </c>
      <c r="AL3" s="18" t="str">
        <f>IF(COUNTIF([0]!plage35,'recap annuelle'!$B3)=0,"",COUNTIF([0]!plage35,'recap annuelle'!$B3))</f>
        <v/>
      </c>
      <c r="AM3" s="18" t="str">
        <f>IF(COUNTIF([0]!plage36,'recap annuelle'!$B3)=0,"",COUNTIF([0]!plage36,'recap annuelle'!$B3))</f>
        <v/>
      </c>
      <c r="AN3" s="18" t="str">
        <f>IF(COUNTIF([0]!plage37,'recap annuelle'!$B3)=0,"",COUNTIF([0]!plage37,'recap annuelle'!$B3))</f>
        <v/>
      </c>
      <c r="AO3" s="18" t="str">
        <f>IF(COUNTIF([0]!plage38,'recap annuelle'!$B3)=0,"",COUNTIF([0]!plage38,'recap annuelle'!$B3))</f>
        <v/>
      </c>
      <c r="AP3" s="18" t="str">
        <f>IF(COUNTIF([0]!plage39,'recap annuelle'!$B3)=0,"",COUNTIF([0]!plage39,'recap annuelle'!$B3))</f>
        <v/>
      </c>
      <c r="AQ3" s="18" t="str">
        <f>IF(COUNTIF([0]!plage40,'recap annuelle'!$B3)=0,"",COUNTIF([0]!plage40,'recap annuelle'!$B3))</f>
        <v/>
      </c>
      <c r="AR3" s="18" t="str">
        <f>IF(COUNTIF([0]!plage41,'recap annuelle'!$B3)=0,"",COUNTIF([0]!plage41,'recap annuelle'!$B3))</f>
        <v/>
      </c>
      <c r="AS3" s="18" t="str">
        <f>IF(COUNTIF([0]!plage42,'recap annuelle'!$B3)=0,"",COUNTIF([0]!plage42,'recap annuelle'!$B3))</f>
        <v/>
      </c>
      <c r="AT3" s="18" t="str">
        <f>IF(COUNTIF([0]!plage43,'recap annuelle'!$B3)=0,"",COUNTIF([0]!plage43,'recap annuelle'!$B3))</f>
        <v/>
      </c>
      <c r="AU3" s="18" t="str">
        <f>IF(COUNTIF([0]!plage44,'recap annuelle'!$B3)=0,"",COUNTIF([0]!plage44,'recap annuelle'!$B3))</f>
        <v/>
      </c>
      <c r="AV3" s="18" t="str">
        <f>IF(COUNTIF([0]!plage45,'recap annuelle'!$B3)=0,"",COUNTIF([0]!plage45,'recap annuelle'!$B3))</f>
        <v/>
      </c>
      <c r="AW3" s="18" t="str">
        <f>IF(COUNTIF([0]!plage46,'recap annuelle'!$B3)=0,"",COUNTIF([0]!plage46,'recap annuelle'!$B3))</f>
        <v/>
      </c>
      <c r="AX3" s="18" t="str">
        <f>IF(COUNTIF([0]!plage47,'recap annuelle'!$B3)=0,"",COUNTIF([0]!plage47,'recap annuelle'!$B3))</f>
        <v/>
      </c>
      <c r="AY3" s="18" t="str">
        <f>IF(COUNTIF([0]!plage48,'recap annuelle'!$B3)=0,"",COUNTIF([0]!plage48,'recap annuelle'!$B3))</f>
        <v/>
      </c>
      <c r="AZ3" s="18" t="str">
        <f>IF(COUNTIF([0]!plage49,'recap annuelle'!$B3)=0,"",COUNTIF([0]!plage49,'recap annuelle'!$B3))</f>
        <v/>
      </c>
      <c r="BA3" s="18" t="str">
        <f>IF(COUNTIF([0]!plage50,'recap annuelle'!$B3)=0,"",COUNTIF([0]!plage50,'recap annuelle'!$B3))</f>
        <v/>
      </c>
      <c r="BB3" s="18" t="str">
        <f>IF(COUNTIF([0]!plage51,'recap annuelle'!$B3)=0,"",COUNTIF([0]!plage51,'recap annuelle'!$B3))</f>
        <v/>
      </c>
      <c r="BC3" s="18" t="str">
        <f>IF(COUNTIF([0]!plage52,'recap annuelle'!$B3)=0,"",COUNTIF([0]!plage52,'recap annuelle'!$B3))</f>
        <v/>
      </c>
      <c r="BD3" s="18"/>
    </row>
    <row r="4" spans="1:56" x14ac:dyDescent="0.25">
      <c r="A4">
        <v>3</v>
      </c>
      <c r="B4" s="28" t="s">
        <v>16</v>
      </c>
      <c r="C4" s="29">
        <v>0</v>
      </c>
      <c r="D4" s="18" t="str">
        <f>IF(COUNTIF([0]!plage1,'recap annuelle'!$B4)=0,"",COUNTIF([0]!plage1,'recap annuelle'!$B4))</f>
        <v/>
      </c>
      <c r="E4" s="18" t="str">
        <f>IF(COUNTIF([0]!plage2,'recap annuelle'!$B4)=0,"",COUNTIF([0]!plage2,'recap annuelle'!$B4))</f>
        <v/>
      </c>
      <c r="F4" s="18" t="str">
        <f>IF(COUNTIF([0]!plage3,'recap annuelle'!$B4)=0,"",COUNTIF([0]!plage3,'recap annuelle'!$B4))</f>
        <v/>
      </c>
      <c r="G4" s="18" t="str">
        <f>IF(COUNTIF([0]!plage4,'recap annuelle'!$B4)=0,"",COUNTIF([0]!plage4,'recap annuelle'!$B4))</f>
        <v/>
      </c>
      <c r="H4" s="18" t="str">
        <f>IF(COUNTIF([0]!plage5,'recap annuelle'!$B4)=0,"",COUNTIF([0]!plage5,'recap annuelle'!$B4))</f>
        <v/>
      </c>
      <c r="I4" s="18" t="str">
        <f>IF(COUNTIF([0]!plage6,'recap annuelle'!$B4)=0,"",COUNTIF([0]!plage6,'recap annuelle'!$B4))</f>
        <v/>
      </c>
      <c r="J4" s="18" t="str">
        <f>IF(COUNTIF([0]!plage7,'recap annuelle'!$B4)=0,"",COUNTIF([0]!plage7,'recap annuelle'!$B4))</f>
        <v/>
      </c>
      <c r="K4" s="18" t="str">
        <f>IF(COUNTIF([0]!plage8,'recap annuelle'!$B4)=0,"",COUNTIF([0]!plage8,'recap annuelle'!$B4))</f>
        <v/>
      </c>
      <c r="L4" s="18" t="str">
        <f>IF(COUNTIF([0]!plage9,'recap annuelle'!$B4)=0,"",COUNTIF([0]!plage9,'recap annuelle'!$B4))</f>
        <v/>
      </c>
      <c r="M4" s="18" t="str">
        <f>IF(COUNTIF([0]!plage10,'recap annuelle'!$B4)=0,"",COUNTIF([0]!plage10,'recap annuelle'!$B4))</f>
        <v/>
      </c>
      <c r="N4" s="18" t="str">
        <f>IF(COUNTIF([0]!plage11,'recap annuelle'!$B4)=0,"",COUNTIF([0]!plage11,'recap annuelle'!$B4))</f>
        <v/>
      </c>
      <c r="O4" s="18" t="str">
        <f>IF(COUNTIF([0]!plage12,'recap annuelle'!$B4)=0,"",COUNTIF([0]!plage12,'recap annuelle'!$B4))</f>
        <v/>
      </c>
      <c r="P4" s="18" t="str">
        <f>IF(COUNTIF([0]!plage13,'recap annuelle'!$B4)=0,"",COUNTIF([0]!plage13,'recap annuelle'!$B4))</f>
        <v/>
      </c>
      <c r="Q4" s="18" t="str">
        <f>IF(COUNTIF([0]!plage14,'recap annuelle'!$B4)=0,"",COUNTIF([0]!plage14,'recap annuelle'!$B4))</f>
        <v/>
      </c>
      <c r="R4" s="18" t="str">
        <f>IF(COUNTIF([0]!plage15,'recap annuelle'!$B4)=0,"",COUNTIF([0]!plage15,'recap annuelle'!$B4))</f>
        <v/>
      </c>
      <c r="S4" s="18" t="str">
        <f>IF(COUNTIF([0]!plage16,'recap annuelle'!$B4)=0,"",COUNTIF([0]!plage16,'recap annuelle'!$B4))</f>
        <v/>
      </c>
      <c r="T4" s="18" t="str">
        <f>IF(COUNTIF([0]!plage17,'recap annuelle'!$B4)=0,"",COUNTIF([0]!plage17,'recap annuelle'!$B4))</f>
        <v/>
      </c>
      <c r="U4" s="18" t="str">
        <f>IF(COUNTIF([0]!plage18,'recap annuelle'!$B4)=0,"",COUNTIF([0]!plage18,'recap annuelle'!$B4))</f>
        <v/>
      </c>
      <c r="V4" s="18" t="str">
        <f>IF(COUNTIF([0]!plage19,'recap annuelle'!$B4)=0,"",COUNTIF([0]!plage19,'recap annuelle'!$B4))</f>
        <v/>
      </c>
      <c r="W4" s="18" t="str">
        <f>IF(COUNTIF([0]!plage20,'recap annuelle'!$B4)=0,"",COUNTIF([0]!plage20,'recap annuelle'!$B4))</f>
        <v/>
      </c>
      <c r="X4" s="18" t="str">
        <f>IF(COUNTIF([0]!plage21,'recap annuelle'!$B4)=0,"",COUNTIF([0]!plage21,'recap annuelle'!$B4))</f>
        <v/>
      </c>
      <c r="Y4" s="18" t="str">
        <f>IF(COUNTIF([0]!plage22,'recap annuelle'!$B4)=0,"",COUNTIF([0]!plage22,'recap annuelle'!$B4))</f>
        <v/>
      </c>
      <c r="Z4" s="18" t="str">
        <f>IF(COUNTIF([0]!plage23,'recap annuelle'!$B4)=0,"",COUNTIF([0]!plage23,'recap annuelle'!$B4))</f>
        <v/>
      </c>
      <c r="AA4" s="18" t="str">
        <f>IF(COUNTIF([0]!plage24,'recap annuelle'!$B4)=0,"",COUNTIF([0]!plage24,'recap annuelle'!$B4))</f>
        <v/>
      </c>
      <c r="AB4" s="18" t="str">
        <f>IF(COUNTIF([0]!plage25,'recap annuelle'!$B4)=0,"",COUNTIF([0]!plage25,'recap annuelle'!$B4))</f>
        <v/>
      </c>
      <c r="AC4" s="18" t="str">
        <f>IF(COUNTIF([0]!plage26,'recap annuelle'!$B4)=0,"",COUNTIF([0]!plage26,'recap annuelle'!$B4))</f>
        <v/>
      </c>
      <c r="AD4" s="18" t="str">
        <f>IF(COUNTIF([0]!plage27,'recap annuelle'!$B4)=0,"",COUNTIF([0]!plage27,'recap annuelle'!$B4))</f>
        <v/>
      </c>
      <c r="AE4" s="18" t="str">
        <f>IF(COUNTIF([0]!plage28,'recap annuelle'!$B4)=0,"",COUNTIF([0]!plage28,'recap annuelle'!$B4))</f>
        <v/>
      </c>
      <c r="AF4" s="18" t="str">
        <f>IF(COUNTIF([0]!plage29,'recap annuelle'!$B4)=0,"",COUNTIF([0]!plage29,'recap annuelle'!$B4))</f>
        <v/>
      </c>
      <c r="AG4" s="18" t="str">
        <f>IF(COUNTIF([0]!plage30,'recap annuelle'!$B4)=0,"",COUNTIF([0]!plage30,'recap annuelle'!$B4))</f>
        <v/>
      </c>
      <c r="AH4" s="18" t="str">
        <f>IF(COUNTIF([0]!plage31,'recap annuelle'!$B4)=0,"",COUNTIF([0]!plage31,'recap annuelle'!$B4))</f>
        <v/>
      </c>
      <c r="AI4" s="18" t="str">
        <f>IF(COUNTIF([0]!plage32,'recap annuelle'!$B4)=0,"",COUNTIF([0]!plage32,'recap annuelle'!$B4))</f>
        <v/>
      </c>
      <c r="AJ4" s="18" t="str">
        <f>IF(COUNTIF([0]!plage33,'recap annuelle'!$B4)=0,"",COUNTIF([0]!plage33,'recap annuelle'!$B4))</f>
        <v/>
      </c>
      <c r="AK4" s="18" t="str">
        <f>IF(COUNTIF([0]!plage34,'recap annuelle'!$B4)=0,"",COUNTIF([0]!plage34,'recap annuelle'!$B4))</f>
        <v/>
      </c>
      <c r="AL4" s="18" t="str">
        <f>IF(COUNTIF([0]!plage35,'recap annuelle'!$B4)=0,"",COUNTIF([0]!plage35,'recap annuelle'!$B4))</f>
        <v/>
      </c>
      <c r="AM4" s="18" t="str">
        <f>IF(COUNTIF([0]!plage36,'recap annuelle'!$B4)=0,"",COUNTIF([0]!plage36,'recap annuelle'!$B4))</f>
        <v/>
      </c>
      <c r="AN4" s="18" t="str">
        <f>IF(COUNTIF([0]!plage37,'recap annuelle'!$B4)=0,"",COUNTIF([0]!plage37,'recap annuelle'!$B4))</f>
        <v/>
      </c>
      <c r="AO4" s="18" t="str">
        <f>IF(COUNTIF([0]!plage38,'recap annuelle'!$B4)=0,"",COUNTIF([0]!plage38,'recap annuelle'!$B4))</f>
        <v/>
      </c>
      <c r="AP4" s="18" t="str">
        <f>IF(COUNTIF([0]!plage39,'recap annuelle'!$B4)=0,"",COUNTIF([0]!plage39,'recap annuelle'!$B4))</f>
        <v/>
      </c>
      <c r="AQ4" s="18" t="str">
        <f>IF(COUNTIF([0]!plage40,'recap annuelle'!$B4)=0,"",COUNTIF([0]!plage40,'recap annuelle'!$B4))</f>
        <v/>
      </c>
      <c r="AR4" s="18" t="str">
        <f>IF(COUNTIF([0]!plage41,'recap annuelle'!$B4)=0,"",COUNTIF([0]!plage41,'recap annuelle'!$B4))</f>
        <v/>
      </c>
      <c r="AS4" s="18" t="str">
        <f>IF(COUNTIF([0]!plage42,'recap annuelle'!$B4)=0,"",COUNTIF([0]!plage42,'recap annuelle'!$B4))</f>
        <v/>
      </c>
      <c r="AT4" s="18" t="str">
        <f>IF(COUNTIF([0]!plage43,'recap annuelle'!$B4)=0,"",COUNTIF([0]!plage43,'recap annuelle'!$B4))</f>
        <v/>
      </c>
      <c r="AU4" s="18" t="str">
        <f>IF(COUNTIF([0]!plage44,'recap annuelle'!$B4)=0,"",COUNTIF([0]!plage44,'recap annuelle'!$B4))</f>
        <v/>
      </c>
      <c r="AV4" s="18" t="str">
        <f>IF(COUNTIF([0]!plage45,'recap annuelle'!$B4)=0,"",COUNTIF([0]!plage45,'recap annuelle'!$B4))</f>
        <v/>
      </c>
      <c r="AW4" s="18" t="str">
        <f>IF(COUNTIF([0]!plage46,'recap annuelle'!$B4)=0,"",COUNTIF([0]!plage46,'recap annuelle'!$B4))</f>
        <v/>
      </c>
      <c r="AX4" s="18" t="str">
        <f>IF(COUNTIF([0]!plage47,'recap annuelle'!$B4)=0,"",COUNTIF([0]!plage47,'recap annuelle'!$B4))</f>
        <v/>
      </c>
      <c r="AY4" s="18" t="str">
        <f>IF(COUNTIF([0]!plage48,'recap annuelle'!$B4)=0,"",COUNTIF([0]!plage48,'recap annuelle'!$B4))</f>
        <v/>
      </c>
      <c r="AZ4" s="18" t="str">
        <f>IF(COUNTIF([0]!plage49,'recap annuelle'!$B4)=0,"",COUNTIF([0]!plage49,'recap annuelle'!$B4))</f>
        <v/>
      </c>
      <c r="BA4" s="18" t="str">
        <f>IF(COUNTIF([0]!plage50,'recap annuelle'!$B4)=0,"",COUNTIF([0]!plage50,'recap annuelle'!$B4))</f>
        <v/>
      </c>
      <c r="BB4" s="18" t="str">
        <f>IF(COUNTIF([0]!plage51,'recap annuelle'!$B4)=0,"",COUNTIF([0]!plage51,'recap annuelle'!$B4))</f>
        <v/>
      </c>
      <c r="BC4" s="18" t="str">
        <f>IF(COUNTIF([0]!plage52,'recap annuelle'!$B4)=0,"",COUNTIF([0]!plage52,'recap annuelle'!$B4))</f>
        <v/>
      </c>
      <c r="BD4" s="18"/>
    </row>
    <row r="5" spans="1:56" x14ac:dyDescent="0.25">
      <c r="A5">
        <v>4</v>
      </c>
      <c r="B5" s="28" t="s">
        <v>1</v>
      </c>
      <c r="C5" s="29">
        <v>0</v>
      </c>
      <c r="D5" s="18" t="str">
        <f>IF(COUNTIF([0]!plage1,'recap annuelle'!$B5)=0,"",COUNTIF([0]!plage1,'recap annuelle'!$B5))</f>
        <v/>
      </c>
      <c r="E5" s="18" t="str">
        <f>IF(COUNTIF([0]!plage2,'recap annuelle'!$B5)=0,"",COUNTIF([0]!plage2,'recap annuelle'!$B5))</f>
        <v/>
      </c>
      <c r="F5" s="18" t="str">
        <f>IF(COUNTIF([0]!plage3,'recap annuelle'!$B5)=0,"",COUNTIF([0]!plage3,'recap annuelle'!$B5))</f>
        <v/>
      </c>
      <c r="G5" s="18" t="str">
        <f>IF(COUNTIF([0]!plage4,'recap annuelle'!$B5)=0,"",COUNTIF([0]!plage4,'recap annuelle'!$B5))</f>
        <v/>
      </c>
      <c r="H5" s="18" t="str">
        <f>IF(COUNTIF([0]!plage5,'recap annuelle'!$B5)=0,"",COUNTIF([0]!plage5,'recap annuelle'!$B5))</f>
        <v/>
      </c>
      <c r="I5" s="18" t="str">
        <f>IF(COUNTIF([0]!plage6,'recap annuelle'!$B5)=0,"",COUNTIF([0]!plage6,'recap annuelle'!$B5))</f>
        <v/>
      </c>
      <c r="J5" s="18" t="str">
        <f>IF(COUNTIF([0]!plage7,'recap annuelle'!$B5)=0,"",COUNTIF([0]!plage7,'recap annuelle'!$B5))</f>
        <v/>
      </c>
      <c r="K5" s="18" t="str">
        <f>IF(COUNTIF([0]!plage8,'recap annuelle'!$B5)=0,"",COUNTIF([0]!plage8,'recap annuelle'!$B5))</f>
        <v/>
      </c>
      <c r="L5" s="18" t="str">
        <f>IF(COUNTIF([0]!plage9,'recap annuelle'!$B5)=0,"",COUNTIF([0]!plage9,'recap annuelle'!$B5))</f>
        <v/>
      </c>
      <c r="M5" s="18" t="str">
        <f>IF(COUNTIF([0]!plage10,'recap annuelle'!$B5)=0,"",COUNTIF([0]!plage10,'recap annuelle'!$B5))</f>
        <v/>
      </c>
      <c r="N5" s="18" t="str">
        <f>IF(COUNTIF([0]!plage11,'recap annuelle'!$B5)=0,"",COUNTIF([0]!plage11,'recap annuelle'!$B5))</f>
        <v/>
      </c>
      <c r="O5" s="18" t="str">
        <f>IF(COUNTIF([0]!plage12,'recap annuelle'!$B5)=0,"",COUNTIF([0]!plage12,'recap annuelle'!$B5))</f>
        <v/>
      </c>
      <c r="P5" s="18" t="str">
        <f>IF(COUNTIF([0]!plage13,'recap annuelle'!$B5)=0,"",COUNTIF([0]!plage13,'recap annuelle'!$B5))</f>
        <v/>
      </c>
      <c r="Q5" s="18" t="str">
        <f>IF(COUNTIF([0]!plage14,'recap annuelle'!$B5)=0,"",COUNTIF([0]!plage14,'recap annuelle'!$B5))</f>
        <v/>
      </c>
      <c r="R5" s="18" t="str">
        <f>IF(COUNTIF([0]!plage15,'recap annuelle'!$B5)=0,"",COUNTIF([0]!plage15,'recap annuelle'!$B5))</f>
        <v/>
      </c>
      <c r="S5" s="18" t="str">
        <f>IF(COUNTIF([0]!plage16,'recap annuelle'!$B5)=0,"",COUNTIF([0]!plage16,'recap annuelle'!$B5))</f>
        <v/>
      </c>
      <c r="T5" s="18" t="str">
        <f>IF(COUNTIF([0]!plage17,'recap annuelle'!$B5)=0,"",COUNTIF([0]!plage17,'recap annuelle'!$B5))</f>
        <v/>
      </c>
      <c r="U5" s="18" t="str">
        <f>IF(COUNTIF([0]!plage18,'recap annuelle'!$B5)=0,"",COUNTIF([0]!plage18,'recap annuelle'!$B5))</f>
        <v/>
      </c>
      <c r="V5" s="18" t="str">
        <f>IF(COUNTIF([0]!plage19,'recap annuelle'!$B5)=0,"",COUNTIF([0]!plage19,'recap annuelle'!$B5))</f>
        <v/>
      </c>
      <c r="W5" s="18" t="str">
        <f>IF(COUNTIF([0]!plage20,'recap annuelle'!$B5)=0,"",COUNTIF([0]!plage20,'recap annuelle'!$B5))</f>
        <v/>
      </c>
      <c r="X5" s="18" t="str">
        <f>IF(COUNTIF([0]!plage21,'recap annuelle'!$B5)=0,"",COUNTIF([0]!plage21,'recap annuelle'!$B5))</f>
        <v/>
      </c>
      <c r="Y5" s="18" t="str">
        <f>IF(COUNTIF([0]!plage22,'recap annuelle'!$B5)=0,"",COUNTIF([0]!plage22,'recap annuelle'!$B5))</f>
        <v/>
      </c>
      <c r="Z5" s="18" t="str">
        <f>IF(COUNTIF([0]!plage23,'recap annuelle'!$B5)=0,"",COUNTIF([0]!plage23,'recap annuelle'!$B5))</f>
        <v/>
      </c>
      <c r="AA5" s="18" t="str">
        <f>IF(COUNTIF([0]!plage24,'recap annuelle'!$B5)=0,"",COUNTIF([0]!plage24,'recap annuelle'!$B5))</f>
        <v/>
      </c>
      <c r="AB5" s="18" t="str">
        <f>IF(COUNTIF([0]!plage25,'recap annuelle'!$B5)=0,"",COUNTIF([0]!plage25,'recap annuelle'!$B5))</f>
        <v/>
      </c>
      <c r="AC5" s="18" t="str">
        <f>IF(COUNTIF([0]!plage26,'recap annuelle'!$B5)=0,"",COUNTIF([0]!plage26,'recap annuelle'!$B5))</f>
        <v/>
      </c>
      <c r="AD5" s="18" t="str">
        <f>IF(COUNTIF([0]!plage27,'recap annuelle'!$B5)=0,"",COUNTIF([0]!plage27,'recap annuelle'!$B5))</f>
        <v/>
      </c>
      <c r="AE5" s="18" t="str">
        <f>IF(COUNTIF([0]!plage28,'recap annuelle'!$B5)=0,"",COUNTIF([0]!plage28,'recap annuelle'!$B5))</f>
        <v/>
      </c>
      <c r="AF5" s="18" t="str">
        <f>IF(COUNTIF([0]!plage29,'recap annuelle'!$B5)=0,"",COUNTIF([0]!plage29,'recap annuelle'!$B5))</f>
        <v/>
      </c>
      <c r="AG5" s="18" t="str">
        <f>IF(COUNTIF([0]!plage30,'recap annuelle'!$B5)=0,"",COUNTIF([0]!plage30,'recap annuelle'!$B5))</f>
        <v/>
      </c>
      <c r="AH5" s="18" t="str">
        <f>IF(COUNTIF([0]!plage31,'recap annuelle'!$B5)=0,"",COUNTIF([0]!plage31,'recap annuelle'!$B5))</f>
        <v/>
      </c>
      <c r="AI5" s="18" t="str">
        <f>IF(COUNTIF([0]!plage32,'recap annuelle'!$B5)=0,"",COUNTIF([0]!plage32,'recap annuelle'!$B5))</f>
        <v/>
      </c>
      <c r="AJ5" s="18" t="str">
        <f>IF(COUNTIF([0]!plage33,'recap annuelle'!$B5)=0,"",COUNTIF([0]!plage33,'recap annuelle'!$B5))</f>
        <v/>
      </c>
      <c r="AK5" s="18" t="str">
        <f>IF(COUNTIF([0]!plage34,'recap annuelle'!$B5)=0,"",COUNTIF([0]!plage34,'recap annuelle'!$B5))</f>
        <v/>
      </c>
      <c r="AL5" s="18" t="str">
        <f>IF(COUNTIF([0]!plage35,'recap annuelle'!$B5)=0,"",COUNTIF([0]!plage35,'recap annuelle'!$B5))</f>
        <v/>
      </c>
      <c r="AM5" s="18" t="str">
        <f>IF(COUNTIF([0]!plage36,'recap annuelle'!$B5)=0,"",COUNTIF([0]!plage36,'recap annuelle'!$B5))</f>
        <v/>
      </c>
      <c r="AN5" s="18" t="str">
        <f>IF(COUNTIF([0]!plage37,'recap annuelle'!$B5)=0,"",COUNTIF([0]!plage37,'recap annuelle'!$B5))</f>
        <v/>
      </c>
      <c r="AO5" s="18" t="str">
        <f>IF(COUNTIF([0]!plage38,'recap annuelle'!$B5)=0,"",COUNTIF([0]!plage38,'recap annuelle'!$B5))</f>
        <v/>
      </c>
      <c r="AP5" s="18" t="str">
        <f>IF(COUNTIF([0]!plage39,'recap annuelle'!$B5)=0,"",COUNTIF([0]!plage39,'recap annuelle'!$B5))</f>
        <v/>
      </c>
      <c r="AQ5" s="18" t="str">
        <f>IF(COUNTIF([0]!plage40,'recap annuelle'!$B5)=0,"",COUNTIF([0]!plage40,'recap annuelle'!$B5))</f>
        <v/>
      </c>
      <c r="AR5" s="18" t="str">
        <f>IF(COUNTIF([0]!plage41,'recap annuelle'!$B5)=0,"",COUNTIF([0]!plage41,'recap annuelle'!$B5))</f>
        <v/>
      </c>
      <c r="AS5" s="18" t="str">
        <f>IF(COUNTIF([0]!plage42,'recap annuelle'!$B5)=0,"",COUNTIF([0]!plage42,'recap annuelle'!$B5))</f>
        <v/>
      </c>
      <c r="AT5" s="18" t="str">
        <f>IF(COUNTIF([0]!plage43,'recap annuelle'!$B5)=0,"",COUNTIF([0]!plage43,'recap annuelle'!$B5))</f>
        <v/>
      </c>
      <c r="AU5" s="18" t="str">
        <f>IF(COUNTIF([0]!plage44,'recap annuelle'!$B5)=0,"",COUNTIF([0]!plage44,'recap annuelle'!$B5))</f>
        <v/>
      </c>
      <c r="AV5" s="18" t="str">
        <f>IF(COUNTIF([0]!plage45,'recap annuelle'!$B5)=0,"",COUNTIF([0]!plage45,'recap annuelle'!$B5))</f>
        <v/>
      </c>
      <c r="AW5" s="18" t="str">
        <f>IF(COUNTIF([0]!plage46,'recap annuelle'!$B5)=0,"",COUNTIF([0]!plage46,'recap annuelle'!$B5))</f>
        <v/>
      </c>
      <c r="AX5" s="18" t="str">
        <f>IF(COUNTIF([0]!plage47,'recap annuelle'!$B5)=0,"",COUNTIF([0]!plage47,'recap annuelle'!$B5))</f>
        <v/>
      </c>
      <c r="AY5" s="18" t="str">
        <f>IF(COUNTIF([0]!plage48,'recap annuelle'!$B5)=0,"",COUNTIF([0]!plage48,'recap annuelle'!$B5))</f>
        <v/>
      </c>
      <c r="AZ5" s="18" t="str">
        <f>IF(COUNTIF([0]!plage49,'recap annuelle'!$B5)=0,"",COUNTIF([0]!plage49,'recap annuelle'!$B5))</f>
        <v/>
      </c>
      <c r="BA5" s="18" t="str">
        <f>IF(COUNTIF([0]!plage50,'recap annuelle'!$B5)=0,"",COUNTIF([0]!plage50,'recap annuelle'!$B5))</f>
        <v/>
      </c>
      <c r="BB5" s="18" t="str">
        <f>IF(COUNTIF([0]!plage51,'recap annuelle'!$B5)=0,"",COUNTIF([0]!plage51,'recap annuelle'!$B5))</f>
        <v/>
      </c>
      <c r="BC5" s="18" t="str">
        <f>IF(COUNTIF([0]!plage52,'recap annuelle'!$B5)=0,"",COUNTIF([0]!plage52,'recap annuelle'!$B5))</f>
        <v/>
      </c>
      <c r="BD5" s="18"/>
    </row>
    <row r="6" spans="1:56" x14ac:dyDescent="0.25">
      <c r="A6">
        <v>5</v>
      </c>
      <c r="B6" s="30" t="s">
        <v>17</v>
      </c>
      <c r="C6" s="31">
        <v>0.6875</v>
      </c>
      <c r="D6" s="18">
        <f>IF(COUNTIF([0]!plage1,'recap annuelle'!$B6)=0,"",COUNTIF([0]!plage1,'recap annuelle'!$B6))</f>
        <v>2</v>
      </c>
      <c r="E6" s="18">
        <f>IF(COUNTIF([0]!plage2,'recap annuelle'!$B6)=0,"",COUNTIF([0]!plage2,'recap annuelle'!$B6))</f>
        <v>2</v>
      </c>
      <c r="F6" s="18">
        <f>IF(COUNTIF([0]!plage3,'recap annuelle'!$B6)=0,"",COUNTIF([0]!plage3,'recap annuelle'!$B6))</f>
        <v>2</v>
      </c>
      <c r="G6" s="18">
        <f>IF(COUNTIF([0]!plage4,'recap annuelle'!$B6)=0,"",COUNTIF([0]!plage4,'recap annuelle'!$B6))</f>
        <v>2</v>
      </c>
      <c r="H6" s="18">
        <f>IF(COUNTIF([0]!plage5,'recap annuelle'!$B6)=0,"",COUNTIF([0]!plage5,'recap annuelle'!$B6))</f>
        <v>2</v>
      </c>
      <c r="I6" s="18">
        <f>IF(COUNTIF([0]!plage6,'recap annuelle'!$B6)=0,"",COUNTIF([0]!plage6,'recap annuelle'!$B6))</f>
        <v>2</v>
      </c>
      <c r="J6" s="18">
        <f>IF(COUNTIF([0]!plage7,'recap annuelle'!$B6)=0,"",COUNTIF([0]!plage7,'recap annuelle'!$B6))</f>
        <v>2</v>
      </c>
      <c r="K6" s="18">
        <f>IF(COUNTIF([0]!plage8,'recap annuelle'!$B6)=0,"",COUNTIF([0]!plage8,'recap annuelle'!$B6))</f>
        <v>2</v>
      </c>
      <c r="L6" s="18">
        <f>IF(COUNTIF([0]!plage9,'recap annuelle'!$B6)=0,"",COUNTIF([0]!plage9,'recap annuelle'!$B6))</f>
        <v>2</v>
      </c>
      <c r="M6" s="18">
        <f>IF(COUNTIF([0]!plage10,'recap annuelle'!$B6)=0,"",COUNTIF([0]!plage10,'recap annuelle'!$B6))</f>
        <v>2</v>
      </c>
      <c r="N6" s="18">
        <f>IF(COUNTIF([0]!plage11,'recap annuelle'!$B6)=0,"",COUNTIF([0]!plage11,'recap annuelle'!$B6))</f>
        <v>2</v>
      </c>
      <c r="O6" s="18">
        <f>IF(COUNTIF([0]!plage12,'recap annuelle'!$B6)=0,"",COUNTIF([0]!plage12,'recap annuelle'!$B6))</f>
        <v>2</v>
      </c>
      <c r="P6" s="18">
        <f>IF(COUNTIF([0]!plage13,'recap annuelle'!$B6)=0,"",COUNTIF([0]!plage13,'recap annuelle'!$B6))</f>
        <v>2</v>
      </c>
      <c r="Q6" s="18">
        <f>IF(COUNTIF([0]!plage14,'recap annuelle'!$B6)=0,"",COUNTIF([0]!plage14,'recap annuelle'!$B6))</f>
        <v>2</v>
      </c>
      <c r="R6" s="18">
        <f>IF(COUNTIF([0]!plage15,'recap annuelle'!$B6)=0,"",COUNTIF([0]!plage15,'recap annuelle'!$B6))</f>
        <v>2</v>
      </c>
      <c r="S6" s="18">
        <f>IF(COUNTIF([0]!plage16,'recap annuelle'!$B6)=0,"",COUNTIF([0]!plage16,'recap annuelle'!$B6))</f>
        <v>2</v>
      </c>
      <c r="T6" s="18">
        <f>IF(COUNTIF([0]!plage17,'recap annuelle'!$B6)=0,"",COUNTIF([0]!plage17,'recap annuelle'!$B6))</f>
        <v>2</v>
      </c>
      <c r="U6" s="18">
        <f>IF(COUNTIF([0]!plage18,'recap annuelle'!$B6)=0,"",COUNTIF([0]!plage18,'recap annuelle'!$B6))</f>
        <v>2</v>
      </c>
      <c r="V6" s="18">
        <f>IF(COUNTIF([0]!plage19,'recap annuelle'!$B6)=0,"",COUNTIF([0]!plage19,'recap annuelle'!$B6))</f>
        <v>2</v>
      </c>
      <c r="W6" s="18">
        <f>IF(COUNTIF([0]!plage20,'recap annuelle'!$B6)=0,"",COUNTIF([0]!plage20,'recap annuelle'!$B6))</f>
        <v>2</v>
      </c>
      <c r="X6" s="18">
        <f>IF(COUNTIF([0]!plage21,'recap annuelle'!$B6)=0,"",COUNTIF([0]!plage21,'recap annuelle'!$B6))</f>
        <v>2</v>
      </c>
      <c r="Y6" s="18">
        <f>IF(COUNTIF([0]!plage22,'recap annuelle'!$B6)=0,"",COUNTIF([0]!plage22,'recap annuelle'!$B6))</f>
        <v>2</v>
      </c>
      <c r="Z6" s="18">
        <f>IF(COUNTIF([0]!plage23,'recap annuelle'!$B6)=0,"",COUNTIF([0]!plage23,'recap annuelle'!$B6))</f>
        <v>2</v>
      </c>
      <c r="AA6" s="18">
        <f>IF(COUNTIF([0]!plage24,'recap annuelle'!$B6)=0,"",COUNTIF([0]!plage24,'recap annuelle'!$B6))</f>
        <v>2</v>
      </c>
      <c r="AB6" s="18">
        <f>IF(COUNTIF([0]!plage25,'recap annuelle'!$B6)=0,"",COUNTIF([0]!plage25,'recap annuelle'!$B6))</f>
        <v>2</v>
      </c>
      <c r="AC6" s="18">
        <f>IF(COUNTIF([0]!plage26,'recap annuelle'!$B6)=0,"",COUNTIF([0]!plage26,'recap annuelle'!$B6))</f>
        <v>2</v>
      </c>
      <c r="AD6" s="18">
        <f>IF(COUNTIF([0]!plage27,'recap annuelle'!$B6)=0,"",COUNTIF([0]!plage27,'recap annuelle'!$B6))</f>
        <v>2</v>
      </c>
      <c r="AE6" s="18">
        <f>IF(COUNTIF([0]!plage28,'recap annuelle'!$B6)=0,"",COUNTIF([0]!plage28,'recap annuelle'!$B6))</f>
        <v>2</v>
      </c>
      <c r="AF6" s="18">
        <f>IF(COUNTIF([0]!plage29,'recap annuelle'!$B6)=0,"",COUNTIF([0]!plage29,'recap annuelle'!$B6))</f>
        <v>2</v>
      </c>
      <c r="AG6" s="18">
        <f>IF(COUNTIF([0]!plage30,'recap annuelle'!$B6)=0,"",COUNTIF([0]!plage30,'recap annuelle'!$B6))</f>
        <v>2</v>
      </c>
      <c r="AH6" s="18">
        <f>IF(COUNTIF([0]!plage31,'recap annuelle'!$B6)=0,"",COUNTIF([0]!plage31,'recap annuelle'!$B6))</f>
        <v>2</v>
      </c>
      <c r="AI6" s="18">
        <f>IF(COUNTIF([0]!plage32,'recap annuelle'!$B6)=0,"",COUNTIF([0]!plage32,'recap annuelle'!$B6))</f>
        <v>2</v>
      </c>
      <c r="AJ6" s="18">
        <f>IF(COUNTIF([0]!plage33,'recap annuelle'!$B6)=0,"",COUNTIF([0]!plage33,'recap annuelle'!$B6))</f>
        <v>2</v>
      </c>
      <c r="AK6" s="18">
        <f>IF(COUNTIF([0]!plage34,'recap annuelle'!$B6)=0,"",COUNTIF([0]!plage34,'recap annuelle'!$B6))</f>
        <v>2</v>
      </c>
      <c r="AL6" s="18">
        <f>IF(COUNTIF([0]!plage35,'recap annuelle'!$B6)=0,"",COUNTIF([0]!plage35,'recap annuelle'!$B6))</f>
        <v>2</v>
      </c>
      <c r="AM6" s="18">
        <f>IF(COUNTIF([0]!plage36,'recap annuelle'!$B6)=0,"",COUNTIF([0]!plage36,'recap annuelle'!$B6))</f>
        <v>2</v>
      </c>
      <c r="AN6" s="18">
        <f>IF(COUNTIF([0]!plage37,'recap annuelle'!$B6)=0,"",COUNTIF([0]!plage37,'recap annuelle'!$B6))</f>
        <v>2</v>
      </c>
      <c r="AO6" s="18">
        <f>IF(COUNTIF([0]!plage38,'recap annuelle'!$B6)=0,"",COUNTIF([0]!plage38,'recap annuelle'!$B6))</f>
        <v>2</v>
      </c>
      <c r="AP6" s="18">
        <f>IF(COUNTIF([0]!plage39,'recap annuelle'!$B6)=0,"",COUNTIF([0]!plage39,'recap annuelle'!$B6))</f>
        <v>2</v>
      </c>
      <c r="AQ6" s="18">
        <f>IF(COUNTIF([0]!plage40,'recap annuelle'!$B6)=0,"",COUNTIF([0]!plage40,'recap annuelle'!$B6))</f>
        <v>2</v>
      </c>
      <c r="AR6" s="18">
        <f>IF(COUNTIF([0]!plage41,'recap annuelle'!$B6)=0,"",COUNTIF([0]!plage41,'recap annuelle'!$B6))</f>
        <v>2</v>
      </c>
      <c r="AS6" s="18">
        <f>IF(COUNTIF([0]!plage42,'recap annuelle'!$B6)=0,"",COUNTIF([0]!plage42,'recap annuelle'!$B6))</f>
        <v>2</v>
      </c>
      <c r="AT6" s="18">
        <f>IF(COUNTIF([0]!plage43,'recap annuelle'!$B6)=0,"",COUNTIF([0]!plage43,'recap annuelle'!$B6))</f>
        <v>2</v>
      </c>
      <c r="AU6" s="18">
        <f>IF(COUNTIF([0]!plage44,'recap annuelle'!$B6)=0,"",COUNTIF([0]!plage44,'recap annuelle'!$B6))</f>
        <v>2</v>
      </c>
      <c r="AV6" s="18">
        <f>IF(COUNTIF([0]!plage45,'recap annuelle'!$B6)=0,"",COUNTIF([0]!plage45,'recap annuelle'!$B6))</f>
        <v>2</v>
      </c>
      <c r="AW6" s="18">
        <f>IF(COUNTIF([0]!plage46,'recap annuelle'!$B6)=0,"",COUNTIF([0]!plage46,'recap annuelle'!$B6))</f>
        <v>2</v>
      </c>
      <c r="AX6" s="18">
        <f>IF(COUNTIF([0]!plage47,'recap annuelle'!$B6)=0,"",COUNTIF([0]!plage47,'recap annuelle'!$B6))</f>
        <v>2</v>
      </c>
      <c r="AY6" s="18">
        <f>IF(COUNTIF([0]!plage48,'recap annuelle'!$B6)=0,"",COUNTIF([0]!plage48,'recap annuelle'!$B6))</f>
        <v>2</v>
      </c>
      <c r="AZ6" s="18">
        <f>IF(COUNTIF([0]!plage49,'recap annuelle'!$B6)=0,"",COUNTIF([0]!plage49,'recap annuelle'!$B6))</f>
        <v>2</v>
      </c>
      <c r="BA6" s="18">
        <f>IF(COUNTIF([0]!plage50,'recap annuelle'!$B6)=0,"",COUNTIF([0]!plage50,'recap annuelle'!$B6))</f>
        <v>2</v>
      </c>
      <c r="BB6" s="18">
        <f>IF(COUNTIF([0]!plage51,'recap annuelle'!$B6)=0,"",COUNTIF([0]!plage51,'recap annuelle'!$B6))</f>
        <v>2</v>
      </c>
      <c r="BC6" s="18">
        <f>IF(COUNTIF([0]!plage52,'recap annuelle'!$B6)=0,"",COUNTIF([0]!plage52,'recap annuelle'!$B6))</f>
        <v>2</v>
      </c>
      <c r="BD6" s="18"/>
    </row>
    <row r="7" spans="1:56" x14ac:dyDescent="0.25">
      <c r="A7">
        <v>6</v>
      </c>
      <c r="B7" s="28" t="s">
        <v>18</v>
      </c>
      <c r="C7" s="29">
        <v>0</v>
      </c>
      <c r="D7" s="18" t="str">
        <f>IF(COUNTIF([0]!plage1,'recap annuelle'!$B7)=0,"",COUNTIF([0]!plage1,'recap annuelle'!$B7))</f>
        <v/>
      </c>
      <c r="E7" s="18" t="str">
        <f>IF(COUNTIF([0]!plage2,'recap annuelle'!$B7)=0,"",COUNTIF([0]!plage2,'recap annuelle'!$B7))</f>
        <v/>
      </c>
      <c r="F7" s="18" t="str">
        <f>IF(COUNTIF([0]!plage3,'recap annuelle'!$B7)=0,"",COUNTIF([0]!plage3,'recap annuelle'!$B7))</f>
        <v/>
      </c>
      <c r="G7" s="18" t="str">
        <f>IF(COUNTIF([0]!plage4,'recap annuelle'!$B7)=0,"",COUNTIF([0]!plage4,'recap annuelle'!$B7))</f>
        <v/>
      </c>
      <c r="H7" s="18" t="str">
        <f>IF(COUNTIF([0]!plage5,'recap annuelle'!$B7)=0,"",COUNTIF([0]!plage5,'recap annuelle'!$B7))</f>
        <v/>
      </c>
      <c r="I7" s="18" t="str">
        <f>IF(COUNTIF([0]!plage6,'recap annuelle'!$B7)=0,"",COUNTIF([0]!plage6,'recap annuelle'!$B7))</f>
        <v/>
      </c>
      <c r="J7" s="18" t="str">
        <f>IF(COUNTIF([0]!plage7,'recap annuelle'!$B7)=0,"",COUNTIF([0]!plage7,'recap annuelle'!$B7))</f>
        <v/>
      </c>
      <c r="K7" s="18" t="str">
        <f>IF(COUNTIF([0]!plage8,'recap annuelle'!$B7)=0,"",COUNTIF([0]!plage8,'recap annuelle'!$B7))</f>
        <v/>
      </c>
      <c r="L7" s="18" t="str">
        <f>IF(COUNTIF([0]!plage9,'recap annuelle'!$B7)=0,"",COUNTIF([0]!plage9,'recap annuelle'!$B7))</f>
        <v/>
      </c>
      <c r="M7" s="18" t="str">
        <f>IF(COUNTIF([0]!plage10,'recap annuelle'!$B7)=0,"",COUNTIF([0]!plage10,'recap annuelle'!$B7))</f>
        <v/>
      </c>
      <c r="N7" s="18" t="str">
        <f>IF(COUNTIF([0]!plage11,'recap annuelle'!$B7)=0,"",COUNTIF([0]!plage11,'recap annuelle'!$B7))</f>
        <v/>
      </c>
      <c r="O7" s="18" t="str">
        <f>IF(COUNTIF([0]!plage12,'recap annuelle'!$B7)=0,"",COUNTIF([0]!plage12,'recap annuelle'!$B7))</f>
        <v/>
      </c>
      <c r="P7" s="18" t="str">
        <f>IF(COUNTIF([0]!plage13,'recap annuelle'!$B7)=0,"",COUNTIF([0]!plage13,'recap annuelle'!$B7))</f>
        <v/>
      </c>
      <c r="Q7" s="18" t="str">
        <f>IF(COUNTIF([0]!plage14,'recap annuelle'!$B7)=0,"",COUNTIF([0]!plage14,'recap annuelle'!$B7))</f>
        <v/>
      </c>
      <c r="R7" s="18" t="str">
        <f>IF(COUNTIF([0]!plage15,'recap annuelle'!$B7)=0,"",COUNTIF([0]!plage15,'recap annuelle'!$B7))</f>
        <v/>
      </c>
      <c r="S7" s="18" t="str">
        <f>IF(COUNTIF([0]!plage16,'recap annuelle'!$B7)=0,"",COUNTIF([0]!plage16,'recap annuelle'!$B7))</f>
        <v/>
      </c>
      <c r="T7" s="18" t="str">
        <f>IF(COUNTIF([0]!plage17,'recap annuelle'!$B7)=0,"",COUNTIF([0]!plage17,'recap annuelle'!$B7))</f>
        <v/>
      </c>
      <c r="U7" s="18" t="str">
        <f>IF(COUNTIF([0]!plage18,'recap annuelle'!$B7)=0,"",COUNTIF([0]!plage18,'recap annuelle'!$B7))</f>
        <v/>
      </c>
      <c r="V7" s="18" t="str">
        <f>IF(COUNTIF([0]!plage19,'recap annuelle'!$B7)=0,"",COUNTIF([0]!plage19,'recap annuelle'!$B7))</f>
        <v/>
      </c>
      <c r="W7" s="18" t="str">
        <f>IF(COUNTIF([0]!plage20,'recap annuelle'!$B7)=0,"",COUNTIF([0]!plage20,'recap annuelle'!$B7))</f>
        <v/>
      </c>
      <c r="X7" s="18" t="str">
        <f>IF(COUNTIF([0]!plage21,'recap annuelle'!$B7)=0,"",COUNTIF([0]!plage21,'recap annuelle'!$B7))</f>
        <v/>
      </c>
      <c r="Y7" s="18" t="str">
        <f>IF(COUNTIF([0]!plage22,'recap annuelle'!$B7)=0,"",COUNTIF([0]!plage22,'recap annuelle'!$B7))</f>
        <v/>
      </c>
      <c r="Z7" s="18" t="str">
        <f>IF(COUNTIF([0]!plage23,'recap annuelle'!$B7)=0,"",COUNTIF([0]!plage23,'recap annuelle'!$B7))</f>
        <v/>
      </c>
      <c r="AA7" s="18" t="str">
        <f>IF(COUNTIF([0]!plage24,'recap annuelle'!$B7)=0,"",COUNTIF([0]!plage24,'recap annuelle'!$B7))</f>
        <v/>
      </c>
      <c r="AB7" s="18" t="str">
        <f>IF(COUNTIF([0]!plage25,'recap annuelle'!$B7)=0,"",COUNTIF([0]!plage25,'recap annuelle'!$B7))</f>
        <v/>
      </c>
      <c r="AC7" s="18" t="str">
        <f>IF(COUNTIF([0]!plage26,'recap annuelle'!$B7)=0,"",COUNTIF([0]!plage26,'recap annuelle'!$B7))</f>
        <v/>
      </c>
      <c r="AD7" s="18" t="str">
        <f>IF(COUNTIF([0]!plage27,'recap annuelle'!$B7)=0,"",COUNTIF([0]!plage27,'recap annuelle'!$B7))</f>
        <v/>
      </c>
      <c r="AE7" s="18" t="str">
        <f>IF(COUNTIF([0]!plage28,'recap annuelle'!$B7)=0,"",COUNTIF([0]!plage28,'recap annuelle'!$B7))</f>
        <v/>
      </c>
      <c r="AF7" s="18" t="str">
        <f>IF(COUNTIF([0]!plage29,'recap annuelle'!$B7)=0,"",COUNTIF([0]!plage29,'recap annuelle'!$B7))</f>
        <v/>
      </c>
      <c r="AG7" s="18" t="str">
        <f>IF(COUNTIF([0]!plage30,'recap annuelle'!$B7)=0,"",COUNTIF([0]!plage30,'recap annuelle'!$B7))</f>
        <v/>
      </c>
      <c r="AH7" s="18" t="str">
        <f>IF(COUNTIF([0]!plage31,'recap annuelle'!$B7)=0,"",COUNTIF([0]!plage31,'recap annuelle'!$B7))</f>
        <v/>
      </c>
      <c r="AI7" s="18" t="str">
        <f>IF(COUNTIF([0]!plage32,'recap annuelle'!$B7)=0,"",COUNTIF([0]!plage32,'recap annuelle'!$B7))</f>
        <v/>
      </c>
      <c r="AJ7" s="18" t="str">
        <f>IF(COUNTIF([0]!plage33,'recap annuelle'!$B7)=0,"",COUNTIF([0]!plage33,'recap annuelle'!$B7))</f>
        <v/>
      </c>
      <c r="AK7" s="18" t="str">
        <f>IF(COUNTIF([0]!plage34,'recap annuelle'!$B7)=0,"",COUNTIF([0]!plage34,'recap annuelle'!$B7))</f>
        <v/>
      </c>
      <c r="AL7" s="18" t="str">
        <f>IF(COUNTIF([0]!plage35,'recap annuelle'!$B7)=0,"",COUNTIF([0]!plage35,'recap annuelle'!$B7))</f>
        <v/>
      </c>
      <c r="AM7" s="18" t="str">
        <f>IF(COUNTIF([0]!plage36,'recap annuelle'!$B7)=0,"",COUNTIF([0]!plage36,'recap annuelle'!$B7))</f>
        <v/>
      </c>
      <c r="AN7" s="18" t="str">
        <f>IF(COUNTIF([0]!plage37,'recap annuelle'!$B7)=0,"",COUNTIF([0]!plage37,'recap annuelle'!$B7))</f>
        <v/>
      </c>
      <c r="AO7" s="18" t="str">
        <f>IF(COUNTIF([0]!plage38,'recap annuelle'!$B7)=0,"",COUNTIF([0]!plage38,'recap annuelle'!$B7))</f>
        <v/>
      </c>
      <c r="AP7" s="18" t="str">
        <f>IF(COUNTIF([0]!plage39,'recap annuelle'!$B7)=0,"",COUNTIF([0]!plage39,'recap annuelle'!$B7))</f>
        <v/>
      </c>
      <c r="AQ7" s="18" t="str">
        <f>IF(COUNTIF([0]!plage40,'recap annuelle'!$B7)=0,"",COUNTIF([0]!plage40,'recap annuelle'!$B7))</f>
        <v/>
      </c>
      <c r="AR7" s="18" t="str">
        <f>IF(COUNTIF([0]!plage41,'recap annuelle'!$B7)=0,"",COUNTIF([0]!plage41,'recap annuelle'!$B7))</f>
        <v/>
      </c>
      <c r="AS7" s="18" t="str">
        <f>IF(COUNTIF([0]!plage42,'recap annuelle'!$B7)=0,"",COUNTIF([0]!plage42,'recap annuelle'!$B7))</f>
        <v/>
      </c>
      <c r="AT7" s="18" t="str">
        <f>IF(COUNTIF([0]!plage43,'recap annuelle'!$B7)=0,"",COUNTIF([0]!plage43,'recap annuelle'!$B7))</f>
        <v/>
      </c>
      <c r="AU7" s="18" t="str">
        <f>IF(COUNTIF([0]!plage44,'recap annuelle'!$B7)=0,"",COUNTIF([0]!plage44,'recap annuelle'!$B7))</f>
        <v/>
      </c>
      <c r="AV7" s="18" t="str">
        <f>IF(COUNTIF([0]!plage45,'recap annuelle'!$B7)=0,"",COUNTIF([0]!plage45,'recap annuelle'!$B7))</f>
        <v/>
      </c>
      <c r="AW7" s="18" t="str">
        <f>IF(COUNTIF([0]!plage46,'recap annuelle'!$B7)=0,"",COUNTIF([0]!plage46,'recap annuelle'!$B7))</f>
        <v/>
      </c>
      <c r="AX7" s="18" t="str">
        <f>IF(COUNTIF([0]!plage47,'recap annuelle'!$B7)=0,"",COUNTIF([0]!plage47,'recap annuelle'!$B7))</f>
        <v/>
      </c>
      <c r="AY7" s="18" t="str">
        <f>IF(COUNTIF([0]!plage48,'recap annuelle'!$B7)=0,"",COUNTIF([0]!plage48,'recap annuelle'!$B7))</f>
        <v/>
      </c>
      <c r="AZ7" s="18" t="str">
        <f>IF(COUNTIF([0]!plage49,'recap annuelle'!$B7)=0,"",COUNTIF([0]!plage49,'recap annuelle'!$B7))</f>
        <v/>
      </c>
      <c r="BA7" s="18" t="str">
        <f>IF(COUNTIF([0]!plage50,'recap annuelle'!$B7)=0,"",COUNTIF([0]!plage50,'recap annuelle'!$B7))</f>
        <v/>
      </c>
      <c r="BB7" s="18" t="str">
        <f>IF(COUNTIF([0]!plage51,'recap annuelle'!$B7)=0,"",COUNTIF([0]!plage51,'recap annuelle'!$B7))</f>
        <v/>
      </c>
      <c r="BC7" s="18" t="str">
        <f>IF(COUNTIF([0]!plage52,'recap annuelle'!$B7)=0,"",COUNTIF([0]!plage52,'recap annuelle'!$B7))</f>
        <v/>
      </c>
      <c r="BD7" s="18"/>
    </row>
    <row r="8" spans="1:56" x14ac:dyDescent="0.25">
      <c r="A8">
        <v>7</v>
      </c>
      <c r="B8" s="30" t="s">
        <v>19</v>
      </c>
      <c r="C8" s="31">
        <v>0.75</v>
      </c>
      <c r="D8" s="18">
        <f>IF(COUNTIF([0]!plage1,'recap annuelle'!$B8)=0,"",COUNTIF([0]!plage1,'recap annuelle'!$B8))</f>
        <v>2</v>
      </c>
      <c r="E8" s="18">
        <f>IF(COUNTIF([0]!plage2,'recap annuelle'!$B8)=0,"",COUNTIF([0]!plage2,'recap annuelle'!$B8))</f>
        <v>2</v>
      </c>
      <c r="F8" s="18">
        <f>IF(COUNTIF([0]!plage3,'recap annuelle'!$B8)=0,"",COUNTIF([0]!plage3,'recap annuelle'!$B8))</f>
        <v>2</v>
      </c>
      <c r="G8" s="18">
        <f>IF(COUNTIF([0]!plage4,'recap annuelle'!$B8)=0,"",COUNTIF([0]!plage4,'recap annuelle'!$B8))</f>
        <v>2</v>
      </c>
      <c r="H8" s="18">
        <f>IF(COUNTIF([0]!plage5,'recap annuelle'!$B8)=0,"",COUNTIF([0]!plage5,'recap annuelle'!$B8))</f>
        <v>2</v>
      </c>
      <c r="I8" s="18">
        <f>IF(COUNTIF([0]!plage6,'recap annuelle'!$B8)=0,"",COUNTIF([0]!plage6,'recap annuelle'!$B8))</f>
        <v>2</v>
      </c>
      <c r="J8" s="18">
        <f>IF(COUNTIF([0]!plage7,'recap annuelle'!$B8)=0,"",COUNTIF([0]!plage7,'recap annuelle'!$B8))</f>
        <v>2</v>
      </c>
      <c r="K8" s="18">
        <f>IF(COUNTIF([0]!plage8,'recap annuelle'!$B8)=0,"",COUNTIF([0]!plage8,'recap annuelle'!$B8))</f>
        <v>2</v>
      </c>
      <c r="L8" s="18">
        <f>IF(COUNTIF([0]!plage9,'recap annuelle'!$B8)=0,"",COUNTIF([0]!plage9,'recap annuelle'!$B8))</f>
        <v>2</v>
      </c>
      <c r="M8" s="18">
        <f>IF(COUNTIF([0]!plage10,'recap annuelle'!$B8)=0,"",COUNTIF([0]!plage10,'recap annuelle'!$B8))</f>
        <v>2</v>
      </c>
      <c r="N8" s="18">
        <f>IF(COUNTIF([0]!plage11,'recap annuelle'!$B8)=0,"",COUNTIF([0]!plage11,'recap annuelle'!$B8))</f>
        <v>2</v>
      </c>
      <c r="O8" s="18">
        <f>IF(COUNTIF([0]!plage12,'recap annuelle'!$B8)=0,"",COUNTIF([0]!plage12,'recap annuelle'!$B8))</f>
        <v>2</v>
      </c>
      <c r="P8" s="18">
        <f>IF(COUNTIF([0]!plage13,'recap annuelle'!$B8)=0,"",COUNTIF([0]!plage13,'recap annuelle'!$B8))</f>
        <v>2</v>
      </c>
      <c r="Q8" s="18">
        <f>IF(COUNTIF([0]!plage14,'recap annuelle'!$B8)=0,"",COUNTIF([0]!plage14,'recap annuelle'!$B8))</f>
        <v>2</v>
      </c>
      <c r="R8" s="18">
        <f>IF(COUNTIF([0]!plage15,'recap annuelle'!$B8)=0,"",COUNTIF([0]!plage15,'recap annuelle'!$B8))</f>
        <v>2</v>
      </c>
      <c r="S8" s="18">
        <f>IF(COUNTIF([0]!plage16,'recap annuelle'!$B8)=0,"",COUNTIF([0]!plage16,'recap annuelle'!$B8))</f>
        <v>2</v>
      </c>
      <c r="T8" s="18">
        <f>IF(COUNTIF([0]!plage17,'recap annuelle'!$B8)=0,"",COUNTIF([0]!plage17,'recap annuelle'!$B8))</f>
        <v>2</v>
      </c>
      <c r="U8" s="18">
        <f>IF(COUNTIF([0]!plage18,'recap annuelle'!$B8)=0,"",COUNTIF([0]!plage18,'recap annuelle'!$B8))</f>
        <v>2</v>
      </c>
      <c r="V8" s="18">
        <f>IF(COUNTIF([0]!plage19,'recap annuelle'!$B8)=0,"",COUNTIF([0]!plage19,'recap annuelle'!$B8))</f>
        <v>2</v>
      </c>
      <c r="W8" s="18">
        <f>IF(COUNTIF([0]!plage20,'recap annuelle'!$B8)=0,"",COUNTIF([0]!plage20,'recap annuelle'!$B8))</f>
        <v>2</v>
      </c>
      <c r="X8" s="18">
        <f>IF(COUNTIF([0]!plage21,'recap annuelle'!$B8)=0,"",COUNTIF([0]!plage21,'recap annuelle'!$B8))</f>
        <v>2</v>
      </c>
      <c r="Y8" s="18">
        <f>IF(COUNTIF([0]!plage22,'recap annuelle'!$B8)=0,"",COUNTIF([0]!plage22,'recap annuelle'!$B8))</f>
        <v>2</v>
      </c>
      <c r="Z8" s="18">
        <f>IF(COUNTIF([0]!plage23,'recap annuelle'!$B8)=0,"",COUNTIF([0]!plage23,'recap annuelle'!$B8))</f>
        <v>2</v>
      </c>
      <c r="AA8" s="18">
        <f>IF(COUNTIF([0]!plage24,'recap annuelle'!$B8)=0,"",COUNTIF([0]!plage24,'recap annuelle'!$B8))</f>
        <v>2</v>
      </c>
      <c r="AB8" s="18">
        <f>IF(COUNTIF([0]!plage25,'recap annuelle'!$B8)=0,"",COUNTIF([0]!plage25,'recap annuelle'!$B8))</f>
        <v>2</v>
      </c>
      <c r="AC8" s="18">
        <f>IF(COUNTIF([0]!plage26,'recap annuelle'!$B8)=0,"",COUNTIF([0]!plage26,'recap annuelle'!$B8))</f>
        <v>2</v>
      </c>
      <c r="AD8" s="18">
        <f>IF(COUNTIF([0]!plage27,'recap annuelle'!$B8)=0,"",COUNTIF([0]!plage27,'recap annuelle'!$B8))</f>
        <v>2</v>
      </c>
      <c r="AE8" s="18">
        <f>IF(COUNTIF([0]!plage28,'recap annuelle'!$B8)=0,"",COUNTIF([0]!plage28,'recap annuelle'!$B8))</f>
        <v>2</v>
      </c>
      <c r="AF8" s="18">
        <f>IF(COUNTIF([0]!plage29,'recap annuelle'!$B8)=0,"",COUNTIF([0]!plage29,'recap annuelle'!$B8))</f>
        <v>2</v>
      </c>
      <c r="AG8" s="18">
        <f>IF(COUNTIF([0]!plage30,'recap annuelle'!$B8)=0,"",COUNTIF([0]!plage30,'recap annuelle'!$B8))</f>
        <v>2</v>
      </c>
      <c r="AH8" s="18">
        <f>IF(COUNTIF([0]!plage31,'recap annuelle'!$B8)=0,"",COUNTIF([0]!plage31,'recap annuelle'!$B8))</f>
        <v>2</v>
      </c>
      <c r="AI8" s="18">
        <f>IF(COUNTIF([0]!plage32,'recap annuelle'!$B8)=0,"",COUNTIF([0]!plage32,'recap annuelle'!$B8))</f>
        <v>2</v>
      </c>
      <c r="AJ8" s="18">
        <f>IF(COUNTIF([0]!plage33,'recap annuelle'!$B8)=0,"",COUNTIF([0]!plage33,'recap annuelle'!$B8))</f>
        <v>2</v>
      </c>
      <c r="AK8" s="18">
        <f>IF(COUNTIF([0]!plage34,'recap annuelle'!$B8)=0,"",COUNTIF([0]!plage34,'recap annuelle'!$B8))</f>
        <v>2</v>
      </c>
      <c r="AL8" s="18">
        <f>IF(COUNTIF([0]!plage35,'recap annuelle'!$B8)=0,"",COUNTIF([0]!plage35,'recap annuelle'!$B8))</f>
        <v>2</v>
      </c>
      <c r="AM8" s="18">
        <f>IF(COUNTIF([0]!plage36,'recap annuelle'!$B8)=0,"",COUNTIF([0]!plage36,'recap annuelle'!$B8))</f>
        <v>2</v>
      </c>
      <c r="AN8" s="18">
        <f>IF(COUNTIF([0]!plage37,'recap annuelle'!$B8)=0,"",COUNTIF([0]!plage37,'recap annuelle'!$B8))</f>
        <v>2</v>
      </c>
      <c r="AO8" s="18">
        <f>IF(COUNTIF([0]!plage38,'recap annuelle'!$B8)=0,"",COUNTIF([0]!plage38,'recap annuelle'!$B8))</f>
        <v>2</v>
      </c>
      <c r="AP8" s="18">
        <f>IF(COUNTIF([0]!plage39,'recap annuelle'!$B8)=0,"",COUNTIF([0]!plage39,'recap annuelle'!$B8))</f>
        <v>2</v>
      </c>
      <c r="AQ8" s="18">
        <f>IF(COUNTIF([0]!plage40,'recap annuelle'!$B8)=0,"",COUNTIF([0]!plage40,'recap annuelle'!$B8))</f>
        <v>2</v>
      </c>
      <c r="AR8" s="18">
        <f>IF(COUNTIF([0]!plage41,'recap annuelle'!$B8)=0,"",COUNTIF([0]!plage41,'recap annuelle'!$B8))</f>
        <v>2</v>
      </c>
      <c r="AS8" s="18">
        <f>IF(COUNTIF([0]!plage42,'recap annuelle'!$B8)=0,"",COUNTIF([0]!plage42,'recap annuelle'!$B8))</f>
        <v>2</v>
      </c>
      <c r="AT8" s="18">
        <f>IF(COUNTIF([0]!plage43,'recap annuelle'!$B8)=0,"",COUNTIF([0]!plage43,'recap annuelle'!$B8))</f>
        <v>2</v>
      </c>
      <c r="AU8" s="18">
        <f>IF(COUNTIF([0]!plage44,'recap annuelle'!$B8)=0,"",COUNTIF([0]!plage44,'recap annuelle'!$B8))</f>
        <v>2</v>
      </c>
      <c r="AV8" s="18">
        <f>IF(COUNTIF([0]!plage45,'recap annuelle'!$B8)=0,"",COUNTIF([0]!plage45,'recap annuelle'!$B8))</f>
        <v>2</v>
      </c>
      <c r="AW8" s="18">
        <f>IF(COUNTIF([0]!plage46,'recap annuelle'!$B8)=0,"",COUNTIF([0]!plage46,'recap annuelle'!$B8))</f>
        <v>2</v>
      </c>
      <c r="AX8" s="18">
        <f>IF(COUNTIF([0]!plage47,'recap annuelle'!$B8)=0,"",COUNTIF([0]!plage47,'recap annuelle'!$B8))</f>
        <v>2</v>
      </c>
      <c r="AY8" s="18">
        <f>IF(COUNTIF([0]!plage48,'recap annuelle'!$B8)=0,"",COUNTIF([0]!plage48,'recap annuelle'!$B8))</f>
        <v>2</v>
      </c>
      <c r="AZ8" s="18">
        <f>IF(COUNTIF([0]!plage49,'recap annuelle'!$B8)=0,"",COUNTIF([0]!plage49,'recap annuelle'!$B8))</f>
        <v>2</v>
      </c>
      <c r="BA8" s="18">
        <f>IF(COUNTIF([0]!plage50,'recap annuelle'!$B8)=0,"",COUNTIF([0]!plage50,'recap annuelle'!$B8))</f>
        <v>2</v>
      </c>
      <c r="BB8" s="18">
        <f>IF(COUNTIF([0]!plage51,'recap annuelle'!$B8)=0,"",COUNTIF([0]!plage51,'recap annuelle'!$B8))</f>
        <v>2</v>
      </c>
      <c r="BC8" s="18">
        <f>IF(COUNTIF([0]!plage52,'recap annuelle'!$B8)=0,"",COUNTIF([0]!plage52,'recap annuelle'!$B8))</f>
        <v>2</v>
      </c>
      <c r="BD8" s="18"/>
    </row>
    <row r="9" spans="1:56" x14ac:dyDescent="0.25">
      <c r="A9">
        <v>8</v>
      </c>
      <c r="B9" s="30" t="s">
        <v>20</v>
      </c>
      <c r="C9" s="31">
        <v>0.86458333333333337</v>
      </c>
      <c r="D9" s="18" t="str">
        <f>IF(COUNTIF([0]!plage1,'recap annuelle'!$B9)=0,"",COUNTIF([0]!plage1,'recap annuelle'!$B9))</f>
        <v/>
      </c>
      <c r="E9" s="18" t="str">
        <f>IF(COUNTIF([0]!plage2,'recap annuelle'!$B9)=0,"",COUNTIF([0]!plage2,'recap annuelle'!$B9))</f>
        <v/>
      </c>
      <c r="F9" s="18" t="str">
        <f>IF(COUNTIF([0]!plage3,'recap annuelle'!$B9)=0,"",COUNTIF([0]!plage3,'recap annuelle'!$B9))</f>
        <v/>
      </c>
      <c r="G9" s="18" t="str">
        <f>IF(COUNTIF([0]!plage4,'recap annuelle'!$B9)=0,"",COUNTIF([0]!plage4,'recap annuelle'!$B9))</f>
        <v/>
      </c>
      <c r="H9" s="18" t="str">
        <f>IF(COUNTIF([0]!plage5,'recap annuelle'!$B9)=0,"",COUNTIF([0]!plage5,'recap annuelle'!$B9))</f>
        <v/>
      </c>
      <c r="I9" s="18" t="str">
        <f>IF(COUNTIF([0]!plage6,'recap annuelle'!$B9)=0,"",COUNTIF([0]!plage6,'recap annuelle'!$B9))</f>
        <v/>
      </c>
      <c r="J9" s="18" t="str">
        <f>IF(COUNTIF([0]!plage7,'recap annuelle'!$B9)=0,"",COUNTIF([0]!plage7,'recap annuelle'!$B9))</f>
        <v/>
      </c>
      <c r="K9" s="18" t="str">
        <f>IF(COUNTIF([0]!plage8,'recap annuelle'!$B9)=0,"",COUNTIF([0]!plage8,'recap annuelle'!$B9))</f>
        <v/>
      </c>
      <c r="L9" s="18" t="str">
        <f>IF(COUNTIF([0]!plage9,'recap annuelle'!$B9)=0,"",COUNTIF([0]!plage9,'recap annuelle'!$B9))</f>
        <v/>
      </c>
      <c r="M9" s="18" t="str">
        <f>IF(COUNTIF([0]!plage10,'recap annuelle'!$B9)=0,"",COUNTIF([0]!plage10,'recap annuelle'!$B9))</f>
        <v/>
      </c>
      <c r="N9" s="18" t="str">
        <f>IF(COUNTIF([0]!plage11,'recap annuelle'!$B9)=0,"",COUNTIF([0]!plage11,'recap annuelle'!$B9))</f>
        <v/>
      </c>
      <c r="O9" s="18" t="str">
        <f>IF(COUNTIF([0]!plage12,'recap annuelle'!$B9)=0,"",COUNTIF([0]!plage12,'recap annuelle'!$B9))</f>
        <v/>
      </c>
      <c r="P9" s="18" t="str">
        <f>IF(COUNTIF([0]!plage13,'recap annuelle'!$B9)=0,"",COUNTIF([0]!plage13,'recap annuelle'!$B9))</f>
        <v/>
      </c>
      <c r="Q9" s="18" t="str">
        <f>IF(COUNTIF([0]!plage14,'recap annuelle'!$B9)=0,"",COUNTIF([0]!plage14,'recap annuelle'!$B9))</f>
        <v/>
      </c>
      <c r="R9" s="18" t="str">
        <f>IF(COUNTIF([0]!plage15,'recap annuelle'!$B9)=0,"",COUNTIF([0]!plage15,'recap annuelle'!$B9))</f>
        <v/>
      </c>
      <c r="S9" s="18" t="str">
        <f>IF(COUNTIF([0]!plage16,'recap annuelle'!$B9)=0,"",COUNTIF([0]!plage16,'recap annuelle'!$B9))</f>
        <v/>
      </c>
      <c r="T9" s="18" t="str">
        <f>IF(COUNTIF([0]!plage17,'recap annuelle'!$B9)=0,"",COUNTIF([0]!plage17,'recap annuelle'!$B9))</f>
        <v/>
      </c>
      <c r="U9" s="18" t="str">
        <f>IF(COUNTIF([0]!plage18,'recap annuelle'!$B9)=0,"",COUNTIF([0]!plage18,'recap annuelle'!$B9))</f>
        <v/>
      </c>
      <c r="V9" s="18" t="str">
        <f>IF(COUNTIF([0]!plage19,'recap annuelle'!$B9)=0,"",COUNTIF([0]!plage19,'recap annuelle'!$B9))</f>
        <v/>
      </c>
      <c r="W9" s="18" t="str">
        <f>IF(COUNTIF([0]!plage20,'recap annuelle'!$B9)=0,"",COUNTIF([0]!plage20,'recap annuelle'!$B9))</f>
        <v/>
      </c>
      <c r="X9" s="18" t="str">
        <f>IF(COUNTIF([0]!plage21,'recap annuelle'!$B9)=0,"",COUNTIF([0]!plage21,'recap annuelle'!$B9))</f>
        <v/>
      </c>
      <c r="Y9" s="18" t="str">
        <f>IF(COUNTIF([0]!plage22,'recap annuelle'!$B9)=0,"",COUNTIF([0]!plage22,'recap annuelle'!$B9))</f>
        <v/>
      </c>
      <c r="Z9" s="18" t="str">
        <f>IF(COUNTIF([0]!plage23,'recap annuelle'!$B9)=0,"",COUNTIF([0]!plage23,'recap annuelle'!$B9))</f>
        <v/>
      </c>
      <c r="AA9" s="18" t="str">
        <f>IF(COUNTIF([0]!plage24,'recap annuelle'!$B9)=0,"",COUNTIF([0]!plage24,'recap annuelle'!$B9))</f>
        <v/>
      </c>
      <c r="AB9" s="18" t="str">
        <f>IF(COUNTIF([0]!plage25,'recap annuelle'!$B9)=0,"",COUNTIF([0]!plage25,'recap annuelle'!$B9))</f>
        <v/>
      </c>
      <c r="AC9" s="18" t="str">
        <f>IF(COUNTIF([0]!plage26,'recap annuelle'!$B9)=0,"",COUNTIF([0]!plage26,'recap annuelle'!$B9))</f>
        <v/>
      </c>
      <c r="AD9" s="18" t="str">
        <f>IF(COUNTIF([0]!plage27,'recap annuelle'!$B9)=0,"",COUNTIF([0]!plage27,'recap annuelle'!$B9))</f>
        <v/>
      </c>
      <c r="AE9" s="18" t="str">
        <f>IF(COUNTIF([0]!plage28,'recap annuelle'!$B9)=0,"",COUNTIF([0]!plage28,'recap annuelle'!$B9))</f>
        <v/>
      </c>
      <c r="AF9" s="18" t="str">
        <f>IF(COUNTIF([0]!plage29,'recap annuelle'!$B9)=0,"",COUNTIF([0]!plage29,'recap annuelle'!$B9))</f>
        <v/>
      </c>
      <c r="AG9" s="18" t="str">
        <f>IF(COUNTIF([0]!plage30,'recap annuelle'!$B9)=0,"",COUNTIF([0]!plage30,'recap annuelle'!$B9))</f>
        <v/>
      </c>
      <c r="AH9" s="18" t="str">
        <f>IF(COUNTIF([0]!plage31,'recap annuelle'!$B9)=0,"",COUNTIF([0]!plage31,'recap annuelle'!$B9))</f>
        <v/>
      </c>
      <c r="AI9" s="18" t="str">
        <f>IF(COUNTIF([0]!plage32,'recap annuelle'!$B9)=0,"",COUNTIF([0]!plage32,'recap annuelle'!$B9))</f>
        <v/>
      </c>
      <c r="AJ9" s="18" t="str">
        <f>IF(COUNTIF([0]!plage33,'recap annuelle'!$B9)=0,"",COUNTIF([0]!plage33,'recap annuelle'!$B9))</f>
        <v/>
      </c>
      <c r="AK9" s="18" t="str">
        <f>IF(COUNTIF([0]!plage34,'recap annuelle'!$B9)=0,"",COUNTIF([0]!plage34,'recap annuelle'!$B9))</f>
        <v/>
      </c>
      <c r="AL9" s="18" t="str">
        <f>IF(COUNTIF([0]!plage35,'recap annuelle'!$B9)=0,"",COUNTIF([0]!plage35,'recap annuelle'!$B9))</f>
        <v/>
      </c>
      <c r="AM9" s="18" t="str">
        <f>IF(COUNTIF([0]!plage36,'recap annuelle'!$B9)=0,"",COUNTIF([0]!plage36,'recap annuelle'!$B9))</f>
        <v/>
      </c>
      <c r="AN9" s="18" t="str">
        <f>IF(COUNTIF([0]!plage37,'recap annuelle'!$B9)=0,"",COUNTIF([0]!plage37,'recap annuelle'!$B9))</f>
        <v/>
      </c>
      <c r="AO9" s="18" t="str">
        <f>IF(COUNTIF([0]!plage38,'recap annuelle'!$B9)=0,"",COUNTIF([0]!plage38,'recap annuelle'!$B9))</f>
        <v/>
      </c>
      <c r="AP9" s="18" t="str">
        <f>IF(COUNTIF([0]!plage39,'recap annuelle'!$B9)=0,"",COUNTIF([0]!plage39,'recap annuelle'!$B9))</f>
        <v/>
      </c>
      <c r="AQ9" s="18" t="str">
        <f>IF(COUNTIF([0]!plage40,'recap annuelle'!$B9)=0,"",COUNTIF([0]!plage40,'recap annuelle'!$B9))</f>
        <v/>
      </c>
      <c r="AR9" s="18" t="str">
        <f>IF(COUNTIF([0]!plage41,'recap annuelle'!$B9)=0,"",COUNTIF([0]!plage41,'recap annuelle'!$B9))</f>
        <v/>
      </c>
      <c r="AS9" s="18" t="str">
        <f>IF(COUNTIF([0]!plage42,'recap annuelle'!$B9)=0,"",COUNTIF([0]!plage42,'recap annuelle'!$B9))</f>
        <v/>
      </c>
      <c r="AT9" s="18" t="str">
        <f>IF(COUNTIF([0]!plage43,'recap annuelle'!$B9)=0,"",COUNTIF([0]!plage43,'recap annuelle'!$B9))</f>
        <v/>
      </c>
      <c r="AU9" s="18" t="str">
        <f>IF(COUNTIF([0]!plage44,'recap annuelle'!$B9)=0,"",COUNTIF([0]!plage44,'recap annuelle'!$B9))</f>
        <v/>
      </c>
      <c r="AV9" s="18" t="str">
        <f>IF(COUNTIF([0]!plage45,'recap annuelle'!$B9)=0,"",COUNTIF([0]!plage45,'recap annuelle'!$B9))</f>
        <v/>
      </c>
      <c r="AW9" s="18" t="str">
        <f>IF(COUNTIF([0]!plage46,'recap annuelle'!$B9)=0,"",COUNTIF([0]!plage46,'recap annuelle'!$B9))</f>
        <v/>
      </c>
      <c r="AX9" s="18" t="str">
        <f>IF(COUNTIF([0]!plage47,'recap annuelle'!$B9)=0,"",COUNTIF([0]!plage47,'recap annuelle'!$B9))</f>
        <v/>
      </c>
      <c r="AY9" s="18" t="str">
        <f>IF(COUNTIF([0]!plage48,'recap annuelle'!$B9)=0,"",COUNTIF([0]!plage48,'recap annuelle'!$B9))</f>
        <v/>
      </c>
      <c r="AZ9" s="18" t="str">
        <f>IF(COUNTIF([0]!plage49,'recap annuelle'!$B9)=0,"",COUNTIF([0]!plage49,'recap annuelle'!$B9))</f>
        <v/>
      </c>
      <c r="BA9" s="18" t="str">
        <f>IF(COUNTIF([0]!plage50,'recap annuelle'!$B9)=0,"",COUNTIF([0]!plage50,'recap annuelle'!$B9))</f>
        <v/>
      </c>
      <c r="BB9" s="18" t="str">
        <f>IF(COUNTIF([0]!plage51,'recap annuelle'!$B9)=0,"",COUNTIF([0]!plage51,'recap annuelle'!$B9))</f>
        <v/>
      </c>
      <c r="BC9" s="18" t="str">
        <f>IF(COUNTIF([0]!plage52,'recap annuelle'!$B9)=0,"",COUNTIF([0]!plage52,'recap annuelle'!$B9))</f>
        <v/>
      </c>
      <c r="BD9" s="18"/>
    </row>
    <row r="10" spans="1:56" x14ac:dyDescent="0.25">
      <c r="A10">
        <v>9</v>
      </c>
      <c r="B10" s="32" t="s">
        <v>21</v>
      </c>
      <c r="C10" s="33">
        <v>0.88541666666666663</v>
      </c>
      <c r="D10" s="18">
        <f>IF(COUNTIF([0]!plage1,'recap annuelle'!$B10)=0,"",COUNTIF([0]!plage1,'recap annuelle'!$B10))</f>
        <v>2</v>
      </c>
      <c r="E10" s="18">
        <f>IF(COUNTIF([0]!plage2,'recap annuelle'!$B10)=0,"",COUNTIF([0]!plage2,'recap annuelle'!$B10))</f>
        <v>2</v>
      </c>
      <c r="F10" s="18">
        <f>IF(COUNTIF([0]!plage3,'recap annuelle'!$B10)=0,"",COUNTIF([0]!plage3,'recap annuelle'!$B10))</f>
        <v>2</v>
      </c>
      <c r="G10" s="18">
        <f>IF(COUNTIF([0]!plage4,'recap annuelle'!$B10)=0,"",COUNTIF([0]!plage4,'recap annuelle'!$B10))</f>
        <v>2</v>
      </c>
      <c r="H10" s="18">
        <f>IF(COUNTIF([0]!plage5,'recap annuelle'!$B10)=0,"",COUNTIF([0]!plage5,'recap annuelle'!$B10))</f>
        <v>2</v>
      </c>
      <c r="I10" s="18">
        <f>IF(COUNTIF([0]!plage6,'recap annuelle'!$B10)=0,"",COUNTIF([0]!plage6,'recap annuelle'!$B10))</f>
        <v>2</v>
      </c>
      <c r="J10" s="18">
        <f>IF(COUNTIF([0]!plage7,'recap annuelle'!$B10)=0,"",COUNTIF([0]!plage7,'recap annuelle'!$B10))</f>
        <v>2</v>
      </c>
      <c r="K10" s="18">
        <f>IF(COUNTIF([0]!plage8,'recap annuelle'!$B10)=0,"",COUNTIF([0]!plage8,'recap annuelle'!$B10))</f>
        <v>2</v>
      </c>
      <c r="L10" s="18">
        <f>IF(COUNTIF([0]!plage9,'recap annuelle'!$B10)=0,"",COUNTIF([0]!plage9,'recap annuelle'!$B10))</f>
        <v>2</v>
      </c>
      <c r="M10" s="18">
        <f>IF(COUNTIF([0]!plage10,'recap annuelle'!$B10)=0,"",COUNTIF([0]!plage10,'recap annuelle'!$B10))</f>
        <v>2</v>
      </c>
      <c r="N10" s="18">
        <f>IF(COUNTIF([0]!plage11,'recap annuelle'!$B10)=0,"",COUNTIF([0]!plage11,'recap annuelle'!$B10))</f>
        <v>2</v>
      </c>
      <c r="O10" s="18">
        <f>IF(COUNTIF([0]!plage12,'recap annuelle'!$B10)=0,"",COUNTIF([0]!plage12,'recap annuelle'!$B10))</f>
        <v>2</v>
      </c>
      <c r="P10" s="18">
        <f>IF(COUNTIF([0]!plage13,'recap annuelle'!$B10)=0,"",COUNTIF([0]!plage13,'recap annuelle'!$B10))</f>
        <v>2</v>
      </c>
      <c r="Q10" s="18">
        <f>IF(COUNTIF([0]!plage14,'recap annuelle'!$B10)=0,"",COUNTIF([0]!plage14,'recap annuelle'!$B10))</f>
        <v>2</v>
      </c>
      <c r="R10" s="18">
        <f>IF(COUNTIF([0]!plage15,'recap annuelle'!$B10)=0,"",COUNTIF([0]!plage15,'recap annuelle'!$B10))</f>
        <v>2</v>
      </c>
      <c r="S10" s="18">
        <f>IF(COUNTIF([0]!plage16,'recap annuelle'!$B10)=0,"",COUNTIF([0]!plage16,'recap annuelle'!$B10))</f>
        <v>2</v>
      </c>
      <c r="T10" s="18">
        <f>IF(COUNTIF([0]!plage17,'recap annuelle'!$B10)=0,"",COUNTIF([0]!plage17,'recap annuelle'!$B10))</f>
        <v>2</v>
      </c>
      <c r="U10" s="18">
        <f>IF(COUNTIF([0]!plage18,'recap annuelle'!$B10)=0,"",COUNTIF([0]!plage18,'recap annuelle'!$B10))</f>
        <v>2</v>
      </c>
      <c r="V10" s="18">
        <f>IF(COUNTIF([0]!plage19,'recap annuelle'!$B10)=0,"",COUNTIF([0]!plage19,'recap annuelle'!$B10))</f>
        <v>2</v>
      </c>
      <c r="W10" s="18">
        <f>IF(COUNTIF([0]!plage20,'recap annuelle'!$B10)=0,"",COUNTIF([0]!plage20,'recap annuelle'!$B10))</f>
        <v>2</v>
      </c>
      <c r="X10" s="18">
        <f>IF(COUNTIF([0]!plage21,'recap annuelle'!$B10)=0,"",COUNTIF([0]!plage21,'recap annuelle'!$B10))</f>
        <v>2</v>
      </c>
      <c r="Y10" s="18">
        <f>IF(COUNTIF([0]!plage22,'recap annuelle'!$B10)=0,"",COUNTIF([0]!plage22,'recap annuelle'!$B10))</f>
        <v>2</v>
      </c>
      <c r="Z10" s="18">
        <f>IF(COUNTIF([0]!plage23,'recap annuelle'!$B10)=0,"",COUNTIF([0]!plage23,'recap annuelle'!$B10))</f>
        <v>2</v>
      </c>
      <c r="AA10" s="18">
        <f>IF(COUNTIF([0]!plage24,'recap annuelle'!$B10)=0,"",COUNTIF([0]!plage24,'recap annuelle'!$B10))</f>
        <v>2</v>
      </c>
      <c r="AB10" s="18">
        <f>IF(COUNTIF([0]!plage25,'recap annuelle'!$B10)=0,"",COUNTIF([0]!plage25,'recap annuelle'!$B10))</f>
        <v>2</v>
      </c>
      <c r="AC10" s="18">
        <f>IF(COUNTIF([0]!plage26,'recap annuelle'!$B10)=0,"",COUNTIF([0]!plage26,'recap annuelle'!$B10))</f>
        <v>2</v>
      </c>
      <c r="AD10" s="18">
        <f>IF(COUNTIF([0]!plage27,'recap annuelle'!$B10)=0,"",COUNTIF([0]!plage27,'recap annuelle'!$B10))</f>
        <v>2</v>
      </c>
      <c r="AE10" s="18">
        <f>IF(COUNTIF([0]!plage28,'recap annuelle'!$B10)=0,"",COUNTIF([0]!plage28,'recap annuelle'!$B10))</f>
        <v>2</v>
      </c>
      <c r="AF10" s="18">
        <f>IF(COUNTIF([0]!plage29,'recap annuelle'!$B10)=0,"",COUNTIF([0]!plage29,'recap annuelle'!$B10))</f>
        <v>2</v>
      </c>
      <c r="AG10" s="18">
        <f>IF(COUNTIF([0]!plage30,'recap annuelle'!$B10)=0,"",COUNTIF([0]!plage30,'recap annuelle'!$B10))</f>
        <v>2</v>
      </c>
      <c r="AH10" s="18">
        <f>IF(COUNTIF([0]!plage31,'recap annuelle'!$B10)=0,"",COUNTIF([0]!plage31,'recap annuelle'!$B10))</f>
        <v>2</v>
      </c>
      <c r="AI10" s="18">
        <f>IF(COUNTIF([0]!plage32,'recap annuelle'!$B10)=0,"",COUNTIF([0]!plage32,'recap annuelle'!$B10))</f>
        <v>2</v>
      </c>
      <c r="AJ10" s="18">
        <f>IF(COUNTIF([0]!plage33,'recap annuelle'!$B10)=0,"",COUNTIF([0]!plage33,'recap annuelle'!$B10))</f>
        <v>2</v>
      </c>
      <c r="AK10" s="18">
        <f>IF(COUNTIF([0]!plage34,'recap annuelle'!$B10)=0,"",COUNTIF([0]!plage34,'recap annuelle'!$B10))</f>
        <v>2</v>
      </c>
      <c r="AL10" s="18">
        <f>IF(COUNTIF([0]!plage35,'recap annuelle'!$B10)=0,"",COUNTIF([0]!plage35,'recap annuelle'!$B10))</f>
        <v>2</v>
      </c>
      <c r="AM10" s="18">
        <f>IF(COUNTIF([0]!plage36,'recap annuelle'!$B10)=0,"",COUNTIF([0]!plage36,'recap annuelle'!$B10))</f>
        <v>2</v>
      </c>
      <c r="AN10" s="18">
        <f>IF(COUNTIF([0]!plage37,'recap annuelle'!$B10)=0,"",COUNTIF([0]!plage37,'recap annuelle'!$B10))</f>
        <v>2</v>
      </c>
      <c r="AO10" s="18">
        <f>IF(COUNTIF([0]!plage38,'recap annuelle'!$B10)=0,"",COUNTIF([0]!plage38,'recap annuelle'!$B10))</f>
        <v>2</v>
      </c>
      <c r="AP10" s="18">
        <f>IF(COUNTIF([0]!plage39,'recap annuelle'!$B10)=0,"",COUNTIF([0]!plage39,'recap annuelle'!$B10))</f>
        <v>2</v>
      </c>
      <c r="AQ10" s="18">
        <f>IF(COUNTIF([0]!plage40,'recap annuelle'!$B10)=0,"",COUNTIF([0]!plage40,'recap annuelle'!$B10))</f>
        <v>2</v>
      </c>
      <c r="AR10" s="18">
        <f>IF(COUNTIF([0]!plage41,'recap annuelle'!$B10)=0,"",COUNTIF([0]!plage41,'recap annuelle'!$B10))</f>
        <v>2</v>
      </c>
      <c r="AS10" s="18">
        <f>IF(COUNTIF([0]!plage42,'recap annuelle'!$B10)=0,"",COUNTIF([0]!plage42,'recap annuelle'!$B10))</f>
        <v>2</v>
      </c>
      <c r="AT10" s="18">
        <f>IF(COUNTIF([0]!plage43,'recap annuelle'!$B10)=0,"",COUNTIF([0]!plage43,'recap annuelle'!$B10))</f>
        <v>2</v>
      </c>
      <c r="AU10" s="18">
        <f>IF(COUNTIF([0]!plage44,'recap annuelle'!$B10)=0,"",COUNTIF([0]!plage44,'recap annuelle'!$B10))</f>
        <v>2</v>
      </c>
      <c r="AV10" s="18">
        <f>IF(COUNTIF([0]!plage45,'recap annuelle'!$B10)=0,"",COUNTIF([0]!plage45,'recap annuelle'!$B10))</f>
        <v>2</v>
      </c>
      <c r="AW10" s="18">
        <f>IF(COUNTIF([0]!plage46,'recap annuelle'!$B10)=0,"",COUNTIF([0]!plage46,'recap annuelle'!$B10))</f>
        <v>2</v>
      </c>
      <c r="AX10" s="18">
        <f>IF(COUNTIF([0]!plage47,'recap annuelle'!$B10)=0,"",COUNTIF([0]!plage47,'recap annuelle'!$B10))</f>
        <v>2</v>
      </c>
      <c r="AY10" s="18">
        <f>IF(COUNTIF([0]!plage48,'recap annuelle'!$B10)=0,"",COUNTIF([0]!plage48,'recap annuelle'!$B10))</f>
        <v>2</v>
      </c>
      <c r="AZ10" s="18">
        <f>IF(COUNTIF([0]!plage49,'recap annuelle'!$B10)=0,"",COUNTIF([0]!plage49,'recap annuelle'!$B10))</f>
        <v>2</v>
      </c>
      <c r="BA10" s="18">
        <f>IF(COUNTIF([0]!plage50,'recap annuelle'!$B10)=0,"",COUNTIF([0]!plage50,'recap annuelle'!$B10))</f>
        <v>2</v>
      </c>
      <c r="BB10" s="18">
        <f>IF(COUNTIF([0]!plage51,'recap annuelle'!$B10)=0,"",COUNTIF([0]!plage51,'recap annuelle'!$B10))</f>
        <v>2</v>
      </c>
      <c r="BC10" s="18">
        <f>IF(COUNTIF([0]!plage52,'recap annuelle'!$B10)=0,"",COUNTIF([0]!plage52,'recap annuelle'!$B10))</f>
        <v>2</v>
      </c>
      <c r="BD10" s="18"/>
    </row>
    <row r="11" spans="1:56" x14ac:dyDescent="0.25">
      <c r="B11" s="30" t="s">
        <v>22</v>
      </c>
      <c r="C11" s="31">
        <v>0.77083333333333337</v>
      </c>
      <c r="D11" s="18" t="str">
        <f>IF(COUNTIF([0]!plage1,'recap annuelle'!$B11)=0,"",COUNTIF([0]!plage1,'recap annuelle'!$B11))</f>
        <v/>
      </c>
      <c r="E11" s="18" t="str">
        <f>IF(COUNTIF([0]!plage2,'recap annuelle'!$B11)=0,"",COUNTIF([0]!plage2,'recap annuelle'!$B11))</f>
        <v/>
      </c>
      <c r="F11" s="18" t="str">
        <f>IF(COUNTIF([0]!plage3,'recap annuelle'!$B11)=0,"",COUNTIF([0]!plage3,'recap annuelle'!$B11))</f>
        <v/>
      </c>
      <c r="G11" s="18" t="str">
        <f>IF(COUNTIF([0]!plage4,'recap annuelle'!$B11)=0,"",COUNTIF([0]!plage4,'recap annuelle'!$B11))</f>
        <v/>
      </c>
      <c r="H11" s="18" t="str">
        <f>IF(COUNTIF([0]!plage5,'recap annuelle'!$B11)=0,"",COUNTIF([0]!plage5,'recap annuelle'!$B11))</f>
        <v/>
      </c>
      <c r="I11" s="18" t="str">
        <f>IF(COUNTIF([0]!plage6,'recap annuelle'!$B11)=0,"",COUNTIF([0]!plage6,'recap annuelle'!$B11))</f>
        <v/>
      </c>
      <c r="J11" s="18" t="str">
        <f>IF(COUNTIF([0]!plage7,'recap annuelle'!$B11)=0,"",COUNTIF([0]!plage7,'recap annuelle'!$B11))</f>
        <v/>
      </c>
      <c r="K11" s="18" t="str">
        <f>IF(COUNTIF([0]!plage8,'recap annuelle'!$B11)=0,"",COUNTIF([0]!plage8,'recap annuelle'!$B11))</f>
        <v/>
      </c>
      <c r="L11" s="18" t="str">
        <f>IF(COUNTIF([0]!plage9,'recap annuelle'!$B11)=0,"",COUNTIF([0]!plage9,'recap annuelle'!$B11))</f>
        <v/>
      </c>
      <c r="M11" s="18" t="str">
        <f>IF(COUNTIF([0]!plage10,'recap annuelle'!$B11)=0,"",COUNTIF([0]!plage10,'recap annuelle'!$B11))</f>
        <v/>
      </c>
      <c r="N11" s="18" t="str">
        <f>IF(COUNTIF([0]!plage11,'recap annuelle'!$B11)=0,"",COUNTIF([0]!plage11,'recap annuelle'!$B11))</f>
        <v/>
      </c>
      <c r="O11" s="18" t="str">
        <f>IF(COUNTIF([0]!plage12,'recap annuelle'!$B11)=0,"",COUNTIF([0]!plage12,'recap annuelle'!$B11))</f>
        <v/>
      </c>
      <c r="P11" s="18" t="str">
        <f>IF(COUNTIF([0]!plage13,'recap annuelle'!$B11)=0,"",COUNTIF([0]!plage13,'recap annuelle'!$B11))</f>
        <v/>
      </c>
      <c r="Q11" s="18" t="str">
        <f>IF(COUNTIF([0]!plage14,'recap annuelle'!$B11)=0,"",COUNTIF([0]!plage14,'recap annuelle'!$B11))</f>
        <v/>
      </c>
      <c r="R11" s="18" t="str">
        <f>IF(COUNTIF([0]!plage15,'recap annuelle'!$B11)=0,"",COUNTIF([0]!plage15,'recap annuelle'!$B11))</f>
        <v/>
      </c>
      <c r="S11" s="18" t="str">
        <f>IF(COUNTIF([0]!plage16,'recap annuelle'!$B11)=0,"",COUNTIF([0]!plage16,'recap annuelle'!$B11))</f>
        <v/>
      </c>
      <c r="T11" s="18" t="str">
        <f>IF(COUNTIF([0]!plage17,'recap annuelle'!$B11)=0,"",COUNTIF([0]!plage17,'recap annuelle'!$B11))</f>
        <v/>
      </c>
      <c r="U11" s="18" t="str">
        <f>IF(COUNTIF([0]!plage18,'recap annuelle'!$B11)=0,"",COUNTIF([0]!plage18,'recap annuelle'!$B11))</f>
        <v/>
      </c>
      <c r="V11" s="18" t="str">
        <f>IF(COUNTIF([0]!plage19,'recap annuelle'!$B11)=0,"",COUNTIF([0]!plage19,'recap annuelle'!$B11))</f>
        <v/>
      </c>
      <c r="W11" s="18" t="str">
        <f>IF(COUNTIF([0]!plage20,'recap annuelle'!$B11)=0,"",COUNTIF([0]!plage20,'recap annuelle'!$B11))</f>
        <v/>
      </c>
      <c r="X11" s="18" t="str">
        <f>IF(COUNTIF([0]!plage21,'recap annuelle'!$B11)=0,"",COUNTIF([0]!plage21,'recap annuelle'!$B11))</f>
        <v/>
      </c>
      <c r="Y11" s="18" t="str">
        <f>IF(COUNTIF([0]!plage22,'recap annuelle'!$B11)=0,"",COUNTIF([0]!plage22,'recap annuelle'!$B11))</f>
        <v/>
      </c>
      <c r="Z11" s="18" t="str">
        <f>IF(COUNTIF([0]!plage23,'recap annuelle'!$B11)=0,"",COUNTIF([0]!plage23,'recap annuelle'!$B11))</f>
        <v/>
      </c>
      <c r="AA11" s="18" t="str">
        <f>IF(COUNTIF([0]!plage24,'recap annuelle'!$B11)=0,"",COUNTIF([0]!plage24,'recap annuelle'!$B11))</f>
        <v/>
      </c>
      <c r="AB11" s="18" t="str">
        <f>IF(COUNTIF([0]!plage25,'recap annuelle'!$B11)=0,"",COUNTIF([0]!plage25,'recap annuelle'!$B11))</f>
        <v/>
      </c>
      <c r="AC11" s="18" t="str">
        <f>IF(COUNTIF([0]!plage26,'recap annuelle'!$B11)=0,"",COUNTIF([0]!plage26,'recap annuelle'!$B11))</f>
        <v/>
      </c>
      <c r="AD11" s="18" t="str">
        <f>IF(COUNTIF([0]!plage27,'recap annuelle'!$B11)=0,"",COUNTIF([0]!plage27,'recap annuelle'!$B11))</f>
        <v/>
      </c>
      <c r="AE11" s="18" t="str">
        <f>IF(COUNTIF([0]!plage28,'recap annuelle'!$B11)=0,"",COUNTIF([0]!plage28,'recap annuelle'!$B11))</f>
        <v/>
      </c>
      <c r="AF11" s="18" t="str">
        <f>IF(COUNTIF([0]!plage29,'recap annuelle'!$B11)=0,"",COUNTIF([0]!plage29,'recap annuelle'!$B11))</f>
        <v/>
      </c>
      <c r="AG11" s="18" t="str">
        <f>IF(COUNTIF([0]!plage30,'recap annuelle'!$B11)=0,"",COUNTIF([0]!plage30,'recap annuelle'!$B11))</f>
        <v/>
      </c>
      <c r="AH11" s="18" t="str">
        <f>IF(COUNTIF([0]!plage31,'recap annuelle'!$B11)=0,"",COUNTIF([0]!plage31,'recap annuelle'!$B11))</f>
        <v/>
      </c>
      <c r="AI11" s="18" t="str">
        <f>IF(COUNTIF([0]!plage32,'recap annuelle'!$B11)=0,"",COUNTIF([0]!plage32,'recap annuelle'!$B11))</f>
        <v/>
      </c>
      <c r="AJ11" s="18" t="str">
        <f>IF(COUNTIF([0]!plage33,'recap annuelle'!$B11)=0,"",COUNTIF([0]!plage33,'recap annuelle'!$B11))</f>
        <v/>
      </c>
      <c r="AK11" s="18" t="str">
        <f>IF(COUNTIF([0]!plage34,'recap annuelle'!$B11)=0,"",COUNTIF([0]!plage34,'recap annuelle'!$B11))</f>
        <v/>
      </c>
      <c r="AL11" s="18" t="str">
        <f>IF(COUNTIF([0]!plage35,'recap annuelle'!$B11)=0,"",COUNTIF([0]!plage35,'recap annuelle'!$B11))</f>
        <v/>
      </c>
      <c r="AM11" s="18" t="str">
        <f>IF(COUNTIF([0]!plage36,'recap annuelle'!$B11)=0,"",COUNTIF([0]!plage36,'recap annuelle'!$B11))</f>
        <v/>
      </c>
      <c r="AN11" s="18" t="str">
        <f>IF(COUNTIF([0]!plage37,'recap annuelle'!$B11)=0,"",COUNTIF([0]!plage37,'recap annuelle'!$B11))</f>
        <v/>
      </c>
      <c r="AO11" s="18" t="str">
        <f>IF(COUNTIF([0]!plage38,'recap annuelle'!$B11)=0,"",COUNTIF([0]!plage38,'recap annuelle'!$B11))</f>
        <v/>
      </c>
      <c r="AP11" s="18" t="str">
        <f>IF(COUNTIF([0]!plage39,'recap annuelle'!$B11)=0,"",COUNTIF([0]!plage39,'recap annuelle'!$B11))</f>
        <v/>
      </c>
      <c r="AQ11" s="18" t="str">
        <f>IF(COUNTIF([0]!plage40,'recap annuelle'!$B11)=0,"",COUNTIF([0]!plage40,'recap annuelle'!$B11))</f>
        <v/>
      </c>
      <c r="AR11" s="18" t="str">
        <f>IF(COUNTIF([0]!plage41,'recap annuelle'!$B11)=0,"",COUNTIF([0]!plage41,'recap annuelle'!$B11))</f>
        <v/>
      </c>
      <c r="AS11" s="18" t="str">
        <f>IF(COUNTIF([0]!plage42,'recap annuelle'!$B11)=0,"",COUNTIF([0]!plage42,'recap annuelle'!$B11))</f>
        <v/>
      </c>
      <c r="AT11" s="18" t="str">
        <f>IF(COUNTIF([0]!plage43,'recap annuelle'!$B11)=0,"",COUNTIF([0]!plage43,'recap annuelle'!$B11))</f>
        <v/>
      </c>
      <c r="AU11" s="18" t="str">
        <f>IF(COUNTIF([0]!plage44,'recap annuelle'!$B11)=0,"",COUNTIF([0]!plage44,'recap annuelle'!$B11))</f>
        <v/>
      </c>
      <c r="AV11" s="18" t="str">
        <f>IF(COUNTIF([0]!plage45,'recap annuelle'!$B11)=0,"",COUNTIF([0]!plage45,'recap annuelle'!$B11))</f>
        <v/>
      </c>
      <c r="AW11" s="18" t="str">
        <f>IF(COUNTIF([0]!plage46,'recap annuelle'!$B11)=0,"",COUNTIF([0]!plage46,'recap annuelle'!$B11))</f>
        <v/>
      </c>
      <c r="AX11" s="18" t="str">
        <f>IF(COUNTIF([0]!plage47,'recap annuelle'!$B11)=0,"",COUNTIF([0]!plage47,'recap annuelle'!$B11))</f>
        <v/>
      </c>
      <c r="AY11" s="18" t="str">
        <f>IF(COUNTIF([0]!plage48,'recap annuelle'!$B11)=0,"",COUNTIF([0]!plage48,'recap annuelle'!$B11))</f>
        <v/>
      </c>
      <c r="AZ11" s="18" t="str">
        <f>IF(COUNTIF([0]!plage49,'recap annuelle'!$B11)=0,"",COUNTIF([0]!plage49,'recap annuelle'!$B11))</f>
        <v/>
      </c>
      <c r="BA11" s="18" t="str">
        <f>IF(COUNTIF([0]!plage50,'recap annuelle'!$B11)=0,"",COUNTIF([0]!plage50,'recap annuelle'!$B11))</f>
        <v/>
      </c>
      <c r="BB11" s="18" t="str">
        <f>IF(COUNTIF([0]!plage51,'recap annuelle'!$B11)=0,"",COUNTIF([0]!plage51,'recap annuelle'!$B11))</f>
        <v/>
      </c>
      <c r="BC11" s="18" t="str">
        <f>IF(COUNTIF([0]!plage52,'recap annuelle'!$B11)=0,"",COUNTIF([0]!plage52,'recap annuelle'!$B11))</f>
        <v/>
      </c>
      <c r="BD11" s="18"/>
    </row>
    <row r="12" spans="1:56" x14ac:dyDescent="0.25">
      <c r="A12">
        <v>10</v>
      </c>
      <c r="B12" s="30" t="s">
        <v>23</v>
      </c>
      <c r="C12" s="31">
        <v>0.76041666666666663</v>
      </c>
      <c r="D12" s="18" t="str">
        <f>IF(COUNTIF([0]!plage1,'recap annuelle'!$B12)=0,"",COUNTIF([0]!plage1,'recap annuelle'!$B12))</f>
        <v/>
      </c>
      <c r="E12" s="18" t="str">
        <f>IF(COUNTIF([0]!plage2,'recap annuelle'!$B12)=0,"",COUNTIF([0]!plage2,'recap annuelle'!$B12))</f>
        <v/>
      </c>
      <c r="F12" s="18" t="str">
        <f>IF(COUNTIF([0]!plage3,'recap annuelle'!$B12)=0,"",COUNTIF([0]!plage3,'recap annuelle'!$B12))</f>
        <v/>
      </c>
      <c r="G12" s="18" t="str">
        <f>IF(COUNTIF([0]!plage4,'recap annuelle'!$B12)=0,"",COUNTIF([0]!plage4,'recap annuelle'!$B12))</f>
        <v/>
      </c>
      <c r="H12" s="18" t="str">
        <f>IF(COUNTIF([0]!plage5,'recap annuelle'!$B12)=0,"",COUNTIF([0]!plage5,'recap annuelle'!$B12))</f>
        <v/>
      </c>
      <c r="I12" s="18" t="str">
        <f>IF(COUNTIF([0]!plage6,'recap annuelle'!$B12)=0,"",COUNTIF([0]!plage6,'recap annuelle'!$B12))</f>
        <v/>
      </c>
      <c r="J12" s="18" t="str">
        <f>IF(COUNTIF([0]!plage7,'recap annuelle'!$B12)=0,"",COUNTIF([0]!plage7,'recap annuelle'!$B12))</f>
        <v/>
      </c>
      <c r="K12" s="18" t="str">
        <f>IF(COUNTIF([0]!plage8,'recap annuelle'!$B12)=0,"",COUNTIF([0]!plage8,'recap annuelle'!$B12))</f>
        <v/>
      </c>
      <c r="L12" s="18" t="str">
        <f>IF(COUNTIF([0]!plage9,'recap annuelle'!$B12)=0,"",COUNTIF([0]!plage9,'recap annuelle'!$B12))</f>
        <v/>
      </c>
      <c r="M12" s="18" t="str">
        <f>IF(COUNTIF([0]!plage10,'recap annuelle'!$B12)=0,"",COUNTIF([0]!plage10,'recap annuelle'!$B12))</f>
        <v/>
      </c>
      <c r="N12" s="18" t="str">
        <f>IF(COUNTIF([0]!plage11,'recap annuelle'!$B12)=0,"",COUNTIF([0]!plage11,'recap annuelle'!$B12))</f>
        <v/>
      </c>
      <c r="O12" s="18" t="str">
        <f>IF(COUNTIF([0]!plage12,'recap annuelle'!$B12)=0,"",COUNTIF([0]!plage12,'recap annuelle'!$B12))</f>
        <v/>
      </c>
      <c r="P12" s="18" t="str">
        <f>IF(COUNTIF([0]!plage13,'recap annuelle'!$B12)=0,"",COUNTIF([0]!plage13,'recap annuelle'!$B12))</f>
        <v/>
      </c>
      <c r="Q12" s="18" t="str">
        <f>IF(COUNTIF([0]!plage14,'recap annuelle'!$B12)=0,"",COUNTIF([0]!plage14,'recap annuelle'!$B12))</f>
        <v/>
      </c>
      <c r="R12" s="18" t="str">
        <f>IF(COUNTIF([0]!plage15,'recap annuelle'!$B12)=0,"",COUNTIF([0]!plage15,'recap annuelle'!$B12))</f>
        <v/>
      </c>
      <c r="S12" s="18" t="str">
        <f>IF(COUNTIF([0]!plage16,'recap annuelle'!$B12)=0,"",COUNTIF([0]!plage16,'recap annuelle'!$B12))</f>
        <v/>
      </c>
      <c r="T12" s="18" t="str">
        <f>IF(COUNTIF([0]!plage17,'recap annuelle'!$B12)=0,"",COUNTIF([0]!plage17,'recap annuelle'!$B12))</f>
        <v/>
      </c>
      <c r="U12" s="18" t="str">
        <f>IF(COUNTIF([0]!plage18,'recap annuelle'!$B12)=0,"",COUNTIF([0]!plage18,'recap annuelle'!$B12))</f>
        <v/>
      </c>
      <c r="V12" s="18" t="str">
        <f>IF(COUNTIF([0]!plage19,'recap annuelle'!$B12)=0,"",COUNTIF([0]!plage19,'recap annuelle'!$B12))</f>
        <v/>
      </c>
      <c r="W12" s="18" t="str">
        <f>IF(COUNTIF([0]!plage20,'recap annuelle'!$B12)=0,"",COUNTIF([0]!plage20,'recap annuelle'!$B12))</f>
        <v/>
      </c>
      <c r="X12" s="18" t="str">
        <f>IF(COUNTIF([0]!plage21,'recap annuelle'!$B12)=0,"",COUNTIF([0]!plage21,'recap annuelle'!$B12))</f>
        <v/>
      </c>
      <c r="Y12" s="18" t="str">
        <f>IF(COUNTIF([0]!plage22,'recap annuelle'!$B12)=0,"",COUNTIF([0]!plage22,'recap annuelle'!$B12))</f>
        <v/>
      </c>
      <c r="Z12" s="18" t="str">
        <f>IF(COUNTIF([0]!plage23,'recap annuelle'!$B12)=0,"",COUNTIF([0]!plage23,'recap annuelle'!$B12))</f>
        <v/>
      </c>
      <c r="AA12" s="18" t="str">
        <f>IF(COUNTIF([0]!plage24,'recap annuelle'!$B12)=0,"",COUNTIF([0]!plage24,'recap annuelle'!$B12))</f>
        <v/>
      </c>
      <c r="AB12" s="18" t="str">
        <f>IF(COUNTIF([0]!plage25,'recap annuelle'!$B12)=0,"",COUNTIF([0]!plage25,'recap annuelle'!$B12))</f>
        <v/>
      </c>
      <c r="AC12" s="18" t="str">
        <f>IF(COUNTIF([0]!plage26,'recap annuelle'!$B12)=0,"",COUNTIF([0]!plage26,'recap annuelle'!$B12))</f>
        <v/>
      </c>
      <c r="AD12" s="18" t="str">
        <f>IF(COUNTIF([0]!plage27,'recap annuelle'!$B12)=0,"",COUNTIF([0]!plage27,'recap annuelle'!$B12))</f>
        <v/>
      </c>
      <c r="AE12" s="18" t="str">
        <f>IF(COUNTIF([0]!plage28,'recap annuelle'!$B12)=0,"",COUNTIF([0]!plage28,'recap annuelle'!$B12))</f>
        <v/>
      </c>
      <c r="AF12" s="18" t="str">
        <f>IF(COUNTIF([0]!plage29,'recap annuelle'!$B12)=0,"",COUNTIF([0]!plage29,'recap annuelle'!$B12))</f>
        <v/>
      </c>
      <c r="AG12" s="18" t="str">
        <f>IF(COUNTIF([0]!plage30,'recap annuelle'!$B12)=0,"",COUNTIF([0]!plage30,'recap annuelle'!$B12))</f>
        <v/>
      </c>
      <c r="AH12" s="18" t="str">
        <f>IF(COUNTIF([0]!plage31,'recap annuelle'!$B12)=0,"",COUNTIF([0]!plage31,'recap annuelle'!$B12))</f>
        <v/>
      </c>
      <c r="AI12" s="18" t="str">
        <f>IF(COUNTIF([0]!plage32,'recap annuelle'!$B12)=0,"",COUNTIF([0]!plage32,'recap annuelle'!$B12))</f>
        <v/>
      </c>
      <c r="AJ12" s="18" t="str">
        <f>IF(COUNTIF([0]!plage33,'recap annuelle'!$B12)=0,"",COUNTIF([0]!plage33,'recap annuelle'!$B12))</f>
        <v/>
      </c>
      <c r="AK12" s="18" t="str">
        <f>IF(COUNTIF([0]!plage34,'recap annuelle'!$B12)=0,"",COUNTIF([0]!plage34,'recap annuelle'!$B12))</f>
        <v/>
      </c>
      <c r="AL12" s="18" t="str">
        <f>IF(COUNTIF([0]!plage35,'recap annuelle'!$B12)=0,"",COUNTIF([0]!plage35,'recap annuelle'!$B12))</f>
        <v/>
      </c>
      <c r="AM12" s="18" t="str">
        <f>IF(COUNTIF([0]!plage36,'recap annuelle'!$B12)=0,"",COUNTIF([0]!plage36,'recap annuelle'!$B12))</f>
        <v/>
      </c>
      <c r="AN12" s="18" t="str">
        <f>IF(COUNTIF([0]!plage37,'recap annuelle'!$B12)=0,"",COUNTIF([0]!plage37,'recap annuelle'!$B12))</f>
        <v/>
      </c>
      <c r="AO12" s="18" t="str">
        <f>IF(COUNTIF([0]!plage38,'recap annuelle'!$B12)=0,"",COUNTIF([0]!plage38,'recap annuelle'!$B12))</f>
        <v/>
      </c>
      <c r="AP12" s="18" t="str">
        <f>IF(COUNTIF([0]!plage39,'recap annuelle'!$B12)=0,"",COUNTIF([0]!plage39,'recap annuelle'!$B12))</f>
        <v/>
      </c>
      <c r="AQ12" s="18" t="str">
        <f>IF(COUNTIF([0]!plage40,'recap annuelle'!$B12)=0,"",COUNTIF([0]!plage40,'recap annuelle'!$B12))</f>
        <v/>
      </c>
      <c r="AR12" s="18" t="str">
        <f>IF(COUNTIF([0]!plage41,'recap annuelle'!$B12)=0,"",COUNTIF([0]!plage41,'recap annuelle'!$B12))</f>
        <v/>
      </c>
      <c r="AS12" s="18" t="str">
        <f>IF(COUNTIF([0]!plage42,'recap annuelle'!$B12)=0,"",COUNTIF([0]!plage42,'recap annuelle'!$B12))</f>
        <v/>
      </c>
      <c r="AT12" s="18" t="str">
        <f>IF(COUNTIF([0]!plage43,'recap annuelle'!$B12)=0,"",COUNTIF([0]!plage43,'recap annuelle'!$B12))</f>
        <v/>
      </c>
      <c r="AU12" s="18" t="str">
        <f>IF(COUNTIF([0]!plage44,'recap annuelle'!$B12)=0,"",COUNTIF([0]!plage44,'recap annuelle'!$B12))</f>
        <v/>
      </c>
      <c r="AV12" s="18" t="str">
        <f>IF(COUNTIF([0]!plage45,'recap annuelle'!$B12)=0,"",COUNTIF([0]!plage45,'recap annuelle'!$B12))</f>
        <v/>
      </c>
      <c r="AW12" s="18" t="str">
        <f>IF(COUNTIF([0]!plage46,'recap annuelle'!$B12)=0,"",COUNTIF([0]!plage46,'recap annuelle'!$B12))</f>
        <v/>
      </c>
      <c r="AX12" s="18" t="str">
        <f>IF(COUNTIF([0]!plage47,'recap annuelle'!$B12)=0,"",COUNTIF([0]!plage47,'recap annuelle'!$B12))</f>
        <v/>
      </c>
      <c r="AY12" s="18" t="str">
        <f>IF(COUNTIF([0]!plage48,'recap annuelle'!$B12)=0,"",COUNTIF([0]!plage48,'recap annuelle'!$B12))</f>
        <v/>
      </c>
      <c r="AZ12" s="18" t="str">
        <f>IF(COUNTIF([0]!plage49,'recap annuelle'!$B12)=0,"",COUNTIF([0]!plage49,'recap annuelle'!$B12))</f>
        <v/>
      </c>
      <c r="BA12" s="18" t="str">
        <f>IF(COUNTIF([0]!plage50,'recap annuelle'!$B12)=0,"",COUNTIF([0]!plage50,'recap annuelle'!$B12))</f>
        <v/>
      </c>
      <c r="BB12" s="18" t="str">
        <f>IF(COUNTIF([0]!plage51,'recap annuelle'!$B12)=0,"",COUNTIF([0]!plage51,'recap annuelle'!$B12))</f>
        <v/>
      </c>
      <c r="BC12" s="18" t="str">
        <f>IF(COUNTIF([0]!plage52,'recap annuelle'!$B12)=0,"",COUNTIF([0]!plage52,'recap annuelle'!$B12))</f>
        <v/>
      </c>
      <c r="BD12" s="18"/>
    </row>
    <row r="13" spans="1:56" x14ac:dyDescent="0.25">
      <c r="A13">
        <v>11</v>
      </c>
      <c r="B13" s="30" t="s">
        <v>24</v>
      </c>
      <c r="C13" s="31">
        <v>0.625</v>
      </c>
      <c r="D13" s="18" t="str">
        <f>IF(COUNTIF([0]!plage1,'recap annuelle'!$B13)=0,"",COUNTIF([0]!plage1,'recap annuelle'!$B13))</f>
        <v/>
      </c>
      <c r="E13" s="18" t="str">
        <f>IF(COUNTIF([0]!plage2,'recap annuelle'!$B13)=0,"",COUNTIF([0]!plage2,'recap annuelle'!$B13))</f>
        <v/>
      </c>
      <c r="F13" s="18" t="str">
        <f>IF(COUNTIF([0]!plage3,'recap annuelle'!$B13)=0,"",COUNTIF([0]!plage3,'recap annuelle'!$B13))</f>
        <v/>
      </c>
      <c r="G13" s="18" t="str">
        <f>IF(COUNTIF([0]!plage4,'recap annuelle'!$B13)=0,"",COUNTIF([0]!plage4,'recap annuelle'!$B13))</f>
        <v/>
      </c>
      <c r="H13" s="18" t="str">
        <f>IF(COUNTIF([0]!plage5,'recap annuelle'!$B13)=0,"",COUNTIF([0]!plage5,'recap annuelle'!$B13))</f>
        <v/>
      </c>
      <c r="I13" s="18" t="str">
        <f>IF(COUNTIF([0]!plage6,'recap annuelle'!$B13)=0,"",COUNTIF([0]!plage6,'recap annuelle'!$B13))</f>
        <v/>
      </c>
      <c r="J13" s="18" t="str">
        <f>IF(COUNTIF([0]!plage7,'recap annuelle'!$B13)=0,"",COUNTIF([0]!plage7,'recap annuelle'!$B13))</f>
        <v/>
      </c>
      <c r="K13" s="18" t="str">
        <f>IF(COUNTIF([0]!plage8,'recap annuelle'!$B13)=0,"",COUNTIF([0]!plage8,'recap annuelle'!$B13))</f>
        <v/>
      </c>
      <c r="L13" s="18" t="str">
        <f>IF(COUNTIF([0]!plage9,'recap annuelle'!$B13)=0,"",COUNTIF([0]!plage9,'recap annuelle'!$B13))</f>
        <v/>
      </c>
      <c r="M13" s="18" t="str">
        <f>IF(COUNTIF([0]!plage10,'recap annuelle'!$B13)=0,"",COUNTIF([0]!plage10,'recap annuelle'!$B13))</f>
        <v/>
      </c>
      <c r="N13" s="18" t="str">
        <f>IF(COUNTIF([0]!plage11,'recap annuelle'!$B13)=0,"",COUNTIF([0]!plage11,'recap annuelle'!$B13))</f>
        <v/>
      </c>
      <c r="O13" s="18" t="str">
        <f>IF(COUNTIF([0]!plage12,'recap annuelle'!$B13)=0,"",COUNTIF([0]!plage12,'recap annuelle'!$B13))</f>
        <v/>
      </c>
      <c r="P13" s="18" t="str">
        <f>IF(COUNTIF([0]!plage13,'recap annuelle'!$B13)=0,"",COUNTIF([0]!plage13,'recap annuelle'!$B13))</f>
        <v/>
      </c>
      <c r="Q13" s="18" t="str">
        <f>IF(COUNTIF([0]!plage14,'recap annuelle'!$B13)=0,"",COUNTIF([0]!plage14,'recap annuelle'!$B13))</f>
        <v/>
      </c>
      <c r="R13" s="18" t="str">
        <f>IF(COUNTIF([0]!plage15,'recap annuelle'!$B13)=0,"",COUNTIF([0]!plage15,'recap annuelle'!$B13))</f>
        <v/>
      </c>
      <c r="S13" s="18" t="str">
        <f>IF(COUNTIF([0]!plage16,'recap annuelle'!$B13)=0,"",COUNTIF([0]!plage16,'recap annuelle'!$B13))</f>
        <v/>
      </c>
      <c r="T13" s="18" t="str">
        <f>IF(COUNTIF([0]!plage17,'recap annuelle'!$B13)=0,"",COUNTIF([0]!plage17,'recap annuelle'!$B13))</f>
        <v/>
      </c>
      <c r="U13" s="18" t="str">
        <f>IF(COUNTIF([0]!plage18,'recap annuelle'!$B13)=0,"",COUNTIF([0]!plage18,'recap annuelle'!$B13))</f>
        <v/>
      </c>
      <c r="V13" s="18" t="str">
        <f>IF(COUNTIF([0]!plage19,'recap annuelle'!$B13)=0,"",COUNTIF([0]!plage19,'recap annuelle'!$B13))</f>
        <v/>
      </c>
      <c r="W13" s="18" t="str">
        <f>IF(COUNTIF([0]!plage20,'recap annuelle'!$B13)=0,"",COUNTIF([0]!plage20,'recap annuelle'!$B13))</f>
        <v/>
      </c>
      <c r="X13" s="18" t="str">
        <f>IF(COUNTIF([0]!plage21,'recap annuelle'!$B13)=0,"",COUNTIF([0]!plage21,'recap annuelle'!$B13))</f>
        <v/>
      </c>
      <c r="Y13" s="18" t="str">
        <f>IF(COUNTIF([0]!plage22,'recap annuelle'!$B13)=0,"",COUNTIF([0]!plage22,'recap annuelle'!$B13))</f>
        <v/>
      </c>
      <c r="Z13" s="18" t="str">
        <f>IF(COUNTIF([0]!plage23,'recap annuelle'!$B13)=0,"",COUNTIF([0]!plage23,'recap annuelle'!$B13))</f>
        <v/>
      </c>
      <c r="AA13" s="18" t="str">
        <f>IF(COUNTIF([0]!plage24,'recap annuelle'!$B13)=0,"",COUNTIF([0]!plage24,'recap annuelle'!$B13))</f>
        <v/>
      </c>
      <c r="AB13" s="18" t="str">
        <f>IF(COUNTIF([0]!plage25,'recap annuelle'!$B13)=0,"",COUNTIF([0]!plage25,'recap annuelle'!$B13))</f>
        <v/>
      </c>
      <c r="AC13" s="18" t="str">
        <f>IF(COUNTIF([0]!plage26,'recap annuelle'!$B13)=0,"",COUNTIF([0]!plage26,'recap annuelle'!$B13))</f>
        <v/>
      </c>
      <c r="AD13" s="18" t="str">
        <f>IF(COUNTIF([0]!plage27,'recap annuelle'!$B13)=0,"",COUNTIF([0]!plage27,'recap annuelle'!$B13))</f>
        <v/>
      </c>
      <c r="AE13" s="18" t="str">
        <f>IF(COUNTIF([0]!plage28,'recap annuelle'!$B13)=0,"",COUNTIF([0]!plage28,'recap annuelle'!$B13))</f>
        <v/>
      </c>
      <c r="AF13" s="18" t="str">
        <f>IF(COUNTIF([0]!plage29,'recap annuelle'!$B13)=0,"",COUNTIF([0]!plage29,'recap annuelle'!$B13))</f>
        <v/>
      </c>
      <c r="AG13" s="18" t="str">
        <f>IF(COUNTIF([0]!plage30,'recap annuelle'!$B13)=0,"",COUNTIF([0]!plage30,'recap annuelle'!$B13))</f>
        <v/>
      </c>
      <c r="AH13" s="18" t="str">
        <f>IF(COUNTIF([0]!plage31,'recap annuelle'!$B13)=0,"",COUNTIF([0]!plage31,'recap annuelle'!$B13))</f>
        <v/>
      </c>
      <c r="AI13" s="18" t="str">
        <f>IF(COUNTIF([0]!plage32,'recap annuelle'!$B13)=0,"",COUNTIF([0]!plage32,'recap annuelle'!$B13))</f>
        <v/>
      </c>
      <c r="AJ13" s="18" t="str">
        <f>IF(COUNTIF([0]!plage33,'recap annuelle'!$B13)=0,"",COUNTIF([0]!plage33,'recap annuelle'!$B13))</f>
        <v/>
      </c>
      <c r="AK13" s="18" t="str">
        <f>IF(COUNTIF([0]!plage34,'recap annuelle'!$B13)=0,"",COUNTIF([0]!plage34,'recap annuelle'!$B13))</f>
        <v/>
      </c>
      <c r="AL13" s="18" t="str">
        <f>IF(COUNTIF([0]!plage35,'recap annuelle'!$B13)=0,"",COUNTIF([0]!plage35,'recap annuelle'!$B13))</f>
        <v/>
      </c>
      <c r="AM13" s="18" t="str">
        <f>IF(COUNTIF([0]!plage36,'recap annuelle'!$B13)=0,"",COUNTIF([0]!plage36,'recap annuelle'!$B13))</f>
        <v/>
      </c>
      <c r="AN13" s="18" t="str">
        <f>IF(COUNTIF([0]!plage37,'recap annuelle'!$B13)=0,"",COUNTIF([0]!plage37,'recap annuelle'!$B13))</f>
        <v/>
      </c>
      <c r="AO13" s="18" t="str">
        <f>IF(COUNTIF([0]!plage38,'recap annuelle'!$B13)=0,"",COUNTIF([0]!plage38,'recap annuelle'!$B13))</f>
        <v/>
      </c>
      <c r="AP13" s="18" t="str">
        <f>IF(COUNTIF([0]!plage39,'recap annuelle'!$B13)=0,"",COUNTIF([0]!plage39,'recap annuelle'!$B13))</f>
        <v/>
      </c>
      <c r="AQ13" s="18" t="str">
        <f>IF(COUNTIF([0]!plage40,'recap annuelle'!$B13)=0,"",COUNTIF([0]!plage40,'recap annuelle'!$B13))</f>
        <v/>
      </c>
      <c r="AR13" s="18" t="str">
        <f>IF(COUNTIF([0]!plage41,'recap annuelle'!$B13)=0,"",COUNTIF([0]!plage41,'recap annuelle'!$B13))</f>
        <v/>
      </c>
      <c r="AS13" s="18" t="str">
        <f>IF(COUNTIF([0]!plage42,'recap annuelle'!$B13)=0,"",COUNTIF([0]!plage42,'recap annuelle'!$B13))</f>
        <v/>
      </c>
      <c r="AT13" s="18" t="str">
        <f>IF(COUNTIF([0]!plage43,'recap annuelle'!$B13)=0,"",COUNTIF([0]!plage43,'recap annuelle'!$B13))</f>
        <v/>
      </c>
      <c r="AU13" s="18" t="str">
        <f>IF(COUNTIF([0]!plage44,'recap annuelle'!$B13)=0,"",COUNTIF([0]!plage44,'recap annuelle'!$B13))</f>
        <v/>
      </c>
      <c r="AV13" s="18" t="str">
        <f>IF(COUNTIF([0]!plage45,'recap annuelle'!$B13)=0,"",COUNTIF([0]!plage45,'recap annuelle'!$B13))</f>
        <v/>
      </c>
      <c r="AW13" s="18" t="str">
        <f>IF(COUNTIF([0]!plage46,'recap annuelle'!$B13)=0,"",COUNTIF([0]!plage46,'recap annuelle'!$B13))</f>
        <v/>
      </c>
      <c r="AX13" s="18" t="str">
        <f>IF(COUNTIF([0]!plage47,'recap annuelle'!$B13)=0,"",COUNTIF([0]!plage47,'recap annuelle'!$B13))</f>
        <v/>
      </c>
      <c r="AY13" s="18" t="str">
        <f>IF(COUNTIF([0]!plage48,'recap annuelle'!$B13)=0,"",COUNTIF([0]!plage48,'recap annuelle'!$B13))</f>
        <v/>
      </c>
      <c r="AZ13" s="18" t="str">
        <f>IF(COUNTIF([0]!plage49,'recap annuelle'!$B13)=0,"",COUNTIF([0]!plage49,'recap annuelle'!$B13))</f>
        <v/>
      </c>
      <c r="BA13" s="18" t="str">
        <f>IF(COUNTIF([0]!plage50,'recap annuelle'!$B13)=0,"",COUNTIF([0]!plage50,'recap annuelle'!$B13))</f>
        <v/>
      </c>
      <c r="BB13" s="18" t="str">
        <f>IF(COUNTIF([0]!plage51,'recap annuelle'!$B13)=0,"",COUNTIF([0]!plage51,'recap annuelle'!$B13))</f>
        <v/>
      </c>
      <c r="BC13" s="18" t="str">
        <f>IF(COUNTIF([0]!plage52,'recap annuelle'!$B13)=0,"",COUNTIF([0]!plage52,'recap annuelle'!$B13))</f>
        <v/>
      </c>
      <c r="BD13" s="18"/>
    </row>
    <row r="14" spans="1:56" x14ac:dyDescent="0.25">
      <c r="A14">
        <v>12</v>
      </c>
      <c r="B14" s="30" t="s">
        <v>25</v>
      </c>
      <c r="C14" s="31">
        <v>0.70833333333333337</v>
      </c>
      <c r="D14" s="18" t="str">
        <f>IF(COUNTIF([0]!plage1,'recap annuelle'!$B14)=0,"",COUNTIF([0]!plage1,'recap annuelle'!$B14))</f>
        <v/>
      </c>
      <c r="E14" s="18" t="str">
        <f>IF(COUNTIF([0]!plage2,'recap annuelle'!$B14)=0,"",COUNTIF([0]!plage2,'recap annuelle'!$B14))</f>
        <v/>
      </c>
      <c r="F14" s="18" t="str">
        <f>IF(COUNTIF([0]!plage3,'recap annuelle'!$B14)=0,"",COUNTIF([0]!plage3,'recap annuelle'!$B14))</f>
        <v/>
      </c>
      <c r="G14" s="18" t="str">
        <f>IF(COUNTIF([0]!plage4,'recap annuelle'!$B14)=0,"",COUNTIF([0]!plage4,'recap annuelle'!$B14))</f>
        <v/>
      </c>
      <c r="H14" s="18" t="str">
        <f>IF(COUNTIF([0]!plage5,'recap annuelle'!$B14)=0,"",COUNTIF([0]!plage5,'recap annuelle'!$B14))</f>
        <v/>
      </c>
      <c r="I14" s="18" t="str">
        <f>IF(COUNTIF([0]!plage6,'recap annuelle'!$B14)=0,"",COUNTIF([0]!plage6,'recap annuelle'!$B14))</f>
        <v/>
      </c>
      <c r="J14" s="18" t="str">
        <f>IF(COUNTIF([0]!plage7,'recap annuelle'!$B14)=0,"",COUNTIF([0]!plage7,'recap annuelle'!$B14))</f>
        <v/>
      </c>
      <c r="K14" s="18" t="str">
        <f>IF(COUNTIF([0]!plage8,'recap annuelle'!$B14)=0,"",COUNTIF([0]!plage8,'recap annuelle'!$B14))</f>
        <v/>
      </c>
      <c r="L14" s="18" t="str">
        <f>IF(COUNTIF([0]!plage9,'recap annuelle'!$B14)=0,"",COUNTIF([0]!plage9,'recap annuelle'!$B14))</f>
        <v/>
      </c>
      <c r="M14" s="18" t="str">
        <f>IF(COUNTIF([0]!plage10,'recap annuelle'!$B14)=0,"",COUNTIF([0]!plage10,'recap annuelle'!$B14))</f>
        <v/>
      </c>
      <c r="N14" s="18" t="str">
        <f>IF(COUNTIF([0]!plage11,'recap annuelle'!$B14)=0,"",COUNTIF([0]!plage11,'recap annuelle'!$B14))</f>
        <v/>
      </c>
      <c r="O14" s="18" t="str">
        <f>IF(COUNTIF([0]!plage12,'recap annuelle'!$B14)=0,"",COUNTIF([0]!plage12,'recap annuelle'!$B14))</f>
        <v/>
      </c>
      <c r="P14" s="18" t="str">
        <f>IF(COUNTIF([0]!plage13,'recap annuelle'!$B14)=0,"",COUNTIF([0]!plage13,'recap annuelle'!$B14))</f>
        <v/>
      </c>
      <c r="Q14" s="18" t="str">
        <f>IF(COUNTIF([0]!plage14,'recap annuelle'!$B14)=0,"",COUNTIF([0]!plage14,'recap annuelle'!$B14))</f>
        <v/>
      </c>
      <c r="R14" s="18" t="str">
        <f>IF(COUNTIF([0]!plage15,'recap annuelle'!$B14)=0,"",COUNTIF([0]!plage15,'recap annuelle'!$B14))</f>
        <v/>
      </c>
      <c r="S14" s="18" t="str">
        <f>IF(COUNTIF([0]!plage16,'recap annuelle'!$B14)=0,"",COUNTIF([0]!plage16,'recap annuelle'!$B14))</f>
        <v/>
      </c>
      <c r="T14" s="18" t="str">
        <f>IF(COUNTIF([0]!plage17,'recap annuelle'!$B14)=0,"",COUNTIF([0]!plage17,'recap annuelle'!$B14))</f>
        <v/>
      </c>
      <c r="U14" s="18" t="str">
        <f>IF(COUNTIF([0]!plage18,'recap annuelle'!$B14)=0,"",COUNTIF([0]!plage18,'recap annuelle'!$B14))</f>
        <v/>
      </c>
      <c r="V14" s="18" t="str">
        <f>IF(COUNTIF([0]!plage19,'recap annuelle'!$B14)=0,"",COUNTIF([0]!plage19,'recap annuelle'!$B14))</f>
        <v/>
      </c>
      <c r="W14" s="18" t="str">
        <f>IF(COUNTIF([0]!plage20,'recap annuelle'!$B14)=0,"",COUNTIF([0]!plage20,'recap annuelle'!$B14))</f>
        <v/>
      </c>
      <c r="X14" s="18" t="str">
        <f>IF(COUNTIF([0]!plage21,'recap annuelle'!$B14)=0,"",COUNTIF([0]!plage21,'recap annuelle'!$B14))</f>
        <v/>
      </c>
      <c r="Y14" s="18" t="str">
        <f>IF(COUNTIF([0]!plage22,'recap annuelle'!$B14)=0,"",COUNTIF([0]!plage22,'recap annuelle'!$B14))</f>
        <v/>
      </c>
      <c r="Z14" s="18" t="str">
        <f>IF(COUNTIF([0]!plage23,'recap annuelle'!$B14)=0,"",COUNTIF([0]!plage23,'recap annuelle'!$B14))</f>
        <v/>
      </c>
      <c r="AA14" s="18" t="str">
        <f>IF(COUNTIF([0]!plage24,'recap annuelle'!$B14)=0,"",COUNTIF([0]!plage24,'recap annuelle'!$B14))</f>
        <v/>
      </c>
      <c r="AB14" s="18" t="str">
        <f>IF(COUNTIF([0]!plage25,'recap annuelle'!$B14)=0,"",COUNTIF([0]!plage25,'recap annuelle'!$B14))</f>
        <v/>
      </c>
      <c r="AC14" s="18" t="str">
        <f>IF(COUNTIF([0]!plage26,'recap annuelle'!$B14)=0,"",COUNTIF([0]!plage26,'recap annuelle'!$B14))</f>
        <v/>
      </c>
      <c r="AD14" s="18" t="str">
        <f>IF(COUNTIF([0]!plage27,'recap annuelle'!$B14)=0,"",COUNTIF([0]!plage27,'recap annuelle'!$B14))</f>
        <v/>
      </c>
      <c r="AE14" s="18" t="str">
        <f>IF(COUNTIF([0]!plage28,'recap annuelle'!$B14)=0,"",COUNTIF([0]!plage28,'recap annuelle'!$B14))</f>
        <v/>
      </c>
      <c r="AF14" s="18" t="str">
        <f>IF(COUNTIF([0]!plage29,'recap annuelle'!$B14)=0,"",COUNTIF([0]!plage29,'recap annuelle'!$B14))</f>
        <v/>
      </c>
      <c r="AG14" s="18" t="str">
        <f>IF(COUNTIF([0]!plage30,'recap annuelle'!$B14)=0,"",COUNTIF([0]!plage30,'recap annuelle'!$B14))</f>
        <v/>
      </c>
      <c r="AH14" s="18" t="str">
        <f>IF(COUNTIF([0]!plage31,'recap annuelle'!$B14)=0,"",COUNTIF([0]!plage31,'recap annuelle'!$B14))</f>
        <v/>
      </c>
      <c r="AI14" s="18" t="str">
        <f>IF(COUNTIF([0]!plage32,'recap annuelle'!$B14)=0,"",COUNTIF([0]!plage32,'recap annuelle'!$B14))</f>
        <v/>
      </c>
      <c r="AJ14" s="18" t="str">
        <f>IF(COUNTIF([0]!plage33,'recap annuelle'!$B14)=0,"",COUNTIF([0]!plage33,'recap annuelle'!$B14))</f>
        <v/>
      </c>
      <c r="AK14" s="18" t="str">
        <f>IF(COUNTIF([0]!plage34,'recap annuelle'!$B14)=0,"",COUNTIF([0]!plage34,'recap annuelle'!$B14))</f>
        <v/>
      </c>
      <c r="AL14" s="18" t="str">
        <f>IF(COUNTIF([0]!plage35,'recap annuelle'!$B14)=0,"",COUNTIF([0]!plage35,'recap annuelle'!$B14))</f>
        <v/>
      </c>
      <c r="AM14" s="18" t="str">
        <f>IF(COUNTIF([0]!plage36,'recap annuelle'!$B14)=0,"",COUNTIF([0]!plage36,'recap annuelle'!$B14))</f>
        <v/>
      </c>
      <c r="AN14" s="18" t="str">
        <f>IF(COUNTIF([0]!plage37,'recap annuelle'!$B14)=0,"",COUNTIF([0]!plage37,'recap annuelle'!$B14))</f>
        <v/>
      </c>
      <c r="AO14" s="18" t="str">
        <f>IF(COUNTIF([0]!plage38,'recap annuelle'!$B14)=0,"",COUNTIF([0]!plage38,'recap annuelle'!$B14))</f>
        <v/>
      </c>
      <c r="AP14" s="18" t="str">
        <f>IF(COUNTIF([0]!plage39,'recap annuelle'!$B14)=0,"",COUNTIF([0]!plage39,'recap annuelle'!$B14))</f>
        <v/>
      </c>
      <c r="AQ14" s="18" t="str">
        <f>IF(COUNTIF([0]!plage40,'recap annuelle'!$B14)=0,"",COUNTIF([0]!plage40,'recap annuelle'!$B14))</f>
        <v/>
      </c>
      <c r="AR14" s="18" t="str">
        <f>IF(COUNTIF([0]!plage41,'recap annuelle'!$B14)=0,"",COUNTIF([0]!plage41,'recap annuelle'!$B14))</f>
        <v/>
      </c>
      <c r="AS14" s="18" t="str">
        <f>IF(COUNTIF([0]!plage42,'recap annuelle'!$B14)=0,"",COUNTIF([0]!plage42,'recap annuelle'!$B14))</f>
        <v/>
      </c>
      <c r="AT14" s="18" t="str">
        <f>IF(COUNTIF([0]!plage43,'recap annuelle'!$B14)=0,"",COUNTIF([0]!plage43,'recap annuelle'!$B14))</f>
        <v/>
      </c>
      <c r="AU14" s="18" t="str">
        <f>IF(COUNTIF([0]!plage44,'recap annuelle'!$B14)=0,"",COUNTIF([0]!plage44,'recap annuelle'!$B14))</f>
        <v/>
      </c>
      <c r="AV14" s="18" t="str">
        <f>IF(COUNTIF([0]!plage45,'recap annuelle'!$B14)=0,"",COUNTIF([0]!plage45,'recap annuelle'!$B14))</f>
        <v/>
      </c>
      <c r="AW14" s="18" t="str">
        <f>IF(COUNTIF([0]!plage46,'recap annuelle'!$B14)=0,"",COUNTIF([0]!plage46,'recap annuelle'!$B14))</f>
        <v/>
      </c>
      <c r="AX14" s="18" t="str">
        <f>IF(COUNTIF([0]!plage47,'recap annuelle'!$B14)=0,"",COUNTIF([0]!plage47,'recap annuelle'!$B14))</f>
        <v/>
      </c>
      <c r="AY14" s="18" t="str">
        <f>IF(COUNTIF([0]!plage48,'recap annuelle'!$B14)=0,"",COUNTIF([0]!plage48,'recap annuelle'!$B14))</f>
        <v/>
      </c>
      <c r="AZ14" s="18" t="str">
        <f>IF(COUNTIF([0]!plage49,'recap annuelle'!$B14)=0,"",COUNTIF([0]!plage49,'recap annuelle'!$B14))</f>
        <v/>
      </c>
      <c r="BA14" s="18" t="str">
        <f>IF(COUNTIF([0]!plage50,'recap annuelle'!$B14)=0,"",COUNTIF([0]!plage50,'recap annuelle'!$B14))</f>
        <v/>
      </c>
      <c r="BB14" s="18" t="str">
        <f>IF(COUNTIF([0]!plage51,'recap annuelle'!$B14)=0,"",COUNTIF([0]!plage51,'recap annuelle'!$B14))</f>
        <v/>
      </c>
      <c r="BC14" s="18" t="str">
        <f>IF(COUNTIF([0]!plage52,'recap annuelle'!$B14)=0,"",COUNTIF([0]!plage52,'recap annuelle'!$B14))</f>
        <v/>
      </c>
      <c r="BD14" s="18"/>
    </row>
    <row r="15" spans="1:56" x14ac:dyDescent="0.25">
      <c r="A15">
        <v>13</v>
      </c>
      <c r="B15" s="30" t="s">
        <v>26</v>
      </c>
      <c r="C15" s="31">
        <v>0.75</v>
      </c>
      <c r="D15" s="18" t="str">
        <f>IF(COUNTIF([0]!plage1,'recap annuelle'!$B15)=0,"",COUNTIF([0]!plage1,'recap annuelle'!$B15))</f>
        <v/>
      </c>
      <c r="E15" s="18" t="str">
        <f>IF(COUNTIF([0]!plage2,'recap annuelle'!$B15)=0,"",COUNTIF([0]!plage2,'recap annuelle'!$B15))</f>
        <v/>
      </c>
      <c r="F15" s="18" t="str">
        <f>IF(COUNTIF([0]!plage3,'recap annuelle'!$B15)=0,"",COUNTIF([0]!plage3,'recap annuelle'!$B15))</f>
        <v/>
      </c>
      <c r="G15" s="18" t="str">
        <f>IF(COUNTIF([0]!plage4,'recap annuelle'!$B15)=0,"",COUNTIF([0]!plage4,'recap annuelle'!$B15))</f>
        <v/>
      </c>
      <c r="H15" s="18" t="str">
        <f>IF(COUNTIF([0]!plage5,'recap annuelle'!$B15)=0,"",COUNTIF([0]!plage5,'recap annuelle'!$B15))</f>
        <v/>
      </c>
      <c r="I15" s="18" t="str">
        <f>IF(COUNTIF([0]!plage6,'recap annuelle'!$B15)=0,"",COUNTIF([0]!plage6,'recap annuelle'!$B15))</f>
        <v/>
      </c>
      <c r="J15" s="18" t="str">
        <f>IF(COUNTIF([0]!plage7,'recap annuelle'!$B15)=0,"",COUNTIF([0]!plage7,'recap annuelle'!$B15))</f>
        <v/>
      </c>
      <c r="K15" s="18" t="str">
        <f>IF(COUNTIF([0]!plage8,'recap annuelle'!$B15)=0,"",COUNTIF([0]!plage8,'recap annuelle'!$B15))</f>
        <v/>
      </c>
      <c r="L15" s="18" t="str">
        <f>IF(COUNTIF([0]!plage9,'recap annuelle'!$B15)=0,"",COUNTIF([0]!plage9,'recap annuelle'!$B15))</f>
        <v/>
      </c>
      <c r="M15" s="18" t="str">
        <f>IF(COUNTIF([0]!plage10,'recap annuelle'!$B15)=0,"",COUNTIF([0]!plage10,'recap annuelle'!$B15))</f>
        <v/>
      </c>
      <c r="N15" s="18" t="str">
        <f>IF(COUNTIF([0]!plage11,'recap annuelle'!$B15)=0,"",COUNTIF([0]!plage11,'recap annuelle'!$B15))</f>
        <v/>
      </c>
      <c r="O15" s="18" t="str">
        <f>IF(COUNTIF([0]!plage12,'recap annuelle'!$B15)=0,"",COUNTIF([0]!plage12,'recap annuelle'!$B15))</f>
        <v/>
      </c>
      <c r="P15" s="18" t="str">
        <f>IF(COUNTIF([0]!plage13,'recap annuelle'!$B15)=0,"",COUNTIF([0]!plage13,'recap annuelle'!$B15))</f>
        <v/>
      </c>
      <c r="Q15" s="18" t="str">
        <f>IF(COUNTIF([0]!plage14,'recap annuelle'!$B15)=0,"",COUNTIF([0]!plage14,'recap annuelle'!$B15))</f>
        <v/>
      </c>
      <c r="R15" s="18" t="str">
        <f>IF(COUNTIF([0]!plage15,'recap annuelle'!$B15)=0,"",COUNTIF([0]!plage15,'recap annuelle'!$B15))</f>
        <v/>
      </c>
      <c r="S15" s="18" t="str">
        <f>IF(COUNTIF([0]!plage16,'recap annuelle'!$B15)=0,"",COUNTIF([0]!plage16,'recap annuelle'!$B15))</f>
        <v/>
      </c>
      <c r="T15" s="18" t="str">
        <f>IF(COUNTIF([0]!plage17,'recap annuelle'!$B15)=0,"",COUNTIF([0]!plage17,'recap annuelle'!$B15))</f>
        <v/>
      </c>
      <c r="U15" s="18" t="str">
        <f>IF(COUNTIF([0]!plage18,'recap annuelle'!$B15)=0,"",COUNTIF([0]!plage18,'recap annuelle'!$B15))</f>
        <v/>
      </c>
      <c r="V15" s="18" t="str">
        <f>IF(COUNTIF([0]!plage19,'recap annuelle'!$B15)=0,"",COUNTIF([0]!plage19,'recap annuelle'!$B15))</f>
        <v/>
      </c>
      <c r="W15" s="18" t="str">
        <f>IF(COUNTIF([0]!plage20,'recap annuelle'!$B15)=0,"",COUNTIF([0]!plage20,'recap annuelle'!$B15))</f>
        <v/>
      </c>
      <c r="X15" s="18" t="str">
        <f>IF(COUNTIF([0]!plage21,'recap annuelle'!$B15)=0,"",COUNTIF([0]!plage21,'recap annuelle'!$B15))</f>
        <v/>
      </c>
      <c r="Y15" s="18" t="str">
        <f>IF(COUNTIF([0]!plage22,'recap annuelle'!$B15)=0,"",COUNTIF([0]!plage22,'recap annuelle'!$B15))</f>
        <v/>
      </c>
      <c r="Z15" s="18" t="str">
        <f>IF(COUNTIF([0]!plage23,'recap annuelle'!$B15)=0,"",COUNTIF([0]!plage23,'recap annuelle'!$B15))</f>
        <v/>
      </c>
      <c r="AA15" s="18" t="str">
        <f>IF(COUNTIF([0]!plage24,'recap annuelle'!$B15)=0,"",COUNTIF([0]!plage24,'recap annuelle'!$B15))</f>
        <v/>
      </c>
      <c r="AB15" s="18" t="str">
        <f>IF(COUNTIF([0]!plage25,'recap annuelle'!$B15)=0,"",COUNTIF([0]!plage25,'recap annuelle'!$B15))</f>
        <v/>
      </c>
      <c r="AC15" s="18" t="str">
        <f>IF(COUNTIF([0]!plage26,'recap annuelle'!$B15)=0,"",COUNTIF([0]!plage26,'recap annuelle'!$B15))</f>
        <v/>
      </c>
      <c r="AD15" s="18" t="str">
        <f>IF(COUNTIF([0]!plage27,'recap annuelle'!$B15)=0,"",COUNTIF([0]!plage27,'recap annuelle'!$B15))</f>
        <v/>
      </c>
      <c r="AE15" s="18" t="str">
        <f>IF(COUNTIF([0]!plage28,'recap annuelle'!$B15)=0,"",COUNTIF([0]!plage28,'recap annuelle'!$B15))</f>
        <v/>
      </c>
      <c r="AF15" s="18" t="str">
        <f>IF(COUNTIF([0]!plage29,'recap annuelle'!$B15)=0,"",COUNTIF([0]!plage29,'recap annuelle'!$B15))</f>
        <v/>
      </c>
      <c r="AG15" s="18" t="str">
        <f>IF(COUNTIF([0]!plage30,'recap annuelle'!$B15)=0,"",COUNTIF([0]!plage30,'recap annuelle'!$B15))</f>
        <v/>
      </c>
      <c r="AH15" s="18" t="str">
        <f>IF(COUNTIF([0]!plage31,'recap annuelle'!$B15)=0,"",COUNTIF([0]!plage31,'recap annuelle'!$B15))</f>
        <v/>
      </c>
      <c r="AI15" s="18" t="str">
        <f>IF(COUNTIF([0]!plage32,'recap annuelle'!$B15)=0,"",COUNTIF([0]!plage32,'recap annuelle'!$B15))</f>
        <v/>
      </c>
      <c r="AJ15" s="18" t="str">
        <f>IF(COUNTIF([0]!plage33,'recap annuelle'!$B15)=0,"",COUNTIF([0]!plage33,'recap annuelle'!$B15))</f>
        <v/>
      </c>
      <c r="AK15" s="18" t="str">
        <f>IF(COUNTIF([0]!plage34,'recap annuelle'!$B15)=0,"",COUNTIF([0]!plage34,'recap annuelle'!$B15))</f>
        <v/>
      </c>
      <c r="AL15" s="18" t="str">
        <f>IF(COUNTIF([0]!plage35,'recap annuelle'!$B15)=0,"",COUNTIF([0]!plage35,'recap annuelle'!$B15))</f>
        <v/>
      </c>
      <c r="AM15" s="18" t="str">
        <f>IF(COUNTIF([0]!plage36,'recap annuelle'!$B15)=0,"",COUNTIF([0]!plage36,'recap annuelle'!$B15))</f>
        <v/>
      </c>
      <c r="AN15" s="18" t="str">
        <f>IF(COUNTIF([0]!plage37,'recap annuelle'!$B15)=0,"",COUNTIF([0]!plage37,'recap annuelle'!$B15))</f>
        <v/>
      </c>
      <c r="AO15" s="18" t="str">
        <f>IF(COUNTIF([0]!plage38,'recap annuelle'!$B15)=0,"",COUNTIF([0]!plage38,'recap annuelle'!$B15))</f>
        <v/>
      </c>
      <c r="AP15" s="18" t="str">
        <f>IF(COUNTIF([0]!plage39,'recap annuelle'!$B15)=0,"",COUNTIF([0]!plage39,'recap annuelle'!$B15))</f>
        <v/>
      </c>
      <c r="AQ15" s="18" t="str">
        <f>IF(COUNTIF([0]!plage40,'recap annuelle'!$B15)=0,"",COUNTIF([0]!plage40,'recap annuelle'!$B15))</f>
        <v/>
      </c>
      <c r="AR15" s="18" t="str">
        <f>IF(COUNTIF([0]!plage41,'recap annuelle'!$B15)=0,"",COUNTIF([0]!plage41,'recap annuelle'!$B15))</f>
        <v/>
      </c>
      <c r="AS15" s="18" t="str">
        <f>IF(COUNTIF([0]!plage42,'recap annuelle'!$B15)=0,"",COUNTIF([0]!plage42,'recap annuelle'!$B15))</f>
        <v/>
      </c>
      <c r="AT15" s="18" t="str">
        <f>IF(COUNTIF([0]!plage43,'recap annuelle'!$B15)=0,"",COUNTIF([0]!plage43,'recap annuelle'!$B15))</f>
        <v/>
      </c>
      <c r="AU15" s="18" t="str">
        <f>IF(COUNTIF([0]!plage44,'recap annuelle'!$B15)=0,"",COUNTIF([0]!plage44,'recap annuelle'!$B15))</f>
        <v/>
      </c>
      <c r="AV15" s="18" t="str">
        <f>IF(COUNTIF([0]!plage45,'recap annuelle'!$B15)=0,"",COUNTIF([0]!plage45,'recap annuelle'!$B15))</f>
        <v/>
      </c>
      <c r="AW15" s="18" t="str">
        <f>IF(COUNTIF([0]!plage46,'recap annuelle'!$B15)=0,"",COUNTIF([0]!plage46,'recap annuelle'!$B15))</f>
        <v/>
      </c>
      <c r="AX15" s="18" t="str">
        <f>IF(COUNTIF([0]!plage47,'recap annuelle'!$B15)=0,"",COUNTIF([0]!plage47,'recap annuelle'!$B15))</f>
        <v/>
      </c>
      <c r="AY15" s="18" t="str">
        <f>IF(COUNTIF([0]!plage48,'recap annuelle'!$B15)=0,"",COUNTIF([0]!plage48,'recap annuelle'!$B15))</f>
        <v/>
      </c>
      <c r="AZ15" s="18" t="str">
        <f>IF(COUNTIF([0]!plage49,'recap annuelle'!$B15)=0,"",COUNTIF([0]!plage49,'recap annuelle'!$B15))</f>
        <v/>
      </c>
      <c r="BA15" s="18" t="str">
        <f>IF(COUNTIF([0]!plage50,'recap annuelle'!$B15)=0,"",COUNTIF([0]!plage50,'recap annuelle'!$B15))</f>
        <v/>
      </c>
      <c r="BB15" s="18" t="str">
        <f>IF(COUNTIF([0]!plage51,'recap annuelle'!$B15)=0,"",COUNTIF([0]!plage51,'recap annuelle'!$B15))</f>
        <v/>
      </c>
      <c r="BC15" s="18" t="str">
        <f>IF(COUNTIF([0]!plage52,'recap annuelle'!$B15)=0,"",COUNTIF([0]!plage52,'recap annuelle'!$B15))</f>
        <v/>
      </c>
      <c r="BD15" s="18"/>
    </row>
    <row r="16" spans="1:56" x14ac:dyDescent="0.25">
      <c r="A16">
        <v>14</v>
      </c>
      <c r="B16" s="28" t="s">
        <v>27</v>
      </c>
      <c r="C16" s="29">
        <v>0</v>
      </c>
      <c r="D16" s="18" t="str">
        <f>IF(COUNTIF([0]!plage1,'recap annuelle'!$B16)=0,"",COUNTIF([0]!plage1,'recap annuelle'!$B16))</f>
        <v/>
      </c>
      <c r="E16" s="18" t="str">
        <f>IF(COUNTIF([0]!plage2,'recap annuelle'!$B16)=0,"",COUNTIF([0]!plage2,'recap annuelle'!$B16))</f>
        <v/>
      </c>
      <c r="F16" s="18" t="str">
        <f>IF(COUNTIF([0]!plage3,'recap annuelle'!$B16)=0,"",COUNTIF([0]!plage3,'recap annuelle'!$B16))</f>
        <v/>
      </c>
      <c r="G16" s="18" t="str">
        <f>IF(COUNTIF([0]!plage4,'recap annuelle'!$B16)=0,"",COUNTIF([0]!plage4,'recap annuelle'!$B16))</f>
        <v/>
      </c>
      <c r="H16" s="18" t="str">
        <f>IF(COUNTIF([0]!plage5,'recap annuelle'!$B16)=0,"",COUNTIF([0]!plage5,'recap annuelle'!$B16))</f>
        <v/>
      </c>
      <c r="I16" s="18" t="str">
        <f>IF(COUNTIF([0]!plage6,'recap annuelle'!$B16)=0,"",COUNTIF([0]!plage6,'recap annuelle'!$B16))</f>
        <v/>
      </c>
      <c r="J16" s="18" t="str">
        <f>IF(COUNTIF([0]!plage7,'recap annuelle'!$B16)=0,"",COUNTIF([0]!plage7,'recap annuelle'!$B16))</f>
        <v/>
      </c>
      <c r="K16" s="18" t="str">
        <f>IF(COUNTIF([0]!plage8,'recap annuelle'!$B16)=0,"",COUNTIF([0]!plage8,'recap annuelle'!$B16))</f>
        <v/>
      </c>
      <c r="L16" s="18" t="str">
        <f>IF(COUNTIF([0]!plage9,'recap annuelle'!$B16)=0,"",COUNTIF([0]!plage9,'recap annuelle'!$B16))</f>
        <v/>
      </c>
      <c r="M16" s="18" t="str">
        <f>IF(COUNTIF([0]!plage10,'recap annuelle'!$B16)=0,"",COUNTIF([0]!plage10,'recap annuelle'!$B16))</f>
        <v/>
      </c>
      <c r="N16" s="18" t="str">
        <f>IF(COUNTIF([0]!plage11,'recap annuelle'!$B16)=0,"",COUNTIF([0]!plage11,'recap annuelle'!$B16))</f>
        <v/>
      </c>
      <c r="O16" s="18" t="str">
        <f>IF(COUNTIF([0]!plage12,'recap annuelle'!$B16)=0,"",COUNTIF([0]!plage12,'recap annuelle'!$B16))</f>
        <v/>
      </c>
      <c r="P16" s="18" t="str">
        <f>IF(COUNTIF([0]!plage13,'recap annuelle'!$B16)=0,"",COUNTIF([0]!plage13,'recap annuelle'!$B16))</f>
        <v/>
      </c>
      <c r="Q16" s="18" t="str">
        <f>IF(COUNTIF([0]!plage14,'recap annuelle'!$B16)=0,"",COUNTIF([0]!plage14,'recap annuelle'!$B16))</f>
        <v/>
      </c>
      <c r="R16" s="18" t="str">
        <f>IF(COUNTIF([0]!plage15,'recap annuelle'!$B16)=0,"",COUNTIF([0]!plage15,'recap annuelle'!$B16))</f>
        <v/>
      </c>
      <c r="S16" s="18" t="str">
        <f>IF(COUNTIF([0]!plage16,'recap annuelle'!$B16)=0,"",COUNTIF([0]!plage16,'recap annuelle'!$B16))</f>
        <v/>
      </c>
      <c r="T16" s="18" t="str">
        <f>IF(COUNTIF([0]!plage17,'recap annuelle'!$B16)=0,"",COUNTIF([0]!plage17,'recap annuelle'!$B16))</f>
        <v/>
      </c>
      <c r="U16" s="18" t="str">
        <f>IF(COUNTIF([0]!plage18,'recap annuelle'!$B16)=0,"",COUNTIF([0]!plage18,'recap annuelle'!$B16))</f>
        <v/>
      </c>
      <c r="V16" s="18" t="str">
        <f>IF(COUNTIF([0]!plage19,'recap annuelle'!$B16)=0,"",COUNTIF([0]!plage19,'recap annuelle'!$B16))</f>
        <v/>
      </c>
      <c r="W16" s="18" t="str">
        <f>IF(COUNTIF([0]!plage20,'recap annuelle'!$B16)=0,"",COUNTIF([0]!plage20,'recap annuelle'!$B16))</f>
        <v/>
      </c>
      <c r="X16" s="18" t="str">
        <f>IF(COUNTIF([0]!plage21,'recap annuelle'!$B16)=0,"",COUNTIF([0]!plage21,'recap annuelle'!$B16))</f>
        <v/>
      </c>
      <c r="Y16" s="18" t="str">
        <f>IF(COUNTIF([0]!plage22,'recap annuelle'!$B16)=0,"",COUNTIF([0]!plage22,'recap annuelle'!$B16))</f>
        <v/>
      </c>
      <c r="Z16" s="18" t="str">
        <f>IF(COUNTIF([0]!plage23,'recap annuelle'!$B16)=0,"",COUNTIF([0]!plage23,'recap annuelle'!$B16))</f>
        <v/>
      </c>
      <c r="AA16" s="18" t="str">
        <f>IF(COUNTIF([0]!plage24,'recap annuelle'!$B16)=0,"",COUNTIF([0]!plage24,'recap annuelle'!$B16))</f>
        <v/>
      </c>
      <c r="AB16" s="18" t="str">
        <f>IF(COUNTIF([0]!plage25,'recap annuelle'!$B16)=0,"",COUNTIF([0]!plage25,'recap annuelle'!$B16))</f>
        <v/>
      </c>
      <c r="AC16" s="18" t="str">
        <f>IF(COUNTIF([0]!plage26,'recap annuelle'!$B16)=0,"",COUNTIF([0]!plage26,'recap annuelle'!$B16))</f>
        <v/>
      </c>
      <c r="AD16" s="18" t="str">
        <f>IF(COUNTIF([0]!plage27,'recap annuelle'!$B16)=0,"",COUNTIF([0]!plage27,'recap annuelle'!$B16))</f>
        <v/>
      </c>
      <c r="AE16" s="18" t="str">
        <f>IF(COUNTIF([0]!plage28,'recap annuelle'!$B16)=0,"",COUNTIF([0]!plage28,'recap annuelle'!$B16))</f>
        <v/>
      </c>
      <c r="AF16" s="18" t="str">
        <f>IF(COUNTIF([0]!plage29,'recap annuelle'!$B16)=0,"",COUNTIF([0]!plage29,'recap annuelle'!$B16))</f>
        <v/>
      </c>
      <c r="AG16" s="18" t="str">
        <f>IF(COUNTIF([0]!plage30,'recap annuelle'!$B16)=0,"",COUNTIF([0]!plage30,'recap annuelle'!$B16))</f>
        <v/>
      </c>
      <c r="AH16" s="18" t="str">
        <f>IF(COUNTIF([0]!plage31,'recap annuelle'!$B16)=0,"",COUNTIF([0]!plage31,'recap annuelle'!$B16))</f>
        <v/>
      </c>
      <c r="AI16" s="18" t="str">
        <f>IF(COUNTIF([0]!plage32,'recap annuelle'!$B16)=0,"",COUNTIF([0]!plage32,'recap annuelle'!$B16))</f>
        <v/>
      </c>
      <c r="AJ16" s="18" t="str">
        <f>IF(COUNTIF([0]!plage33,'recap annuelle'!$B16)=0,"",COUNTIF([0]!plage33,'recap annuelle'!$B16))</f>
        <v/>
      </c>
      <c r="AK16" s="18" t="str">
        <f>IF(COUNTIF([0]!plage34,'recap annuelle'!$B16)=0,"",COUNTIF([0]!plage34,'recap annuelle'!$B16))</f>
        <v/>
      </c>
      <c r="AL16" s="18" t="str">
        <f>IF(COUNTIF([0]!plage35,'recap annuelle'!$B16)=0,"",COUNTIF([0]!plage35,'recap annuelle'!$B16))</f>
        <v/>
      </c>
      <c r="AM16" s="18" t="str">
        <f>IF(COUNTIF([0]!plage36,'recap annuelle'!$B16)=0,"",COUNTIF([0]!plage36,'recap annuelle'!$B16))</f>
        <v/>
      </c>
      <c r="AN16" s="18" t="str">
        <f>IF(COUNTIF([0]!plage37,'recap annuelle'!$B16)=0,"",COUNTIF([0]!plage37,'recap annuelle'!$B16))</f>
        <v/>
      </c>
      <c r="AO16" s="18" t="str">
        <f>IF(COUNTIF([0]!plage38,'recap annuelle'!$B16)=0,"",COUNTIF([0]!plage38,'recap annuelle'!$B16))</f>
        <v/>
      </c>
      <c r="AP16" s="18" t="str">
        <f>IF(COUNTIF([0]!plage39,'recap annuelle'!$B16)=0,"",COUNTIF([0]!plage39,'recap annuelle'!$B16))</f>
        <v/>
      </c>
      <c r="AQ16" s="18" t="str">
        <f>IF(COUNTIF([0]!plage40,'recap annuelle'!$B16)=0,"",COUNTIF([0]!plage40,'recap annuelle'!$B16))</f>
        <v/>
      </c>
      <c r="AR16" s="18" t="str">
        <f>IF(COUNTIF([0]!plage41,'recap annuelle'!$B16)=0,"",COUNTIF([0]!plage41,'recap annuelle'!$B16))</f>
        <v/>
      </c>
      <c r="AS16" s="18" t="str">
        <f>IF(COUNTIF([0]!plage42,'recap annuelle'!$B16)=0,"",COUNTIF([0]!plage42,'recap annuelle'!$B16))</f>
        <v/>
      </c>
      <c r="AT16" s="18" t="str">
        <f>IF(COUNTIF([0]!plage43,'recap annuelle'!$B16)=0,"",COUNTIF([0]!plage43,'recap annuelle'!$B16))</f>
        <v/>
      </c>
      <c r="AU16" s="18" t="str">
        <f>IF(COUNTIF([0]!plage44,'recap annuelle'!$B16)=0,"",COUNTIF([0]!plage44,'recap annuelle'!$B16))</f>
        <v/>
      </c>
      <c r="AV16" s="18" t="str">
        <f>IF(COUNTIF([0]!plage45,'recap annuelle'!$B16)=0,"",COUNTIF([0]!plage45,'recap annuelle'!$B16))</f>
        <v/>
      </c>
      <c r="AW16" s="18" t="str">
        <f>IF(COUNTIF([0]!plage46,'recap annuelle'!$B16)=0,"",COUNTIF([0]!plage46,'recap annuelle'!$B16))</f>
        <v/>
      </c>
      <c r="AX16" s="18" t="str">
        <f>IF(COUNTIF([0]!plage47,'recap annuelle'!$B16)=0,"",COUNTIF([0]!plage47,'recap annuelle'!$B16))</f>
        <v/>
      </c>
      <c r="AY16" s="18" t="str">
        <f>IF(COUNTIF([0]!plage48,'recap annuelle'!$B16)=0,"",COUNTIF([0]!plage48,'recap annuelle'!$B16))</f>
        <v/>
      </c>
      <c r="AZ16" s="18" t="str">
        <f>IF(COUNTIF([0]!plage49,'recap annuelle'!$B16)=0,"",COUNTIF([0]!plage49,'recap annuelle'!$B16))</f>
        <v/>
      </c>
      <c r="BA16" s="18" t="str">
        <f>IF(COUNTIF([0]!plage50,'recap annuelle'!$B16)=0,"",COUNTIF([0]!plage50,'recap annuelle'!$B16))</f>
        <v/>
      </c>
      <c r="BB16" s="18" t="str">
        <f>IF(COUNTIF([0]!plage51,'recap annuelle'!$B16)=0,"",COUNTIF([0]!plage51,'recap annuelle'!$B16))</f>
        <v/>
      </c>
      <c r="BC16" s="18" t="str">
        <f>IF(COUNTIF([0]!plage52,'recap annuelle'!$B16)=0,"",COUNTIF([0]!plage52,'recap annuelle'!$B16))</f>
        <v/>
      </c>
      <c r="BD16" s="18"/>
    </row>
    <row r="17" spans="1:56" x14ac:dyDescent="0.25">
      <c r="A17">
        <v>15</v>
      </c>
      <c r="B17" s="32" t="s">
        <v>28</v>
      </c>
      <c r="C17" s="33">
        <v>0.88541666666666663</v>
      </c>
      <c r="D17" s="18">
        <f>IF(COUNTIF([0]!plage1,'recap annuelle'!$B17)=0,"",COUNTIF([0]!plage1,'recap annuelle'!$B17))</f>
        <v>3</v>
      </c>
      <c r="E17" s="18">
        <f>IF(COUNTIF([0]!plage2,'recap annuelle'!$B17)=0,"",COUNTIF([0]!plage2,'recap annuelle'!$B17))</f>
        <v>3</v>
      </c>
      <c r="F17" s="18">
        <f>IF(COUNTIF([0]!plage3,'recap annuelle'!$B17)=0,"",COUNTIF([0]!plage3,'recap annuelle'!$B17))</f>
        <v>3</v>
      </c>
      <c r="G17" s="18">
        <f>IF(COUNTIF([0]!plage4,'recap annuelle'!$B17)=0,"",COUNTIF([0]!plage4,'recap annuelle'!$B17))</f>
        <v>3</v>
      </c>
      <c r="H17" s="18">
        <f>IF(COUNTIF([0]!plage5,'recap annuelle'!$B17)=0,"",COUNTIF([0]!plage5,'recap annuelle'!$B17))</f>
        <v>3</v>
      </c>
      <c r="I17" s="18">
        <f>IF(COUNTIF([0]!plage6,'recap annuelle'!$B17)=0,"",COUNTIF([0]!plage6,'recap annuelle'!$B17))</f>
        <v>3</v>
      </c>
      <c r="J17" s="18">
        <f>IF(COUNTIF([0]!plage7,'recap annuelle'!$B17)=0,"",COUNTIF([0]!plage7,'recap annuelle'!$B17))</f>
        <v>3</v>
      </c>
      <c r="K17" s="18">
        <f>IF(COUNTIF([0]!plage8,'recap annuelle'!$B17)=0,"",COUNTIF([0]!plage8,'recap annuelle'!$B17))</f>
        <v>3</v>
      </c>
      <c r="L17" s="18">
        <f>IF(COUNTIF([0]!plage9,'recap annuelle'!$B17)=0,"",COUNTIF([0]!plage9,'recap annuelle'!$B17))</f>
        <v>3</v>
      </c>
      <c r="M17" s="18">
        <f>IF(COUNTIF([0]!plage10,'recap annuelle'!$B17)=0,"",COUNTIF([0]!plage10,'recap annuelle'!$B17))</f>
        <v>3</v>
      </c>
      <c r="N17" s="18">
        <f>IF(COUNTIF([0]!plage11,'recap annuelle'!$B17)=0,"",COUNTIF([0]!plage11,'recap annuelle'!$B17))</f>
        <v>3</v>
      </c>
      <c r="O17" s="18">
        <f>IF(COUNTIF([0]!plage12,'recap annuelle'!$B17)=0,"",COUNTIF([0]!plage12,'recap annuelle'!$B17))</f>
        <v>3</v>
      </c>
      <c r="P17" s="18">
        <f>IF(COUNTIF([0]!plage13,'recap annuelle'!$B17)=0,"",COUNTIF([0]!plage13,'recap annuelle'!$B17))</f>
        <v>3</v>
      </c>
      <c r="Q17" s="18">
        <f>IF(COUNTIF([0]!plage14,'recap annuelle'!$B17)=0,"",COUNTIF([0]!plage14,'recap annuelle'!$B17))</f>
        <v>3</v>
      </c>
      <c r="R17" s="18">
        <f>IF(COUNTIF([0]!plage15,'recap annuelle'!$B17)=0,"",COUNTIF([0]!plage15,'recap annuelle'!$B17))</f>
        <v>3</v>
      </c>
      <c r="S17" s="18">
        <f>IF(COUNTIF([0]!plage16,'recap annuelle'!$B17)=0,"",COUNTIF([0]!plage16,'recap annuelle'!$B17))</f>
        <v>3</v>
      </c>
      <c r="T17" s="18">
        <f>IF(COUNTIF([0]!plage17,'recap annuelle'!$B17)=0,"",COUNTIF([0]!plage17,'recap annuelle'!$B17))</f>
        <v>3</v>
      </c>
      <c r="U17" s="18">
        <f>IF(COUNTIF([0]!plage18,'recap annuelle'!$B17)=0,"",COUNTIF([0]!plage18,'recap annuelle'!$B17))</f>
        <v>3</v>
      </c>
      <c r="V17" s="18">
        <f>IF(COUNTIF([0]!plage19,'recap annuelle'!$B17)=0,"",COUNTIF([0]!plage19,'recap annuelle'!$B17))</f>
        <v>3</v>
      </c>
      <c r="W17" s="18">
        <f>IF(COUNTIF([0]!plage20,'recap annuelle'!$B17)=0,"",COUNTIF([0]!plage20,'recap annuelle'!$B17))</f>
        <v>3</v>
      </c>
      <c r="X17" s="18">
        <f>IF(COUNTIF([0]!plage21,'recap annuelle'!$B17)=0,"",COUNTIF([0]!plage21,'recap annuelle'!$B17))</f>
        <v>3</v>
      </c>
      <c r="Y17" s="18">
        <f>IF(COUNTIF([0]!plage22,'recap annuelle'!$B17)=0,"",COUNTIF([0]!plage22,'recap annuelle'!$B17))</f>
        <v>3</v>
      </c>
      <c r="Z17" s="18">
        <f>IF(COUNTIF([0]!plage23,'recap annuelle'!$B17)=0,"",COUNTIF([0]!plage23,'recap annuelle'!$B17))</f>
        <v>3</v>
      </c>
      <c r="AA17" s="18">
        <f>IF(COUNTIF([0]!plage24,'recap annuelle'!$B17)=0,"",COUNTIF([0]!plage24,'recap annuelle'!$B17))</f>
        <v>3</v>
      </c>
      <c r="AB17" s="18">
        <f>IF(COUNTIF([0]!plage25,'recap annuelle'!$B17)=0,"",COUNTIF([0]!plage25,'recap annuelle'!$B17))</f>
        <v>3</v>
      </c>
      <c r="AC17" s="18">
        <f>IF(COUNTIF([0]!plage26,'recap annuelle'!$B17)=0,"",COUNTIF([0]!plage26,'recap annuelle'!$B17))</f>
        <v>3</v>
      </c>
      <c r="AD17" s="18">
        <f>IF(COUNTIF([0]!plage27,'recap annuelle'!$B17)=0,"",COUNTIF([0]!plage27,'recap annuelle'!$B17))</f>
        <v>3</v>
      </c>
      <c r="AE17" s="18">
        <f>IF(COUNTIF([0]!plage28,'recap annuelle'!$B17)=0,"",COUNTIF([0]!plage28,'recap annuelle'!$B17))</f>
        <v>3</v>
      </c>
      <c r="AF17" s="18">
        <f>IF(COUNTIF([0]!plage29,'recap annuelle'!$B17)=0,"",COUNTIF([0]!plage29,'recap annuelle'!$B17))</f>
        <v>3</v>
      </c>
      <c r="AG17" s="18">
        <f>IF(COUNTIF([0]!plage30,'recap annuelle'!$B17)=0,"",COUNTIF([0]!plage30,'recap annuelle'!$B17))</f>
        <v>3</v>
      </c>
      <c r="AH17" s="18">
        <f>IF(COUNTIF([0]!plage31,'recap annuelle'!$B17)=0,"",COUNTIF([0]!plage31,'recap annuelle'!$B17))</f>
        <v>3</v>
      </c>
      <c r="AI17" s="18">
        <f>IF(COUNTIF([0]!plage32,'recap annuelle'!$B17)=0,"",COUNTIF([0]!plage32,'recap annuelle'!$B17))</f>
        <v>3</v>
      </c>
      <c r="AJ17" s="18">
        <f>IF(COUNTIF([0]!plage33,'recap annuelle'!$B17)=0,"",COUNTIF([0]!plage33,'recap annuelle'!$B17))</f>
        <v>3</v>
      </c>
      <c r="AK17" s="18">
        <f>IF(COUNTIF([0]!plage34,'recap annuelle'!$B17)=0,"",COUNTIF([0]!plage34,'recap annuelle'!$B17))</f>
        <v>3</v>
      </c>
      <c r="AL17" s="18">
        <f>IF(COUNTIF([0]!plage35,'recap annuelle'!$B17)=0,"",COUNTIF([0]!plage35,'recap annuelle'!$B17))</f>
        <v>3</v>
      </c>
      <c r="AM17" s="18">
        <f>IF(COUNTIF([0]!plage36,'recap annuelle'!$B17)=0,"",COUNTIF([0]!plage36,'recap annuelle'!$B17))</f>
        <v>3</v>
      </c>
      <c r="AN17" s="18">
        <f>IF(COUNTIF([0]!plage37,'recap annuelle'!$B17)=0,"",COUNTIF([0]!plage37,'recap annuelle'!$B17))</f>
        <v>3</v>
      </c>
      <c r="AO17" s="18">
        <f>IF(COUNTIF([0]!plage38,'recap annuelle'!$B17)=0,"",COUNTIF([0]!plage38,'recap annuelle'!$B17))</f>
        <v>3</v>
      </c>
      <c r="AP17" s="18">
        <f>IF(COUNTIF([0]!plage39,'recap annuelle'!$B17)=0,"",COUNTIF([0]!plage39,'recap annuelle'!$B17))</f>
        <v>3</v>
      </c>
      <c r="AQ17" s="18">
        <f>IF(COUNTIF([0]!plage40,'recap annuelle'!$B17)=0,"",COUNTIF([0]!plage40,'recap annuelle'!$B17))</f>
        <v>3</v>
      </c>
      <c r="AR17" s="18">
        <f>IF(COUNTIF([0]!plage41,'recap annuelle'!$B17)=0,"",COUNTIF([0]!plage41,'recap annuelle'!$B17))</f>
        <v>3</v>
      </c>
      <c r="AS17" s="18">
        <f>IF(COUNTIF([0]!plage42,'recap annuelle'!$B17)=0,"",COUNTIF([0]!plage42,'recap annuelle'!$B17))</f>
        <v>3</v>
      </c>
      <c r="AT17" s="18">
        <f>IF(COUNTIF([0]!plage43,'recap annuelle'!$B17)=0,"",COUNTIF([0]!plage43,'recap annuelle'!$B17))</f>
        <v>3</v>
      </c>
      <c r="AU17" s="18">
        <f>IF(COUNTIF([0]!plage44,'recap annuelle'!$B17)=0,"",COUNTIF([0]!plage44,'recap annuelle'!$B17))</f>
        <v>3</v>
      </c>
      <c r="AV17" s="18">
        <f>IF(COUNTIF([0]!plage45,'recap annuelle'!$B17)=0,"",COUNTIF([0]!plage45,'recap annuelle'!$B17))</f>
        <v>3</v>
      </c>
      <c r="AW17" s="18">
        <f>IF(COUNTIF([0]!plage46,'recap annuelle'!$B17)=0,"",COUNTIF([0]!plage46,'recap annuelle'!$B17))</f>
        <v>3</v>
      </c>
      <c r="AX17" s="18">
        <f>IF(COUNTIF([0]!plage47,'recap annuelle'!$B17)=0,"",COUNTIF([0]!plage47,'recap annuelle'!$B17))</f>
        <v>3</v>
      </c>
      <c r="AY17" s="18">
        <f>IF(COUNTIF([0]!plage48,'recap annuelle'!$B17)=0,"",COUNTIF([0]!plage48,'recap annuelle'!$B17))</f>
        <v>3</v>
      </c>
      <c r="AZ17" s="18">
        <f>IF(COUNTIF([0]!plage49,'recap annuelle'!$B17)=0,"",COUNTIF([0]!plage49,'recap annuelle'!$B17))</f>
        <v>3</v>
      </c>
      <c r="BA17" s="18">
        <f>IF(COUNTIF([0]!plage50,'recap annuelle'!$B17)=0,"",COUNTIF([0]!plage50,'recap annuelle'!$B17))</f>
        <v>3</v>
      </c>
      <c r="BB17" s="18">
        <f>IF(COUNTIF([0]!plage51,'recap annuelle'!$B17)=0,"",COUNTIF([0]!plage51,'recap annuelle'!$B17))</f>
        <v>3</v>
      </c>
      <c r="BC17" s="18">
        <f>IF(COUNTIF([0]!plage52,'recap annuelle'!$B17)=0,"",COUNTIF([0]!plage52,'recap annuelle'!$B17))</f>
        <v>3</v>
      </c>
      <c r="BD17" s="18"/>
    </row>
    <row r="18" spans="1:56" x14ac:dyDescent="0.25">
      <c r="A18">
        <v>16</v>
      </c>
      <c r="B18" s="30" t="s">
        <v>29</v>
      </c>
      <c r="C18" s="31">
        <v>0.79166666666666663</v>
      </c>
      <c r="D18" s="18" t="str">
        <f>IF(COUNTIF([0]!plage1,'recap annuelle'!$B18)=0,"",COUNTIF([0]!plage1,'recap annuelle'!$B18))</f>
        <v/>
      </c>
      <c r="E18" s="18" t="str">
        <f>IF(COUNTIF([0]!plage2,'recap annuelle'!$B18)=0,"",COUNTIF([0]!plage2,'recap annuelle'!$B18))</f>
        <v/>
      </c>
      <c r="F18" s="18" t="str">
        <f>IF(COUNTIF([0]!plage3,'recap annuelle'!$B18)=0,"",COUNTIF([0]!plage3,'recap annuelle'!$B18))</f>
        <v/>
      </c>
      <c r="G18" s="18" t="str">
        <f>IF(COUNTIF([0]!plage4,'recap annuelle'!$B18)=0,"",COUNTIF([0]!plage4,'recap annuelle'!$B18))</f>
        <v/>
      </c>
      <c r="H18" s="18" t="str">
        <f>IF(COUNTIF([0]!plage5,'recap annuelle'!$B18)=0,"",COUNTIF([0]!plage5,'recap annuelle'!$B18))</f>
        <v/>
      </c>
      <c r="I18" s="18" t="str">
        <f>IF(COUNTIF([0]!plage6,'recap annuelle'!$B18)=0,"",COUNTIF([0]!plage6,'recap annuelle'!$B18))</f>
        <v/>
      </c>
      <c r="J18" s="18" t="str">
        <f>IF(COUNTIF([0]!plage7,'recap annuelle'!$B18)=0,"",COUNTIF([0]!plage7,'recap annuelle'!$B18))</f>
        <v/>
      </c>
      <c r="K18" s="18" t="str">
        <f>IF(COUNTIF([0]!plage8,'recap annuelle'!$B18)=0,"",COUNTIF([0]!plage8,'recap annuelle'!$B18))</f>
        <v/>
      </c>
      <c r="L18" s="18" t="str">
        <f>IF(COUNTIF([0]!plage9,'recap annuelle'!$B18)=0,"",COUNTIF([0]!plage9,'recap annuelle'!$B18))</f>
        <v/>
      </c>
      <c r="M18" s="18" t="str">
        <f>IF(COUNTIF([0]!plage10,'recap annuelle'!$B18)=0,"",COUNTIF([0]!plage10,'recap annuelle'!$B18))</f>
        <v/>
      </c>
      <c r="N18" s="18" t="str">
        <f>IF(COUNTIF([0]!plage11,'recap annuelle'!$B18)=0,"",COUNTIF([0]!plage11,'recap annuelle'!$B18))</f>
        <v/>
      </c>
      <c r="O18" s="18" t="str">
        <f>IF(COUNTIF([0]!plage12,'recap annuelle'!$B18)=0,"",COUNTIF([0]!plage12,'recap annuelle'!$B18))</f>
        <v/>
      </c>
      <c r="P18" s="18" t="str">
        <f>IF(COUNTIF([0]!plage13,'recap annuelle'!$B18)=0,"",COUNTIF([0]!plage13,'recap annuelle'!$B18))</f>
        <v/>
      </c>
      <c r="Q18" s="18" t="str">
        <f>IF(COUNTIF([0]!plage14,'recap annuelle'!$B18)=0,"",COUNTIF([0]!plage14,'recap annuelle'!$B18))</f>
        <v/>
      </c>
      <c r="R18" s="18" t="str">
        <f>IF(COUNTIF([0]!plage15,'recap annuelle'!$B18)=0,"",COUNTIF([0]!plage15,'recap annuelle'!$B18))</f>
        <v/>
      </c>
      <c r="S18" s="18" t="str">
        <f>IF(COUNTIF([0]!plage16,'recap annuelle'!$B18)=0,"",COUNTIF([0]!plage16,'recap annuelle'!$B18))</f>
        <v/>
      </c>
      <c r="T18" s="18" t="str">
        <f>IF(COUNTIF([0]!plage17,'recap annuelle'!$B18)=0,"",COUNTIF([0]!plage17,'recap annuelle'!$B18))</f>
        <v/>
      </c>
      <c r="U18" s="18" t="str">
        <f>IF(COUNTIF([0]!plage18,'recap annuelle'!$B18)=0,"",COUNTIF([0]!plage18,'recap annuelle'!$B18))</f>
        <v/>
      </c>
      <c r="V18" s="18" t="str">
        <f>IF(COUNTIF([0]!plage19,'recap annuelle'!$B18)=0,"",COUNTIF([0]!plage19,'recap annuelle'!$B18))</f>
        <v/>
      </c>
      <c r="W18" s="18" t="str">
        <f>IF(COUNTIF([0]!plage20,'recap annuelle'!$B18)=0,"",COUNTIF([0]!plage20,'recap annuelle'!$B18))</f>
        <v/>
      </c>
      <c r="X18" s="18" t="str">
        <f>IF(COUNTIF([0]!plage21,'recap annuelle'!$B18)=0,"",COUNTIF([0]!plage21,'recap annuelle'!$B18))</f>
        <v/>
      </c>
      <c r="Y18" s="18" t="str">
        <f>IF(COUNTIF([0]!plage22,'recap annuelle'!$B18)=0,"",COUNTIF([0]!plage22,'recap annuelle'!$B18))</f>
        <v/>
      </c>
      <c r="Z18" s="18" t="str">
        <f>IF(COUNTIF([0]!plage23,'recap annuelle'!$B18)=0,"",COUNTIF([0]!plage23,'recap annuelle'!$B18))</f>
        <v/>
      </c>
      <c r="AA18" s="18" t="str">
        <f>IF(COUNTIF([0]!plage24,'recap annuelle'!$B18)=0,"",COUNTIF([0]!plage24,'recap annuelle'!$B18))</f>
        <v/>
      </c>
      <c r="AB18" s="18" t="str">
        <f>IF(COUNTIF([0]!plage25,'recap annuelle'!$B18)=0,"",COUNTIF([0]!plage25,'recap annuelle'!$B18))</f>
        <v/>
      </c>
      <c r="AC18" s="18" t="str">
        <f>IF(COUNTIF([0]!plage26,'recap annuelle'!$B18)=0,"",COUNTIF([0]!plage26,'recap annuelle'!$B18))</f>
        <v/>
      </c>
      <c r="AD18" s="18" t="str">
        <f>IF(COUNTIF([0]!plage27,'recap annuelle'!$B18)=0,"",COUNTIF([0]!plage27,'recap annuelle'!$B18))</f>
        <v/>
      </c>
      <c r="AE18" s="18" t="str">
        <f>IF(COUNTIF([0]!plage28,'recap annuelle'!$B18)=0,"",COUNTIF([0]!plage28,'recap annuelle'!$B18))</f>
        <v/>
      </c>
      <c r="AF18" s="18" t="str">
        <f>IF(COUNTIF([0]!plage29,'recap annuelle'!$B18)=0,"",COUNTIF([0]!plage29,'recap annuelle'!$B18))</f>
        <v/>
      </c>
      <c r="AG18" s="18" t="str">
        <f>IF(COUNTIF([0]!plage30,'recap annuelle'!$B18)=0,"",COUNTIF([0]!plage30,'recap annuelle'!$B18))</f>
        <v/>
      </c>
      <c r="AH18" s="18" t="str">
        <f>IF(COUNTIF([0]!plage31,'recap annuelle'!$B18)=0,"",COUNTIF([0]!plage31,'recap annuelle'!$B18))</f>
        <v/>
      </c>
      <c r="AI18" s="18" t="str">
        <f>IF(COUNTIF([0]!plage32,'recap annuelle'!$B18)=0,"",COUNTIF([0]!plage32,'recap annuelle'!$B18))</f>
        <v/>
      </c>
      <c r="AJ18" s="18" t="str">
        <f>IF(COUNTIF([0]!plage33,'recap annuelle'!$B18)=0,"",COUNTIF([0]!plage33,'recap annuelle'!$B18))</f>
        <v/>
      </c>
      <c r="AK18" s="18" t="str">
        <f>IF(COUNTIF([0]!plage34,'recap annuelle'!$B18)=0,"",COUNTIF([0]!plage34,'recap annuelle'!$B18))</f>
        <v/>
      </c>
      <c r="AL18" s="18" t="str">
        <f>IF(COUNTIF([0]!plage35,'recap annuelle'!$B18)=0,"",COUNTIF([0]!plage35,'recap annuelle'!$B18))</f>
        <v/>
      </c>
      <c r="AM18" s="18" t="str">
        <f>IF(COUNTIF([0]!plage36,'recap annuelle'!$B18)=0,"",COUNTIF([0]!plage36,'recap annuelle'!$B18))</f>
        <v/>
      </c>
      <c r="AN18" s="18" t="str">
        <f>IF(COUNTIF([0]!plage37,'recap annuelle'!$B18)=0,"",COUNTIF([0]!plage37,'recap annuelle'!$B18))</f>
        <v/>
      </c>
      <c r="AO18" s="18" t="str">
        <f>IF(COUNTIF([0]!plage38,'recap annuelle'!$B18)=0,"",COUNTIF([0]!plage38,'recap annuelle'!$B18))</f>
        <v/>
      </c>
      <c r="AP18" s="18" t="str">
        <f>IF(COUNTIF([0]!plage39,'recap annuelle'!$B18)=0,"",COUNTIF([0]!plage39,'recap annuelle'!$B18))</f>
        <v/>
      </c>
      <c r="AQ18" s="18" t="str">
        <f>IF(COUNTIF([0]!plage40,'recap annuelle'!$B18)=0,"",COUNTIF([0]!plage40,'recap annuelle'!$B18))</f>
        <v/>
      </c>
      <c r="AR18" s="18" t="str">
        <f>IF(COUNTIF([0]!plage41,'recap annuelle'!$B18)=0,"",COUNTIF([0]!plage41,'recap annuelle'!$B18))</f>
        <v/>
      </c>
      <c r="AS18" s="18" t="str">
        <f>IF(COUNTIF([0]!plage42,'recap annuelle'!$B18)=0,"",COUNTIF([0]!plage42,'recap annuelle'!$B18))</f>
        <v/>
      </c>
      <c r="AT18" s="18" t="str">
        <f>IF(COUNTIF([0]!plage43,'recap annuelle'!$B18)=0,"",COUNTIF([0]!plage43,'recap annuelle'!$B18))</f>
        <v/>
      </c>
      <c r="AU18" s="18" t="str">
        <f>IF(COUNTIF([0]!plage44,'recap annuelle'!$B18)=0,"",COUNTIF([0]!plage44,'recap annuelle'!$B18))</f>
        <v/>
      </c>
      <c r="AV18" s="18" t="str">
        <f>IF(COUNTIF([0]!plage45,'recap annuelle'!$B18)=0,"",COUNTIF([0]!plage45,'recap annuelle'!$B18))</f>
        <v/>
      </c>
      <c r="AW18" s="18" t="str">
        <f>IF(COUNTIF([0]!plage46,'recap annuelle'!$B18)=0,"",COUNTIF([0]!plage46,'recap annuelle'!$B18))</f>
        <v/>
      </c>
      <c r="AX18" s="18" t="str">
        <f>IF(COUNTIF([0]!plage47,'recap annuelle'!$B18)=0,"",COUNTIF([0]!plage47,'recap annuelle'!$B18))</f>
        <v/>
      </c>
      <c r="AY18" s="18" t="str">
        <f>IF(COUNTIF([0]!plage48,'recap annuelle'!$B18)=0,"",COUNTIF([0]!plage48,'recap annuelle'!$B18))</f>
        <v/>
      </c>
      <c r="AZ18" s="18" t="str">
        <f>IF(COUNTIF([0]!plage49,'recap annuelle'!$B18)=0,"",COUNTIF([0]!plage49,'recap annuelle'!$B18))</f>
        <v/>
      </c>
      <c r="BA18" s="18" t="str">
        <f>IF(COUNTIF([0]!plage50,'recap annuelle'!$B18)=0,"",COUNTIF([0]!plage50,'recap annuelle'!$B18))</f>
        <v/>
      </c>
      <c r="BB18" s="18" t="str">
        <f>IF(COUNTIF([0]!plage51,'recap annuelle'!$B18)=0,"",COUNTIF([0]!plage51,'recap annuelle'!$B18))</f>
        <v/>
      </c>
      <c r="BC18" s="18" t="str">
        <f>IF(COUNTIF([0]!plage52,'recap annuelle'!$B18)=0,"",COUNTIF([0]!plage52,'recap annuelle'!$B18))</f>
        <v/>
      </c>
      <c r="BD18" s="18"/>
    </row>
    <row r="19" spans="1:56" x14ac:dyDescent="0.25">
      <c r="A19">
        <v>17</v>
      </c>
      <c r="B19" s="28" t="s">
        <v>30</v>
      </c>
      <c r="C19" s="29">
        <v>0</v>
      </c>
      <c r="D19" s="18" t="str">
        <f>IF(COUNTIF([0]!plage1,'recap annuelle'!$B19)=0,"",COUNTIF([0]!plage1,'recap annuelle'!$B19))</f>
        <v/>
      </c>
      <c r="E19" s="18" t="str">
        <f>IF(COUNTIF([0]!plage2,'recap annuelle'!$B19)=0,"",COUNTIF([0]!plage2,'recap annuelle'!$B19))</f>
        <v/>
      </c>
      <c r="F19" s="18" t="str">
        <f>IF(COUNTIF([0]!plage3,'recap annuelle'!$B19)=0,"",COUNTIF([0]!plage3,'recap annuelle'!$B19))</f>
        <v/>
      </c>
      <c r="G19" s="18" t="str">
        <f>IF(COUNTIF([0]!plage4,'recap annuelle'!$B19)=0,"",COUNTIF([0]!plage4,'recap annuelle'!$B19))</f>
        <v/>
      </c>
      <c r="H19" s="18" t="str">
        <f>IF(COUNTIF([0]!plage5,'recap annuelle'!$B19)=0,"",COUNTIF([0]!plage5,'recap annuelle'!$B19))</f>
        <v/>
      </c>
      <c r="I19" s="18" t="str">
        <f>IF(COUNTIF([0]!plage6,'recap annuelle'!$B19)=0,"",COUNTIF([0]!plage6,'recap annuelle'!$B19))</f>
        <v/>
      </c>
      <c r="J19" s="18" t="str">
        <f>IF(COUNTIF([0]!plage7,'recap annuelle'!$B19)=0,"",COUNTIF([0]!plage7,'recap annuelle'!$B19))</f>
        <v/>
      </c>
      <c r="K19" s="18" t="str">
        <f>IF(COUNTIF([0]!plage8,'recap annuelle'!$B19)=0,"",COUNTIF([0]!plage8,'recap annuelle'!$B19))</f>
        <v/>
      </c>
      <c r="L19" s="18" t="str">
        <f>IF(COUNTIF([0]!plage9,'recap annuelle'!$B19)=0,"",COUNTIF([0]!plage9,'recap annuelle'!$B19))</f>
        <v/>
      </c>
      <c r="M19" s="18" t="str">
        <f>IF(COUNTIF([0]!plage10,'recap annuelle'!$B19)=0,"",COUNTIF([0]!plage10,'recap annuelle'!$B19))</f>
        <v/>
      </c>
      <c r="N19" s="18" t="str">
        <f>IF(COUNTIF([0]!plage11,'recap annuelle'!$B19)=0,"",COUNTIF([0]!plage11,'recap annuelle'!$B19))</f>
        <v/>
      </c>
      <c r="O19" s="18" t="str">
        <f>IF(COUNTIF([0]!plage12,'recap annuelle'!$B19)=0,"",COUNTIF([0]!plage12,'recap annuelle'!$B19))</f>
        <v/>
      </c>
      <c r="P19" s="18" t="str">
        <f>IF(COUNTIF([0]!plage13,'recap annuelle'!$B19)=0,"",COUNTIF([0]!plage13,'recap annuelle'!$B19))</f>
        <v/>
      </c>
      <c r="Q19" s="18" t="str">
        <f>IF(COUNTIF([0]!plage14,'recap annuelle'!$B19)=0,"",COUNTIF([0]!plage14,'recap annuelle'!$B19))</f>
        <v/>
      </c>
      <c r="R19" s="18" t="str">
        <f>IF(COUNTIF([0]!plage15,'recap annuelle'!$B19)=0,"",COUNTIF([0]!plage15,'recap annuelle'!$B19))</f>
        <v/>
      </c>
      <c r="S19" s="18" t="str">
        <f>IF(COUNTIF([0]!plage16,'recap annuelle'!$B19)=0,"",COUNTIF([0]!plage16,'recap annuelle'!$B19))</f>
        <v/>
      </c>
      <c r="T19" s="18" t="str">
        <f>IF(COUNTIF([0]!plage17,'recap annuelle'!$B19)=0,"",COUNTIF([0]!plage17,'recap annuelle'!$B19))</f>
        <v/>
      </c>
      <c r="U19" s="18" t="str">
        <f>IF(COUNTIF([0]!plage18,'recap annuelle'!$B19)=0,"",COUNTIF([0]!plage18,'recap annuelle'!$B19))</f>
        <v/>
      </c>
      <c r="V19" s="18" t="str">
        <f>IF(COUNTIF([0]!plage19,'recap annuelle'!$B19)=0,"",COUNTIF([0]!plage19,'recap annuelle'!$B19))</f>
        <v/>
      </c>
      <c r="W19" s="18" t="str">
        <f>IF(COUNTIF([0]!plage20,'recap annuelle'!$B19)=0,"",COUNTIF([0]!plage20,'recap annuelle'!$B19))</f>
        <v/>
      </c>
      <c r="X19" s="18" t="str">
        <f>IF(COUNTIF([0]!plage21,'recap annuelle'!$B19)=0,"",COUNTIF([0]!plage21,'recap annuelle'!$B19))</f>
        <v/>
      </c>
      <c r="Y19" s="18" t="str">
        <f>IF(COUNTIF([0]!plage22,'recap annuelle'!$B19)=0,"",COUNTIF([0]!plage22,'recap annuelle'!$B19))</f>
        <v/>
      </c>
      <c r="Z19" s="18" t="str">
        <f>IF(COUNTIF([0]!plage23,'recap annuelle'!$B19)=0,"",COUNTIF([0]!plage23,'recap annuelle'!$B19))</f>
        <v/>
      </c>
      <c r="AA19" s="18" t="str">
        <f>IF(COUNTIF([0]!plage24,'recap annuelle'!$B19)=0,"",COUNTIF([0]!plage24,'recap annuelle'!$B19))</f>
        <v/>
      </c>
      <c r="AB19" s="18" t="str">
        <f>IF(COUNTIF([0]!plage25,'recap annuelle'!$B19)=0,"",COUNTIF([0]!plage25,'recap annuelle'!$B19))</f>
        <v/>
      </c>
      <c r="AC19" s="18" t="str">
        <f>IF(COUNTIF([0]!plage26,'recap annuelle'!$B19)=0,"",COUNTIF([0]!plage26,'recap annuelle'!$B19))</f>
        <v/>
      </c>
      <c r="AD19" s="18" t="str">
        <f>IF(COUNTIF([0]!plage27,'recap annuelle'!$B19)=0,"",COUNTIF([0]!plage27,'recap annuelle'!$B19))</f>
        <v/>
      </c>
      <c r="AE19" s="18" t="str">
        <f>IF(COUNTIF([0]!plage28,'recap annuelle'!$B19)=0,"",COUNTIF([0]!plage28,'recap annuelle'!$B19))</f>
        <v/>
      </c>
      <c r="AF19" s="18" t="str">
        <f>IF(COUNTIF([0]!plage29,'recap annuelle'!$B19)=0,"",COUNTIF([0]!plage29,'recap annuelle'!$B19))</f>
        <v/>
      </c>
      <c r="AG19" s="18" t="str">
        <f>IF(COUNTIF([0]!plage30,'recap annuelle'!$B19)=0,"",COUNTIF([0]!plage30,'recap annuelle'!$B19))</f>
        <v/>
      </c>
      <c r="AH19" s="18" t="str">
        <f>IF(COUNTIF([0]!plage31,'recap annuelle'!$B19)=0,"",COUNTIF([0]!plage31,'recap annuelle'!$B19))</f>
        <v/>
      </c>
      <c r="AI19" s="18" t="str">
        <f>IF(COUNTIF([0]!plage32,'recap annuelle'!$B19)=0,"",COUNTIF([0]!plage32,'recap annuelle'!$B19))</f>
        <v/>
      </c>
      <c r="AJ19" s="18" t="str">
        <f>IF(COUNTIF([0]!plage33,'recap annuelle'!$B19)=0,"",COUNTIF([0]!plage33,'recap annuelle'!$B19))</f>
        <v/>
      </c>
      <c r="AK19" s="18" t="str">
        <f>IF(COUNTIF([0]!plage34,'recap annuelle'!$B19)=0,"",COUNTIF([0]!plage34,'recap annuelle'!$B19))</f>
        <v/>
      </c>
      <c r="AL19" s="18" t="str">
        <f>IF(COUNTIF([0]!plage35,'recap annuelle'!$B19)=0,"",COUNTIF([0]!plage35,'recap annuelle'!$B19))</f>
        <v/>
      </c>
      <c r="AM19" s="18" t="str">
        <f>IF(COUNTIF([0]!plage36,'recap annuelle'!$B19)=0,"",COUNTIF([0]!plage36,'recap annuelle'!$B19))</f>
        <v/>
      </c>
      <c r="AN19" s="18" t="str">
        <f>IF(COUNTIF([0]!plage37,'recap annuelle'!$B19)=0,"",COUNTIF([0]!plage37,'recap annuelle'!$B19))</f>
        <v/>
      </c>
      <c r="AO19" s="18" t="str">
        <f>IF(COUNTIF([0]!plage38,'recap annuelle'!$B19)=0,"",COUNTIF([0]!plage38,'recap annuelle'!$B19))</f>
        <v/>
      </c>
      <c r="AP19" s="18" t="str">
        <f>IF(COUNTIF([0]!plage39,'recap annuelle'!$B19)=0,"",COUNTIF([0]!plage39,'recap annuelle'!$B19))</f>
        <v/>
      </c>
      <c r="AQ19" s="18" t="str">
        <f>IF(COUNTIF([0]!plage40,'recap annuelle'!$B19)=0,"",COUNTIF([0]!plage40,'recap annuelle'!$B19))</f>
        <v/>
      </c>
      <c r="AR19" s="18" t="str">
        <f>IF(COUNTIF([0]!plage41,'recap annuelle'!$B19)=0,"",COUNTIF([0]!plage41,'recap annuelle'!$B19))</f>
        <v/>
      </c>
      <c r="AS19" s="18" t="str">
        <f>IF(COUNTIF([0]!plage42,'recap annuelle'!$B19)=0,"",COUNTIF([0]!plage42,'recap annuelle'!$B19))</f>
        <v/>
      </c>
      <c r="AT19" s="18" t="str">
        <f>IF(COUNTIF([0]!plage43,'recap annuelle'!$B19)=0,"",COUNTIF([0]!plage43,'recap annuelle'!$B19))</f>
        <v/>
      </c>
      <c r="AU19" s="18" t="str">
        <f>IF(COUNTIF([0]!plage44,'recap annuelle'!$B19)=0,"",COUNTIF([0]!plage44,'recap annuelle'!$B19))</f>
        <v/>
      </c>
      <c r="AV19" s="18" t="str">
        <f>IF(COUNTIF([0]!plage45,'recap annuelle'!$B19)=0,"",COUNTIF([0]!plage45,'recap annuelle'!$B19))</f>
        <v/>
      </c>
      <c r="AW19" s="18" t="str">
        <f>IF(COUNTIF([0]!plage46,'recap annuelle'!$B19)=0,"",COUNTIF([0]!plage46,'recap annuelle'!$B19))</f>
        <v/>
      </c>
      <c r="AX19" s="18" t="str">
        <f>IF(COUNTIF([0]!plage47,'recap annuelle'!$B19)=0,"",COUNTIF([0]!plage47,'recap annuelle'!$B19))</f>
        <v/>
      </c>
      <c r="AY19" s="18" t="str">
        <f>IF(COUNTIF([0]!plage48,'recap annuelle'!$B19)=0,"",COUNTIF([0]!plage48,'recap annuelle'!$B19))</f>
        <v/>
      </c>
      <c r="AZ19" s="18" t="str">
        <f>IF(COUNTIF([0]!plage49,'recap annuelle'!$B19)=0,"",COUNTIF([0]!plage49,'recap annuelle'!$B19))</f>
        <v/>
      </c>
      <c r="BA19" s="18" t="str">
        <f>IF(COUNTIF([0]!plage50,'recap annuelle'!$B19)=0,"",COUNTIF([0]!plage50,'recap annuelle'!$B19))</f>
        <v/>
      </c>
      <c r="BB19" s="18" t="str">
        <f>IF(COUNTIF([0]!plage51,'recap annuelle'!$B19)=0,"",COUNTIF([0]!plage51,'recap annuelle'!$B19))</f>
        <v/>
      </c>
      <c r="BC19" s="18" t="str">
        <f>IF(COUNTIF([0]!plage52,'recap annuelle'!$B19)=0,"",COUNTIF([0]!plage52,'recap annuelle'!$B19))</f>
        <v/>
      </c>
      <c r="BD19" s="18"/>
    </row>
    <row r="20" spans="1:56" x14ac:dyDescent="0.25">
      <c r="A20">
        <v>19</v>
      </c>
      <c r="B20" s="30" t="s">
        <v>31</v>
      </c>
      <c r="C20" s="31">
        <v>0.75</v>
      </c>
      <c r="D20" s="18" t="str">
        <f>IF(COUNTIF([0]!plage1,'recap annuelle'!$B20)=0,"",COUNTIF([0]!plage1,'recap annuelle'!$B20))</f>
        <v/>
      </c>
      <c r="E20" s="18" t="str">
        <f>IF(COUNTIF([0]!plage2,'recap annuelle'!$B20)=0,"",COUNTIF([0]!plage2,'recap annuelle'!$B20))</f>
        <v/>
      </c>
      <c r="F20" s="18" t="str">
        <f>IF(COUNTIF([0]!plage3,'recap annuelle'!$B20)=0,"",COUNTIF([0]!plage3,'recap annuelle'!$B20))</f>
        <v/>
      </c>
      <c r="G20" s="18" t="str">
        <f>IF(COUNTIF([0]!plage4,'recap annuelle'!$B20)=0,"",COUNTIF([0]!plage4,'recap annuelle'!$B20))</f>
        <v/>
      </c>
      <c r="H20" s="18" t="str">
        <f>IF(COUNTIF([0]!plage5,'recap annuelle'!$B20)=0,"",COUNTIF([0]!plage5,'recap annuelle'!$B20))</f>
        <v/>
      </c>
      <c r="I20" s="18" t="str">
        <f>IF(COUNTIF([0]!plage6,'recap annuelle'!$B20)=0,"",COUNTIF([0]!plage6,'recap annuelle'!$B20))</f>
        <v/>
      </c>
      <c r="J20" s="18" t="str">
        <f>IF(COUNTIF([0]!plage7,'recap annuelle'!$B20)=0,"",COUNTIF([0]!plage7,'recap annuelle'!$B20))</f>
        <v/>
      </c>
      <c r="K20" s="18" t="str">
        <f>IF(COUNTIF([0]!plage8,'recap annuelle'!$B20)=0,"",COUNTIF([0]!plage8,'recap annuelle'!$B20))</f>
        <v/>
      </c>
      <c r="L20" s="18" t="str">
        <f>IF(COUNTIF([0]!plage9,'recap annuelle'!$B20)=0,"",COUNTIF([0]!plage9,'recap annuelle'!$B20))</f>
        <v/>
      </c>
      <c r="M20" s="18" t="str">
        <f>IF(COUNTIF([0]!plage10,'recap annuelle'!$B20)=0,"",COUNTIF([0]!plage10,'recap annuelle'!$B20))</f>
        <v/>
      </c>
      <c r="N20" s="18" t="str">
        <f>IF(COUNTIF([0]!plage11,'recap annuelle'!$B20)=0,"",COUNTIF([0]!plage11,'recap annuelle'!$B20))</f>
        <v/>
      </c>
      <c r="O20" s="18" t="str">
        <f>IF(COUNTIF([0]!plage12,'recap annuelle'!$B20)=0,"",COUNTIF([0]!plage12,'recap annuelle'!$B20))</f>
        <v/>
      </c>
      <c r="P20" s="18" t="str">
        <f>IF(COUNTIF([0]!plage13,'recap annuelle'!$B20)=0,"",COUNTIF([0]!plage13,'recap annuelle'!$B20))</f>
        <v/>
      </c>
      <c r="Q20" s="18" t="str">
        <f>IF(COUNTIF([0]!plage14,'recap annuelle'!$B20)=0,"",COUNTIF([0]!plage14,'recap annuelle'!$B20))</f>
        <v/>
      </c>
      <c r="R20" s="18" t="str">
        <f>IF(COUNTIF([0]!plage15,'recap annuelle'!$B20)=0,"",COUNTIF([0]!plage15,'recap annuelle'!$B20))</f>
        <v/>
      </c>
      <c r="S20" s="18" t="str">
        <f>IF(COUNTIF([0]!plage16,'recap annuelle'!$B20)=0,"",COUNTIF([0]!plage16,'recap annuelle'!$B20))</f>
        <v/>
      </c>
      <c r="T20" s="18" t="str">
        <f>IF(COUNTIF([0]!plage17,'recap annuelle'!$B20)=0,"",COUNTIF([0]!plage17,'recap annuelle'!$B20))</f>
        <v/>
      </c>
      <c r="U20" s="18" t="str">
        <f>IF(COUNTIF([0]!plage18,'recap annuelle'!$B20)=0,"",COUNTIF([0]!plage18,'recap annuelle'!$B20))</f>
        <v/>
      </c>
      <c r="V20" s="18" t="str">
        <f>IF(COUNTIF([0]!plage19,'recap annuelle'!$B20)=0,"",COUNTIF([0]!plage19,'recap annuelle'!$B20))</f>
        <v/>
      </c>
      <c r="W20" s="18" t="str">
        <f>IF(COUNTIF([0]!plage20,'recap annuelle'!$B20)=0,"",COUNTIF([0]!plage20,'recap annuelle'!$B20))</f>
        <v/>
      </c>
      <c r="X20" s="18" t="str">
        <f>IF(COUNTIF([0]!plage21,'recap annuelle'!$B20)=0,"",COUNTIF([0]!plage21,'recap annuelle'!$B20))</f>
        <v/>
      </c>
      <c r="Y20" s="18" t="str">
        <f>IF(COUNTIF([0]!plage22,'recap annuelle'!$B20)=0,"",COUNTIF([0]!plage22,'recap annuelle'!$B20))</f>
        <v/>
      </c>
      <c r="Z20" s="18" t="str">
        <f>IF(COUNTIF([0]!plage23,'recap annuelle'!$B20)=0,"",COUNTIF([0]!plage23,'recap annuelle'!$B20))</f>
        <v/>
      </c>
      <c r="AA20" s="18" t="str">
        <f>IF(COUNTIF([0]!plage24,'recap annuelle'!$B20)=0,"",COUNTIF([0]!plage24,'recap annuelle'!$B20))</f>
        <v/>
      </c>
      <c r="AB20" s="18" t="str">
        <f>IF(COUNTIF([0]!plage25,'recap annuelle'!$B20)=0,"",COUNTIF([0]!plage25,'recap annuelle'!$B20))</f>
        <v/>
      </c>
      <c r="AC20" s="18" t="str">
        <f>IF(COUNTIF([0]!plage26,'recap annuelle'!$B20)=0,"",COUNTIF([0]!plage26,'recap annuelle'!$B20))</f>
        <v/>
      </c>
      <c r="AD20" s="18" t="str">
        <f>IF(COUNTIF([0]!plage27,'recap annuelle'!$B20)=0,"",COUNTIF([0]!plage27,'recap annuelle'!$B20))</f>
        <v/>
      </c>
      <c r="AE20" s="18" t="str">
        <f>IF(COUNTIF([0]!plage28,'recap annuelle'!$B20)=0,"",COUNTIF([0]!plage28,'recap annuelle'!$B20))</f>
        <v/>
      </c>
      <c r="AF20" s="18" t="str">
        <f>IF(COUNTIF([0]!plage29,'recap annuelle'!$B20)=0,"",COUNTIF([0]!plage29,'recap annuelle'!$B20))</f>
        <v/>
      </c>
      <c r="AG20" s="18" t="str">
        <f>IF(COUNTIF([0]!plage30,'recap annuelle'!$B20)=0,"",COUNTIF([0]!plage30,'recap annuelle'!$B20))</f>
        <v/>
      </c>
      <c r="AH20" s="18" t="str">
        <f>IF(COUNTIF([0]!plage31,'recap annuelle'!$B20)=0,"",COUNTIF([0]!plage31,'recap annuelle'!$B20))</f>
        <v/>
      </c>
      <c r="AI20" s="18" t="str">
        <f>IF(COUNTIF([0]!plage32,'recap annuelle'!$B20)=0,"",COUNTIF([0]!plage32,'recap annuelle'!$B20))</f>
        <v/>
      </c>
      <c r="AJ20" s="18" t="str">
        <f>IF(COUNTIF([0]!plage33,'recap annuelle'!$B20)=0,"",COUNTIF([0]!plage33,'recap annuelle'!$B20))</f>
        <v/>
      </c>
      <c r="AK20" s="18" t="str">
        <f>IF(COUNTIF([0]!plage34,'recap annuelle'!$B20)=0,"",COUNTIF([0]!plage34,'recap annuelle'!$B20))</f>
        <v/>
      </c>
      <c r="AL20" s="18" t="str">
        <f>IF(COUNTIF([0]!plage35,'recap annuelle'!$B20)=0,"",COUNTIF([0]!plage35,'recap annuelle'!$B20))</f>
        <v/>
      </c>
      <c r="AM20" s="18" t="str">
        <f>IF(COUNTIF([0]!plage36,'recap annuelle'!$B20)=0,"",COUNTIF([0]!plage36,'recap annuelle'!$B20))</f>
        <v/>
      </c>
      <c r="AN20" s="18" t="str">
        <f>IF(COUNTIF([0]!plage37,'recap annuelle'!$B20)=0,"",COUNTIF([0]!plage37,'recap annuelle'!$B20))</f>
        <v/>
      </c>
      <c r="AO20" s="18" t="str">
        <f>IF(COUNTIF([0]!plage38,'recap annuelle'!$B20)=0,"",COUNTIF([0]!plage38,'recap annuelle'!$B20))</f>
        <v/>
      </c>
      <c r="AP20" s="18" t="str">
        <f>IF(COUNTIF([0]!plage39,'recap annuelle'!$B20)=0,"",COUNTIF([0]!plage39,'recap annuelle'!$B20))</f>
        <v/>
      </c>
      <c r="AQ20" s="18" t="str">
        <f>IF(COUNTIF([0]!plage40,'recap annuelle'!$B20)=0,"",COUNTIF([0]!plage40,'recap annuelle'!$B20))</f>
        <v/>
      </c>
      <c r="AR20" s="18" t="str">
        <f>IF(COUNTIF([0]!plage41,'recap annuelle'!$B20)=0,"",COUNTIF([0]!plage41,'recap annuelle'!$B20))</f>
        <v/>
      </c>
      <c r="AS20" s="18" t="str">
        <f>IF(COUNTIF([0]!plage42,'recap annuelle'!$B20)=0,"",COUNTIF([0]!plage42,'recap annuelle'!$B20))</f>
        <v/>
      </c>
      <c r="AT20" s="18" t="str">
        <f>IF(COUNTIF([0]!plage43,'recap annuelle'!$B20)=0,"",COUNTIF([0]!plage43,'recap annuelle'!$B20))</f>
        <v/>
      </c>
      <c r="AU20" s="18" t="str">
        <f>IF(COUNTIF([0]!plage44,'recap annuelle'!$B20)=0,"",COUNTIF([0]!plage44,'recap annuelle'!$B20))</f>
        <v/>
      </c>
      <c r="AV20" s="18" t="str">
        <f>IF(COUNTIF([0]!plage45,'recap annuelle'!$B20)=0,"",COUNTIF([0]!plage45,'recap annuelle'!$B20))</f>
        <v/>
      </c>
      <c r="AW20" s="18" t="str">
        <f>IF(COUNTIF([0]!plage46,'recap annuelle'!$B20)=0,"",COUNTIF([0]!plage46,'recap annuelle'!$B20))</f>
        <v/>
      </c>
      <c r="AX20" s="18" t="str">
        <f>IF(COUNTIF([0]!plage47,'recap annuelle'!$B20)=0,"",COUNTIF([0]!plage47,'recap annuelle'!$B20))</f>
        <v/>
      </c>
      <c r="AY20" s="18" t="str">
        <f>IF(COUNTIF([0]!plage48,'recap annuelle'!$B20)=0,"",COUNTIF([0]!plage48,'recap annuelle'!$B20))</f>
        <v/>
      </c>
      <c r="AZ20" s="18" t="str">
        <f>IF(COUNTIF([0]!plage49,'recap annuelle'!$B20)=0,"",COUNTIF([0]!plage49,'recap annuelle'!$B20))</f>
        <v/>
      </c>
      <c r="BA20" s="18" t="str">
        <f>IF(COUNTIF([0]!plage50,'recap annuelle'!$B20)=0,"",COUNTIF([0]!plage50,'recap annuelle'!$B20))</f>
        <v/>
      </c>
      <c r="BB20" s="18" t="str">
        <f>IF(COUNTIF([0]!plage51,'recap annuelle'!$B20)=0,"",COUNTIF([0]!plage51,'recap annuelle'!$B20))</f>
        <v/>
      </c>
      <c r="BC20" s="18" t="str">
        <f>IF(COUNTIF([0]!plage52,'recap annuelle'!$B20)=0,"",COUNTIF([0]!plage52,'recap annuelle'!$B20))</f>
        <v/>
      </c>
      <c r="BD20" s="18"/>
    </row>
    <row r="21" spans="1:56" x14ac:dyDescent="0.25">
      <c r="A21">
        <v>20</v>
      </c>
      <c r="B21" s="28" t="s">
        <v>32</v>
      </c>
      <c r="C21" s="29">
        <v>0.94791666666666663</v>
      </c>
      <c r="D21" s="18">
        <f>IF(COUNTIF([0]!plage1,'recap annuelle'!$B21)=0,"",COUNTIF([0]!plage1,'recap annuelle'!$B21))</f>
        <v>1</v>
      </c>
      <c r="E21" s="18">
        <f>IF(COUNTIF([0]!plage2,'recap annuelle'!$B21)=0,"",COUNTIF([0]!plage2,'recap annuelle'!$B21))</f>
        <v>1</v>
      </c>
      <c r="F21" s="18">
        <f>IF(COUNTIF([0]!plage3,'recap annuelle'!$B21)=0,"",COUNTIF([0]!plage3,'recap annuelle'!$B21))</f>
        <v>1</v>
      </c>
      <c r="G21" s="18">
        <f>IF(COUNTIF([0]!plage4,'recap annuelle'!$B21)=0,"",COUNTIF([0]!plage4,'recap annuelle'!$B21))</f>
        <v>1</v>
      </c>
      <c r="H21" s="18">
        <f>IF(COUNTIF([0]!plage5,'recap annuelle'!$B21)=0,"",COUNTIF([0]!plage5,'recap annuelle'!$B21))</f>
        <v>1</v>
      </c>
      <c r="I21" s="18">
        <f>IF(COUNTIF([0]!plage6,'recap annuelle'!$B21)=0,"",COUNTIF([0]!plage6,'recap annuelle'!$B21))</f>
        <v>1</v>
      </c>
      <c r="J21" s="18">
        <f>IF(COUNTIF([0]!plage7,'recap annuelle'!$B21)=0,"",COUNTIF([0]!plage7,'recap annuelle'!$B21))</f>
        <v>1</v>
      </c>
      <c r="K21" s="18">
        <f>IF(COUNTIF([0]!plage8,'recap annuelle'!$B21)=0,"",COUNTIF([0]!plage8,'recap annuelle'!$B21))</f>
        <v>1</v>
      </c>
      <c r="L21" s="18">
        <f>IF(COUNTIF([0]!plage9,'recap annuelle'!$B21)=0,"",COUNTIF([0]!plage9,'recap annuelle'!$B21))</f>
        <v>1</v>
      </c>
      <c r="M21" s="18">
        <f>IF(COUNTIF([0]!plage10,'recap annuelle'!$B21)=0,"",COUNTIF([0]!plage10,'recap annuelle'!$B21))</f>
        <v>1</v>
      </c>
      <c r="N21" s="18">
        <f>IF(COUNTIF([0]!plage11,'recap annuelle'!$B21)=0,"",COUNTIF([0]!plage11,'recap annuelle'!$B21))</f>
        <v>1</v>
      </c>
      <c r="O21" s="18">
        <f>IF(COUNTIF([0]!plage12,'recap annuelle'!$B21)=0,"",COUNTIF([0]!plage12,'recap annuelle'!$B21))</f>
        <v>1</v>
      </c>
      <c r="P21" s="18">
        <f>IF(COUNTIF([0]!plage13,'recap annuelle'!$B21)=0,"",COUNTIF([0]!plage13,'recap annuelle'!$B21))</f>
        <v>1</v>
      </c>
      <c r="Q21" s="18">
        <f>IF(COUNTIF([0]!plage14,'recap annuelle'!$B21)=0,"",COUNTIF([0]!plage14,'recap annuelle'!$B21))</f>
        <v>1</v>
      </c>
      <c r="R21" s="18">
        <f>IF(COUNTIF([0]!plage15,'recap annuelle'!$B21)=0,"",COUNTIF([0]!plage15,'recap annuelle'!$B21))</f>
        <v>1</v>
      </c>
      <c r="S21" s="18">
        <f>IF(COUNTIF([0]!plage16,'recap annuelle'!$B21)=0,"",COUNTIF([0]!plage16,'recap annuelle'!$B21))</f>
        <v>1</v>
      </c>
      <c r="T21" s="18">
        <f>IF(COUNTIF([0]!plage17,'recap annuelle'!$B21)=0,"",COUNTIF([0]!plage17,'recap annuelle'!$B21))</f>
        <v>1</v>
      </c>
      <c r="U21" s="18">
        <f>IF(COUNTIF([0]!plage18,'recap annuelle'!$B21)=0,"",COUNTIF([0]!plage18,'recap annuelle'!$B21))</f>
        <v>1</v>
      </c>
      <c r="V21" s="18">
        <f>IF(COUNTIF([0]!plage19,'recap annuelle'!$B21)=0,"",COUNTIF([0]!plage19,'recap annuelle'!$B21))</f>
        <v>1</v>
      </c>
      <c r="W21" s="18">
        <f>IF(COUNTIF([0]!plage20,'recap annuelle'!$B21)=0,"",COUNTIF([0]!plage20,'recap annuelle'!$B21))</f>
        <v>1</v>
      </c>
      <c r="X21" s="18">
        <f>IF(COUNTIF([0]!plage21,'recap annuelle'!$B21)=0,"",COUNTIF([0]!plage21,'recap annuelle'!$B21))</f>
        <v>1</v>
      </c>
      <c r="Y21" s="18">
        <f>IF(COUNTIF([0]!plage22,'recap annuelle'!$B21)=0,"",COUNTIF([0]!plage22,'recap annuelle'!$B21))</f>
        <v>1</v>
      </c>
      <c r="Z21" s="18">
        <f>IF(COUNTIF([0]!plage23,'recap annuelle'!$B21)=0,"",COUNTIF([0]!plage23,'recap annuelle'!$B21))</f>
        <v>1</v>
      </c>
      <c r="AA21" s="18">
        <f>IF(COUNTIF([0]!plage24,'recap annuelle'!$B21)=0,"",COUNTIF([0]!plage24,'recap annuelle'!$B21))</f>
        <v>1</v>
      </c>
      <c r="AB21" s="18">
        <f>IF(COUNTIF([0]!plage25,'recap annuelle'!$B21)=0,"",COUNTIF([0]!plage25,'recap annuelle'!$B21))</f>
        <v>1</v>
      </c>
      <c r="AC21" s="18">
        <f>IF(COUNTIF([0]!plage26,'recap annuelle'!$B21)=0,"",COUNTIF([0]!plage26,'recap annuelle'!$B21))</f>
        <v>1</v>
      </c>
      <c r="AD21" s="18">
        <f>IF(COUNTIF([0]!plage27,'recap annuelle'!$B21)=0,"",COUNTIF([0]!plage27,'recap annuelle'!$B21))</f>
        <v>1</v>
      </c>
      <c r="AE21" s="18">
        <f>IF(COUNTIF([0]!plage28,'recap annuelle'!$B21)=0,"",COUNTIF([0]!plage28,'recap annuelle'!$B21))</f>
        <v>1</v>
      </c>
      <c r="AF21" s="18">
        <f>IF(COUNTIF([0]!plage29,'recap annuelle'!$B21)=0,"",COUNTIF([0]!plage29,'recap annuelle'!$B21))</f>
        <v>1</v>
      </c>
      <c r="AG21" s="18">
        <f>IF(COUNTIF([0]!plage30,'recap annuelle'!$B21)=0,"",COUNTIF([0]!plage30,'recap annuelle'!$B21))</f>
        <v>1</v>
      </c>
      <c r="AH21" s="18">
        <f>IF(COUNTIF([0]!plage31,'recap annuelle'!$B21)=0,"",COUNTIF([0]!plage31,'recap annuelle'!$B21))</f>
        <v>1</v>
      </c>
      <c r="AI21" s="18">
        <f>IF(COUNTIF([0]!plage32,'recap annuelle'!$B21)=0,"",COUNTIF([0]!plage32,'recap annuelle'!$B21))</f>
        <v>1</v>
      </c>
      <c r="AJ21" s="18">
        <f>IF(COUNTIF([0]!plage33,'recap annuelle'!$B21)=0,"",COUNTIF([0]!plage33,'recap annuelle'!$B21))</f>
        <v>1</v>
      </c>
      <c r="AK21" s="18">
        <f>IF(COUNTIF([0]!plage34,'recap annuelle'!$B21)=0,"",COUNTIF([0]!plage34,'recap annuelle'!$B21))</f>
        <v>1</v>
      </c>
      <c r="AL21" s="18">
        <f>IF(COUNTIF([0]!plage35,'recap annuelle'!$B21)=0,"",COUNTIF([0]!plage35,'recap annuelle'!$B21))</f>
        <v>1</v>
      </c>
      <c r="AM21" s="18">
        <f>IF(COUNTIF([0]!plage36,'recap annuelle'!$B21)=0,"",COUNTIF([0]!plage36,'recap annuelle'!$B21))</f>
        <v>1</v>
      </c>
      <c r="AN21" s="18">
        <f>IF(COUNTIF([0]!plage37,'recap annuelle'!$B21)=0,"",COUNTIF([0]!plage37,'recap annuelle'!$B21))</f>
        <v>1</v>
      </c>
      <c r="AO21" s="18">
        <f>IF(COUNTIF([0]!plage38,'recap annuelle'!$B21)=0,"",COUNTIF([0]!plage38,'recap annuelle'!$B21))</f>
        <v>1</v>
      </c>
      <c r="AP21" s="18">
        <f>IF(COUNTIF([0]!plage39,'recap annuelle'!$B21)=0,"",COUNTIF([0]!plage39,'recap annuelle'!$B21))</f>
        <v>1</v>
      </c>
      <c r="AQ21" s="18">
        <f>IF(COUNTIF([0]!plage40,'recap annuelle'!$B21)=0,"",COUNTIF([0]!plage40,'recap annuelle'!$B21))</f>
        <v>1</v>
      </c>
      <c r="AR21" s="18">
        <f>IF(COUNTIF([0]!plage41,'recap annuelle'!$B21)=0,"",COUNTIF([0]!plage41,'recap annuelle'!$B21))</f>
        <v>1</v>
      </c>
      <c r="AS21" s="18">
        <f>IF(COUNTIF([0]!plage42,'recap annuelle'!$B21)=0,"",COUNTIF([0]!plage42,'recap annuelle'!$B21))</f>
        <v>1</v>
      </c>
      <c r="AT21" s="18">
        <f>IF(COUNTIF([0]!plage43,'recap annuelle'!$B21)=0,"",COUNTIF([0]!plage43,'recap annuelle'!$B21))</f>
        <v>1</v>
      </c>
      <c r="AU21" s="18">
        <f>IF(COUNTIF([0]!plage44,'recap annuelle'!$B21)=0,"",COUNTIF([0]!plage44,'recap annuelle'!$B21))</f>
        <v>1</v>
      </c>
      <c r="AV21" s="18">
        <f>IF(COUNTIF([0]!plage45,'recap annuelle'!$B21)=0,"",COUNTIF([0]!plage45,'recap annuelle'!$B21))</f>
        <v>1</v>
      </c>
      <c r="AW21" s="18">
        <f>IF(COUNTIF([0]!plage46,'recap annuelle'!$B21)=0,"",COUNTIF([0]!plage46,'recap annuelle'!$B21))</f>
        <v>1</v>
      </c>
      <c r="AX21" s="18">
        <f>IF(COUNTIF([0]!plage47,'recap annuelle'!$B21)=0,"",COUNTIF([0]!plage47,'recap annuelle'!$B21))</f>
        <v>1</v>
      </c>
      <c r="AY21" s="18">
        <f>IF(COUNTIF([0]!plage48,'recap annuelle'!$B21)=0,"",COUNTIF([0]!plage48,'recap annuelle'!$B21))</f>
        <v>1</v>
      </c>
      <c r="AZ21" s="18">
        <f>IF(COUNTIF([0]!plage49,'recap annuelle'!$B21)=0,"",COUNTIF([0]!plage49,'recap annuelle'!$B21))</f>
        <v>1</v>
      </c>
      <c r="BA21" s="18">
        <f>IF(COUNTIF([0]!plage50,'recap annuelle'!$B21)=0,"",COUNTIF([0]!plage50,'recap annuelle'!$B21))</f>
        <v>1</v>
      </c>
      <c r="BB21" s="18">
        <f>IF(COUNTIF([0]!plage51,'recap annuelle'!$B21)=0,"",COUNTIF([0]!plage51,'recap annuelle'!$B21))</f>
        <v>1</v>
      </c>
      <c r="BC21" s="18">
        <f>IF(COUNTIF([0]!plage52,'recap annuelle'!$B21)=0,"",COUNTIF([0]!plage52,'recap annuelle'!$B21))</f>
        <v>1</v>
      </c>
      <c r="BD21" s="18"/>
    </row>
    <row r="22" spans="1:56" x14ac:dyDescent="0.25">
      <c r="A22">
        <v>21</v>
      </c>
      <c r="B22" s="28" t="s">
        <v>33</v>
      </c>
      <c r="C22" s="29">
        <v>0.72916666666666663</v>
      </c>
      <c r="D22" s="18" t="str">
        <f>IF(COUNTIF([0]!plage1,'recap annuelle'!$B22)=0,"",COUNTIF([0]!plage1,'recap annuelle'!$B22))</f>
        <v/>
      </c>
      <c r="E22" s="18" t="str">
        <f>IF(COUNTIF([0]!plage2,'recap annuelle'!$B22)=0,"",COUNTIF([0]!plage2,'recap annuelle'!$B22))</f>
        <v/>
      </c>
      <c r="F22" s="18" t="str">
        <f>IF(COUNTIF([0]!plage3,'recap annuelle'!$B22)=0,"",COUNTIF([0]!plage3,'recap annuelle'!$B22))</f>
        <v/>
      </c>
      <c r="G22" s="18" t="str">
        <f>IF(COUNTIF([0]!plage4,'recap annuelle'!$B22)=0,"",COUNTIF([0]!plage4,'recap annuelle'!$B22))</f>
        <v/>
      </c>
      <c r="H22" s="18" t="str">
        <f>IF(COUNTIF([0]!plage5,'recap annuelle'!$B22)=0,"",COUNTIF([0]!plage5,'recap annuelle'!$B22))</f>
        <v/>
      </c>
      <c r="I22" s="18" t="str">
        <f>IF(COUNTIF([0]!plage6,'recap annuelle'!$B22)=0,"",COUNTIF([0]!plage6,'recap annuelle'!$B22))</f>
        <v/>
      </c>
      <c r="J22" s="18" t="str">
        <f>IF(COUNTIF([0]!plage7,'recap annuelle'!$B22)=0,"",COUNTIF([0]!plage7,'recap annuelle'!$B22))</f>
        <v/>
      </c>
      <c r="K22" s="18" t="str">
        <f>IF(COUNTIF([0]!plage8,'recap annuelle'!$B22)=0,"",COUNTIF([0]!plage8,'recap annuelle'!$B22))</f>
        <v/>
      </c>
      <c r="L22" s="18" t="str">
        <f>IF(COUNTIF([0]!plage9,'recap annuelle'!$B22)=0,"",COUNTIF([0]!plage9,'recap annuelle'!$B22))</f>
        <v/>
      </c>
      <c r="M22" s="18" t="str">
        <f>IF(COUNTIF([0]!plage10,'recap annuelle'!$B22)=0,"",COUNTIF([0]!plage10,'recap annuelle'!$B22))</f>
        <v/>
      </c>
      <c r="N22" s="18" t="str">
        <f>IF(COUNTIF([0]!plage11,'recap annuelle'!$B22)=0,"",COUNTIF([0]!plage11,'recap annuelle'!$B22))</f>
        <v/>
      </c>
      <c r="O22" s="18" t="str">
        <f>IF(COUNTIF([0]!plage12,'recap annuelle'!$B22)=0,"",COUNTIF([0]!plage12,'recap annuelle'!$B22))</f>
        <v/>
      </c>
      <c r="P22" s="18" t="str">
        <f>IF(COUNTIF([0]!plage13,'recap annuelle'!$B22)=0,"",COUNTIF([0]!plage13,'recap annuelle'!$B22))</f>
        <v/>
      </c>
      <c r="Q22" s="18" t="str">
        <f>IF(COUNTIF([0]!plage14,'recap annuelle'!$B22)=0,"",COUNTIF([0]!plage14,'recap annuelle'!$B22))</f>
        <v/>
      </c>
      <c r="R22" s="18" t="str">
        <f>IF(COUNTIF([0]!plage15,'recap annuelle'!$B22)=0,"",COUNTIF([0]!plage15,'recap annuelle'!$B22))</f>
        <v/>
      </c>
      <c r="S22" s="18" t="str">
        <f>IF(COUNTIF([0]!plage16,'recap annuelle'!$B22)=0,"",COUNTIF([0]!plage16,'recap annuelle'!$B22))</f>
        <v/>
      </c>
      <c r="T22" s="18" t="str">
        <f>IF(COUNTIF([0]!plage17,'recap annuelle'!$B22)=0,"",COUNTIF([0]!plage17,'recap annuelle'!$B22))</f>
        <v/>
      </c>
      <c r="U22" s="18" t="str">
        <f>IF(COUNTIF([0]!plage18,'recap annuelle'!$B22)=0,"",COUNTIF([0]!plage18,'recap annuelle'!$B22))</f>
        <v/>
      </c>
      <c r="V22" s="18" t="str">
        <f>IF(COUNTIF([0]!plage19,'recap annuelle'!$B22)=0,"",COUNTIF([0]!plage19,'recap annuelle'!$B22))</f>
        <v/>
      </c>
      <c r="W22" s="18" t="str">
        <f>IF(COUNTIF([0]!plage20,'recap annuelle'!$B22)=0,"",COUNTIF([0]!plage20,'recap annuelle'!$B22))</f>
        <v/>
      </c>
      <c r="X22" s="18" t="str">
        <f>IF(COUNTIF([0]!plage21,'recap annuelle'!$B22)=0,"",COUNTIF([0]!plage21,'recap annuelle'!$B22))</f>
        <v/>
      </c>
      <c r="Y22" s="18" t="str">
        <f>IF(COUNTIF([0]!plage22,'recap annuelle'!$B22)=0,"",COUNTIF([0]!plage22,'recap annuelle'!$B22))</f>
        <v/>
      </c>
      <c r="Z22" s="18" t="str">
        <f>IF(COUNTIF([0]!plage23,'recap annuelle'!$B22)=0,"",COUNTIF([0]!plage23,'recap annuelle'!$B22))</f>
        <v/>
      </c>
      <c r="AA22" s="18" t="str">
        <f>IF(COUNTIF([0]!plage24,'recap annuelle'!$B22)=0,"",COUNTIF([0]!plage24,'recap annuelle'!$B22))</f>
        <v/>
      </c>
      <c r="AB22" s="18" t="str">
        <f>IF(COUNTIF([0]!plage25,'recap annuelle'!$B22)=0,"",COUNTIF([0]!plage25,'recap annuelle'!$B22))</f>
        <v/>
      </c>
      <c r="AC22" s="18" t="str">
        <f>IF(COUNTIF([0]!plage26,'recap annuelle'!$B22)=0,"",COUNTIF([0]!plage26,'recap annuelle'!$B22))</f>
        <v/>
      </c>
      <c r="AD22" s="18" t="str">
        <f>IF(COUNTIF([0]!plage27,'recap annuelle'!$B22)=0,"",COUNTIF([0]!plage27,'recap annuelle'!$B22))</f>
        <v/>
      </c>
      <c r="AE22" s="18" t="str">
        <f>IF(COUNTIF([0]!plage28,'recap annuelle'!$B22)=0,"",COUNTIF([0]!plage28,'recap annuelle'!$B22))</f>
        <v/>
      </c>
      <c r="AF22" s="18" t="str">
        <f>IF(COUNTIF([0]!plage29,'recap annuelle'!$B22)=0,"",COUNTIF([0]!plage29,'recap annuelle'!$B22))</f>
        <v/>
      </c>
      <c r="AG22" s="18" t="str">
        <f>IF(COUNTIF([0]!plage30,'recap annuelle'!$B22)=0,"",COUNTIF([0]!plage30,'recap annuelle'!$B22))</f>
        <v/>
      </c>
      <c r="AH22" s="18" t="str">
        <f>IF(COUNTIF([0]!plage31,'recap annuelle'!$B22)=0,"",COUNTIF([0]!plage31,'recap annuelle'!$B22))</f>
        <v/>
      </c>
      <c r="AI22" s="18" t="str">
        <f>IF(COUNTIF([0]!plage32,'recap annuelle'!$B22)=0,"",COUNTIF([0]!plage32,'recap annuelle'!$B22))</f>
        <v/>
      </c>
      <c r="AJ22" s="18" t="str">
        <f>IF(COUNTIF([0]!plage33,'recap annuelle'!$B22)=0,"",COUNTIF([0]!plage33,'recap annuelle'!$B22))</f>
        <v/>
      </c>
      <c r="AK22" s="18" t="str">
        <f>IF(COUNTIF([0]!plage34,'recap annuelle'!$B22)=0,"",COUNTIF([0]!plage34,'recap annuelle'!$B22))</f>
        <v/>
      </c>
      <c r="AL22" s="18" t="str">
        <f>IF(COUNTIF([0]!plage35,'recap annuelle'!$B22)=0,"",COUNTIF([0]!plage35,'recap annuelle'!$B22))</f>
        <v/>
      </c>
      <c r="AM22" s="18" t="str">
        <f>IF(COUNTIF([0]!plage36,'recap annuelle'!$B22)=0,"",COUNTIF([0]!plage36,'recap annuelle'!$B22))</f>
        <v/>
      </c>
      <c r="AN22" s="18" t="str">
        <f>IF(COUNTIF([0]!plage37,'recap annuelle'!$B22)=0,"",COUNTIF([0]!plage37,'recap annuelle'!$B22))</f>
        <v/>
      </c>
      <c r="AO22" s="18" t="str">
        <f>IF(COUNTIF([0]!plage38,'recap annuelle'!$B22)=0,"",COUNTIF([0]!plage38,'recap annuelle'!$B22))</f>
        <v/>
      </c>
      <c r="AP22" s="18" t="str">
        <f>IF(COUNTIF([0]!plage39,'recap annuelle'!$B22)=0,"",COUNTIF([0]!plage39,'recap annuelle'!$B22))</f>
        <v/>
      </c>
      <c r="AQ22" s="18" t="str">
        <f>IF(COUNTIF([0]!plage40,'recap annuelle'!$B22)=0,"",COUNTIF([0]!plage40,'recap annuelle'!$B22))</f>
        <v/>
      </c>
      <c r="AR22" s="18" t="str">
        <f>IF(COUNTIF([0]!plage41,'recap annuelle'!$B22)=0,"",COUNTIF([0]!plage41,'recap annuelle'!$B22))</f>
        <v/>
      </c>
      <c r="AS22" s="18" t="str">
        <f>IF(COUNTIF([0]!plage42,'recap annuelle'!$B22)=0,"",COUNTIF([0]!plage42,'recap annuelle'!$B22))</f>
        <v/>
      </c>
      <c r="AT22" s="18" t="str">
        <f>IF(COUNTIF([0]!plage43,'recap annuelle'!$B22)=0,"",COUNTIF([0]!plage43,'recap annuelle'!$B22))</f>
        <v/>
      </c>
      <c r="AU22" s="18" t="str">
        <f>IF(COUNTIF([0]!plage44,'recap annuelle'!$B22)=0,"",COUNTIF([0]!plage44,'recap annuelle'!$B22))</f>
        <v/>
      </c>
      <c r="AV22" s="18" t="str">
        <f>IF(COUNTIF([0]!plage45,'recap annuelle'!$B22)=0,"",COUNTIF([0]!plage45,'recap annuelle'!$B22))</f>
        <v/>
      </c>
      <c r="AW22" s="18" t="str">
        <f>IF(COUNTIF([0]!plage46,'recap annuelle'!$B22)=0,"",COUNTIF([0]!plage46,'recap annuelle'!$B22))</f>
        <v/>
      </c>
      <c r="AX22" s="18" t="str">
        <f>IF(COUNTIF([0]!plage47,'recap annuelle'!$B22)=0,"",COUNTIF([0]!plage47,'recap annuelle'!$B22))</f>
        <v/>
      </c>
      <c r="AY22" s="18" t="str">
        <f>IF(COUNTIF([0]!plage48,'recap annuelle'!$B22)=0,"",COUNTIF([0]!plage48,'recap annuelle'!$B22))</f>
        <v/>
      </c>
      <c r="AZ22" s="18" t="str">
        <f>IF(COUNTIF([0]!plage49,'recap annuelle'!$B22)=0,"",COUNTIF([0]!plage49,'recap annuelle'!$B22))</f>
        <v/>
      </c>
      <c r="BA22" s="18" t="str">
        <f>IF(COUNTIF([0]!plage50,'recap annuelle'!$B22)=0,"",COUNTIF([0]!plage50,'recap annuelle'!$B22))</f>
        <v/>
      </c>
      <c r="BB22" s="18" t="str">
        <f>IF(COUNTIF([0]!plage51,'recap annuelle'!$B22)=0,"",COUNTIF([0]!plage51,'recap annuelle'!$B22))</f>
        <v/>
      </c>
      <c r="BC22" s="18" t="str">
        <f>IF(COUNTIF([0]!plage52,'recap annuelle'!$B22)=0,"",COUNTIF([0]!plage52,'recap annuelle'!$B22))</f>
        <v/>
      </c>
      <c r="BD22" s="18"/>
    </row>
    <row r="23" spans="1:56" x14ac:dyDescent="0.25">
      <c r="B23" s="28" t="s">
        <v>34</v>
      </c>
      <c r="C23" s="29">
        <v>0.51041666666666663</v>
      </c>
      <c r="D23" s="18" t="str">
        <f>IF(COUNTIF([0]!plage1,'recap annuelle'!$B23)=0,"",COUNTIF([0]!plage1,'recap annuelle'!$B23))</f>
        <v/>
      </c>
      <c r="E23" s="18" t="str">
        <f>IF(COUNTIF([0]!plage2,'recap annuelle'!$B23)=0,"",COUNTIF([0]!plage2,'recap annuelle'!$B23))</f>
        <v/>
      </c>
      <c r="F23" s="18" t="str">
        <f>IF(COUNTIF([0]!plage3,'recap annuelle'!$B23)=0,"",COUNTIF([0]!plage3,'recap annuelle'!$B23))</f>
        <v/>
      </c>
      <c r="G23" s="18" t="str">
        <f>IF(COUNTIF([0]!plage4,'recap annuelle'!$B23)=0,"",COUNTIF([0]!plage4,'recap annuelle'!$B23))</f>
        <v/>
      </c>
      <c r="H23" s="18" t="str">
        <f>IF(COUNTIF([0]!plage5,'recap annuelle'!$B23)=0,"",COUNTIF([0]!plage5,'recap annuelle'!$B23))</f>
        <v/>
      </c>
      <c r="I23" s="18" t="str">
        <f>IF(COUNTIF([0]!plage6,'recap annuelle'!$B23)=0,"",COUNTIF([0]!plage6,'recap annuelle'!$B23))</f>
        <v/>
      </c>
      <c r="J23" s="18" t="str">
        <f>IF(COUNTIF([0]!plage7,'recap annuelle'!$B23)=0,"",COUNTIF([0]!plage7,'recap annuelle'!$B23))</f>
        <v/>
      </c>
      <c r="K23" s="18" t="str">
        <f>IF(COUNTIF([0]!plage8,'recap annuelle'!$B23)=0,"",COUNTIF([0]!plage8,'recap annuelle'!$B23))</f>
        <v/>
      </c>
      <c r="L23" s="18" t="str">
        <f>IF(COUNTIF([0]!plage9,'recap annuelle'!$B23)=0,"",COUNTIF([0]!plage9,'recap annuelle'!$B23))</f>
        <v/>
      </c>
      <c r="M23" s="18" t="str">
        <f>IF(COUNTIF([0]!plage10,'recap annuelle'!$B23)=0,"",COUNTIF([0]!plage10,'recap annuelle'!$B23))</f>
        <v/>
      </c>
      <c r="N23" s="18" t="str">
        <f>IF(COUNTIF([0]!plage11,'recap annuelle'!$B23)=0,"",COUNTIF([0]!plage11,'recap annuelle'!$B23))</f>
        <v/>
      </c>
      <c r="O23" s="18" t="str">
        <f>IF(COUNTIF([0]!plage12,'recap annuelle'!$B23)=0,"",COUNTIF([0]!plage12,'recap annuelle'!$B23))</f>
        <v/>
      </c>
      <c r="P23" s="18" t="str">
        <f>IF(COUNTIF([0]!plage13,'recap annuelle'!$B23)=0,"",COUNTIF([0]!plage13,'recap annuelle'!$B23))</f>
        <v/>
      </c>
      <c r="Q23" s="18" t="str">
        <f>IF(COUNTIF([0]!plage14,'recap annuelle'!$B23)=0,"",COUNTIF([0]!plage14,'recap annuelle'!$B23))</f>
        <v/>
      </c>
      <c r="R23" s="18" t="str">
        <f>IF(COUNTIF([0]!plage15,'recap annuelle'!$B23)=0,"",COUNTIF([0]!plage15,'recap annuelle'!$B23))</f>
        <v/>
      </c>
      <c r="S23" s="18" t="str">
        <f>IF(COUNTIF([0]!plage16,'recap annuelle'!$B23)=0,"",COUNTIF([0]!plage16,'recap annuelle'!$B23))</f>
        <v/>
      </c>
      <c r="T23" s="18" t="str">
        <f>IF(COUNTIF([0]!plage17,'recap annuelle'!$B23)=0,"",COUNTIF([0]!plage17,'recap annuelle'!$B23))</f>
        <v/>
      </c>
      <c r="U23" s="18" t="str">
        <f>IF(COUNTIF([0]!plage18,'recap annuelle'!$B23)=0,"",COUNTIF([0]!plage18,'recap annuelle'!$B23))</f>
        <v/>
      </c>
      <c r="V23" s="18" t="str">
        <f>IF(COUNTIF([0]!plage19,'recap annuelle'!$B23)=0,"",COUNTIF([0]!plage19,'recap annuelle'!$B23))</f>
        <v/>
      </c>
      <c r="W23" s="18" t="str">
        <f>IF(COUNTIF([0]!plage20,'recap annuelle'!$B23)=0,"",COUNTIF([0]!plage20,'recap annuelle'!$B23))</f>
        <v/>
      </c>
      <c r="X23" s="18" t="str">
        <f>IF(COUNTIF([0]!plage21,'recap annuelle'!$B23)=0,"",COUNTIF([0]!plage21,'recap annuelle'!$B23))</f>
        <v/>
      </c>
      <c r="Y23" s="18" t="str">
        <f>IF(COUNTIF([0]!plage22,'recap annuelle'!$B23)=0,"",COUNTIF([0]!plage22,'recap annuelle'!$B23))</f>
        <v/>
      </c>
      <c r="Z23" s="18" t="str">
        <f>IF(COUNTIF([0]!plage23,'recap annuelle'!$B23)=0,"",COUNTIF([0]!plage23,'recap annuelle'!$B23))</f>
        <v/>
      </c>
      <c r="AA23" s="18" t="str">
        <f>IF(COUNTIF([0]!plage24,'recap annuelle'!$B23)=0,"",COUNTIF([0]!plage24,'recap annuelle'!$B23))</f>
        <v/>
      </c>
      <c r="AB23" s="18" t="str">
        <f>IF(COUNTIF([0]!plage25,'recap annuelle'!$B23)=0,"",COUNTIF([0]!plage25,'recap annuelle'!$B23))</f>
        <v/>
      </c>
      <c r="AC23" s="18" t="str">
        <f>IF(COUNTIF([0]!plage26,'recap annuelle'!$B23)=0,"",COUNTIF([0]!plage26,'recap annuelle'!$B23))</f>
        <v/>
      </c>
      <c r="AD23" s="18" t="str">
        <f>IF(COUNTIF([0]!plage27,'recap annuelle'!$B23)=0,"",COUNTIF([0]!plage27,'recap annuelle'!$B23))</f>
        <v/>
      </c>
      <c r="AE23" s="18" t="str">
        <f>IF(COUNTIF([0]!plage28,'recap annuelle'!$B23)=0,"",COUNTIF([0]!plage28,'recap annuelle'!$B23))</f>
        <v/>
      </c>
      <c r="AF23" s="18" t="str">
        <f>IF(COUNTIF([0]!plage29,'recap annuelle'!$B23)=0,"",COUNTIF([0]!plage29,'recap annuelle'!$B23))</f>
        <v/>
      </c>
      <c r="AG23" s="18" t="str">
        <f>IF(COUNTIF([0]!plage30,'recap annuelle'!$B23)=0,"",COUNTIF([0]!plage30,'recap annuelle'!$B23))</f>
        <v/>
      </c>
      <c r="AH23" s="18" t="str">
        <f>IF(COUNTIF([0]!plage31,'recap annuelle'!$B23)=0,"",COUNTIF([0]!plage31,'recap annuelle'!$B23))</f>
        <v/>
      </c>
      <c r="AI23" s="18" t="str">
        <f>IF(COUNTIF([0]!plage32,'recap annuelle'!$B23)=0,"",COUNTIF([0]!plage32,'recap annuelle'!$B23))</f>
        <v/>
      </c>
      <c r="AJ23" s="18" t="str">
        <f>IF(COUNTIF([0]!plage33,'recap annuelle'!$B23)=0,"",COUNTIF([0]!plage33,'recap annuelle'!$B23))</f>
        <v/>
      </c>
      <c r="AK23" s="18" t="str">
        <f>IF(COUNTIF([0]!plage34,'recap annuelle'!$B23)=0,"",COUNTIF([0]!plage34,'recap annuelle'!$B23))</f>
        <v/>
      </c>
      <c r="AL23" s="18" t="str">
        <f>IF(COUNTIF([0]!plage35,'recap annuelle'!$B23)=0,"",COUNTIF([0]!plage35,'recap annuelle'!$B23))</f>
        <v/>
      </c>
      <c r="AM23" s="18" t="str">
        <f>IF(COUNTIF([0]!plage36,'recap annuelle'!$B23)=0,"",COUNTIF([0]!plage36,'recap annuelle'!$B23))</f>
        <v/>
      </c>
      <c r="AN23" s="18" t="str">
        <f>IF(COUNTIF([0]!plage37,'recap annuelle'!$B23)=0,"",COUNTIF([0]!plage37,'recap annuelle'!$B23))</f>
        <v/>
      </c>
      <c r="AO23" s="18" t="str">
        <f>IF(COUNTIF([0]!plage38,'recap annuelle'!$B23)=0,"",COUNTIF([0]!plage38,'recap annuelle'!$B23))</f>
        <v/>
      </c>
      <c r="AP23" s="18" t="str">
        <f>IF(COUNTIF([0]!plage39,'recap annuelle'!$B23)=0,"",COUNTIF([0]!plage39,'recap annuelle'!$B23))</f>
        <v/>
      </c>
      <c r="AQ23" s="18" t="str">
        <f>IF(COUNTIF([0]!plage40,'recap annuelle'!$B23)=0,"",COUNTIF([0]!plage40,'recap annuelle'!$B23))</f>
        <v/>
      </c>
      <c r="AR23" s="18" t="str">
        <f>IF(COUNTIF([0]!plage41,'recap annuelle'!$B23)=0,"",COUNTIF([0]!plage41,'recap annuelle'!$B23))</f>
        <v/>
      </c>
      <c r="AS23" s="18" t="str">
        <f>IF(COUNTIF([0]!plage42,'recap annuelle'!$B23)=0,"",COUNTIF([0]!plage42,'recap annuelle'!$B23))</f>
        <v/>
      </c>
      <c r="AT23" s="18" t="str">
        <f>IF(COUNTIF([0]!plage43,'recap annuelle'!$B23)=0,"",COUNTIF([0]!plage43,'recap annuelle'!$B23))</f>
        <v/>
      </c>
      <c r="AU23" s="18" t="str">
        <f>IF(COUNTIF([0]!plage44,'recap annuelle'!$B23)=0,"",COUNTIF([0]!plage44,'recap annuelle'!$B23))</f>
        <v/>
      </c>
      <c r="AV23" s="18" t="str">
        <f>IF(COUNTIF([0]!plage45,'recap annuelle'!$B23)=0,"",COUNTIF([0]!plage45,'recap annuelle'!$B23))</f>
        <v/>
      </c>
      <c r="AW23" s="18" t="str">
        <f>IF(COUNTIF([0]!plage46,'recap annuelle'!$B23)=0,"",COUNTIF([0]!plage46,'recap annuelle'!$B23))</f>
        <v/>
      </c>
      <c r="AX23" s="18" t="str">
        <f>IF(COUNTIF([0]!plage47,'recap annuelle'!$B23)=0,"",COUNTIF([0]!plage47,'recap annuelle'!$B23))</f>
        <v/>
      </c>
      <c r="AY23" s="18" t="str">
        <f>IF(COUNTIF([0]!plage48,'recap annuelle'!$B23)=0,"",COUNTIF([0]!plage48,'recap annuelle'!$B23))</f>
        <v/>
      </c>
      <c r="AZ23" s="18" t="str">
        <f>IF(COUNTIF([0]!plage49,'recap annuelle'!$B23)=0,"",COUNTIF([0]!plage49,'recap annuelle'!$B23))</f>
        <v/>
      </c>
      <c r="BA23" s="18" t="str">
        <f>IF(COUNTIF([0]!plage50,'recap annuelle'!$B23)=0,"",COUNTIF([0]!plage50,'recap annuelle'!$B23))</f>
        <v/>
      </c>
      <c r="BB23" s="18" t="str">
        <f>IF(COUNTIF([0]!plage51,'recap annuelle'!$B23)=0,"",COUNTIF([0]!plage51,'recap annuelle'!$B23))</f>
        <v/>
      </c>
      <c r="BC23" s="18" t="str">
        <f>IF(COUNTIF([0]!plage52,'recap annuelle'!$B23)=0,"",COUNTIF([0]!plage52,'recap annuelle'!$B23))</f>
        <v/>
      </c>
      <c r="BD23" s="18"/>
    </row>
    <row r="24" spans="1:56" x14ac:dyDescent="0.25">
      <c r="B24" s="28" t="s">
        <v>35</v>
      </c>
      <c r="C24" s="29">
        <v>0.97916666666666663</v>
      </c>
      <c r="D24" s="18" t="str">
        <f>IF(COUNTIF([0]!plage1,'recap annuelle'!$B24)=0,"",COUNTIF([0]!plage1,'recap annuelle'!$B24))</f>
        <v/>
      </c>
      <c r="E24" s="18" t="str">
        <f>IF(COUNTIF([0]!plage2,'recap annuelle'!$B24)=0,"",COUNTIF([0]!plage2,'recap annuelle'!$B24))</f>
        <v/>
      </c>
      <c r="F24" s="18" t="str">
        <f>IF(COUNTIF([0]!plage3,'recap annuelle'!$B24)=0,"",COUNTIF([0]!plage3,'recap annuelle'!$B24))</f>
        <v/>
      </c>
      <c r="G24" s="18" t="str">
        <f>IF(COUNTIF([0]!plage4,'recap annuelle'!$B24)=0,"",COUNTIF([0]!plage4,'recap annuelle'!$B24))</f>
        <v/>
      </c>
      <c r="H24" s="18" t="str">
        <f>IF(COUNTIF([0]!plage5,'recap annuelle'!$B24)=0,"",COUNTIF([0]!plage5,'recap annuelle'!$B24))</f>
        <v/>
      </c>
      <c r="I24" s="18" t="str">
        <f>IF(COUNTIF([0]!plage6,'recap annuelle'!$B24)=0,"",COUNTIF([0]!plage6,'recap annuelle'!$B24))</f>
        <v/>
      </c>
      <c r="J24" s="18" t="str">
        <f>IF(COUNTIF([0]!plage7,'recap annuelle'!$B24)=0,"",COUNTIF([0]!plage7,'recap annuelle'!$B24))</f>
        <v/>
      </c>
      <c r="K24" s="18" t="str">
        <f>IF(COUNTIF([0]!plage8,'recap annuelle'!$B24)=0,"",COUNTIF([0]!plage8,'recap annuelle'!$B24))</f>
        <v/>
      </c>
      <c r="L24" s="18" t="str">
        <f>IF(COUNTIF([0]!plage9,'recap annuelle'!$B24)=0,"",COUNTIF([0]!plage9,'recap annuelle'!$B24))</f>
        <v/>
      </c>
      <c r="M24" s="18" t="str">
        <f>IF(COUNTIF([0]!plage10,'recap annuelle'!$B24)=0,"",COUNTIF([0]!plage10,'recap annuelle'!$B24))</f>
        <v/>
      </c>
      <c r="N24" s="18" t="str">
        <f>IF(COUNTIF([0]!plage11,'recap annuelle'!$B24)=0,"",COUNTIF([0]!plage11,'recap annuelle'!$B24))</f>
        <v/>
      </c>
      <c r="O24" s="18" t="str">
        <f>IF(COUNTIF([0]!plage12,'recap annuelle'!$B24)=0,"",COUNTIF([0]!plage12,'recap annuelle'!$B24))</f>
        <v/>
      </c>
      <c r="P24" s="18" t="str">
        <f>IF(COUNTIF([0]!plage13,'recap annuelle'!$B24)=0,"",COUNTIF([0]!plage13,'recap annuelle'!$B24))</f>
        <v/>
      </c>
      <c r="Q24" s="18" t="str">
        <f>IF(COUNTIF([0]!plage14,'recap annuelle'!$B24)=0,"",COUNTIF([0]!plage14,'recap annuelle'!$B24))</f>
        <v/>
      </c>
      <c r="R24" s="18" t="str">
        <f>IF(COUNTIF([0]!plage15,'recap annuelle'!$B24)=0,"",COUNTIF([0]!plage15,'recap annuelle'!$B24))</f>
        <v/>
      </c>
      <c r="S24" s="18" t="str">
        <f>IF(COUNTIF([0]!plage16,'recap annuelle'!$B24)=0,"",COUNTIF([0]!plage16,'recap annuelle'!$B24))</f>
        <v/>
      </c>
      <c r="T24" s="18" t="str">
        <f>IF(COUNTIF([0]!plage17,'recap annuelle'!$B24)=0,"",COUNTIF([0]!plage17,'recap annuelle'!$B24))</f>
        <v/>
      </c>
      <c r="U24" s="18" t="str">
        <f>IF(COUNTIF([0]!plage18,'recap annuelle'!$B24)=0,"",COUNTIF([0]!plage18,'recap annuelle'!$B24))</f>
        <v/>
      </c>
      <c r="V24" s="18" t="str">
        <f>IF(COUNTIF([0]!plage19,'recap annuelle'!$B24)=0,"",COUNTIF([0]!plage19,'recap annuelle'!$B24))</f>
        <v/>
      </c>
      <c r="W24" s="18" t="str">
        <f>IF(COUNTIF([0]!plage20,'recap annuelle'!$B24)=0,"",COUNTIF([0]!plage20,'recap annuelle'!$B24))</f>
        <v/>
      </c>
      <c r="X24" s="18" t="str">
        <f>IF(COUNTIF([0]!plage21,'recap annuelle'!$B24)=0,"",COUNTIF([0]!plage21,'recap annuelle'!$B24))</f>
        <v/>
      </c>
      <c r="Y24" s="18" t="str">
        <f>IF(COUNTIF([0]!plage22,'recap annuelle'!$B24)=0,"",COUNTIF([0]!plage22,'recap annuelle'!$B24))</f>
        <v/>
      </c>
      <c r="Z24" s="18" t="str">
        <f>IF(COUNTIF([0]!plage23,'recap annuelle'!$B24)=0,"",COUNTIF([0]!plage23,'recap annuelle'!$B24))</f>
        <v/>
      </c>
      <c r="AA24" s="18" t="str">
        <f>IF(COUNTIF([0]!plage24,'recap annuelle'!$B24)=0,"",COUNTIF([0]!plage24,'recap annuelle'!$B24))</f>
        <v/>
      </c>
      <c r="AB24" s="18" t="str">
        <f>IF(COUNTIF([0]!plage25,'recap annuelle'!$B24)=0,"",COUNTIF([0]!plage25,'recap annuelle'!$B24))</f>
        <v/>
      </c>
      <c r="AC24" s="18" t="str">
        <f>IF(COUNTIF([0]!plage26,'recap annuelle'!$B24)=0,"",COUNTIF([0]!plage26,'recap annuelle'!$B24))</f>
        <v/>
      </c>
      <c r="AD24" s="18" t="str">
        <f>IF(COUNTIF([0]!plage27,'recap annuelle'!$B24)=0,"",COUNTIF([0]!plage27,'recap annuelle'!$B24))</f>
        <v/>
      </c>
      <c r="AE24" s="18" t="str">
        <f>IF(COUNTIF([0]!plage28,'recap annuelle'!$B24)=0,"",COUNTIF([0]!plage28,'recap annuelle'!$B24))</f>
        <v/>
      </c>
      <c r="AF24" s="18" t="str">
        <f>IF(COUNTIF([0]!plage29,'recap annuelle'!$B24)=0,"",COUNTIF([0]!plage29,'recap annuelle'!$B24))</f>
        <v/>
      </c>
      <c r="AG24" s="18" t="str">
        <f>IF(COUNTIF([0]!plage30,'recap annuelle'!$B24)=0,"",COUNTIF([0]!plage30,'recap annuelle'!$B24))</f>
        <v/>
      </c>
      <c r="AH24" s="18" t="str">
        <f>IF(COUNTIF([0]!plage31,'recap annuelle'!$B24)=0,"",COUNTIF([0]!plage31,'recap annuelle'!$B24))</f>
        <v/>
      </c>
      <c r="AI24" s="18" t="str">
        <f>IF(COUNTIF([0]!plage32,'recap annuelle'!$B24)=0,"",COUNTIF([0]!plage32,'recap annuelle'!$B24))</f>
        <v/>
      </c>
      <c r="AJ24" s="18" t="str">
        <f>IF(COUNTIF([0]!plage33,'recap annuelle'!$B24)=0,"",COUNTIF([0]!plage33,'recap annuelle'!$B24))</f>
        <v/>
      </c>
      <c r="AK24" s="18" t="str">
        <f>IF(COUNTIF([0]!plage34,'recap annuelle'!$B24)=0,"",COUNTIF([0]!plage34,'recap annuelle'!$B24))</f>
        <v/>
      </c>
      <c r="AL24" s="18" t="str">
        <f>IF(COUNTIF([0]!plage35,'recap annuelle'!$B24)=0,"",COUNTIF([0]!plage35,'recap annuelle'!$B24))</f>
        <v/>
      </c>
      <c r="AM24" s="18" t="str">
        <f>IF(COUNTIF([0]!plage36,'recap annuelle'!$B24)=0,"",COUNTIF([0]!plage36,'recap annuelle'!$B24))</f>
        <v/>
      </c>
      <c r="AN24" s="18" t="str">
        <f>IF(COUNTIF([0]!plage37,'recap annuelle'!$B24)=0,"",COUNTIF([0]!plage37,'recap annuelle'!$B24))</f>
        <v/>
      </c>
      <c r="AO24" s="18" t="str">
        <f>IF(COUNTIF([0]!plage38,'recap annuelle'!$B24)=0,"",COUNTIF([0]!plage38,'recap annuelle'!$B24))</f>
        <v/>
      </c>
      <c r="AP24" s="18" t="str">
        <f>IF(COUNTIF([0]!plage39,'recap annuelle'!$B24)=0,"",COUNTIF([0]!plage39,'recap annuelle'!$B24))</f>
        <v/>
      </c>
      <c r="AQ24" s="18" t="str">
        <f>IF(COUNTIF([0]!plage40,'recap annuelle'!$B24)=0,"",COUNTIF([0]!plage40,'recap annuelle'!$B24))</f>
        <v/>
      </c>
      <c r="AR24" s="18" t="str">
        <f>IF(COUNTIF([0]!plage41,'recap annuelle'!$B24)=0,"",COUNTIF([0]!plage41,'recap annuelle'!$B24))</f>
        <v/>
      </c>
      <c r="AS24" s="18" t="str">
        <f>IF(COUNTIF([0]!plage42,'recap annuelle'!$B24)=0,"",COUNTIF([0]!plage42,'recap annuelle'!$B24))</f>
        <v/>
      </c>
      <c r="AT24" s="18" t="str">
        <f>IF(COUNTIF([0]!plage43,'recap annuelle'!$B24)=0,"",COUNTIF([0]!plage43,'recap annuelle'!$B24))</f>
        <v/>
      </c>
      <c r="AU24" s="18" t="str">
        <f>IF(COUNTIF([0]!plage44,'recap annuelle'!$B24)=0,"",COUNTIF([0]!plage44,'recap annuelle'!$B24))</f>
        <v/>
      </c>
      <c r="AV24" s="18" t="str">
        <f>IF(COUNTIF([0]!plage45,'recap annuelle'!$B24)=0,"",COUNTIF([0]!plage45,'recap annuelle'!$B24))</f>
        <v/>
      </c>
      <c r="AW24" s="18" t="str">
        <f>IF(COUNTIF([0]!plage46,'recap annuelle'!$B24)=0,"",COUNTIF([0]!plage46,'recap annuelle'!$B24))</f>
        <v/>
      </c>
      <c r="AX24" s="18" t="str">
        <f>IF(COUNTIF([0]!plage47,'recap annuelle'!$B24)=0,"",COUNTIF([0]!plage47,'recap annuelle'!$B24))</f>
        <v/>
      </c>
      <c r="AY24" s="18" t="str">
        <f>IF(COUNTIF([0]!plage48,'recap annuelle'!$B24)=0,"",COUNTIF([0]!plage48,'recap annuelle'!$B24))</f>
        <v/>
      </c>
      <c r="AZ24" s="18" t="str">
        <f>IF(COUNTIF([0]!plage49,'recap annuelle'!$B24)=0,"",COUNTIF([0]!plage49,'recap annuelle'!$B24))</f>
        <v/>
      </c>
      <c r="BA24" s="18" t="str">
        <f>IF(COUNTIF([0]!plage50,'recap annuelle'!$B24)=0,"",COUNTIF([0]!plage50,'recap annuelle'!$B24))</f>
        <v/>
      </c>
      <c r="BB24" s="18" t="str">
        <f>IF(COUNTIF([0]!plage51,'recap annuelle'!$B24)=0,"",COUNTIF([0]!plage51,'recap annuelle'!$B24))</f>
        <v/>
      </c>
      <c r="BC24" s="18" t="str">
        <f>IF(COUNTIF([0]!plage52,'recap annuelle'!$B24)=0,"",COUNTIF([0]!plage52,'recap annuelle'!$B24))</f>
        <v/>
      </c>
      <c r="BD24" s="18"/>
    </row>
    <row r="25" spans="1:56" x14ac:dyDescent="0.25">
      <c r="B25" s="28" t="s">
        <v>36</v>
      </c>
      <c r="C25" s="29">
        <v>0.5625</v>
      </c>
      <c r="D25" s="18" t="str">
        <f>IF(COUNTIF([0]!plage1,'recap annuelle'!$B25)=0,"",COUNTIF([0]!plage1,'recap annuelle'!$B25))</f>
        <v/>
      </c>
      <c r="E25" s="18" t="str">
        <f>IF(COUNTIF([0]!plage2,'recap annuelle'!$B25)=0,"",COUNTIF([0]!plage2,'recap annuelle'!$B25))</f>
        <v/>
      </c>
      <c r="F25" s="18" t="str">
        <f>IF(COUNTIF([0]!plage3,'recap annuelle'!$B25)=0,"",COUNTIF([0]!plage3,'recap annuelle'!$B25))</f>
        <v/>
      </c>
      <c r="G25" s="18" t="str">
        <f>IF(COUNTIF([0]!plage4,'recap annuelle'!$B25)=0,"",COUNTIF([0]!plage4,'recap annuelle'!$B25))</f>
        <v/>
      </c>
      <c r="H25" s="18" t="str">
        <f>IF(COUNTIF([0]!plage5,'recap annuelle'!$B25)=0,"",COUNTIF([0]!plage5,'recap annuelle'!$B25))</f>
        <v/>
      </c>
      <c r="I25" s="18" t="str">
        <f>IF(COUNTIF([0]!plage6,'recap annuelle'!$B25)=0,"",COUNTIF([0]!plage6,'recap annuelle'!$B25))</f>
        <v/>
      </c>
      <c r="J25" s="18" t="str">
        <f>IF(COUNTIF([0]!plage7,'recap annuelle'!$B25)=0,"",COUNTIF([0]!plage7,'recap annuelle'!$B25))</f>
        <v/>
      </c>
      <c r="K25" s="18" t="str">
        <f>IF(COUNTIF([0]!plage8,'recap annuelle'!$B25)=0,"",COUNTIF([0]!plage8,'recap annuelle'!$B25))</f>
        <v/>
      </c>
      <c r="L25" s="18" t="str">
        <f>IF(COUNTIF([0]!plage9,'recap annuelle'!$B25)=0,"",COUNTIF([0]!plage9,'recap annuelle'!$B25))</f>
        <v/>
      </c>
      <c r="M25" s="18" t="str">
        <f>IF(COUNTIF([0]!plage10,'recap annuelle'!$B25)=0,"",COUNTIF([0]!plage10,'recap annuelle'!$B25))</f>
        <v/>
      </c>
      <c r="N25" s="18" t="str">
        <f>IF(COUNTIF([0]!plage11,'recap annuelle'!$B25)=0,"",COUNTIF([0]!plage11,'recap annuelle'!$B25))</f>
        <v/>
      </c>
      <c r="O25" s="18" t="str">
        <f>IF(COUNTIF([0]!plage12,'recap annuelle'!$B25)=0,"",COUNTIF([0]!plage12,'recap annuelle'!$B25))</f>
        <v/>
      </c>
      <c r="P25" s="18" t="str">
        <f>IF(COUNTIF([0]!plage13,'recap annuelle'!$B25)=0,"",COUNTIF([0]!plage13,'recap annuelle'!$B25))</f>
        <v/>
      </c>
      <c r="Q25" s="18" t="str">
        <f>IF(COUNTIF([0]!plage14,'recap annuelle'!$B25)=0,"",COUNTIF([0]!plage14,'recap annuelle'!$B25))</f>
        <v/>
      </c>
      <c r="R25" s="18" t="str">
        <f>IF(COUNTIF([0]!plage15,'recap annuelle'!$B25)=0,"",COUNTIF([0]!plage15,'recap annuelle'!$B25))</f>
        <v/>
      </c>
      <c r="S25" s="18" t="str">
        <f>IF(COUNTIF([0]!plage16,'recap annuelle'!$B25)=0,"",COUNTIF([0]!plage16,'recap annuelle'!$B25))</f>
        <v/>
      </c>
      <c r="T25" s="18" t="str">
        <f>IF(COUNTIF([0]!plage17,'recap annuelle'!$B25)=0,"",COUNTIF([0]!plage17,'recap annuelle'!$B25))</f>
        <v/>
      </c>
      <c r="U25" s="18" t="str">
        <f>IF(COUNTIF([0]!plage18,'recap annuelle'!$B25)=0,"",COUNTIF([0]!plage18,'recap annuelle'!$B25))</f>
        <v/>
      </c>
      <c r="V25" s="18" t="str">
        <f>IF(COUNTIF([0]!plage19,'recap annuelle'!$B25)=0,"",COUNTIF([0]!plage19,'recap annuelle'!$B25))</f>
        <v/>
      </c>
      <c r="W25" s="18" t="str">
        <f>IF(COUNTIF([0]!plage20,'recap annuelle'!$B25)=0,"",COUNTIF([0]!plage20,'recap annuelle'!$B25))</f>
        <v/>
      </c>
      <c r="X25" s="18" t="str">
        <f>IF(COUNTIF([0]!plage21,'recap annuelle'!$B25)=0,"",COUNTIF([0]!plage21,'recap annuelle'!$B25))</f>
        <v/>
      </c>
      <c r="Y25" s="18" t="str">
        <f>IF(COUNTIF([0]!plage22,'recap annuelle'!$B25)=0,"",COUNTIF([0]!plage22,'recap annuelle'!$B25))</f>
        <v/>
      </c>
      <c r="Z25" s="18" t="str">
        <f>IF(COUNTIF([0]!plage23,'recap annuelle'!$B25)=0,"",COUNTIF([0]!plage23,'recap annuelle'!$B25))</f>
        <v/>
      </c>
      <c r="AA25" s="18" t="str">
        <f>IF(COUNTIF([0]!plage24,'recap annuelle'!$B25)=0,"",COUNTIF([0]!plage24,'recap annuelle'!$B25))</f>
        <v/>
      </c>
      <c r="AB25" s="18" t="str">
        <f>IF(COUNTIF([0]!plage25,'recap annuelle'!$B25)=0,"",COUNTIF([0]!plage25,'recap annuelle'!$B25))</f>
        <v/>
      </c>
      <c r="AC25" s="18" t="str">
        <f>IF(COUNTIF([0]!plage26,'recap annuelle'!$B25)=0,"",COUNTIF([0]!plage26,'recap annuelle'!$B25))</f>
        <v/>
      </c>
      <c r="AD25" s="18" t="str">
        <f>IF(COUNTIF([0]!plage27,'recap annuelle'!$B25)=0,"",COUNTIF([0]!plage27,'recap annuelle'!$B25))</f>
        <v/>
      </c>
      <c r="AE25" s="18" t="str">
        <f>IF(COUNTIF([0]!plage28,'recap annuelle'!$B25)=0,"",COUNTIF([0]!plage28,'recap annuelle'!$B25))</f>
        <v/>
      </c>
      <c r="AF25" s="18" t="str">
        <f>IF(COUNTIF([0]!plage29,'recap annuelle'!$B25)=0,"",COUNTIF([0]!plage29,'recap annuelle'!$B25))</f>
        <v/>
      </c>
      <c r="AG25" s="18" t="str">
        <f>IF(COUNTIF([0]!plage30,'recap annuelle'!$B25)=0,"",COUNTIF([0]!plage30,'recap annuelle'!$B25))</f>
        <v/>
      </c>
      <c r="AH25" s="18" t="str">
        <f>IF(COUNTIF([0]!plage31,'recap annuelle'!$B25)=0,"",COUNTIF([0]!plage31,'recap annuelle'!$B25))</f>
        <v/>
      </c>
      <c r="AI25" s="18" t="str">
        <f>IF(COUNTIF([0]!plage32,'recap annuelle'!$B25)=0,"",COUNTIF([0]!plage32,'recap annuelle'!$B25))</f>
        <v/>
      </c>
      <c r="AJ25" s="18" t="str">
        <f>IF(COUNTIF([0]!plage33,'recap annuelle'!$B25)=0,"",COUNTIF([0]!plage33,'recap annuelle'!$B25))</f>
        <v/>
      </c>
      <c r="AK25" s="18" t="str">
        <f>IF(COUNTIF([0]!plage34,'recap annuelle'!$B25)=0,"",COUNTIF([0]!plage34,'recap annuelle'!$B25))</f>
        <v/>
      </c>
      <c r="AL25" s="18" t="str">
        <f>IF(COUNTIF([0]!plage35,'recap annuelle'!$B25)=0,"",COUNTIF([0]!plage35,'recap annuelle'!$B25))</f>
        <v/>
      </c>
      <c r="AM25" s="18" t="str">
        <f>IF(COUNTIF([0]!plage36,'recap annuelle'!$B25)=0,"",COUNTIF([0]!plage36,'recap annuelle'!$B25))</f>
        <v/>
      </c>
      <c r="AN25" s="18" t="str">
        <f>IF(COUNTIF([0]!plage37,'recap annuelle'!$B25)=0,"",COUNTIF([0]!plage37,'recap annuelle'!$B25))</f>
        <v/>
      </c>
      <c r="AO25" s="18" t="str">
        <f>IF(COUNTIF([0]!plage38,'recap annuelle'!$B25)=0,"",COUNTIF([0]!plage38,'recap annuelle'!$B25))</f>
        <v/>
      </c>
      <c r="AP25" s="18" t="str">
        <f>IF(COUNTIF([0]!plage39,'recap annuelle'!$B25)=0,"",COUNTIF([0]!plage39,'recap annuelle'!$B25))</f>
        <v/>
      </c>
      <c r="AQ25" s="18" t="str">
        <f>IF(COUNTIF([0]!plage40,'recap annuelle'!$B25)=0,"",COUNTIF([0]!plage40,'recap annuelle'!$B25))</f>
        <v/>
      </c>
      <c r="AR25" s="18" t="str">
        <f>IF(COUNTIF([0]!plage41,'recap annuelle'!$B25)=0,"",COUNTIF([0]!plage41,'recap annuelle'!$B25))</f>
        <v/>
      </c>
      <c r="AS25" s="18" t="str">
        <f>IF(COUNTIF([0]!plage42,'recap annuelle'!$B25)=0,"",COUNTIF([0]!plage42,'recap annuelle'!$B25))</f>
        <v/>
      </c>
      <c r="AT25" s="18" t="str">
        <f>IF(COUNTIF([0]!plage43,'recap annuelle'!$B25)=0,"",COUNTIF([0]!plage43,'recap annuelle'!$B25))</f>
        <v/>
      </c>
      <c r="AU25" s="18" t="str">
        <f>IF(COUNTIF([0]!plage44,'recap annuelle'!$B25)=0,"",COUNTIF([0]!plage44,'recap annuelle'!$B25))</f>
        <v/>
      </c>
      <c r="AV25" s="18" t="str">
        <f>IF(COUNTIF([0]!plage45,'recap annuelle'!$B25)=0,"",COUNTIF([0]!plage45,'recap annuelle'!$B25))</f>
        <v/>
      </c>
      <c r="AW25" s="18" t="str">
        <f>IF(COUNTIF([0]!plage46,'recap annuelle'!$B25)=0,"",COUNTIF([0]!plage46,'recap annuelle'!$B25))</f>
        <v/>
      </c>
      <c r="AX25" s="18" t="str">
        <f>IF(COUNTIF([0]!plage47,'recap annuelle'!$B25)=0,"",COUNTIF([0]!plage47,'recap annuelle'!$B25))</f>
        <v/>
      </c>
      <c r="AY25" s="18" t="str">
        <f>IF(COUNTIF([0]!plage48,'recap annuelle'!$B25)=0,"",COUNTIF([0]!plage48,'recap annuelle'!$B25))</f>
        <v/>
      </c>
      <c r="AZ25" s="18" t="str">
        <f>IF(COUNTIF([0]!plage49,'recap annuelle'!$B25)=0,"",COUNTIF([0]!plage49,'recap annuelle'!$B25))</f>
        <v/>
      </c>
      <c r="BA25" s="18" t="str">
        <f>IF(COUNTIF([0]!plage50,'recap annuelle'!$B25)=0,"",COUNTIF([0]!plage50,'recap annuelle'!$B25))</f>
        <v/>
      </c>
      <c r="BB25" s="18" t="str">
        <f>IF(COUNTIF([0]!plage51,'recap annuelle'!$B25)=0,"",COUNTIF([0]!plage51,'recap annuelle'!$B25))</f>
        <v/>
      </c>
      <c r="BC25" s="18" t="str">
        <f>IF(COUNTIF([0]!plage52,'recap annuelle'!$B25)=0,"",COUNTIF([0]!plage52,'recap annuelle'!$B25))</f>
        <v/>
      </c>
      <c r="BD25" s="18"/>
    </row>
    <row r="26" spans="1:56" x14ac:dyDescent="0.25">
      <c r="B26" s="34" t="s">
        <v>37</v>
      </c>
      <c r="C26" s="35">
        <v>0.71875</v>
      </c>
      <c r="D26" s="18">
        <f>IF(COUNTIF([0]!plage1,'recap annuelle'!$B26)=0,"",COUNTIF([0]!plage1,'recap annuelle'!$B26))</f>
        <v>2</v>
      </c>
      <c r="E26" s="18">
        <f>IF(COUNTIF([0]!plage2,'recap annuelle'!$B26)=0,"",COUNTIF([0]!plage2,'recap annuelle'!$B26))</f>
        <v>2</v>
      </c>
      <c r="F26" s="18">
        <f>IF(COUNTIF([0]!plage3,'recap annuelle'!$B26)=0,"",COUNTIF([0]!plage3,'recap annuelle'!$B26))</f>
        <v>2</v>
      </c>
      <c r="G26" s="18">
        <f>IF(COUNTIF([0]!plage4,'recap annuelle'!$B26)=0,"",COUNTIF([0]!plage4,'recap annuelle'!$B26))</f>
        <v>2</v>
      </c>
      <c r="H26" s="18">
        <f>IF(COUNTIF([0]!plage5,'recap annuelle'!$B26)=0,"",COUNTIF([0]!plage5,'recap annuelle'!$B26))</f>
        <v>2</v>
      </c>
      <c r="I26" s="18">
        <f>IF(COUNTIF([0]!plage6,'recap annuelle'!$B26)=0,"",COUNTIF([0]!plage6,'recap annuelle'!$B26))</f>
        <v>2</v>
      </c>
      <c r="J26" s="18">
        <f>IF(COUNTIF([0]!plage7,'recap annuelle'!$B26)=0,"",COUNTIF([0]!plage7,'recap annuelle'!$B26))</f>
        <v>2</v>
      </c>
      <c r="K26" s="18">
        <f>IF(COUNTIF([0]!plage8,'recap annuelle'!$B26)=0,"",COUNTIF([0]!plage8,'recap annuelle'!$B26))</f>
        <v>2</v>
      </c>
      <c r="L26" s="18">
        <f>IF(COUNTIF([0]!plage9,'recap annuelle'!$B26)=0,"",COUNTIF([0]!plage9,'recap annuelle'!$B26))</f>
        <v>2</v>
      </c>
      <c r="M26" s="18">
        <f>IF(COUNTIF([0]!plage10,'recap annuelle'!$B26)=0,"",COUNTIF([0]!plage10,'recap annuelle'!$B26))</f>
        <v>2</v>
      </c>
      <c r="N26" s="18">
        <f>IF(COUNTIF([0]!plage11,'recap annuelle'!$B26)=0,"",COUNTIF([0]!plage11,'recap annuelle'!$B26))</f>
        <v>2</v>
      </c>
      <c r="O26" s="18">
        <f>IF(COUNTIF([0]!plage12,'recap annuelle'!$B26)=0,"",COUNTIF([0]!plage12,'recap annuelle'!$B26))</f>
        <v>2</v>
      </c>
      <c r="P26" s="18">
        <f>IF(COUNTIF([0]!plage13,'recap annuelle'!$B26)=0,"",COUNTIF([0]!plage13,'recap annuelle'!$B26))</f>
        <v>2</v>
      </c>
      <c r="Q26" s="18">
        <f>IF(COUNTIF([0]!plage14,'recap annuelle'!$B26)=0,"",COUNTIF([0]!plage14,'recap annuelle'!$B26))</f>
        <v>2</v>
      </c>
      <c r="R26" s="18">
        <f>IF(COUNTIF([0]!plage15,'recap annuelle'!$B26)=0,"",COUNTIF([0]!plage15,'recap annuelle'!$B26))</f>
        <v>2</v>
      </c>
      <c r="S26" s="18">
        <f>IF(COUNTIF([0]!plage16,'recap annuelle'!$B26)=0,"",COUNTIF([0]!plage16,'recap annuelle'!$B26))</f>
        <v>2</v>
      </c>
      <c r="T26" s="18">
        <f>IF(COUNTIF([0]!plage17,'recap annuelle'!$B26)=0,"",COUNTIF([0]!plage17,'recap annuelle'!$B26))</f>
        <v>2</v>
      </c>
      <c r="U26" s="18">
        <f>IF(COUNTIF([0]!plage18,'recap annuelle'!$B26)=0,"",COUNTIF([0]!plage18,'recap annuelle'!$B26))</f>
        <v>2</v>
      </c>
      <c r="V26" s="18">
        <f>IF(COUNTIF([0]!plage19,'recap annuelle'!$B26)=0,"",COUNTIF([0]!plage19,'recap annuelle'!$B26))</f>
        <v>2</v>
      </c>
      <c r="W26" s="18">
        <f>IF(COUNTIF([0]!plage20,'recap annuelle'!$B26)=0,"",COUNTIF([0]!plage20,'recap annuelle'!$B26))</f>
        <v>2</v>
      </c>
      <c r="X26" s="18">
        <f>IF(COUNTIF([0]!plage21,'recap annuelle'!$B26)=0,"",COUNTIF([0]!plage21,'recap annuelle'!$B26))</f>
        <v>2</v>
      </c>
      <c r="Y26" s="18">
        <f>IF(COUNTIF([0]!plage22,'recap annuelle'!$B26)=0,"",COUNTIF([0]!plage22,'recap annuelle'!$B26))</f>
        <v>2</v>
      </c>
      <c r="Z26" s="18">
        <f>IF(COUNTIF([0]!plage23,'recap annuelle'!$B26)=0,"",COUNTIF([0]!plage23,'recap annuelle'!$B26))</f>
        <v>2</v>
      </c>
      <c r="AA26" s="18">
        <f>IF(COUNTIF([0]!plage24,'recap annuelle'!$B26)=0,"",COUNTIF([0]!plage24,'recap annuelle'!$B26))</f>
        <v>2</v>
      </c>
      <c r="AB26" s="18">
        <f>IF(COUNTIF([0]!plage25,'recap annuelle'!$B26)=0,"",COUNTIF([0]!plage25,'recap annuelle'!$B26))</f>
        <v>2</v>
      </c>
      <c r="AC26" s="18">
        <f>IF(COUNTIF([0]!plage26,'recap annuelle'!$B26)=0,"",COUNTIF([0]!plage26,'recap annuelle'!$B26))</f>
        <v>2</v>
      </c>
      <c r="AD26" s="18">
        <f>IF(COUNTIF([0]!plage27,'recap annuelle'!$B26)=0,"",COUNTIF([0]!plage27,'recap annuelle'!$B26))</f>
        <v>2</v>
      </c>
      <c r="AE26" s="18">
        <f>IF(COUNTIF([0]!plage28,'recap annuelle'!$B26)=0,"",COUNTIF([0]!plage28,'recap annuelle'!$B26))</f>
        <v>2</v>
      </c>
      <c r="AF26" s="18">
        <f>IF(COUNTIF([0]!plage29,'recap annuelle'!$B26)=0,"",COUNTIF([0]!plage29,'recap annuelle'!$B26))</f>
        <v>2</v>
      </c>
      <c r="AG26" s="18">
        <f>IF(COUNTIF([0]!plage30,'recap annuelle'!$B26)=0,"",COUNTIF([0]!plage30,'recap annuelle'!$B26))</f>
        <v>2</v>
      </c>
      <c r="AH26" s="18">
        <f>IF(COUNTIF([0]!plage31,'recap annuelle'!$B26)=0,"",COUNTIF([0]!plage31,'recap annuelle'!$B26))</f>
        <v>2</v>
      </c>
      <c r="AI26" s="18">
        <f>IF(COUNTIF([0]!plage32,'recap annuelle'!$B26)=0,"",COUNTIF([0]!plage32,'recap annuelle'!$B26))</f>
        <v>2</v>
      </c>
      <c r="AJ26" s="18">
        <f>IF(COUNTIF([0]!plage33,'recap annuelle'!$B26)=0,"",COUNTIF([0]!plage33,'recap annuelle'!$B26))</f>
        <v>2</v>
      </c>
      <c r="AK26" s="18">
        <f>IF(COUNTIF([0]!plage34,'recap annuelle'!$B26)=0,"",COUNTIF([0]!plage34,'recap annuelle'!$B26))</f>
        <v>2</v>
      </c>
      <c r="AL26" s="18">
        <f>IF(COUNTIF([0]!plage35,'recap annuelle'!$B26)=0,"",COUNTIF([0]!plage35,'recap annuelle'!$B26))</f>
        <v>2</v>
      </c>
      <c r="AM26" s="18">
        <f>IF(COUNTIF([0]!plage36,'recap annuelle'!$B26)=0,"",COUNTIF([0]!plage36,'recap annuelle'!$B26))</f>
        <v>2</v>
      </c>
      <c r="AN26" s="18">
        <f>IF(COUNTIF([0]!plage37,'recap annuelle'!$B26)=0,"",COUNTIF([0]!plage37,'recap annuelle'!$B26))</f>
        <v>2</v>
      </c>
      <c r="AO26" s="18">
        <f>IF(COUNTIF([0]!plage38,'recap annuelle'!$B26)=0,"",COUNTIF([0]!plage38,'recap annuelle'!$B26))</f>
        <v>2</v>
      </c>
      <c r="AP26" s="18">
        <f>IF(COUNTIF([0]!plage39,'recap annuelle'!$B26)=0,"",COUNTIF([0]!plage39,'recap annuelle'!$B26))</f>
        <v>2</v>
      </c>
      <c r="AQ26" s="18">
        <f>IF(COUNTIF([0]!plage40,'recap annuelle'!$B26)=0,"",COUNTIF([0]!plage40,'recap annuelle'!$B26))</f>
        <v>2</v>
      </c>
      <c r="AR26" s="18">
        <f>IF(COUNTIF([0]!plage41,'recap annuelle'!$B26)=0,"",COUNTIF([0]!plage41,'recap annuelle'!$B26))</f>
        <v>2</v>
      </c>
      <c r="AS26" s="18">
        <f>IF(COUNTIF([0]!plage42,'recap annuelle'!$B26)=0,"",COUNTIF([0]!plage42,'recap annuelle'!$B26))</f>
        <v>2</v>
      </c>
      <c r="AT26" s="18">
        <f>IF(COUNTIF([0]!plage43,'recap annuelle'!$B26)=0,"",COUNTIF([0]!plage43,'recap annuelle'!$B26))</f>
        <v>2</v>
      </c>
      <c r="AU26" s="18">
        <f>IF(COUNTIF([0]!plage44,'recap annuelle'!$B26)=0,"",COUNTIF([0]!plage44,'recap annuelle'!$B26))</f>
        <v>2</v>
      </c>
      <c r="AV26" s="18">
        <f>IF(COUNTIF([0]!plage45,'recap annuelle'!$B26)=0,"",COUNTIF([0]!plage45,'recap annuelle'!$B26))</f>
        <v>2</v>
      </c>
      <c r="AW26" s="18">
        <f>IF(COUNTIF([0]!plage46,'recap annuelle'!$B26)=0,"",COUNTIF([0]!plage46,'recap annuelle'!$B26))</f>
        <v>2</v>
      </c>
      <c r="AX26" s="18">
        <f>IF(COUNTIF([0]!plage47,'recap annuelle'!$B26)=0,"",COUNTIF([0]!plage47,'recap annuelle'!$B26))</f>
        <v>2</v>
      </c>
      <c r="AY26" s="18">
        <f>IF(COUNTIF([0]!plage48,'recap annuelle'!$B26)=0,"",COUNTIF([0]!plage48,'recap annuelle'!$B26))</f>
        <v>2</v>
      </c>
      <c r="AZ26" s="18">
        <f>IF(COUNTIF([0]!plage49,'recap annuelle'!$B26)=0,"",COUNTIF([0]!plage49,'recap annuelle'!$B26))</f>
        <v>2</v>
      </c>
      <c r="BA26" s="18">
        <f>IF(COUNTIF([0]!plage50,'recap annuelle'!$B26)=0,"",COUNTIF([0]!plage50,'recap annuelle'!$B26))</f>
        <v>2</v>
      </c>
      <c r="BB26" s="18">
        <f>IF(COUNTIF([0]!plage51,'recap annuelle'!$B26)=0,"",COUNTIF([0]!plage51,'recap annuelle'!$B26))</f>
        <v>2</v>
      </c>
      <c r="BC26" s="18">
        <f>IF(COUNTIF([0]!plage52,'recap annuelle'!$B26)=0,"",COUNTIF([0]!plage52,'recap annuelle'!$B26))</f>
        <v>2</v>
      </c>
      <c r="BD26" s="18"/>
    </row>
    <row r="27" spans="1:56" x14ac:dyDescent="0.25">
      <c r="B27" s="34" t="s">
        <v>38</v>
      </c>
      <c r="C27" s="35">
        <v>0.625</v>
      </c>
      <c r="D27" s="18">
        <f>IF(COUNTIF([0]!plage1,'recap annuelle'!$B27)=0,"",COUNTIF([0]!plage1,'recap annuelle'!$B27))</f>
        <v>2</v>
      </c>
      <c r="E27" s="18">
        <f>IF(COUNTIF([0]!plage2,'recap annuelle'!$B27)=0,"",COUNTIF([0]!plage2,'recap annuelle'!$B27))</f>
        <v>2</v>
      </c>
      <c r="F27" s="18">
        <f>IF(COUNTIF([0]!plage3,'recap annuelle'!$B27)=0,"",COUNTIF([0]!plage3,'recap annuelle'!$B27))</f>
        <v>2</v>
      </c>
      <c r="G27" s="18">
        <f>IF(COUNTIF([0]!plage4,'recap annuelle'!$B27)=0,"",COUNTIF([0]!plage4,'recap annuelle'!$B27))</f>
        <v>2</v>
      </c>
      <c r="H27" s="18">
        <f>IF(COUNTIF([0]!plage5,'recap annuelle'!$B27)=0,"",COUNTIF([0]!plage5,'recap annuelle'!$B27))</f>
        <v>2</v>
      </c>
      <c r="I27" s="18">
        <f>IF(COUNTIF([0]!plage6,'recap annuelle'!$B27)=0,"",COUNTIF([0]!plage6,'recap annuelle'!$B27))</f>
        <v>2</v>
      </c>
      <c r="J27" s="18">
        <f>IF(COUNTIF([0]!plage7,'recap annuelle'!$B27)=0,"",COUNTIF([0]!plage7,'recap annuelle'!$B27))</f>
        <v>2</v>
      </c>
      <c r="K27" s="18">
        <f>IF(COUNTIF([0]!plage8,'recap annuelle'!$B27)=0,"",COUNTIF([0]!plage8,'recap annuelle'!$B27))</f>
        <v>2</v>
      </c>
      <c r="L27" s="18">
        <f>IF(COUNTIF([0]!plage9,'recap annuelle'!$B27)=0,"",COUNTIF([0]!plage9,'recap annuelle'!$B27))</f>
        <v>2</v>
      </c>
      <c r="M27" s="18">
        <f>IF(COUNTIF([0]!plage10,'recap annuelle'!$B27)=0,"",COUNTIF([0]!plage10,'recap annuelle'!$B27))</f>
        <v>2</v>
      </c>
      <c r="N27" s="18">
        <f>IF(COUNTIF([0]!plage11,'recap annuelle'!$B27)=0,"",COUNTIF([0]!plage11,'recap annuelle'!$B27))</f>
        <v>2</v>
      </c>
      <c r="O27" s="18">
        <f>IF(COUNTIF([0]!plage12,'recap annuelle'!$B27)=0,"",COUNTIF([0]!plage12,'recap annuelle'!$B27))</f>
        <v>2</v>
      </c>
      <c r="P27" s="18">
        <f>IF(COUNTIF([0]!plage13,'recap annuelle'!$B27)=0,"",COUNTIF([0]!plage13,'recap annuelle'!$B27))</f>
        <v>2</v>
      </c>
      <c r="Q27" s="18">
        <f>IF(COUNTIF([0]!plage14,'recap annuelle'!$B27)=0,"",COUNTIF([0]!plage14,'recap annuelle'!$B27))</f>
        <v>2</v>
      </c>
      <c r="R27" s="18">
        <f>IF(COUNTIF([0]!plage15,'recap annuelle'!$B27)=0,"",COUNTIF([0]!plage15,'recap annuelle'!$B27))</f>
        <v>2</v>
      </c>
      <c r="S27" s="18">
        <f>IF(COUNTIF([0]!plage16,'recap annuelle'!$B27)=0,"",COUNTIF([0]!plage16,'recap annuelle'!$B27))</f>
        <v>2</v>
      </c>
      <c r="T27" s="18">
        <f>IF(COUNTIF([0]!plage17,'recap annuelle'!$B27)=0,"",COUNTIF([0]!plage17,'recap annuelle'!$B27))</f>
        <v>2</v>
      </c>
      <c r="U27" s="18">
        <f>IF(COUNTIF([0]!plage18,'recap annuelle'!$B27)=0,"",COUNTIF([0]!plage18,'recap annuelle'!$B27))</f>
        <v>2</v>
      </c>
      <c r="V27" s="18">
        <f>IF(COUNTIF([0]!plage19,'recap annuelle'!$B27)=0,"",COUNTIF([0]!plage19,'recap annuelle'!$B27))</f>
        <v>2</v>
      </c>
      <c r="W27" s="18">
        <f>IF(COUNTIF([0]!plage20,'recap annuelle'!$B27)=0,"",COUNTIF([0]!plage20,'recap annuelle'!$B27))</f>
        <v>2</v>
      </c>
      <c r="X27" s="18">
        <f>IF(COUNTIF([0]!plage21,'recap annuelle'!$B27)=0,"",COUNTIF([0]!plage21,'recap annuelle'!$B27))</f>
        <v>2</v>
      </c>
      <c r="Y27" s="18">
        <f>IF(COUNTIF([0]!plage22,'recap annuelle'!$B27)=0,"",COUNTIF([0]!plage22,'recap annuelle'!$B27))</f>
        <v>2</v>
      </c>
      <c r="Z27" s="18">
        <f>IF(COUNTIF([0]!plage23,'recap annuelle'!$B27)=0,"",COUNTIF([0]!plage23,'recap annuelle'!$B27))</f>
        <v>2</v>
      </c>
      <c r="AA27" s="18">
        <f>IF(COUNTIF([0]!plage24,'recap annuelle'!$B27)=0,"",COUNTIF([0]!plage24,'recap annuelle'!$B27))</f>
        <v>2</v>
      </c>
      <c r="AB27" s="18">
        <f>IF(COUNTIF([0]!plage25,'recap annuelle'!$B27)=0,"",COUNTIF([0]!plage25,'recap annuelle'!$B27))</f>
        <v>2</v>
      </c>
      <c r="AC27" s="18">
        <f>IF(COUNTIF([0]!plage26,'recap annuelle'!$B27)=0,"",COUNTIF([0]!plage26,'recap annuelle'!$B27))</f>
        <v>2</v>
      </c>
      <c r="AD27" s="18">
        <f>IF(COUNTIF([0]!plage27,'recap annuelle'!$B27)=0,"",COUNTIF([0]!plage27,'recap annuelle'!$B27))</f>
        <v>2</v>
      </c>
      <c r="AE27" s="18">
        <f>IF(COUNTIF([0]!plage28,'recap annuelle'!$B27)=0,"",COUNTIF([0]!plage28,'recap annuelle'!$B27))</f>
        <v>2</v>
      </c>
      <c r="AF27" s="18">
        <f>IF(COUNTIF([0]!plage29,'recap annuelle'!$B27)=0,"",COUNTIF([0]!plage29,'recap annuelle'!$B27))</f>
        <v>2</v>
      </c>
      <c r="AG27" s="18">
        <f>IF(COUNTIF([0]!plage30,'recap annuelle'!$B27)=0,"",COUNTIF([0]!plage30,'recap annuelle'!$B27))</f>
        <v>2</v>
      </c>
      <c r="AH27" s="18">
        <f>IF(COUNTIF([0]!plage31,'recap annuelle'!$B27)=0,"",COUNTIF([0]!plage31,'recap annuelle'!$B27))</f>
        <v>2</v>
      </c>
      <c r="AI27" s="18">
        <f>IF(COUNTIF([0]!plage32,'recap annuelle'!$B27)=0,"",COUNTIF([0]!plage32,'recap annuelle'!$B27))</f>
        <v>2</v>
      </c>
      <c r="AJ27" s="18">
        <f>IF(COUNTIF([0]!plage33,'recap annuelle'!$B27)=0,"",COUNTIF([0]!plage33,'recap annuelle'!$B27))</f>
        <v>2</v>
      </c>
      <c r="AK27" s="18">
        <f>IF(COUNTIF([0]!plage34,'recap annuelle'!$B27)=0,"",COUNTIF([0]!plage34,'recap annuelle'!$B27))</f>
        <v>2</v>
      </c>
      <c r="AL27" s="18">
        <f>IF(COUNTIF([0]!plage35,'recap annuelle'!$B27)=0,"",COUNTIF([0]!plage35,'recap annuelle'!$B27))</f>
        <v>2</v>
      </c>
      <c r="AM27" s="18">
        <f>IF(COUNTIF([0]!plage36,'recap annuelle'!$B27)=0,"",COUNTIF([0]!plage36,'recap annuelle'!$B27))</f>
        <v>2</v>
      </c>
      <c r="AN27" s="18">
        <f>IF(COUNTIF([0]!plage37,'recap annuelle'!$B27)=0,"",COUNTIF([0]!plage37,'recap annuelle'!$B27))</f>
        <v>2</v>
      </c>
      <c r="AO27" s="18">
        <f>IF(COUNTIF([0]!plage38,'recap annuelle'!$B27)=0,"",COUNTIF([0]!plage38,'recap annuelle'!$B27))</f>
        <v>2</v>
      </c>
      <c r="AP27" s="18">
        <f>IF(COUNTIF([0]!plage39,'recap annuelle'!$B27)=0,"",COUNTIF([0]!plage39,'recap annuelle'!$B27))</f>
        <v>2</v>
      </c>
      <c r="AQ27" s="18">
        <f>IF(COUNTIF([0]!plage40,'recap annuelle'!$B27)=0,"",COUNTIF([0]!plage40,'recap annuelle'!$B27))</f>
        <v>2</v>
      </c>
      <c r="AR27" s="18">
        <f>IF(COUNTIF([0]!plage41,'recap annuelle'!$B27)=0,"",COUNTIF([0]!plage41,'recap annuelle'!$B27))</f>
        <v>2</v>
      </c>
      <c r="AS27" s="18">
        <f>IF(COUNTIF([0]!plage42,'recap annuelle'!$B27)=0,"",COUNTIF([0]!plage42,'recap annuelle'!$B27))</f>
        <v>2</v>
      </c>
      <c r="AT27" s="18">
        <f>IF(COUNTIF([0]!plage43,'recap annuelle'!$B27)=0,"",COUNTIF([0]!plage43,'recap annuelle'!$B27))</f>
        <v>2</v>
      </c>
      <c r="AU27" s="18">
        <f>IF(COUNTIF([0]!plage44,'recap annuelle'!$B27)=0,"",COUNTIF([0]!plage44,'recap annuelle'!$B27))</f>
        <v>2</v>
      </c>
      <c r="AV27" s="18">
        <f>IF(COUNTIF([0]!plage45,'recap annuelle'!$B27)=0,"",COUNTIF([0]!plage45,'recap annuelle'!$B27))</f>
        <v>2</v>
      </c>
      <c r="AW27" s="18">
        <f>IF(COUNTIF([0]!plage46,'recap annuelle'!$B27)=0,"",COUNTIF([0]!plage46,'recap annuelle'!$B27))</f>
        <v>2</v>
      </c>
      <c r="AX27" s="18">
        <f>IF(COUNTIF([0]!plage47,'recap annuelle'!$B27)=0,"",COUNTIF([0]!plage47,'recap annuelle'!$B27))</f>
        <v>2</v>
      </c>
      <c r="AY27" s="18">
        <f>IF(COUNTIF([0]!plage48,'recap annuelle'!$B27)=0,"",COUNTIF([0]!plage48,'recap annuelle'!$B27))</f>
        <v>2</v>
      </c>
      <c r="AZ27" s="18">
        <f>IF(COUNTIF([0]!plage49,'recap annuelle'!$B27)=0,"",COUNTIF([0]!plage49,'recap annuelle'!$B27))</f>
        <v>2</v>
      </c>
      <c r="BA27" s="18">
        <f>IF(COUNTIF([0]!plage50,'recap annuelle'!$B27)=0,"",COUNTIF([0]!plage50,'recap annuelle'!$B27))</f>
        <v>2</v>
      </c>
      <c r="BB27" s="18">
        <f>IF(COUNTIF([0]!plage51,'recap annuelle'!$B27)=0,"",COUNTIF([0]!plage51,'recap annuelle'!$B27))</f>
        <v>2</v>
      </c>
      <c r="BC27" s="18">
        <f>IF(COUNTIF([0]!plage52,'recap annuelle'!$B27)=0,"",COUNTIF([0]!plage52,'recap annuelle'!$B27))</f>
        <v>2</v>
      </c>
      <c r="BD27" s="18"/>
    </row>
    <row r="28" spans="1:56" x14ac:dyDescent="0.25">
      <c r="B28" s="34" t="s">
        <v>39</v>
      </c>
      <c r="C28" s="35">
        <v>0.58333333333333337</v>
      </c>
      <c r="D28" s="18">
        <f>IF(COUNTIF([0]!plage1,'recap annuelle'!$B28)=0,"",COUNTIF([0]!plage1,'recap annuelle'!$B28))</f>
        <v>2</v>
      </c>
      <c r="E28" s="18">
        <f>IF(COUNTIF([0]!plage2,'recap annuelle'!$B28)=0,"",COUNTIF([0]!plage2,'recap annuelle'!$B28))</f>
        <v>2</v>
      </c>
      <c r="F28" s="18">
        <f>IF(COUNTIF([0]!plage3,'recap annuelle'!$B28)=0,"",COUNTIF([0]!plage3,'recap annuelle'!$B28))</f>
        <v>2</v>
      </c>
      <c r="G28" s="18">
        <f>IF(COUNTIF([0]!plage4,'recap annuelle'!$B28)=0,"",COUNTIF([0]!plage4,'recap annuelle'!$B28))</f>
        <v>2</v>
      </c>
      <c r="H28" s="18">
        <f>IF(COUNTIF([0]!plage5,'recap annuelle'!$B28)=0,"",COUNTIF([0]!plage5,'recap annuelle'!$B28))</f>
        <v>2</v>
      </c>
      <c r="I28" s="18">
        <f>IF(COUNTIF([0]!plage6,'recap annuelle'!$B28)=0,"",COUNTIF([0]!plage6,'recap annuelle'!$B28))</f>
        <v>2</v>
      </c>
      <c r="J28" s="18">
        <f>IF(COUNTIF([0]!plage7,'recap annuelle'!$B28)=0,"",COUNTIF([0]!plage7,'recap annuelle'!$B28))</f>
        <v>2</v>
      </c>
      <c r="K28" s="18">
        <f>IF(COUNTIF([0]!plage8,'recap annuelle'!$B28)=0,"",COUNTIF([0]!plage8,'recap annuelle'!$B28))</f>
        <v>2</v>
      </c>
      <c r="L28" s="18">
        <f>IF(COUNTIF([0]!plage9,'recap annuelle'!$B28)=0,"",COUNTIF([0]!plage9,'recap annuelle'!$B28))</f>
        <v>2</v>
      </c>
      <c r="M28" s="18">
        <f>IF(COUNTIF([0]!plage10,'recap annuelle'!$B28)=0,"",COUNTIF([0]!plage10,'recap annuelle'!$B28))</f>
        <v>2</v>
      </c>
      <c r="N28" s="18">
        <f>IF(COUNTIF([0]!plage11,'recap annuelle'!$B28)=0,"",COUNTIF([0]!plage11,'recap annuelle'!$B28))</f>
        <v>2</v>
      </c>
      <c r="O28" s="18">
        <f>IF(COUNTIF([0]!plage12,'recap annuelle'!$B28)=0,"",COUNTIF([0]!plage12,'recap annuelle'!$B28))</f>
        <v>2</v>
      </c>
      <c r="P28" s="18">
        <f>IF(COUNTIF([0]!plage13,'recap annuelle'!$B28)=0,"",COUNTIF([0]!plage13,'recap annuelle'!$B28))</f>
        <v>2</v>
      </c>
      <c r="Q28" s="18">
        <f>IF(COUNTIF([0]!plage14,'recap annuelle'!$B28)=0,"",COUNTIF([0]!plage14,'recap annuelle'!$B28))</f>
        <v>2</v>
      </c>
      <c r="R28" s="18">
        <f>IF(COUNTIF([0]!plage15,'recap annuelle'!$B28)=0,"",COUNTIF([0]!plage15,'recap annuelle'!$B28))</f>
        <v>2</v>
      </c>
      <c r="S28" s="18">
        <f>IF(COUNTIF([0]!plage16,'recap annuelle'!$B28)=0,"",COUNTIF([0]!plage16,'recap annuelle'!$B28))</f>
        <v>2</v>
      </c>
      <c r="T28" s="18">
        <f>IF(COUNTIF([0]!plage17,'recap annuelle'!$B28)=0,"",COUNTIF([0]!plage17,'recap annuelle'!$B28))</f>
        <v>2</v>
      </c>
      <c r="U28" s="18">
        <f>IF(COUNTIF([0]!plage18,'recap annuelle'!$B28)=0,"",COUNTIF([0]!plage18,'recap annuelle'!$B28))</f>
        <v>2</v>
      </c>
      <c r="V28" s="18">
        <f>IF(COUNTIF([0]!plage19,'recap annuelle'!$B28)=0,"",COUNTIF([0]!plage19,'recap annuelle'!$B28))</f>
        <v>2</v>
      </c>
      <c r="W28" s="18">
        <f>IF(COUNTIF([0]!plage20,'recap annuelle'!$B28)=0,"",COUNTIF([0]!plage20,'recap annuelle'!$B28))</f>
        <v>2</v>
      </c>
      <c r="X28" s="18">
        <f>IF(COUNTIF([0]!plage21,'recap annuelle'!$B28)=0,"",COUNTIF([0]!plage21,'recap annuelle'!$B28))</f>
        <v>2</v>
      </c>
      <c r="Y28" s="18">
        <f>IF(COUNTIF([0]!plage22,'recap annuelle'!$B28)=0,"",COUNTIF([0]!plage22,'recap annuelle'!$B28))</f>
        <v>2</v>
      </c>
      <c r="Z28" s="18">
        <f>IF(COUNTIF([0]!plage23,'recap annuelle'!$B28)=0,"",COUNTIF([0]!plage23,'recap annuelle'!$B28))</f>
        <v>2</v>
      </c>
      <c r="AA28" s="18">
        <f>IF(COUNTIF([0]!plage24,'recap annuelle'!$B28)=0,"",COUNTIF([0]!plage24,'recap annuelle'!$B28))</f>
        <v>2</v>
      </c>
      <c r="AB28" s="18">
        <f>IF(COUNTIF([0]!plage25,'recap annuelle'!$B28)=0,"",COUNTIF([0]!plage25,'recap annuelle'!$B28))</f>
        <v>2</v>
      </c>
      <c r="AC28" s="18">
        <f>IF(COUNTIF([0]!plage26,'recap annuelle'!$B28)=0,"",COUNTIF([0]!plage26,'recap annuelle'!$B28))</f>
        <v>2</v>
      </c>
      <c r="AD28" s="18">
        <f>IF(COUNTIF([0]!plage27,'recap annuelle'!$B28)=0,"",COUNTIF([0]!plage27,'recap annuelle'!$B28))</f>
        <v>2</v>
      </c>
      <c r="AE28" s="18">
        <f>IF(COUNTIF([0]!plage28,'recap annuelle'!$B28)=0,"",COUNTIF([0]!plage28,'recap annuelle'!$B28))</f>
        <v>2</v>
      </c>
      <c r="AF28" s="18">
        <f>IF(COUNTIF([0]!plage29,'recap annuelle'!$B28)=0,"",COUNTIF([0]!plage29,'recap annuelle'!$B28))</f>
        <v>2</v>
      </c>
      <c r="AG28" s="18">
        <f>IF(COUNTIF([0]!plage30,'recap annuelle'!$B28)=0,"",COUNTIF([0]!plage30,'recap annuelle'!$B28))</f>
        <v>2</v>
      </c>
      <c r="AH28" s="18">
        <f>IF(COUNTIF([0]!plage31,'recap annuelle'!$B28)=0,"",COUNTIF([0]!plage31,'recap annuelle'!$B28))</f>
        <v>2</v>
      </c>
      <c r="AI28" s="18">
        <f>IF(COUNTIF([0]!plage32,'recap annuelle'!$B28)=0,"",COUNTIF([0]!plage32,'recap annuelle'!$B28))</f>
        <v>2</v>
      </c>
      <c r="AJ28" s="18">
        <f>IF(COUNTIF([0]!plage33,'recap annuelle'!$B28)=0,"",COUNTIF([0]!plage33,'recap annuelle'!$B28))</f>
        <v>2</v>
      </c>
      <c r="AK28" s="18">
        <f>IF(COUNTIF([0]!plage34,'recap annuelle'!$B28)=0,"",COUNTIF([0]!plage34,'recap annuelle'!$B28))</f>
        <v>2</v>
      </c>
      <c r="AL28" s="18">
        <f>IF(COUNTIF([0]!plage35,'recap annuelle'!$B28)=0,"",COUNTIF([0]!plage35,'recap annuelle'!$B28))</f>
        <v>2</v>
      </c>
      <c r="AM28" s="18">
        <f>IF(COUNTIF([0]!plage36,'recap annuelle'!$B28)=0,"",COUNTIF([0]!plage36,'recap annuelle'!$B28))</f>
        <v>2</v>
      </c>
      <c r="AN28" s="18">
        <f>IF(COUNTIF([0]!plage37,'recap annuelle'!$B28)=0,"",COUNTIF([0]!plage37,'recap annuelle'!$B28))</f>
        <v>2</v>
      </c>
      <c r="AO28" s="18">
        <f>IF(COUNTIF([0]!plage38,'recap annuelle'!$B28)=0,"",COUNTIF([0]!plage38,'recap annuelle'!$B28))</f>
        <v>2</v>
      </c>
      <c r="AP28" s="18">
        <f>IF(COUNTIF([0]!plage39,'recap annuelle'!$B28)=0,"",COUNTIF([0]!plage39,'recap annuelle'!$B28))</f>
        <v>2</v>
      </c>
      <c r="AQ28" s="18">
        <f>IF(COUNTIF([0]!plage40,'recap annuelle'!$B28)=0,"",COUNTIF([0]!plage40,'recap annuelle'!$B28))</f>
        <v>2</v>
      </c>
      <c r="AR28" s="18">
        <f>IF(COUNTIF([0]!plage41,'recap annuelle'!$B28)=0,"",COUNTIF([0]!plage41,'recap annuelle'!$B28))</f>
        <v>2</v>
      </c>
      <c r="AS28" s="18">
        <f>IF(COUNTIF([0]!plage42,'recap annuelle'!$B28)=0,"",COUNTIF([0]!plage42,'recap annuelle'!$B28))</f>
        <v>2</v>
      </c>
      <c r="AT28" s="18">
        <f>IF(COUNTIF([0]!plage43,'recap annuelle'!$B28)=0,"",COUNTIF([0]!plage43,'recap annuelle'!$B28))</f>
        <v>2</v>
      </c>
      <c r="AU28" s="18">
        <f>IF(COUNTIF([0]!plage44,'recap annuelle'!$B28)=0,"",COUNTIF([0]!plage44,'recap annuelle'!$B28))</f>
        <v>2</v>
      </c>
      <c r="AV28" s="18">
        <f>IF(COUNTIF([0]!plage45,'recap annuelle'!$B28)=0,"",COUNTIF([0]!plage45,'recap annuelle'!$B28))</f>
        <v>2</v>
      </c>
      <c r="AW28" s="18">
        <f>IF(COUNTIF([0]!plage46,'recap annuelle'!$B28)=0,"",COUNTIF([0]!plage46,'recap annuelle'!$B28))</f>
        <v>2</v>
      </c>
      <c r="AX28" s="18">
        <f>IF(COUNTIF([0]!plage47,'recap annuelle'!$B28)=0,"",COUNTIF([0]!plage47,'recap annuelle'!$B28))</f>
        <v>2</v>
      </c>
      <c r="AY28" s="18">
        <f>IF(COUNTIF([0]!plage48,'recap annuelle'!$B28)=0,"",COUNTIF([0]!plage48,'recap annuelle'!$B28))</f>
        <v>2</v>
      </c>
      <c r="AZ28" s="18">
        <f>IF(COUNTIF([0]!plage49,'recap annuelle'!$B28)=0,"",COUNTIF([0]!plage49,'recap annuelle'!$B28))</f>
        <v>2</v>
      </c>
      <c r="BA28" s="18">
        <f>IF(COUNTIF([0]!plage50,'recap annuelle'!$B28)=0,"",COUNTIF([0]!plage50,'recap annuelle'!$B28))</f>
        <v>2</v>
      </c>
      <c r="BB28" s="18">
        <f>IF(COUNTIF([0]!plage51,'recap annuelle'!$B28)=0,"",COUNTIF([0]!plage51,'recap annuelle'!$B28))</f>
        <v>2</v>
      </c>
      <c r="BC28" s="18">
        <f>IF(COUNTIF([0]!plage52,'recap annuelle'!$B28)=0,"",COUNTIF([0]!plage52,'recap annuelle'!$B28))</f>
        <v>2</v>
      </c>
      <c r="BD28" s="18"/>
    </row>
    <row r="29" spans="1:56" x14ac:dyDescent="0.25">
      <c r="B29" s="34" t="s">
        <v>40</v>
      </c>
      <c r="C29" s="35">
        <v>0.64583333333333337</v>
      </c>
      <c r="D29" s="18">
        <f>IF(COUNTIF([0]!plage1,'recap annuelle'!$B29)=0,"",COUNTIF([0]!plage1,'recap annuelle'!$B29))</f>
        <v>2</v>
      </c>
      <c r="E29" s="18">
        <f>IF(COUNTIF([0]!plage2,'recap annuelle'!$B29)=0,"",COUNTIF([0]!plage2,'recap annuelle'!$B29))</f>
        <v>2</v>
      </c>
      <c r="F29" s="18">
        <f>IF(COUNTIF([0]!plage3,'recap annuelle'!$B29)=0,"",COUNTIF([0]!plage3,'recap annuelle'!$B29))</f>
        <v>2</v>
      </c>
      <c r="G29" s="18">
        <f>IF(COUNTIF([0]!plage4,'recap annuelle'!$B29)=0,"",COUNTIF([0]!plage4,'recap annuelle'!$B29))</f>
        <v>2</v>
      </c>
      <c r="H29" s="18">
        <f>IF(COUNTIF([0]!plage5,'recap annuelle'!$B29)=0,"",COUNTIF([0]!plage5,'recap annuelle'!$B29))</f>
        <v>2</v>
      </c>
      <c r="I29" s="18">
        <f>IF(COUNTIF([0]!plage6,'recap annuelle'!$B29)=0,"",COUNTIF([0]!plage6,'recap annuelle'!$B29))</f>
        <v>2</v>
      </c>
      <c r="J29" s="18">
        <f>IF(COUNTIF([0]!plage7,'recap annuelle'!$B29)=0,"",COUNTIF([0]!plage7,'recap annuelle'!$B29))</f>
        <v>2</v>
      </c>
      <c r="K29" s="18">
        <f>IF(COUNTIF([0]!plage8,'recap annuelle'!$B29)=0,"",COUNTIF([0]!plage8,'recap annuelle'!$B29))</f>
        <v>2</v>
      </c>
      <c r="L29" s="18">
        <f>IF(COUNTIF([0]!plage9,'recap annuelle'!$B29)=0,"",COUNTIF([0]!plage9,'recap annuelle'!$B29))</f>
        <v>2</v>
      </c>
      <c r="M29" s="18">
        <f>IF(COUNTIF([0]!plage10,'recap annuelle'!$B29)=0,"",COUNTIF([0]!plage10,'recap annuelle'!$B29))</f>
        <v>2</v>
      </c>
      <c r="N29" s="18">
        <f>IF(COUNTIF([0]!plage11,'recap annuelle'!$B29)=0,"",COUNTIF([0]!plage11,'recap annuelle'!$B29))</f>
        <v>2</v>
      </c>
      <c r="O29" s="18">
        <f>IF(COUNTIF([0]!plage12,'recap annuelle'!$B29)=0,"",COUNTIF([0]!plage12,'recap annuelle'!$B29))</f>
        <v>2</v>
      </c>
      <c r="P29" s="18">
        <f>IF(COUNTIF([0]!plage13,'recap annuelle'!$B29)=0,"",COUNTIF([0]!plage13,'recap annuelle'!$B29))</f>
        <v>2</v>
      </c>
      <c r="Q29" s="18">
        <f>IF(COUNTIF([0]!plage14,'recap annuelle'!$B29)=0,"",COUNTIF([0]!plage14,'recap annuelle'!$B29))</f>
        <v>2</v>
      </c>
      <c r="R29" s="18">
        <f>IF(COUNTIF([0]!plage15,'recap annuelle'!$B29)=0,"",COUNTIF([0]!plage15,'recap annuelle'!$B29))</f>
        <v>2</v>
      </c>
      <c r="S29" s="18">
        <f>IF(COUNTIF([0]!plage16,'recap annuelle'!$B29)=0,"",COUNTIF([0]!plage16,'recap annuelle'!$B29))</f>
        <v>2</v>
      </c>
      <c r="T29" s="18">
        <f>IF(COUNTIF([0]!plage17,'recap annuelle'!$B29)=0,"",COUNTIF([0]!plage17,'recap annuelle'!$B29))</f>
        <v>2</v>
      </c>
      <c r="U29" s="18">
        <f>IF(COUNTIF([0]!plage18,'recap annuelle'!$B29)=0,"",COUNTIF([0]!plage18,'recap annuelle'!$B29))</f>
        <v>2</v>
      </c>
      <c r="V29" s="18">
        <f>IF(COUNTIF([0]!plage19,'recap annuelle'!$B29)=0,"",COUNTIF([0]!plage19,'recap annuelle'!$B29))</f>
        <v>2</v>
      </c>
      <c r="W29" s="18">
        <f>IF(COUNTIF([0]!plage20,'recap annuelle'!$B29)=0,"",COUNTIF([0]!plage20,'recap annuelle'!$B29))</f>
        <v>2</v>
      </c>
      <c r="X29" s="18">
        <f>IF(COUNTIF([0]!plage21,'recap annuelle'!$B29)=0,"",COUNTIF([0]!plage21,'recap annuelle'!$B29))</f>
        <v>2</v>
      </c>
      <c r="Y29" s="18">
        <f>IF(COUNTIF([0]!plage22,'recap annuelle'!$B29)=0,"",COUNTIF([0]!plage22,'recap annuelle'!$B29))</f>
        <v>2</v>
      </c>
      <c r="Z29" s="18">
        <f>IF(COUNTIF([0]!plage23,'recap annuelle'!$B29)=0,"",COUNTIF([0]!plage23,'recap annuelle'!$B29))</f>
        <v>2</v>
      </c>
      <c r="AA29" s="18">
        <f>IF(COUNTIF([0]!plage24,'recap annuelle'!$B29)=0,"",COUNTIF([0]!plage24,'recap annuelle'!$B29))</f>
        <v>2</v>
      </c>
      <c r="AB29" s="18">
        <f>IF(COUNTIF([0]!plage25,'recap annuelle'!$B29)=0,"",COUNTIF([0]!plage25,'recap annuelle'!$B29))</f>
        <v>2</v>
      </c>
      <c r="AC29" s="18">
        <f>IF(COUNTIF([0]!plage26,'recap annuelle'!$B29)=0,"",COUNTIF([0]!plage26,'recap annuelle'!$B29))</f>
        <v>2</v>
      </c>
      <c r="AD29" s="18">
        <f>IF(COUNTIF([0]!plage27,'recap annuelle'!$B29)=0,"",COUNTIF([0]!plage27,'recap annuelle'!$B29))</f>
        <v>2</v>
      </c>
      <c r="AE29" s="18">
        <f>IF(COUNTIF([0]!plage28,'recap annuelle'!$B29)=0,"",COUNTIF([0]!plage28,'recap annuelle'!$B29))</f>
        <v>2</v>
      </c>
      <c r="AF29" s="18">
        <f>IF(COUNTIF([0]!plage29,'recap annuelle'!$B29)=0,"",COUNTIF([0]!plage29,'recap annuelle'!$B29))</f>
        <v>2</v>
      </c>
      <c r="AG29" s="18">
        <f>IF(COUNTIF([0]!plage30,'recap annuelle'!$B29)=0,"",COUNTIF([0]!plage30,'recap annuelle'!$B29))</f>
        <v>2</v>
      </c>
      <c r="AH29" s="18">
        <f>IF(COUNTIF([0]!plage31,'recap annuelle'!$B29)=0,"",COUNTIF([0]!plage31,'recap annuelle'!$B29))</f>
        <v>2</v>
      </c>
      <c r="AI29" s="18">
        <f>IF(COUNTIF([0]!plage32,'recap annuelle'!$B29)=0,"",COUNTIF([0]!plage32,'recap annuelle'!$B29))</f>
        <v>2</v>
      </c>
      <c r="AJ29" s="18">
        <f>IF(COUNTIF([0]!plage33,'recap annuelle'!$B29)=0,"",COUNTIF([0]!plage33,'recap annuelle'!$B29))</f>
        <v>2</v>
      </c>
      <c r="AK29" s="18">
        <f>IF(COUNTIF([0]!plage34,'recap annuelle'!$B29)=0,"",COUNTIF([0]!plage34,'recap annuelle'!$B29))</f>
        <v>2</v>
      </c>
      <c r="AL29" s="18">
        <f>IF(COUNTIF([0]!plage35,'recap annuelle'!$B29)=0,"",COUNTIF([0]!plage35,'recap annuelle'!$B29))</f>
        <v>2</v>
      </c>
      <c r="AM29" s="18">
        <f>IF(COUNTIF([0]!plage36,'recap annuelle'!$B29)=0,"",COUNTIF([0]!plage36,'recap annuelle'!$B29))</f>
        <v>2</v>
      </c>
      <c r="AN29" s="18">
        <f>IF(COUNTIF([0]!plage37,'recap annuelle'!$B29)=0,"",COUNTIF([0]!plage37,'recap annuelle'!$B29))</f>
        <v>2</v>
      </c>
      <c r="AO29" s="18">
        <f>IF(COUNTIF([0]!plage38,'recap annuelle'!$B29)=0,"",COUNTIF([0]!plage38,'recap annuelle'!$B29))</f>
        <v>2</v>
      </c>
      <c r="AP29" s="18">
        <f>IF(COUNTIF([0]!plage39,'recap annuelle'!$B29)=0,"",COUNTIF([0]!plage39,'recap annuelle'!$B29))</f>
        <v>2</v>
      </c>
      <c r="AQ29" s="18">
        <f>IF(COUNTIF([0]!plage40,'recap annuelle'!$B29)=0,"",COUNTIF([0]!plage40,'recap annuelle'!$B29))</f>
        <v>2</v>
      </c>
      <c r="AR29" s="18">
        <f>IF(COUNTIF([0]!plage41,'recap annuelle'!$B29)=0,"",COUNTIF([0]!plage41,'recap annuelle'!$B29))</f>
        <v>2</v>
      </c>
      <c r="AS29" s="18">
        <f>IF(COUNTIF([0]!plage42,'recap annuelle'!$B29)=0,"",COUNTIF([0]!plage42,'recap annuelle'!$B29))</f>
        <v>2</v>
      </c>
      <c r="AT29" s="18">
        <f>IF(COUNTIF([0]!plage43,'recap annuelle'!$B29)=0,"",COUNTIF([0]!plage43,'recap annuelle'!$B29))</f>
        <v>2</v>
      </c>
      <c r="AU29" s="18">
        <f>IF(COUNTIF([0]!plage44,'recap annuelle'!$B29)=0,"",COUNTIF([0]!plage44,'recap annuelle'!$B29))</f>
        <v>2</v>
      </c>
      <c r="AV29" s="18">
        <f>IF(COUNTIF([0]!plage45,'recap annuelle'!$B29)=0,"",COUNTIF([0]!plage45,'recap annuelle'!$B29))</f>
        <v>2</v>
      </c>
      <c r="AW29" s="18">
        <f>IF(COUNTIF([0]!plage46,'recap annuelle'!$B29)=0,"",COUNTIF([0]!plage46,'recap annuelle'!$B29))</f>
        <v>2</v>
      </c>
      <c r="AX29" s="18">
        <f>IF(COUNTIF([0]!plage47,'recap annuelle'!$B29)=0,"",COUNTIF([0]!plage47,'recap annuelle'!$B29))</f>
        <v>2</v>
      </c>
      <c r="AY29" s="18">
        <f>IF(COUNTIF([0]!plage48,'recap annuelle'!$B29)=0,"",COUNTIF([0]!plage48,'recap annuelle'!$B29))</f>
        <v>2</v>
      </c>
      <c r="AZ29" s="18">
        <f>IF(COUNTIF([0]!plage49,'recap annuelle'!$B29)=0,"",COUNTIF([0]!plage49,'recap annuelle'!$B29))</f>
        <v>2</v>
      </c>
      <c r="BA29" s="18">
        <f>IF(COUNTIF([0]!plage50,'recap annuelle'!$B29)=0,"",COUNTIF([0]!plage50,'recap annuelle'!$B29))</f>
        <v>2</v>
      </c>
      <c r="BB29" s="18">
        <f>IF(COUNTIF([0]!plage51,'recap annuelle'!$B29)=0,"",COUNTIF([0]!plage51,'recap annuelle'!$B29))</f>
        <v>2</v>
      </c>
      <c r="BC29" s="18">
        <f>IF(COUNTIF([0]!plage52,'recap annuelle'!$B29)=0,"",COUNTIF([0]!plage52,'recap annuelle'!$B29))</f>
        <v>2</v>
      </c>
      <c r="BD29" s="18"/>
    </row>
    <row r="30" spans="1:56" x14ac:dyDescent="0.25">
      <c r="B30" s="34" t="s">
        <v>41</v>
      </c>
      <c r="C30" s="35">
        <v>0.70833333333333337</v>
      </c>
      <c r="D30" s="18">
        <f>IF(COUNTIF([0]!plage1,'recap annuelle'!$B30)=0,"",COUNTIF([0]!plage1,'recap annuelle'!$B30))</f>
        <v>2</v>
      </c>
      <c r="E30" s="18">
        <f>IF(COUNTIF([0]!plage2,'recap annuelle'!$B30)=0,"",COUNTIF([0]!plage2,'recap annuelle'!$B30))</f>
        <v>2</v>
      </c>
      <c r="F30" s="18">
        <f>IF(COUNTIF([0]!plage3,'recap annuelle'!$B30)=0,"",COUNTIF([0]!plage3,'recap annuelle'!$B30))</f>
        <v>2</v>
      </c>
      <c r="G30" s="18">
        <f>IF(COUNTIF([0]!plage4,'recap annuelle'!$B30)=0,"",COUNTIF([0]!plage4,'recap annuelle'!$B30))</f>
        <v>2</v>
      </c>
      <c r="H30" s="18">
        <f>IF(COUNTIF([0]!plage5,'recap annuelle'!$B30)=0,"",COUNTIF([0]!plage5,'recap annuelle'!$B30))</f>
        <v>2</v>
      </c>
      <c r="I30" s="18">
        <f>IF(COUNTIF([0]!plage6,'recap annuelle'!$B30)=0,"",COUNTIF([0]!plage6,'recap annuelle'!$B30))</f>
        <v>2</v>
      </c>
      <c r="J30" s="18">
        <f>IF(COUNTIF([0]!plage7,'recap annuelle'!$B30)=0,"",COUNTIF([0]!plage7,'recap annuelle'!$B30))</f>
        <v>2</v>
      </c>
      <c r="K30" s="18">
        <f>IF(COUNTIF([0]!plage8,'recap annuelle'!$B30)=0,"",COUNTIF([0]!plage8,'recap annuelle'!$B30))</f>
        <v>2</v>
      </c>
      <c r="L30" s="18">
        <f>IF(COUNTIF([0]!plage9,'recap annuelle'!$B30)=0,"",COUNTIF([0]!plage9,'recap annuelle'!$B30))</f>
        <v>2</v>
      </c>
      <c r="M30" s="18">
        <f>IF(COUNTIF([0]!plage10,'recap annuelle'!$B30)=0,"",COUNTIF([0]!plage10,'recap annuelle'!$B30))</f>
        <v>2</v>
      </c>
      <c r="N30" s="18">
        <f>IF(COUNTIF([0]!plage11,'recap annuelle'!$B30)=0,"",COUNTIF([0]!plage11,'recap annuelle'!$B30))</f>
        <v>2</v>
      </c>
      <c r="O30" s="18">
        <f>IF(COUNTIF([0]!plage12,'recap annuelle'!$B30)=0,"",COUNTIF([0]!plage12,'recap annuelle'!$B30))</f>
        <v>2</v>
      </c>
      <c r="P30" s="18">
        <f>IF(COUNTIF([0]!plage13,'recap annuelle'!$B30)=0,"",COUNTIF([0]!plage13,'recap annuelle'!$B30))</f>
        <v>2</v>
      </c>
      <c r="Q30" s="18">
        <f>IF(COUNTIF([0]!plage14,'recap annuelle'!$B30)=0,"",COUNTIF([0]!plage14,'recap annuelle'!$B30))</f>
        <v>2</v>
      </c>
      <c r="R30" s="18">
        <f>IF(COUNTIF([0]!plage15,'recap annuelle'!$B30)=0,"",COUNTIF([0]!plage15,'recap annuelle'!$B30))</f>
        <v>2</v>
      </c>
      <c r="S30" s="18">
        <f>IF(COUNTIF([0]!plage16,'recap annuelle'!$B30)=0,"",COUNTIF([0]!plage16,'recap annuelle'!$B30))</f>
        <v>2</v>
      </c>
      <c r="T30" s="18">
        <f>IF(COUNTIF([0]!plage17,'recap annuelle'!$B30)=0,"",COUNTIF([0]!plage17,'recap annuelle'!$B30))</f>
        <v>2</v>
      </c>
      <c r="U30" s="18">
        <f>IF(COUNTIF([0]!plage18,'recap annuelle'!$B30)=0,"",COUNTIF([0]!plage18,'recap annuelle'!$B30))</f>
        <v>2</v>
      </c>
      <c r="V30" s="18">
        <f>IF(COUNTIF([0]!plage19,'recap annuelle'!$B30)=0,"",COUNTIF([0]!plage19,'recap annuelle'!$B30))</f>
        <v>2</v>
      </c>
      <c r="W30" s="18">
        <f>IF(COUNTIF([0]!plage20,'recap annuelle'!$B30)=0,"",COUNTIF([0]!plage20,'recap annuelle'!$B30))</f>
        <v>2</v>
      </c>
      <c r="X30" s="18">
        <f>IF(COUNTIF([0]!plage21,'recap annuelle'!$B30)=0,"",COUNTIF([0]!plage21,'recap annuelle'!$B30))</f>
        <v>2</v>
      </c>
      <c r="Y30" s="18">
        <f>IF(COUNTIF([0]!plage22,'recap annuelle'!$B30)=0,"",COUNTIF([0]!plage22,'recap annuelle'!$B30))</f>
        <v>2</v>
      </c>
      <c r="Z30" s="18">
        <f>IF(COUNTIF([0]!plage23,'recap annuelle'!$B30)=0,"",COUNTIF([0]!plage23,'recap annuelle'!$B30))</f>
        <v>2</v>
      </c>
      <c r="AA30" s="18">
        <f>IF(COUNTIF([0]!plage24,'recap annuelle'!$B30)=0,"",COUNTIF([0]!plage24,'recap annuelle'!$B30))</f>
        <v>2</v>
      </c>
      <c r="AB30" s="18">
        <f>IF(COUNTIF([0]!plage25,'recap annuelle'!$B30)=0,"",COUNTIF([0]!plage25,'recap annuelle'!$B30))</f>
        <v>2</v>
      </c>
      <c r="AC30" s="18">
        <f>IF(COUNTIF([0]!plage26,'recap annuelle'!$B30)=0,"",COUNTIF([0]!plage26,'recap annuelle'!$B30))</f>
        <v>2</v>
      </c>
      <c r="AD30" s="18">
        <f>IF(COUNTIF([0]!plage27,'recap annuelle'!$B30)=0,"",COUNTIF([0]!plage27,'recap annuelle'!$B30))</f>
        <v>2</v>
      </c>
      <c r="AE30" s="18">
        <f>IF(COUNTIF([0]!plage28,'recap annuelle'!$B30)=0,"",COUNTIF([0]!plage28,'recap annuelle'!$B30))</f>
        <v>2</v>
      </c>
      <c r="AF30" s="18">
        <f>IF(COUNTIF([0]!plage29,'recap annuelle'!$B30)=0,"",COUNTIF([0]!plage29,'recap annuelle'!$B30))</f>
        <v>2</v>
      </c>
      <c r="AG30" s="18">
        <f>IF(COUNTIF([0]!plage30,'recap annuelle'!$B30)=0,"",COUNTIF([0]!plage30,'recap annuelle'!$B30))</f>
        <v>2</v>
      </c>
      <c r="AH30" s="18">
        <f>IF(COUNTIF([0]!plage31,'recap annuelle'!$B30)=0,"",COUNTIF([0]!plage31,'recap annuelle'!$B30))</f>
        <v>2</v>
      </c>
      <c r="AI30" s="18">
        <f>IF(COUNTIF([0]!plage32,'recap annuelle'!$B30)=0,"",COUNTIF([0]!plage32,'recap annuelle'!$B30))</f>
        <v>2</v>
      </c>
      <c r="AJ30" s="18">
        <f>IF(COUNTIF([0]!plage33,'recap annuelle'!$B30)=0,"",COUNTIF([0]!plage33,'recap annuelle'!$B30))</f>
        <v>2</v>
      </c>
      <c r="AK30" s="18">
        <f>IF(COUNTIF([0]!plage34,'recap annuelle'!$B30)=0,"",COUNTIF([0]!plage34,'recap annuelle'!$B30))</f>
        <v>2</v>
      </c>
      <c r="AL30" s="18">
        <f>IF(COUNTIF([0]!plage35,'recap annuelle'!$B30)=0,"",COUNTIF([0]!plage35,'recap annuelle'!$B30))</f>
        <v>2</v>
      </c>
      <c r="AM30" s="18">
        <f>IF(COUNTIF([0]!plage36,'recap annuelle'!$B30)=0,"",COUNTIF([0]!plage36,'recap annuelle'!$B30))</f>
        <v>2</v>
      </c>
      <c r="AN30" s="18">
        <f>IF(COUNTIF([0]!plage37,'recap annuelle'!$B30)=0,"",COUNTIF([0]!plage37,'recap annuelle'!$B30))</f>
        <v>2</v>
      </c>
      <c r="AO30" s="18">
        <f>IF(COUNTIF([0]!plage38,'recap annuelle'!$B30)=0,"",COUNTIF([0]!plage38,'recap annuelle'!$B30))</f>
        <v>2</v>
      </c>
      <c r="AP30" s="18">
        <f>IF(COUNTIF([0]!plage39,'recap annuelle'!$B30)=0,"",COUNTIF([0]!plage39,'recap annuelle'!$B30))</f>
        <v>2</v>
      </c>
      <c r="AQ30" s="18">
        <f>IF(COUNTIF([0]!plage40,'recap annuelle'!$B30)=0,"",COUNTIF([0]!plage40,'recap annuelle'!$B30))</f>
        <v>2</v>
      </c>
      <c r="AR30" s="18">
        <f>IF(COUNTIF([0]!plage41,'recap annuelle'!$B30)=0,"",COUNTIF([0]!plage41,'recap annuelle'!$B30))</f>
        <v>2</v>
      </c>
      <c r="AS30" s="18">
        <f>IF(COUNTIF([0]!plage42,'recap annuelle'!$B30)=0,"",COUNTIF([0]!plage42,'recap annuelle'!$B30))</f>
        <v>2</v>
      </c>
      <c r="AT30" s="18">
        <f>IF(COUNTIF([0]!plage43,'recap annuelle'!$B30)=0,"",COUNTIF([0]!plage43,'recap annuelle'!$B30))</f>
        <v>2</v>
      </c>
      <c r="AU30" s="18">
        <f>IF(COUNTIF([0]!plage44,'recap annuelle'!$B30)=0,"",COUNTIF([0]!plage44,'recap annuelle'!$B30))</f>
        <v>2</v>
      </c>
      <c r="AV30" s="18">
        <f>IF(COUNTIF([0]!plage45,'recap annuelle'!$B30)=0,"",COUNTIF([0]!plage45,'recap annuelle'!$B30))</f>
        <v>2</v>
      </c>
      <c r="AW30" s="18">
        <f>IF(COUNTIF([0]!plage46,'recap annuelle'!$B30)=0,"",COUNTIF([0]!plage46,'recap annuelle'!$B30))</f>
        <v>2</v>
      </c>
      <c r="AX30" s="18">
        <f>IF(COUNTIF([0]!plage47,'recap annuelle'!$B30)=0,"",COUNTIF([0]!plage47,'recap annuelle'!$B30))</f>
        <v>2</v>
      </c>
      <c r="AY30" s="18">
        <f>IF(COUNTIF([0]!plage48,'recap annuelle'!$B30)=0,"",COUNTIF([0]!plage48,'recap annuelle'!$B30))</f>
        <v>2</v>
      </c>
      <c r="AZ30" s="18">
        <f>IF(COUNTIF([0]!plage49,'recap annuelle'!$B30)=0,"",COUNTIF([0]!plage49,'recap annuelle'!$B30))</f>
        <v>2</v>
      </c>
      <c r="BA30" s="18">
        <f>IF(COUNTIF([0]!plage50,'recap annuelle'!$B30)=0,"",COUNTIF([0]!plage50,'recap annuelle'!$B30))</f>
        <v>2</v>
      </c>
      <c r="BB30" s="18">
        <f>IF(COUNTIF([0]!plage51,'recap annuelle'!$B30)=0,"",COUNTIF([0]!plage51,'recap annuelle'!$B30))</f>
        <v>2</v>
      </c>
      <c r="BC30" s="18">
        <f>IF(COUNTIF([0]!plage52,'recap annuelle'!$B30)=0,"",COUNTIF([0]!plage52,'recap annuelle'!$B30))</f>
        <v>2</v>
      </c>
      <c r="BD30" s="18"/>
    </row>
    <row r="31" spans="1:56" x14ac:dyDescent="0.25">
      <c r="B31" s="28" t="s">
        <v>42</v>
      </c>
      <c r="C31" s="29">
        <v>0.5</v>
      </c>
      <c r="D31" s="18" t="str">
        <f>IF(COUNTIF([0]!plage1,'recap annuelle'!$B31)=0,"",COUNTIF([0]!plage1,'recap annuelle'!$B31))</f>
        <v/>
      </c>
      <c r="E31" s="18" t="str">
        <f>IF(COUNTIF([0]!plage2,'recap annuelle'!$B31)=0,"",COUNTIF([0]!plage2,'recap annuelle'!$B31))</f>
        <v/>
      </c>
      <c r="F31" s="18" t="str">
        <f>IF(COUNTIF([0]!plage3,'recap annuelle'!$B31)=0,"",COUNTIF([0]!plage3,'recap annuelle'!$B31))</f>
        <v/>
      </c>
      <c r="G31" s="18" t="str">
        <f>IF(COUNTIF([0]!plage4,'recap annuelle'!$B31)=0,"",COUNTIF([0]!plage4,'recap annuelle'!$B31))</f>
        <v/>
      </c>
      <c r="H31" s="18" t="str">
        <f>IF(COUNTIF([0]!plage5,'recap annuelle'!$B31)=0,"",COUNTIF([0]!plage5,'recap annuelle'!$B31))</f>
        <v/>
      </c>
      <c r="I31" s="18" t="str">
        <f>IF(COUNTIF([0]!plage6,'recap annuelle'!$B31)=0,"",COUNTIF([0]!plage6,'recap annuelle'!$B31))</f>
        <v/>
      </c>
      <c r="J31" s="18" t="str">
        <f>IF(COUNTIF([0]!plage7,'recap annuelle'!$B31)=0,"",COUNTIF([0]!plage7,'recap annuelle'!$B31))</f>
        <v/>
      </c>
      <c r="K31" s="18" t="str">
        <f>IF(COUNTIF([0]!plage8,'recap annuelle'!$B31)=0,"",COUNTIF([0]!plage8,'recap annuelle'!$B31))</f>
        <v/>
      </c>
      <c r="L31" s="18" t="str">
        <f>IF(COUNTIF([0]!plage9,'recap annuelle'!$B31)=0,"",COUNTIF([0]!plage9,'recap annuelle'!$B31))</f>
        <v/>
      </c>
      <c r="M31" s="18" t="str">
        <f>IF(COUNTIF([0]!plage10,'recap annuelle'!$B31)=0,"",COUNTIF([0]!plage10,'recap annuelle'!$B31))</f>
        <v/>
      </c>
      <c r="N31" s="18" t="str">
        <f>IF(COUNTIF([0]!plage11,'recap annuelle'!$B31)=0,"",COUNTIF([0]!plage11,'recap annuelle'!$B31))</f>
        <v/>
      </c>
      <c r="O31" s="18" t="str">
        <f>IF(COUNTIF([0]!plage12,'recap annuelle'!$B31)=0,"",COUNTIF([0]!plage12,'recap annuelle'!$B31))</f>
        <v/>
      </c>
      <c r="P31" s="18" t="str">
        <f>IF(COUNTIF([0]!plage13,'recap annuelle'!$B31)=0,"",COUNTIF([0]!plage13,'recap annuelle'!$B31))</f>
        <v/>
      </c>
      <c r="Q31" s="18" t="str">
        <f>IF(COUNTIF([0]!plage14,'recap annuelle'!$B31)=0,"",COUNTIF([0]!plage14,'recap annuelle'!$B31))</f>
        <v/>
      </c>
      <c r="R31" s="18" t="str">
        <f>IF(COUNTIF([0]!plage15,'recap annuelle'!$B31)=0,"",COUNTIF([0]!plage15,'recap annuelle'!$B31))</f>
        <v/>
      </c>
      <c r="S31" s="18" t="str">
        <f>IF(COUNTIF([0]!plage16,'recap annuelle'!$B31)=0,"",COUNTIF([0]!plage16,'recap annuelle'!$B31))</f>
        <v/>
      </c>
      <c r="T31" s="18" t="str">
        <f>IF(COUNTIF([0]!plage17,'recap annuelle'!$B31)=0,"",COUNTIF([0]!plage17,'recap annuelle'!$B31))</f>
        <v/>
      </c>
      <c r="U31" s="18" t="str">
        <f>IF(COUNTIF([0]!plage18,'recap annuelle'!$B31)=0,"",COUNTIF([0]!plage18,'recap annuelle'!$B31))</f>
        <v/>
      </c>
      <c r="V31" s="18" t="str">
        <f>IF(COUNTIF([0]!plage19,'recap annuelle'!$B31)=0,"",COUNTIF([0]!plage19,'recap annuelle'!$B31))</f>
        <v/>
      </c>
      <c r="W31" s="18" t="str">
        <f>IF(COUNTIF([0]!plage20,'recap annuelle'!$B31)=0,"",COUNTIF([0]!plage20,'recap annuelle'!$B31))</f>
        <v/>
      </c>
      <c r="X31" s="18" t="str">
        <f>IF(COUNTIF([0]!plage21,'recap annuelle'!$B31)=0,"",COUNTIF([0]!plage21,'recap annuelle'!$B31))</f>
        <v/>
      </c>
      <c r="Y31" s="18" t="str">
        <f>IF(COUNTIF([0]!plage22,'recap annuelle'!$B31)=0,"",COUNTIF([0]!plage22,'recap annuelle'!$B31))</f>
        <v/>
      </c>
      <c r="Z31" s="18" t="str">
        <f>IF(COUNTIF([0]!plage23,'recap annuelle'!$B31)=0,"",COUNTIF([0]!plage23,'recap annuelle'!$B31))</f>
        <v/>
      </c>
      <c r="AA31" s="18" t="str">
        <f>IF(COUNTIF([0]!plage24,'recap annuelle'!$B31)=0,"",COUNTIF([0]!plage24,'recap annuelle'!$B31))</f>
        <v/>
      </c>
      <c r="AB31" s="18" t="str">
        <f>IF(COUNTIF([0]!plage25,'recap annuelle'!$B31)=0,"",COUNTIF([0]!plage25,'recap annuelle'!$B31))</f>
        <v/>
      </c>
      <c r="AC31" s="18" t="str">
        <f>IF(COUNTIF([0]!plage26,'recap annuelle'!$B31)=0,"",COUNTIF([0]!plage26,'recap annuelle'!$B31))</f>
        <v/>
      </c>
      <c r="AD31" s="18" t="str">
        <f>IF(COUNTIF([0]!plage27,'recap annuelle'!$B31)=0,"",COUNTIF([0]!plage27,'recap annuelle'!$B31))</f>
        <v/>
      </c>
      <c r="AE31" s="18" t="str">
        <f>IF(COUNTIF([0]!plage28,'recap annuelle'!$B31)=0,"",COUNTIF([0]!plage28,'recap annuelle'!$B31))</f>
        <v/>
      </c>
      <c r="AF31" s="18" t="str">
        <f>IF(COUNTIF([0]!plage29,'recap annuelle'!$B31)=0,"",COUNTIF([0]!plage29,'recap annuelle'!$B31))</f>
        <v/>
      </c>
      <c r="AG31" s="18" t="str">
        <f>IF(COUNTIF([0]!plage30,'recap annuelle'!$B31)=0,"",COUNTIF([0]!plage30,'recap annuelle'!$B31))</f>
        <v/>
      </c>
      <c r="AH31" s="18" t="str">
        <f>IF(COUNTIF([0]!plage31,'recap annuelle'!$B31)=0,"",COUNTIF([0]!plage31,'recap annuelle'!$B31))</f>
        <v/>
      </c>
      <c r="AI31" s="18" t="str">
        <f>IF(COUNTIF([0]!plage32,'recap annuelle'!$B31)=0,"",COUNTIF([0]!plage32,'recap annuelle'!$B31))</f>
        <v/>
      </c>
      <c r="AJ31" s="18" t="str">
        <f>IF(COUNTIF([0]!plage33,'recap annuelle'!$B31)=0,"",COUNTIF([0]!plage33,'recap annuelle'!$B31))</f>
        <v/>
      </c>
      <c r="AK31" s="18" t="str">
        <f>IF(COUNTIF([0]!plage34,'recap annuelle'!$B31)=0,"",COUNTIF([0]!plage34,'recap annuelle'!$B31))</f>
        <v/>
      </c>
      <c r="AL31" s="18" t="str">
        <f>IF(COUNTIF([0]!plage35,'recap annuelle'!$B31)=0,"",COUNTIF([0]!plage35,'recap annuelle'!$B31))</f>
        <v/>
      </c>
      <c r="AM31" s="18" t="str">
        <f>IF(COUNTIF([0]!plage36,'recap annuelle'!$B31)=0,"",COUNTIF([0]!plage36,'recap annuelle'!$B31))</f>
        <v/>
      </c>
      <c r="AN31" s="18" t="str">
        <f>IF(COUNTIF([0]!plage37,'recap annuelle'!$B31)=0,"",COUNTIF([0]!plage37,'recap annuelle'!$B31))</f>
        <v/>
      </c>
      <c r="AO31" s="18" t="str">
        <f>IF(COUNTIF([0]!plage38,'recap annuelle'!$B31)=0,"",COUNTIF([0]!plage38,'recap annuelle'!$B31))</f>
        <v/>
      </c>
      <c r="AP31" s="18" t="str">
        <f>IF(COUNTIF([0]!plage39,'recap annuelle'!$B31)=0,"",COUNTIF([0]!plage39,'recap annuelle'!$B31))</f>
        <v/>
      </c>
      <c r="AQ31" s="18" t="str">
        <f>IF(COUNTIF([0]!plage40,'recap annuelle'!$B31)=0,"",COUNTIF([0]!plage40,'recap annuelle'!$B31))</f>
        <v/>
      </c>
      <c r="AR31" s="18" t="str">
        <f>IF(COUNTIF([0]!plage41,'recap annuelle'!$B31)=0,"",COUNTIF([0]!plage41,'recap annuelle'!$B31))</f>
        <v/>
      </c>
      <c r="AS31" s="18" t="str">
        <f>IF(COUNTIF([0]!plage42,'recap annuelle'!$B31)=0,"",COUNTIF([0]!plage42,'recap annuelle'!$B31))</f>
        <v/>
      </c>
      <c r="AT31" s="18" t="str">
        <f>IF(COUNTIF([0]!plage43,'recap annuelle'!$B31)=0,"",COUNTIF([0]!plage43,'recap annuelle'!$B31))</f>
        <v/>
      </c>
      <c r="AU31" s="18" t="str">
        <f>IF(COUNTIF([0]!plage44,'recap annuelle'!$B31)=0,"",COUNTIF([0]!plage44,'recap annuelle'!$B31))</f>
        <v/>
      </c>
      <c r="AV31" s="18" t="str">
        <f>IF(COUNTIF([0]!plage45,'recap annuelle'!$B31)=0,"",COUNTIF([0]!plage45,'recap annuelle'!$B31))</f>
        <v/>
      </c>
      <c r="AW31" s="18" t="str">
        <f>IF(COUNTIF([0]!plage46,'recap annuelle'!$B31)=0,"",COUNTIF([0]!plage46,'recap annuelle'!$B31))</f>
        <v/>
      </c>
      <c r="AX31" s="18" t="str">
        <f>IF(COUNTIF([0]!plage47,'recap annuelle'!$B31)=0,"",COUNTIF([0]!plage47,'recap annuelle'!$B31))</f>
        <v/>
      </c>
      <c r="AY31" s="18" t="str">
        <f>IF(COUNTIF([0]!plage48,'recap annuelle'!$B31)=0,"",COUNTIF([0]!plage48,'recap annuelle'!$B31))</f>
        <v/>
      </c>
      <c r="AZ31" s="18" t="str">
        <f>IF(COUNTIF([0]!plage49,'recap annuelle'!$B31)=0,"",COUNTIF([0]!plage49,'recap annuelle'!$B31))</f>
        <v/>
      </c>
      <c r="BA31" s="18" t="str">
        <f>IF(COUNTIF([0]!plage50,'recap annuelle'!$B31)=0,"",COUNTIF([0]!plage50,'recap annuelle'!$B31))</f>
        <v/>
      </c>
      <c r="BB31" s="18" t="str">
        <f>IF(COUNTIF([0]!plage51,'recap annuelle'!$B31)=0,"",COUNTIF([0]!plage51,'recap annuelle'!$B31))</f>
        <v/>
      </c>
      <c r="BC31" s="18" t="str">
        <f>IF(COUNTIF([0]!plage52,'recap annuelle'!$B31)=0,"",COUNTIF([0]!plage52,'recap annuelle'!$B31))</f>
        <v/>
      </c>
      <c r="BD31" s="18"/>
    </row>
    <row r="32" spans="1:56" x14ac:dyDescent="0.25">
      <c r="B32" s="34" t="s">
        <v>43</v>
      </c>
      <c r="C32" s="35">
        <v>0.625</v>
      </c>
      <c r="D32" s="18" t="str">
        <f>IF(COUNTIF([0]!plage1,'recap annuelle'!$B32)=0,"",COUNTIF([0]!plage1,'recap annuelle'!$B32))</f>
        <v/>
      </c>
      <c r="E32" s="18" t="str">
        <f>IF(COUNTIF([0]!plage2,'recap annuelle'!$B32)=0,"",COUNTIF([0]!plage2,'recap annuelle'!$B32))</f>
        <v/>
      </c>
      <c r="F32" s="18" t="str">
        <f>IF(COUNTIF([0]!plage3,'recap annuelle'!$B32)=0,"",COUNTIF([0]!plage3,'recap annuelle'!$B32))</f>
        <v/>
      </c>
      <c r="G32" s="18" t="str">
        <f>IF(COUNTIF([0]!plage4,'recap annuelle'!$B32)=0,"",COUNTIF([0]!plage4,'recap annuelle'!$B32))</f>
        <v/>
      </c>
      <c r="H32" s="18" t="str">
        <f>IF(COUNTIF([0]!plage5,'recap annuelle'!$B32)=0,"",COUNTIF([0]!plage5,'recap annuelle'!$B32))</f>
        <v/>
      </c>
      <c r="I32" s="18" t="str">
        <f>IF(COUNTIF([0]!plage6,'recap annuelle'!$B32)=0,"",COUNTIF([0]!plage6,'recap annuelle'!$B32))</f>
        <v/>
      </c>
      <c r="J32" s="18" t="str">
        <f>IF(COUNTIF([0]!plage7,'recap annuelle'!$B32)=0,"",COUNTIF([0]!plage7,'recap annuelle'!$B32))</f>
        <v/>
      </c>
      <c r="K32" s="18" t="str">
        <f>IF(COUNTIF([0]!plage8,'recap annuelle'!$B32)=0,"",COUNTIF([0]!plage8,'recap annuelle'!$B32))</f>
        <v/>
      </c>
      <c r="L32" s="18" t="str">
        <f>IF(COUNTIF([0]!plage9,'recap annuelle'!$B32)=0,"",COUNTIF([0]!plage9,'recap annuelle'!$B32))</f>
        <v/>
      </c>
      <c r="M32" s="18" t="str">
        <f>IF(COUNTIF([0]!plage10,'recap annuelle'!$B32)=0,"",COUNTIF([0]!plage10,'recap annuelle'!$B32))</f>
        <v/>
      </c>
      <c r="N32" s="18" t="str">
        <f>IF(COUNTIF([0]!plage11,'recap annuelle'!$B32)=0,"",COUNTIF([0]!plage11,'recap annuelle'!$B32))</f>
        <v/>
      </c>
      <c r="O32" s="18" t="str">
        <f>IF(COUNTIF([0]!plage12,'recap annuelle'!$B32)=0,"",COUNTIF([0]!plage12,'recap annuelle'!$B32))</f>
        <v/>
      </c>
      <c r="P32" s="18" t="str">
        <f>IF(COUNTIF([0]!plage13,'recap annuelle'!$B32)=0,"",COUNTIF([0]!plage13,'recap annuelle'!$B32))</f>
        <v/>
      </c>
      <c r="Q32" s="18" t="str">
        <f>IF(COUNTIF([0]!plage14,'recap annuelle'!$B32)=0,"",COUNTIF([0]!plage14,'recap annuelle'!$B32))</f>
        <v/>
      </c>
      <c r="R32" s="18" t="str">
        <f>IF(COUNTIF([0]!plage15,'recap annuelle'!$B32)=0,"",COUNTIF([0]!plage15,'recap annuelle'!$B32))</f>
        <v/>
      </c>
      <c r="S32" s="18" t="str">
        <f>IF(COUNTIF([0]!plage16,'recap annuelle'!$B32)=0,"",COUNTIF([0]!plage16,'recap annuelle'!$B32))</f>
        <v/>
      </c>
      <c r="T32" s="18" t="str">
        <f>IF(COUNTIF([0]!plage17,'recap annuelle'!$B32)=0,"",COUNTIF([0]!plage17,'recap annuelle'!$B32))</f>
        <v/>
      </c>
      <c r="U32" s="18" t="str">
        <f>IF(COUNTIF([0]!plage18,'recap annuelle'!$B32)=0,"",COUNTIF([0]!plage18,'recap annuelle'!$B32))</f>
        <v/>
      </c>
      <c r="V32" s="18" t="str">
        <f>IF(COUNTIF([0]!plage19,'recap annuelle'!$B32)=0,"",COUNTIF([0]!plage19,'recap annuelle'!$B32))</f>
        <v/>
      </c>
      <c r="W32" s="18" t="str">
        <f>IF(COUNTIF([0]!plage20,'recap annuelle'!$B32)=0,"",COUNTIF([0]!plage20,'recap annuelle'!$B32))</f>
        <v/>
      </c>
      <c r="X32" s="18" t="str">
        <f>IF(COUNTIF([0]!plage21,'recap annuelle'!$B32)=0,"",COUNTIF([0]!plage21,'recap annuelle'!$B32))</f>
        <v/>
      </c>
      <c r="Y32" s="18" t="str">
        <f>IF(COUNTIF([0]!plage22,'recap annuelle'!$B32)=0,"",COUNTIF([0]!plage22,'recap annuelle'!$B32))</f>
        <v/>
      </c>
      <c r="Z32" s="18" t="str">
        <f>IF(COUNTIF([0]!plage23,'recap annuelle'!$B32)=0,"",COUNTIF([0]!plage23,'recap annuelle'!$B32))</f>
        <v/>
      </c>
      <c r="AA32" s="18" t="str">
        <f>IF(COUNTIF([0]!plage24,'recap annuelle'!$B32)=0,"",COUNTIF([0]!plage24,'recap annuelle'!$B32))</f>
        <v/>
      </c>
      <c r="AB32" s="18" t="str">
        <f>IF(COUNTIF([0]!plage25,'recap annuelle'!$B32)=0,"",COUNTIF([0]!plage25,'recap annuelle'!$B32))</f>
        <v/>
      </c>
      <c r="AC32" s="18" t="str">
        <f>IF(COUNTIF([0]!plage26,'recap annuelle'!$B32)=0,"",COUNTIF([0]!plage26,'recap annuelle'!$B32))</f>
        <v/>
      </c>
      <c r="AD32" s="18" t="str">
        <f>IF(COUNTIF([0]!plage27,'recap annuelle'!$B32)=0,"",COUNTIF([0]!plage27,'recap annuelle'!$B32))</f>
        <v/>
      </c>
      <c r="AE32" s="18" t="str">
        <f>IF(COUNTIF([0]!plage28,'recap annuelle'!$B32)=0,"",COUNTIF([0]!plage28,'recap annuelle'!$B32))</f>
        <v/>
      </c>
      <c r="AF32" s="18" t="str">
        <f>IF(COUNTIF([0]!plage29,'recap annuelle'!$B32)=0,"",COUNTIF([0]!plage29,'recap annuelle'!$B32))</f>
        <v/>
      </c>
      <c r="AG32" s="18" t="str">
        <f>IF(COUNTIF([0]!plage30,'recap annuelle'!$B32)=0,"",COUNTIF([0]!plage30,'recap annuelle'!$B32))</f>
        <v/>
      </c>
      <c r="AH32" s="18" t="str">
        <f>IF(COUNTIF([0]!plage31,'recap annuelle'!$B32)=0,"",COUNTIF([0]!plage31,'recap annuelle'!$B32))</f>
        <v/>
      </c>
      <c r="AI32" s="18" t="str">
        <f>IF(COUNTIF([0]!plage32,'recap annuelle'!$B32)=0,"",COUNTIF([0]!plage32,'recap annuelle'!$B32))</f>
        <v/>
      </c>
      <c r="AJ32" s="18" t="str">
        <f>IF(COUNTIF([0]!plage33,'recap annuelle'!$B32)=0,"",COUNTIF([0]!plage33,'recap annuelle'!$B32))</f>
        <v/>
      </c>
      <c r="AK32" s="18" t="str">
        <f>IF(COUNTIF([0]!plage34,'recap annuelle'!$B32)=0,"",COUNTIF([0]!plage34,'recap annuelle'!$B32))</f>
        <v/>
      </c>
      <c r="AL32" s="18" t="str">
        <f>IF(COUNTIF([0]!plage35,'recap annuelle'!$B32)=0,"",COUNTIF([0]!plage35,'recap annuelle'!$B32))</f>
        <v/>
      </c>
      <c r="AM32" s="18" t="str">
        <f>IF(COUNTIF([0]!plage36,'recap annuelle'!$B32)=0,"",COUNTIF([0]!plage36,'recap annuelle'!$B32))</f>
        <v/>
      </c>
      <c r="AN32" s="18" t="str">
        <f>IF(COUNTIF([0]!plage37,'recap annuelle'!$B32)=0,"",COUNTIF([0]!plage37,'recap annuelle'!$B32))</f>
        <v/>
      </c>
      <c r="AO32" s="18" t="str">
        <f>IF(COUNTIF([0]!plage38,'recap annuelle'!$B32)=0,"",COUNTIF([0]!plage38,'recap annuelle'!$B32))</f>
        <v/>
      </c>
      <c r="AP32" s="18" t="str">
        <f>IF(COUNTIF([0]!plage39,'recap annuelle'!$B32)=0,"",COUNTIF([0]!plage39,'recap annuelle'!$B32))</f>
        <v/>
      </c>
      <c r="AQ32" s="18" t="str">
        <f>IF(COUNTIF([0]!plage40,'recap annuelle'!$B32)=0,"",COUNTIF([0]!plage40,'recap annuelle'!$B32))</f>
        <v/>
      </c>
      <c r="AR32" s="18" t="str">
        <f>IF(COUNTIF([0]!plage41,'recap annuelle'!$B32)=0,"",COUNTIF([0]!plage41,'recap annuelle'!$B32))</f>
        <v/>
      </c>
      <c r="AS32" s="18" t="str">
        <f>IF(COUNTIF([0]!plage42,'recap annuelle'!$B32)=0,"",COUNTIF([0]!plage42,'recap annuelle'!$B32))</f>
        <v/>
      </c>
      <c r="AT32" s="18" t="str">
        <f>IF(COUNTIF([0]!plage43,'recap annuelle'!$B32)=0,"",COUNTIF([0]!plage43,'recap annuelle'!$B32))</f>
        <v/>
      </c>
      <c r="AU32" s="18" t="str">
        <f>IF(COUNTIF([0]!plage44,'recap annuelle'!$B32)=0,"",COUNTIF([0]!plage44,'recap annuelle'!$B32))</f>
        <v/>
      </c>
      <c r="AV32" s="18" t="str">
        <f>IF(COUNTIF([0]!plage45,'recap annuelle'!$B32)=0,"",COUNTIF([0]!plage45,'recap annuelle'!$B32))</f>
        <v/>
      </c>
      <c r="AW32" s="18" t="str">
        <f>IF(COUNTIF([0]!plage46,'recap annuelle'!$B32)=0,"",COUNTIF([0]!plage46,'recap annuelle'!$B32))</f>
        <v/>
      </c>
      <c r="AX32" s="18" t="str">
        <f>IF(COUNTIF([0]!plage47,'recap annuelle'!$B32)=0,"",COUNTIF([0]!plage47,'recap annuelle'!$B32))</f>
        <v/>
      </c>
      <c r="AY32" s="18" t="str">
        <f>IF(COUNTIF([0]!plage48,'recap annuelle'!$B32)=0,"",COUNTIF([0]!plage48,'recap annuelle'!$B32))</f>
        <v/>
      </c>
      <c r="AZ32" s="18" t="str">
        <f>IF(COUNTIF([0]!plage49,'recap annuelle'!$B32)=0,"",COUNTIF([0]!plage49,'recap annuelle'!$B32))</f>
        <v/>
      </c>
      <c r="BA32" s="18" t="str">
        <f>IF(COUNTIF([0]!plage50,'recap annuelle'!$B32)=0,"",COUNTIF([0]!plage50,'recap annuelle'!$B32))</f>
        <v/>
      </c>
      <c r="BB32" s="18" t="str">
        <f>IF(COUNTIF([0]!plage51,'recap annuelle'!$B32)=0,"",COUNTIF([0]!plage51,'recap annuelle'!$B32))</f>
        <v/>
      </c>
      <c r="BC32" s="18" t="str">
        <f>IF(COUNTIF([0]!plage52,'recap annuelle'!$B32)=0,"",COUNTIF([0]!plage52,'recap annuelle'!$B32))</f>
        <v/>
      </c>
      <c r="BD32" s="18"/>
    </row>
    <row r="33" spans="2:56" x14ac:dyDescent="0.25">
      <c r="B33" s="28" t="s">
        <v>44</v>
      </c>
      <c r="C33" s="29">
        <v>0.5625</v>
      </c>
      <c r="D33" s="18" t="str">
        <f>IF(COUNTIF([0]!plage1,'recap annuelle'!$B33)=0,"",COUNTIF([0]!plage1,'recap annuelle'!$B33))</f>
        <v/>
      </c>
      <c r="E33" s="18" t="str">
        <f>IF(COUNTIF([0]!plage2,'recap annuelle'!$B33)=0,"",COUNTIF([0]!plage2,'recap annuelle'!$B33))</f>
        <v/>
      </c>
      <c r="F33" s="18" t="str">
        <f>IF(COUNTIF([0]!plage3,'recap annuelle'!$B33)=0,"",COUNTIF([0]!plage3,'recap annuelle'!$B33))</f>
        <v/>
      </c>
      <c r="G33" s="18" t="str">
        <f>IF(COUNTIF([0]!plage4,'recap annuelle'!$B33)=0,"",COUNTIF([0]!plage4,'recap annuelle'!$B33))</f>
        <v/>
      </c>
      <c r="H33" s="18" t="str">
        <f>IF(COUNTIF([0]!plage5,'recap annuelle'!$B33)=0,"",COUNTIF([0]!plage5,'recap annuelle'!$B33))</f>
        <v/>
      </c>
      <c r="I33" s="18" t="str">
        <f>IF(COUNTIF([0]!plage6,'recap annuelle'!$B33)=0,"",COUNTIF([0]!plage6,'recap annuelle'!$B33))</f>
        <v/>
      </c>
      <c r="J33" s="18" t="str">
        <f>IF(COUNTIF([0]!plage7,'recap annuelle'!$B33)=0,"",COUNTIF([0]!plage7,'recap annuelle'!$B33))</f>
        <v/>
      </c>
      <c r="K33" s="18" t="str">
        <f>IF(COUNTIF([0]!plage8,'recap annuelle'!$B33)=0,"",COUNTIF([0]!plage8,'recap annuelle'!$B33))</f>
        <v/>
      </c>
      <c r="L33" s="18" t="str">
        <f>IF(COUNTIF([0]!plage9,'recap annuelle'!$B33)=0,"",COUNTIF([0]!plage9,'recap annuelle'!$B33))</f>
        <v/>
      </c>
      <c r="M33" s="18" t="str">
        <f>IF(COUNTIF([0]!plage10,'recap annuelle'!$B33)=0,"",COUNTIF([0]!plage10,'recap annuelle'!$B33))</f>
        <v/>
      </c>
      <c r="N33" s="18" t="str">
        <f>IF(COUNTIF([0]!plage11,'recap annuelle'!$B33)=0,"",COUNTIF([0]!plage11,'recap annuelle'!$B33))</f>
        <v/>
      </c>
      <c r="O33" s="18" t="str">
        <f>IF(COUNTIF([0]!plage12,'recap annuelle'!$B33)=0,"",COUNTIF([0]!plage12,'recap annuelle'!$B33))</f>
        <v/>
      </c>
      <c r="P33" s="18" t="str">
        <f>IF(COUNTIF([0]!plage13,'recap annuelle'!$B33)=0,"",COUNTIF([0]!plage13,'recap annuelle'!$B33))</f>
        <v/>
      </c>
      <c r="Q33" s="18" t="str">
        <f>IF(COUNTIF([0]!plage14,'recap annuelle'!$B33)=0,"",COUNTIF([0]!plage14,'recap annuelle'!$B33))</f>
        <v/>
      </c>
      <c r="R33" s="18" t="str">
        <f>IF(COUNTIF([0]!plage15,'recap annuelle'!$B33)=0,"",COUNTIF([0]!plage15,'recap annuelle'!$B33))</f>
        <v/>
      </c>
      <c r="S33" s="18" t="str">
        <f>IF(COUNTIF([0]!plage16,'recap annuelle'!$B33)=0,"",COUNTIF([0]!plage16,'recap annuelle'!$B33))</f>
        <v/>
      </c>
      <c r="T33" s="18" t="str">
        <f>IF(COUNTIF([0]!plage17,'recap annuelle'!$B33)=0,"",COUNTIF([0]!plage17,'recap annuelle'!$B33))</f>
        <v/>
      </c>
      <c r="U33" s="18" t="str">
        <f>IF(COUNTIF([0]!plage18,'recap annuelle'!$B33)=0,"",COUNTIF([0]!plage18,'recap annuelle'!$B33))</f>
        <v/>
      </c>
      <c r="V33" s="18" t="str">
        <f>IF(COUNTIF([0]!plage19,'recap annuelle'!$B33)=0,"",COUNTIF([0]!plage19,'recap annuelle'!$B33))</f>
        <v/>
      </c>
      <c r="W33" s="18" t="str">
        <f>IF(COUNTIF([0]!plage20,'recap annuelle'!$B33)=0,"",COUNTIF([0]!plage20,'recap annuelle'!$B33))</f>
        <v/>
      </c>
      <c r="X33" s="18" t="str">
        <f>IF(COUNTIF([0]!plage21,'recap annuelle'!$B33)=0,"",COUNTIF([0]!plage21,'recap annuelle'!$B33))</f>
        <v/>
      </c>
      <c r="Y33" s="18" t="str">
        <f>IF(COUNTIF([0]!plage22,'recap annuelle'!$B33)=0,"",COUNTIF([0]!plage22,'recap annuelle'!$B33))</f>
        <v/>
      </c>
      <c r="Z33" s="18" t="str">
        <f>IF(COUNTIF([0]!plage23,'recap annuelle'!$B33)=0,"",COUNTIF([0]!plage23,'recap annuelle'!$B33))</f>
        <v/>
      </c>
      <c r="AA33" s="18" t="str">
        <f>IF(COUNTIF([0]!plage24,'recap annuelle'!$B33)=0,"",COUNTIF([0]!plage24,'recap annuelle'!$B33))</f>
        <v/>
      </c>
      <c r="AB33" s="18" t="str">
        <f>IF(COUNTIF([0]!plage25,'recap annuelle'!$B33)=0,"",COUNTIF([0]!plage25,'recap annuelle'!$B33))</f>
        <v/>
      </c>
      <c r="AC33" s="18" t="str">
        <f>IF(COUNTIF([0]!plage26,'recap annuelle'!$B33)=0,"",COUNTIF([0]!plage26,'recap annuelle'!$B33))</f>
        <v/>
      </c>
      <c r="AD33" s="18" t="str">
        <f>IF(COUNTIF([0]!plage27,'recap annuelle'!$B33)=0,"",COUNTIF([0]!plage27,'recap annuelle'!$B33))</f>
        <v/>
      </c>
      <c r="AE33" s="18" t="str">
        <f>IF(COUNTIF([0]!plage28,'recap annuelle'!$B33)=0,"",COUNTIF([0]!plage28,'recap annuelle'!$B33))</f>
        <v/>
      </c>
      <c r="AF33" s="18" t="str">
        <f>IF(COUNTIF([0]!plage29,'recap annuelle'!$B33)=0,"",COUNTIF([0]!plage29,'recap annuelle'!$B33))</f>
        <v/>
      </c>
      <c r="AG33" s="18" t="str">
        <f>IF(COUNTIF([0]!plage30,'recap annuelle'!$B33)=0,"",COUNTIF([0]!plage30,'recap annuelle'!$B33))</f>
        <v/>
      </c>
      <c r="AH33" s="18" t="str">
        <f>IF(COUNTIF([0]!plage31,'recap annuelle'!$B33)=0,"",COUNTIF([0]!plage31,'recap annuelle'!$B33))</f>
        <v/>
      </c>
      <c r="AI33" s="18" t="str">
        <f>IF(COUNTIF([0]!plage32,'recap annuelle'!$B33)=0,"",COUNTIF([0]!plage32,'recap annuelle'!$B33))</f>
        <v/>
      </c>
      <c r="AJ33" s="18" t="str">
        <f>IF(COUNTIF([0]!plage33,'recap annuelle'!$B33)=0,"",COUNTIF([0]!plage33,'recap annuelle'!$B33))</f>
        <v/>
      </c>
      <c r="AK33" s="18" t="str">
        <f>IF(COUNTIF([0]!plage34,'recap annuelle'!$B33)=0,"",COUNTIF([0]!plage34,'recap annuelle'!$B33))</f>
        <v/>
      </c>
      <c r="AL33" s="18" t="str">
        <f>IF(COUNTIF([0]!plage35,'recap annuelle'!$B33)=0,"",COUNTIF([0]!plage35,'recap annuelle'!$B33))</f>
        <v/>
      </c>
      <c r="AM33" s="18" t="str">
        <f>IF(COUNTIF([0]!plage36,'recap annuelle'!$B33)=0,"",COUNTIF([0]!plage36,'recap annuelle'!$B33))</f>
        <v/>
      </c>
      <c r="AN33" s="18" t="str">
        <f>IF(COUNTIF([0]!plage37,'recap annuelle'!$B33)=0,"",COUNTIF([0]!plage37,'recap annuelle'!$B33))</f>
        <v/>
      </c>
      <c r="AO33" s="18" t="str">
        <f>IF(COUNTIF([0]!plage38,'recap annuelle'!$B33)=0,"",COUNTIF([0]!plage38,'recap annuelle'!$B33))</f>
        <v/>
      </c>
      <c r="AP33" s="18" t="str">
        <f>IF(COUNTIF([0]!plage39,'recap annuelle'!$B33)=0,"",COUNTIF([0]!plage39,'recap annuelle'!$B33))</f>
        <v/>
      </c>
      <c r="AQ33" s="18" t="str">
        <f>IF(COUNTIF([0]!plage40,'recap annuelle'!$B33)=0,"",COUNTIF([0]!plage40,'recap annuelle'!$B33))</f>
        <v/>
      </c>
      <c r="AR33" s="18" t="str">
        <f>IF(COUNTIF([0]!plage41,'recap annuelle'!$B33)=0,"",COUNTIF([0]!plage41,'recap annuelle'!$B33))</f>
        <v/>
      </c>
      <c r="AS33" s="18" t="str">
        <f>IF(COUNTIF([0]!plage42,'recap annuelle'!$B33)=0,"",COUNTIF([0]!plage42,'recap annuelle'!$B33))</f>
        <v/>
      </c>
      <c r="AT33" s="18" t="str">
        <f>IF(COUNTIF([0]!plage43,'recap annuelle'!$B33)=0,"",COUNTIF([0]!plage43,'recap annuelle'!$B33))</f>
        <v/>
      </c>
      <c r="AU33" s="18" t="str">
        <f>IF(COUNTIF([0]!plage44,'recap annuelle'!$B33)=0,"",COUNTIF([0]!plage44,'recap annuelle'!$B33))</f>
        <v/>
      </c>
      <c r="AV33" s="18" t="str">
        <f>IF(COUNTIF([0]!plage45,'recap annuelle'!$B33)=0,"",COUNTIF([0]!plage45,'recap annuelle'!$B33))</f>
        <v/>
      </c>
      <c r="AW33" s="18" t="str">
        <f>IF(COUNTIF([0]!plage46,'recap annuelle'!$B33)=0,"",COUNTIF([0]!plage46,'recap annuelle'!$B33))</f>
        <v/>
      </c>
      <c r="AX33" s="18" t="str">
        <f>IF(COUNTIF([0]!plage47,'recap annuelle'!$B33)=0,"",COUNTIF([0]!plage47,'recap annuelle'!$B33))</f>
        <v/>
      </c>
      <c r="AY33" s="18" t="str">
        <f>IF(COUNTIF([0]!plage48,'recap annuelle'!$B33)=0,"",COUNTIF([0]!plage48,'recap annuelle'!$B33))</f>
        <v/>
      </c>
      <c r="AZ33" s="18" t="str">
        <f>IF(COUNTIF([0]!plage49,'recap annuelle'!$B33)=0,"",COUNTIF([0]!plage49,'recap annuelle'!$B33))</f>
        <v/>
      </c>
      <c r="BA33" s="18" t="str">
        <f>IF(COUNTIF([0]!plage50,'recap annuelle'!$B33)=0,"",COUNTIF([0]!plage50,'recap annuelle'!$B33))</f>
        <v/>
      </c>
      <c r="BB33" s="18" t="str">
        <f>IF(COUNTIF([0]!plage51,'recap annuelle'!$B33)=0,"",COUNTIF([0]!plage51,'recap annuelle'!$B33))</f>
        <v/>
      </c>
      <c r="BC33" s="18" t="str">
        <f>IF(COUNTIF([0]!plage52,'recap annuelle'!$B33)=0,"",COUNTIF([0]!plage52,'recap annuelle'!$B33))</f>
        <v/>
      </c>
      <c r="BD33" s="18"/>
    </row>
    <row r="34" spans="2:56" x14ac:dyDescent="0.25">
      <c r="B34" s="28" t="s">
        <v>45</v>
      </c>
      <c r="C34" s="29">
        <v>0.58333333333333337</v>
      </c>
      <c r="D34" s="18" t="str">
        <f>IF(COUNTIF([0]!plage1,'recap annuelle'!$B34)=0,"",COUNTIF([0]!plage1,'recap annuelle'!$B34))</f>
        <v/>
      </c>
      <c r="E34" s="18" t="str">
        <f>IF(COUNTIF([0]!plage2,'recap annuelle'!$B34)=0,"",COUNTIF([0]!plage2,'recap annuelle'!$B34))</f>
        <v/>
      </c>
      <c r="F34" s="18" t="str">
        <f>IF(COUNTIF([0]!plage3,'recap annuelle'!$B34)=0,"",COUNTIF([0]!plage3,'recap annuelle'!$B34))</f>
        <v/>
      </c>
      <c r="G34" s="18" t="str">
        <f>IF(COUNTIF([0]!plage4,'recap annuelle'!$B34)=0,"",COUNTIF([0]!plage4,'recap annuelle'!$B34))</f>
        <v/>
      </c>
      <c r="H34" s="18" t="str">
        <f>IF(COUNTIF([0]!plage5,'recap annuelle'!$B34)=0,"",COUNTIF([0]!plage5,'recap annuelle'!$B34))</f>
        <v/>
      </c>
      <c r="I34" s="18" t="str">
        <f>IF(COUNTIF([0]!plage6,'recap annuelle'!$B34)=0,"",COUNTIF([0]!plage6,'recap annuelle'!$B34))</f>
        <v/>
      </c>
      <c r="J34" s="18" t="str">
        <f>IF(COUNTIF([0]!plage7,'recap annuelle'!$B34)=0,"",COUNTIF([0]!plage7,'recap annuelle'!$B34))</f>
        <v/>
      </c>
      <c r="K34" s="18" t="str">
        <f>IF(COUNTIF([0]!plage8,'recap annuelle'!$B34)=0,"",COUNTIF([0]!plage8,'recap annuelle'!$B34))</f>
        <v/>
      </c>
      <c r="L34" s="18" t="str">
        <f>IF(COUNTIF([0]!plage9,'recap annuelle'!$B34)=0,"",COUNTIF([0]!plage9,'recap annuelle'!$B34))</f>
        <v/>
      </c>
      <c r="M34" s="18" t="str">
        <f>IF(COUNTIF([0]!plage10,'recap annuelle'!$B34)=0,"",COUNTIF([0]!plage10,'recap annuelle'!$B34))</f>
        <v/>
      </c>
      <c r="N34" s="18" t="str">
        <f>IF(COUNTIF([0]!plage11,'recap annuelle'!$B34)=0,"",COUNTIF([0]!plage11,'recap annuelle'!$B34))</f>
        <v/>
      </c>
      <c r="O34" s="18" t="str">
        <f>IF(COUNTIF([0]!plage12,'recap annuelle'!$B34)=0,"",COUNTIF([0]!plage12,'recap annuelle'!$B34))</f>
        <v/>
      </c>
      <c r="P34" s="18" t="str">
        <f>IF(COUNTIF([0]!plage13,'recap annuelle'!$B34)=0,"",COUNTIF([0]!plage13,'recap annuelle'!$B34))</f>
        <v/>
      </c>
      <c r="Q34" s="18" t="str">
        <f>IF(COUNTIF([0]!plage14,'recap annuelle'!$B34)=0,"",COUNTIF([0]!plage14,'recap annuelle'!$B34))</f>
        <v/>
      </c>
      <c r="R34" s="18" t="str">
        <f>IF(COUNTIF([0]!plage15,'recap annuelle'!$B34)=0,"",COUNTIF([0]!plage15,'recap annuelle'!$B34))</f>
        <v/>
      </c>
      <c r="S34" s="18" t="str">
        <f>IF(COUNTIF([0]!plage16,'recap annuelle'!$B34)=0,"",COUNTIF([0]!plage16,'recap annuelle'!$B34))</f>
        <v/>
      </c>
      <c r="T34" s="18" t="str">
        <f>IF(COUNTIF([0]!plage17,'recap annuelle'!$B34)=0,"",COUNTIF([0]!plage17,'recap annuelle'!$B34))</f>
        <v/>
      </c>
      <c r="U34" s="18" t="str">
        <f>IF(COUNTIF([0]!plage18,'recap annuelle'!$B34)=0,"",COUNTIF([0]!plage18,'recap annuelle'!$B34))</f>
        <v/>
      </c>
      <c r="V34" s="18" t="str">
        <f>IF(COUNTIF([0]!plage19,'recap annuelle'!$B34)=0,"",COUNTIF([0]!plage19,'recap annuelle'!$B34))</f>
        <v/>
      </c>
      <c r="W34" s="18" t="str">
        <f>IF(COUNTIF([0]!plage20,'recap annuelle'!$B34)=0,"",COUNTIF([0]!plage20,'recap annuelle'!$B34))</f>
        <v/>
      </c>
      <c r="X34" s="18" t="str">
        <f>IF(COUNTIF([0]!plage21,'recap annuelle'!$B34)=0,"",COUNTIF([0]!plage21,'recap annuelle'!$B34))</f>
        <v/>
      </c>
      <c r="Y34" s="18" t="str">
        <f>IF(COUNTIF([0]!plage22,'recap annuelle'!$B34)=0,"",COUNTIF([0]!plage22,'recap annuelle'!$B34))</f>
        <v/>
      </c>
      <c r="Z34" s="18" t="str">
        <f>IF(COUNTIF([0]!plage23,'recap annuelle'!$B34)=0,"",COUNTIF([0]!plage23,'recap annuelle'!$B34))</f>
        <v/>
      </c>
      <c r="AA34" s="18" t="str">
        <f>IF(COUNTIF([0]!plage24,'recap annuelle'!$B34)=0,"",COUNTIF([0]!plage24,'recap annuelle'!$B34))</f>
        <v/>
      </c>
      <c r="AB34" s="18" t="str">
        <f>IF(COUNTIF([0]!plage25,'recap annuelle'!$B34)=0,"",COUNTIF([0]!plage25,'recap annuelle'!$B34))</f>
        <v/>
      </c>
      <c r="AC34" s="18" t="str">
        <f>IF(COUNTIF([0]!plage26,'recap annuelle'!$B34)=0,"",COUNTIF([0]!plage26,'recap annuelle'!$B34))</f>
        <v/>
      </c>
      <c r="AD34" s="18" t="str">
        <f>IF(COUNTIF([0]!plage27,'recap annuelle'!$B34)=0,"",COUNTIF([0]!plage27,'recap annuelle'!$B34))</f>
        <v/>
      </c>
      <c r="AE34" s="18" t="str">
        <f>IF(COUNTIF([0]!plage28,'recap annuelle'!$B34)=0,"",COUNTIF([0]!plage28,'recap annuelle'!$B34))</f>
        <v/>
      </c>
      <c r="AF34" s="18" t="str">
        <f>IF(COUNTIF([0]!plage29,'recap annuelle'!$B34)=0,"",COUNTIF([0]!plage29,'recap annuelle'!$B34))</f>
        <v/>
      </c>
      <c r="AG34" s="18" t="str">
        <f>IF(COUNTIF([0]!plage30,'recap annuelle'!$B34)=0,"",COUNTIF([0]!plage30,'recap annuelle'!$B34))</f>
        <v/>
      </c>
      <c r="AH34" s="18" t="str">
        <f>IF(COUNTIF([0]!plage31,'recap annuelle'!$B34)=0,"",COUNTIF([0]!plage31,'recap annuelle'!$B34))</f>
        <v/>
      </c>
      <c r="AI34" s="18" t="str">
        <f>IF(COUNTIF([0]!plage32,'recap annuelle'!$B34)=0,"",COUNTIF([0]!plage32,'recap annuelle'!$B34))</f>
        <v/>
      </c>
      <c r="AJ34" s="18" t="str">
        <f>IF(COUNTIF([0]!plage33,'recap annuelle'!$B34)=0,"",COUNTIF([0]!plage33,'recap annuelle'!$B34))</f>
        <v/>
      </c>
      <c r="AK34" s="18" t="str">
        <f>IF(COUNTIF([0]!plage34,'recap annuelle'!$B34)=0,"",COUNTIF([0]!plage34,'recap annuelle'!$B34))</f>
        <v/>
      </c>
      <c r="AL34" s="18" t="str">
        <f>IF(COUNTIF([0]!plage35,'recap annuelle'!$B34)=0,"",COUNTIF([0]!plage35,'recap annuelle'!$B34))</f>
        <v/>
      </c>
      <c r="AM34" s="18" t="str">
        <f>IF(COUNTIF([0]!plage36,'recap annuelle'!$B34)=0,"",COUNTIF([0]!plage36,'recap annuelle'!$B34))</f>
        <v/>
      </c>
      <c r="AN34" s="18" t="str">
        <f>IF(COUNTIF([0]!plage37,'recap annuelle'!$B34)=0,"",COUNTIF([0]!plage37,'recap annuelle'!$B34))</f>
        <v/>
      </c>
      <c r="AO34" s="18" t="str">
        <f>IF(COUNTIF([0]!plage38,'recap annuelle'!$B34)=0,"",COUNTIF([0]!plage38,'recap annuelle'!$B34))</f>
        <v/>
      </c>
      <c r="AP34" s="18" t="str">
        <f>IF(COUNTIF([0]!plage39,'recap annuelle'!$B34)=0,"",COUNTIF([0]!plage39,'recap annuelle'!$B34))</f>
        <v/>
      </c>
      <c r="AQ34" s="18" t="str">
        <f>IF(COUNTIF([0]!plage40,'recap annuelle'!$B34)=0,"",COUNTIF([0]!plage40,'recap annuelle'!$B34))</f>
        <v/>
      </c>
      <c r="AR34" s="18" t="str">
        <f>IF(COUNTIF([0]!plage41,'recap annuelle'!$B34)=0,"",COUNTIF([0]!plage41,'recap annuelle'!$B34))</f>
        <v/>
      </c>
      <c r="AS34" s="18" t="str">
        <f>IF(COUNTIF([0]!plage42,'recap annuelle'!$B34)=0,"",COUNTIF([0]!plage42,'recap annuelle'!$B34))</f>
        <v/>
      </c>
      <c r="AT34" s="18" t="str">
        <f>IF(COUNTIF([0]!plage43,'recap annuelle'!$B34)=0,"",COUNTIF([0]!plage43,'recap annuelle'!$B34))</f>
        <v/>
      </c>
      <c r="AU34" s="18" t="str">
        <f>IF(COUNTIF([0]!plage44,'recap annuelle'!$B34)=0,"",COUNTIF([0]!plage44,'recap annuelle'!$B34))</f>
        <v/>
      </c>
      <c r="AV34" s="18" t="str">
        <f>IF(COUNTIF([0]!plage45,'recap annuelle'!$B34)=0,"",COUNTIF([0]!plage45,'recap annuelle'!$B34))</f>
        <v/>
      </c>
      <c r="AW34" s="18" t="str">
        <f>IF(COUNTIF([0]!plage46,'recap annuelle'!$B34)=0,"",COUNTIF([0]!plage46,'recap annuelle'!$B34))</f>
        <v/>
      </c>
      <c r="AX34" s="18" t="str">
        <f>IF(COUNTIF([0]!plage47,'recap annuelle'!$B34)=0,"",COUNTIF([0]!plage47,'recap annuelle'!$B34))</f>
        <v/>
      </c>
      <c r="AY34" s="18" t="str">
        <f>IF(COUNTIF([0]!plage48,'recap annuelle'!$B34)=0,"",COUNTIF([0]!plage48,'recap annuelle'!$B34))</f>
        <v/>
      </c>
      <c r="AZ34" s="18" t="str">
        <f>IF(COUNTIF([0]!plage49,'recap annuelle'!$B34)=0,"",COUNTIF([0]!plage49,'recap annuelle'!$B34))</f>
        <v/>
      </c>
      <c r="BA34" s="18" t="str">
        <f>IF(COUNTIF([0]!plage50,'recap annuelle'!$B34)=0,"",COUNTIF([0]!plage50,'recap annuelle'!$B34))</f>
        <v/>
      </c>
      <c r="BB34" s="18" t="str">
        <f>IF(COUNTIF([0]!plage51,'recap annuelle'!$B34)=0,"",COUNTIF([0]!plage51,'recap annuelle'!$B34))</f>
        <v/>
      </c>
      <c r="BC34" s="18" t="str">
        <f>IF(COUNTIF([0]!plage52,'recap annuelle'!$B34)=0,"",COUNTIF([0]!plage52,'recap annuelle'!$B34))</f>
        <v/>
      </c>
      <c r="BD34" s="18"/>
    </row>
    <row r="35" spans="2:56" x14ac:dyDescent="0.25">
      <c r="B35" s="34" t="s">
        <v>46</v>
      </c>
      <c r="C35" s="35">
        <v>0.70833333333333337</v>
      </c>
      <c r="D35" s="18" t="str">
        <f>IF(COUNTIF([0]!plage1,'recap annuelle'!$B35)=0,"",COUNTIF([0]!plage1,'recap annuelle'!$B35))</f>
        <v/>
      </c>
      <c r="E35" s="18" t="str">
        <f>IF(COUNTIF([0]!plage2,'recap annuelle'!$B35)=0,"",COUNTIF([0]!plage2,'recap annuelle'!$B35))</f>
        <v/>
      </c>
      <c r="F35" s="18" t="str">
        <f>IF(COUNTIF([0]!plage3,'recap annuelle'!$B35)=0,"",COUNTIF([0]!plage3,'recap annuelle'!$B35))</f>
        <v/>
      </c>
      <c r="G35" s="18" t="str">
        <f>IF(COUNTIF([0]!plage4,'recap annuelle'!$B35)=0,"",COUNTIF([0]!plage4,'recap annuelle'!$B35))</f>
        <v/>
      </c>
      <c r="H35" s="18" t="str">
        <f>IF(COUNTIF([0]!plage5,'recap annuelle'!$B35)=0,"",COUNTIF([0]!plage5,'recap annuelle'!$B35))</f>
        <v/>
      </c>
      <c r="I35" s="18" t="str">
        <f>IF(COUNTIF([0]!plage6,'recap annuelle'!$B35)=0,"",COUNTIF([0]!plage6,'recap annuelle'!$B35))</f>
        <v/>
      </c>
      <c r="J35" s="18" t="str">
        <f>IF(COUNTIF([0]!plage7,'recap annuelle'!$B35)=0,"",COUNTIF([0]!plage7,'recap annuelle'!$B35))</f>
        <v/>
      </c>
      <c r="K35" s="18" t="str">
        <f>IF(COUNTIF([0]!plage8,'recap annuelle'!$B35)=0,"",COUNTIF([0]!plage8,'recap annuelle'!$B35))</f>
        <v/>
      </c>
      <c r="L35" s="18" t="str">
        <f>IF(COUNTIF([0]!plage9,'recap annuelle'!$B35)=0,"",COUNTIF([0]!plage9,'recap annuelle'!$B35))</f>
        <v/>
      </c>
      <c r="M35" s="18" t="str">
        <f>IF(COUNTIF([0]!plage10,'recap annuelle'!$B35)=0,"",COUNTIF([0]!plage10,'recap annuelle'!$B35))</f>
        <v/>
      </c>
      <c r="N35" s="18" t="str">
        <f>IF(COUNTIF([0]!plage11,'recap annuelle'!$B35)=0,"",COUNTIF([0]!plage11,'recap annuelle'!$B35))</f>
        <v/>
      </c>
      <c r="O35" s="18" t="str">
        <f>IF(COUNTIF([0]!plage12,'recap annuelle'!$B35)=0,"",COUNTIF([0]!plage12,'recap annuelle'!$B35))</f>
        <v/>
      </c>
      <c r="P35" s="18" t="str">
        <f>IF(COUNTIF([0]!plage13,'recap annuelle'!$B35)=0,"",COUNTIF([0]!plage13,'recap annuelle'!$B35))</f>
        <v/>
      </c>
      <c r="Q35" s="18" t="str">
        <f>IF(COUNTIF([0]!plage14,'recap annuelle'!$B35)=0,"",COUNTIF([0]!plage14,'recap annuelle'!$B35))</f>
        <v/>
      </c>
      <c r="R35" s="18" t="str">
        <f>IF(COUNTIF([0]!plage15,'recap annuelle'!$B35)=0,"",COUNTIF([0]!plage15,'recap annuelle'!$B35))</f>
        <v/>
      </c>
      <c r="S35" s="18" t="str">
        <f>IF(COUNTIF([0]!plage16,'recap annuelle'!$B35)=0,"",COUNTIF([0]!plage16,'recap annuelle'!$B35))</f>
        <v/>
      </c>
      <c r="T35" s="18" t="str">
        <f>IF(COUNTIF([0]!plage17,'recap annuelle'!$B35)=0,"",COUNTIF([0]!plage17,'recap annuelle'!$B35))</f>
        <v/>
      </c>
      <c r="U35" s="18" t="str">
        <f>IF(COUNTIF([0]!plage18,'recap annuelle'!$B35)=0,"",COUNTIF([0]!plage18,'recap annuelle'!$B35))</f>
        <v/>
      </c>
      <c r="V35" s="18" t="str">
        <f>IF(COUNTIF([0]!plage19,'recap annuelle'!$B35)=0,"",COUNTIF([0]!plage19,'recap annuelle'!$B35))</f>
        <v/>
      </c>
      <c r="W35" s="18" t="str">
        <f>IF(COUNTIF([0]!plage20,'recap annuelle'!$B35)=0,"",COUNTIF([0]!plage20,'recap annuelle'!$B35))</f>
        <v/>
      </c>
      <c r="X35" s="18" t="str">
        <f>IF(COUNTIF([0]!plage21,'recap annuelle'!$B35)=0,"",COUNTIF([0]!plage21,'recap annuelle'!$B35))</f>
        <v/>
      </c>
      <c r="Y35" s="18" t="str">
        <f>IF(COUNTIF([0]!plage22,'recap annuelle'!$B35)=0,"",COUNTIF([0]!plage22,'recap annuelle'!$B35))</f>
        <v/>
      </c>
      <c r="Z35" s="18" t="str">
        <f>IF(COUNTIF([0]!plage23,'recap annuelle'!$B35)=0,"",COUNTIF([0]!plage23,'recap annuelle'!$B35))</f>
        <v/>
      </c>
      <c r="AA35" s="18" t="str">
        <f>IF(COUNTIF([0]!plage24,'recap annuelle'!$B35)=0,"",COUNTIF([0]!plage24,'recap annuelle'!$B35))</f>
        <v/>
      </c>
      <c r="AB35" s="18" t="str">
        <f>IF(COUNTIF([0]!plage25,'recap annuelle'!$B35)=0,"",COUNTIF([0]!plage25,'recap annuelle'!$B35))</f>
        <v/>
      </c>
      <c r="AC35" s="18" t="str">
        <f>IF(COUNTIF([0]!plage26,'recap annuelle'!$B35)=0,"",COUNTIF([0]!plage26,'recap annuelle'!$B35))</f>
        <v/>
      </c>
      <c r="AD35" s="18" t="str">
        <f>IF(COUNTIF([0]!plage27,'recap annuelle'!$B35)=0,"",COUNTIF([0]!plage27,'recap annuelle'!$B35))</f>
        <v/>
      </c>
      <c r="AE35" s="18" t="str">
        <f>IF(COUNTIF([0]!plage28,'recap annuelle'!$B35)=0,"",COUNTIF([0]!plage28,'recap annuelle'!$B35))</f>
        <v/>
      </c>
      <c r="AF35" s="18" t="str">
        <f>IF(COUNTIF([0]!plage29,'recap annuelle'!$B35)=0,"",COUNTIF([0]!plage29,'recap annuelle'!$B35))</f>
        <v/>
      </c>
      <c r="AG35" s="18" t="str">
        <f>IF(COUNTIF([0]!plage30,'recap annuelle'!$B35)=0,"",COUNTIF([0]!plage30,'recap annuelle'!$B35))</f>
        <v/>
      </c>
      <c r="AH35" s="18" t="str">
        <f>IF(COUNTIF([0]!plage31,'recap annuelle'!$B35)=0,"",COUNTIF([0]!plage31,'recap annuelle'!$B35))</f>
        <v/>
      </c>
      <c r="AI35" s="18" t="str">
        <f>IF(COUNTIF([0]!plage32,'recap annuelle'!$B35)=0,"",COUNTIF([0]!plage32,'recap annuelle'!$B35))</f>
        <v/>
      </c>
      <c r="AJ35" s="18" t="str">
        <f>IF(COUNTIF([0]!plage33,'recap annuelle'!$B35)=0,"",COUNTIF([0]!plage33,'recap annuelle'!$B35))</f>
        <v/>
      </c>
      <c r="AK35" s="18" t="str">
        <f>IF(COUNTIF([0]!plage34,'recap annuelle'!$B35)=0,"",COUNTIF([0]!plage34,'recap annuelle'!$B35))</f>
        <v/>
      </c>
      <c r="AL35" s="18" t="str">
        <f>IF(COUNTIF([0]!plage35,'recap annuelle'!$B35)=0,"",COUNTIF([0]!plage35,'recap annuelle'!$B35))</f>
        <v/>
      </c>
      <c r="AM35" s="18" t="str">
        <f>IF(COUNTIF([0]!plage36,'recap annuelle'!$B35)=0,"",COUNTIF([0]!plage36,'recap annuelle'!$B35))</f>
        <v/>
      </c>
      <c r="AN35" s="18" t="str">
        <f>IF(COUNTIF([0]!plage37,'recap annuelle'!$B35)=0,"",COUNTIF([0]!plage37,'recap annuelle'!$B35))</f>
        <v/>
      </c>
      <c r="AO35" s="18" t="str">
        <f>IF(COUNTIF([0]!plage38,'recap annuelle'!$B35)=0,"",COUNTIF([0]!plage38,'recap annuelle'!$B35))</f>
        <v/>
      </c>
      <c r="AP35" s="18" t="str">
        <f>IF(COUNTIF([0]!plage39,'recap annuelle'!$B35)=0,"",COUNTIF([0]!plage39,'recap annuelle'!$B35))</f>
        <v/>
      </c>
      <c r="AQ35" s="18" t="str">
        <f>IF(COUNTIF([0]!plage40,'recap annuelle'!$B35)=0,"",COUNTIF([0]!plage40,'recap annuelle'!$B35))</f>
        <v/>
      </c>
      <c r="AR35" s="18" t="str">
        <f>IF(COUNTIF([0]!plage41,'recap annuelle'!$B35)=0,"",COUNTIF([0]!plage41,'recap annuelle'!$B35))</f>
        <v/>
      </c>
      <c r="AS35" s="18" t="str">
        <f>IF(COUNTIF([0]!plage42,'recap annuelle'!$B35)=0,"",COUNTIF([0]!plage42,'recap annuelle'!$B35))</f>
        <v/>
      </c>
      <c r="AT35" s="18" t="str">
        <f>IF(COUNTIF([0]!plage43,'recap annuelle'!$B35)=0,"",COUNTIF([0]!plage43,'recap annuelle'!$B35))</f>
        <v/>
      </c>
      <c r="AU35" s="18" t="str">
        <f>IF(COUNTIF([0]!plage44,'recap annuelle'!$B35)=0,"",COUNTIF([0]!plage44,'recap annuelle'!$B35))</f>
        <v/>
      </c>
      <c r="AV35" s="18" t="str">
        <f>IF(COUNTIF([0]!plage45,'recap annuelle'!$B35)=0,"",COUNTIF([0]!plage45,'recap annuelle'!$B35))</f>
        <v/>
      </c>
      <c r="AW35" s="18" t="str">
        <f>IF(COUNTIF([0]!plage46,'recap annuelle'!$B35)=0,"",COUNTIF([0]!plage46,'recap annuelle'!$B35))</f>
        <v/>
      </c>
      <c r="AX35" s="18" t="str">
        <f>IF(COUNTIF([0]!plage47,'recap annuelle'!$B35)=0,"",COUNTIF([0]!plage47,'recap annuelle'!$B35))</f>
        <v/>
      </c>
      <c r="AY35" s="18" t="str">
        <f>IF(COUNTIF([0]!plage48,'recap annuelle'!$B35)=0,"",COUNTIF([0]!plage48,'recap annuelle'!$B35))</f>
        <v/>
      </c>
      <c r="AZ35" s="18" t="str">
        <f>IF(COUNTIF([0]!plage49,'recap annuelle'!$B35)=0,"",COUNTIF([0]!plage49,'recap annuelle'!$B35))</f>
        <v/>
      </c>
      <c r="BA35" s="18" t="str">
        <f>IF(COUNTIF([0]!plage50,'recap annuelle'!$B35)=0,"",COUNTIF([0]!plage50,'recap annuelle'!$B35))</f>
        <v/>
      </c>
      <c r="BB35" s="18" t="str">
        <f>IF(COUNTIF([0]!plage51,'recap annuelle'!$B35)=0,"",COUNTIF([0]!plage51,'recap annuelle'!$B35))</f>
        <v/>
      </c>
      <c r="BC35" s="18" t="str">
        <f>IF(COUNTIF([0]!plage52,'recap annuelle'!$B35)=0,"",COUNTIF([0]!plage52,'recap annuelle'!$B35))</f>
        <v/>
      </c>
      <c r="BD35" s="18"/>
    </row>
    <row r="36" spans="2:56" x14ac:dyDescent="0.25">
      <c r="B36" s="28" t="s">
        <v>47</v>
      </c>
      <c r="C36" s="29">
        <v>0.58333333333333337</v>
      </c>
      <c r="D36" s="18" t="str">
        <f>IF(COUNTIF([0]!plage1,'recap annuelle'!$B36)=0,"",COUNTIF([0]!plage1,'recap annuelle'!$B36))</f>
        <v/>
      </c>
      <c r="E36" s="18" t="str">
        <f>IF(COUNTIF([0]!plage2,'recap annuelle'!$B36)=0,"",COUNTIF([0]!plage2,'recap annuelle'!$B36))</f>
        <v/>
      </c>
      <c r="F36" s="18" t="str">
        <f>IF(COUNTIF([0]!plage3,'recap annuelle'!$B36)=0,"",COUNTIF([0]!plage3,'recap annuelle'!$B36))</f>
        <v/>
      </c>
      <c r="G36" s="18" t="str">
        <f>IF(COUNTIF([0]!plage4,'recap annuelle'!$B36)=0,"",COUNTIF([0]!plage4,'recap annuelle'!$B36))</f>
        <v/>
      </c>
      <c r="H36" s="18" t="str">
        <f>IF(COUNTIF([0]!plage5,'recap annuelle'!$B36)=0,"",COUNTIF([0]!plage5,'recap annuelle'!$B36))</f>
        <v/>
      </c>
      <c r="I36" s="18" t="str">
        <f>IF(COUNTIF([0]!plage6,'recap annuelle'!$B36)=0,"",COUNTIF([0]!plage6,'recap annuelle'!$B36))</f>
        <v/>
      </c>
      <c r="J36" s="18" t="str">
        <f>IF(COUNTIF([0]!plage7,'recap annuelle'!$B36)=0,"",COUNTIF([0]!plage7,'recap annuelle'!$B36))</f>
        <v/>
      </c>
      <c r="K36" s="18" t="str">
        <f>IF(COUNTIF([0]!plage8,'recap annuelle'!$B36)=0,"",COUNTIF([0]!plage8,'recap annuelle'!$B36))</f>
        <v/>
      </c>
      <c r="L36" s="18" t="str">
        <f>IF(COUNTIF([0]!plage9,'recap annuelle'!$B36)=0,"",COUNTIF([0]!plage9,'recap annuelle'!$B36))</f>
        <v/>
      </c>
      <c r="M36" s="18" t="str">
        <f>IF(COUNTIF([0]!plage10,'recap annuelle'!$B36)=0,"",COUNTIF([0]!plage10,'recap annuelle'!$B36))</f>
        <v/>
      </c>
      <c r="N36" s="18" t="str">
        <f>IF(COUNTIF([0]!plage11,'recap annuelle'!$B36)=0,"",COUNTIF([0]!plage11,'recap annuelle'!$B36))</f>
        <v/>
      </c>
      <c r="O36" s="18" t="str">
        <f>IF(COUNTIF([0]!plage12,'recap annuelle'!$B36)=0,"",COUNTIF([0]!plage12,'recap annuelle'!$B36))</f>
        <v/>
      </c>
      <c r="P36" s="18" t="str">
        <f>IF(COUNTIF([0]!plage13,'recap annuelle'!$B36)=0,"",COUNTIF([0]!plage13,'recap annuelle'!$B36))</f>
        <v/>
      </c>
      <c r="Q36" s="18" t="str">
        <f>IF(COUNTIF([0]!plage14,'recap annuelle'!$B36)=0,"",COUNTIF([0]!plage14,'recap annuelle'!$B36))</f>
        <v/>
      </c>
      <c r="R36" s="18" t="str">
        <f>IF(COUNTIF([0]!plage15,'recap annuelle'!$B36)=0,"",COUNTIF([0]!plage15,'recap annuelle'!$B36))</f>
        <v/>
      </c>
      <c r="S36" s="18" t="str">
        <f>IF(COUNTIF([0]!plage16,'recap annuelle'!$B36)=0,"",COUNTIF([0]!plage16,'recap annuelle'!$B36))</f>
        <v/>
      </c>
      <c r="T36" s="18" t="str">
        <f>IF(COUNTIF([0]!plage17,'recap annuelle'!$B36)=0,"",COUNTIF([0]!plage17,'recap annuelle'!$B36))</f>
        <v/>
      </c>
      <c r="U36" s="18" t="str">
        <f>IF(COUNTIF([0]!plage18,'recap annuelle'!$B36)=0,"",COUNTIF([0]!plage18,'recap annuelle'!$B36))</f>
        <v/>
      </c>
      <c r="V36" s="18" t="str">
        <f>IF(COUNTIF([0]!plage19,'recap annuelle'!$B36)=0,"",COUNTIF([0]!plage19,'recap annuelle'!$B36))</f>
        <v/>
      </c>
      <c r="W36" s="18" t="str">
        <f>IF(COUNTIF([0]!plage20,'recap annuelle'!$B36)=0,"",COUNTIF([0]!plage20,'recap annuelle'!$B36))</f>
        <v/>
      </c>
      <c r="X36" s="18" t="str">
        <f>IF(COUNTIF([0]!plage21,'recap annuelle'!$B36)=0,"",COUNTIF([0]!plage21,'recap annuelle'!$B36))</f>
        <v/>
      </c>
      <c r="Y36" s="18" t="str">
        <f>IF(COUNTIF([0]!plage22,'recap annuelle'!$B36)=0,"",COUNTIF([0]!plage22,'recap annuelle'!$B36))</f>
        <v/>
      </c>
      <c r="Z36" s="18" t="str">
        <f>IF(COUNTIF([0]!plage23,'recap annuelle'!$B36)=0,"",COUNTIF([0]!plage23,'recap annuelle'!$B36))</f>
        <v/>
      </c>
      <c r="AA36" s="18" t="str">
        <f>IF(COUNTIF([0]!plage24,'recap annuelle'!$B36)=0,"",COUNTIF([0]!plage24,'recap annuelle'!$B36))</f>
        <v/>
      </c>
      <c r="AB36" s="18" t="str">
        <f>IF(COUNTIF([0]!plage25,'recap annuelle'!$B36)=0,"",COUNTIF([0]!plage25,'recap annuelle'!$B36))</f>
        <v/>
      </c>
      <c r="AC36" s="18" t="str">
        <f>IF(COUNTIF([0]!plage26,'recap annuelle'!$B36)=0,"",COUNTIF([0]!plage26,'recap annuelle'!$B36))</f>
        <v/>
      </c>
      <c r="AD36" s="18" t="str">
        <f>IF(COUNTIF([0]!plage27,'recap annuelle'!$B36)=0,"",COUNTIF([0]!plage27,'recap annuelle'!$B36))</f>
        <v/>
      </c>
      <c r="AE36" s="18" t="str">
        <f>IF(COUNTIF([0]!plage28,'recap annuelle'!$B36)=0,"",COUNTIF([0]!plage28,'recap annuelle'!$B36))</f>
        <v/>
      </c>
      <c r="AF36" s="18" t="str">
        <f>IF(COUNTIF([0]!plage29,'recap annuelle'!$B36)=0,"",COUNTIF([0]!plage29,'recap annuelle'!$B36))</f>
        <v/>
      </c>
      <c r="AG36" s="18" t="str">
        <f>IF(COUNTIF([0]!plage30,'recap annuelle'!$B36)=0,"",COUNTIF([0]!plage30,'recap annuelle'!$B36))</f>
        <v/>
      </c>
      <c r="AH36" s="18" t="str">
        <f>IF(COUNTIF([0]!plage31,'recap annuelle'!$B36)=0,"",COUNTIF([0]!plage31,'recap annuelle'!$B36))</f>
        <v/>
      </c>
      <c r="AI36" s="18" t="str">
        <f>IF(COUNTIF([0]!plage32,'recap annuelle'!$B36)=0,"",COUNTIF([0]!plage32,'recap annuelle'!$B36))</f>
        <v/>
      </c>
      <c r="AJ36" s="18" t="str">
        <f>IF(COUNTIF([0]!plage33,'recap annuelle'!$B36)=0,"",COUNTIF([0]!plage33,'recap annuelle'!$B36))</f>
        <v/>
      </c>
      <c r="AK36" s="18" t="str">
        <f>IF(COUNTIF([0]!plage34,'recap annuelle'!$B36)=0,"",COUNTIF([0]!plage34,'recap annuelle'!$B36))</f>
        <v/>
      </c>
      <c r="AL36" s="18" t="str">
        <f>IF(COUNTIF([0]!plage35,'recap annuelle'!$B36)=0,"",COUNTIF([0]!plage35,'recap annuelle'!$B36))</f>
        <v/>
      </c>
      <c r="AM36" s="18" t="str">
        <f>IF(COUNTIF([0]!plage36,'recap annuelle'!$B36)=0,"",COUNTIF([0]!plage36,'recap annuelle'!$B36))</f>
        <v/>
      </c>
      <c r="AN36" s="18" t="str">
        <f>IF(COUNTIF([0]!plage37,'recap annuelle'!$B36)=0,"",COUNTIF([0]!plage37,'recap annuelle'!$B36))</f>
        <v/>
      </c>
      <c r="AO36" s="18" t="str">
        <f>IF(COUNTIF([0]!plage38,'recap annuelle'!$B36)=0,"",COUNTIF([0]!plage38,'recap annuelle'!$B36))</f>
        <v/>
      </c>
      <c r="AP36" s="18" t="str">
        <f>IF(COUNTIF([0]!plage39,'recap annuelle'!$B36)=0,"",COUNTIF([0]!plage39,'recap annuelle'!$B36))</f>
        <v/>
      </c>
      <c r="AQ36" s="18" t="str">
        <f>IF(COUNTIF([0]!plage40,'recap annuelle'!$B36)=0,"",COUNTIF([0]!plage40,'recap annuelle'!$B36))</f>
        <v/>
      </c>
      <c r="AR36" s="18" t="str">
        <f>IF(COUNTIF([0]!plage41,'recap annuelle'!$B36)=0,"",COUNTIF([0]!plage41,'recap annuelle'!$B36))</f>
        <v/>
      </c>
      <c r="AS36" s="18" t="str">
        <f>IF(COUNTIF([0]!plage42,'recap annuelle'!$B36)=0,"",COUNTIF([0]!plage42,'recap annuelle'!$B36))</f>
        <v/>
      </c>
      <c r="AT36" s="18" t="str">
        <f>IF(COUNTIF([0]!plage43,'recap annuelle'!$B36)=0,"",COUNTIF([0]!plage43,'recap annuelle'!$B36))</f>
        <v/>
      </c>
      <c r="AU36" s="18" t="str">
        <f>IF(COUNTIF([0]!plage44,'recap annuelle'!$B36)=0,"",COUNTIF([0]!plage44,'recap annuelle'!$B36))</f>
        <v/>
      </c>
      <c r="AV36" s="18" t="str">
        <f>IF(COUNTIF([0]!plage45,'recap annuelle'!$B36)=0,"",COUNTIF([0]!plage45,'recap annuelle'!$B36))</f>
        <v/>
      </c>
      <c r="AW36" s="18" t="str">
        <f>IF(COUNTIF([0]!plage46,'recap annuelle'!$B36)=0,"",COUNTIF([0]!plage46,'recap annuelle'!$B36))</f>
        <v/>
      </c>
      <c r="AX36" s="18" t="str">
        <f>IF(COUNTIF([0]!plage47,'recap annuelle'!$B36)=0,"",COUNTIF([0]!plage47,'recap annuelle'!$B36))</f>
        <v/>
      </c>
      <c r="AY36" s="18" t="str">
        <f>IF(COUNTIF([0]!plage48,'recap annuelle'!$B36)=0,"",COUNTIF([0]!plage48,'recap annuelle'!$B36))</f>
        <v/>
      </c>
      <c r="AZ36" s="18" t="str">
        <f>IF(COUNTIF([0]!plage49,'recap annuelle'!$B36)=0,"",COUNTIF([0]!plage49,'recap annuelle'!$B36))</f>
        <v/>
      </c>
      <c r="BA36" s="18" t="str">
        <f>IF(COUNTIF([0]!plage50,'recap annuelle'!$B36)=0,"",COUNTIF([0]!plage50,'recap annuelle'!$B36))</f>
        <v/>
      </c>
      <c r="BB36" s="18" t="str">
        <f>IF(COUNTIF([0]!plage51,'recap annuelle'!$B36)=0,"",COUNTIF([0]!plage51,'recap annuelle'!$B36))</f>
        <v/>
      </c>
      <c r="BC36" s="18" t="str">
        <f>IF(COUNTIF([0]!plage52,'recap annuelle'!$B36)=0,"",COUNTIF([0]!plage52,'recap annuelle'!$B36))</f>
        <v/>
      </c>
      <c r="BD36" s="18"/>
    </row>
    <row r="37" spans="2:56" x14ac:dyDescent="0.25">
      <c r="B37" s="28" t="s">
        <v>48</v>
      </c>
      <c r="C37" s="29">
        <v>0.45833333333333331</v>
      </c>
      <c r="D37" s="18" t="str">
        <f>IF(COUNTIF([0]!plage1,'recap annuelle'!$B37)=0,"",COUNTIF([0]!plage1,'recap annuelle'!$B37))</f>
        <v/>
      </c>
      <c r="E37" s="18" t="str">
        <f>IF(COUNTIF([0]!plage2,'recap annuelle'!$B37)=0,"",COUNTIF([0]!plage2,'recap annuelle'!$B37))</f>
        <v/>
      </c>
      <c r="F37" s="18" t="str">
        <f>IF(COUNTIF([0]!plage3,'recap annuelle'!$B37)=0,"",COUNTIF([0]!plage3,'recap annuelle'!$B37))</f>
        <v/>
      </c>
      <c r="G37" s="18" t="str">
        <f>IF(COUNTIF([0]!plage4,'recap annuelle'!$B37)=0,"",COUNTIF([0]!plage4,'recap annuelle'!$B37))</f>
        <v/>
      </c>
      <c r="H37" s="18" t="str">
        <f>IF(COUNTIF([0]!plage5,'recap annuelle'!$B37)=0,"",COUNTIF([0]!plage5,'recap annuelle'!$B37))</f>
        <v/>
      </c>
      <c r="I37" s="18" t="str">
        <f>IF(COUNTIF([0]!plage6,'recap annuelle'!$B37)=0,"",COUNTIF([0]!plage6,'recap annuelle'!$B37))</f>
        <v/>
      </c>
      <c r="J37" s="18" t="str">
        <f>IF(COUNTIF([0]!plage7,'recap annuelle'!$B37)=0,"",COUNTIF([0]!plage7,'recap annuelle'!$B37))</f>
        <v/>
      </c>
      <c r="K37" s="18" t="str">
        <f>IF(COUNTIF([0]!plage8,'recap annuelle'!$B37)=0,"",COUNTIF([0]!plage8,'recap annuelle'!$B37))</f>
        <v/>
      </c>
      <c r="L37" s="18" t="str">
        <f>IF(COUNTIF([0]!plage9,'recap annuelle'!$B37)=0,"",COUNTIF([0]!plage9,'recap annuelle'!$B37))</f>
        <v/>
      </c>
      <c r="M37" s="18" t="str">
        <f>IF(COUNTIF([0]!plage10,'recap annuelle'!$B37)=0,"",COUNTIF([0]!plage10,'recap annuelle'!$B37))</f>
        <v/>
      </c>
      <c r="N37" s="18" t="str">
        <f>IF(COUNTIF([0]!plage11,'recap annuelle'!$B37)=0,"",COUNTIF([0]!plage11,'recap annuelle'!$B37))</f>
        <v/>
      </c>
      <c r="O37" s="18" t="str">
        <f>IF(COUNTIF([0]!plage12,'recap annuelle'!$B37)=0,"",COUNTIF([0]!plage12,'recap annuelle'!$B37))</f>
        <v/>
      </c>
      <c r="P37" s="18" t="str">
        <f>IF(COUNTIF([0]!plage13,'recap annuelle'!$B37)=0,"",COUNTIF([0]!plage13,'recap annuelle'!$B37))</f>
        <v/>
      </c>
      <c r="Q37" s="18" t="str">
        <f>IF(COUNTIF([0]!plage14,'recap annuelle'!$B37)=0,"",COUNTIF([0]!plage14,'recap annuelle'!$B37))</f>
        <v/>
      </c>
      <c r="R37" s="18" t="str">
        <f>IF(COUNTIF([0]!plage15,'recap annuelle'!$B37)=0,"",COUNTIF([0]!plage15,'recap annuelle'!$B37))</f>
        <v/>
      </c>
      <c r="S37" s="18" t="str">
        <f>IF(COUNTIF([0]!plage16,'recap annuelle'!$B37)=0,"",COUNTIF([0]!plage16,'recap annuelle'!$B37))</f>
        <v/>
      </c>
      <c r="T37" s="18" t="str">
        <f>IF(COUNTIF([0]!plage17,'recap annuelle'!$B37)=0,"",COUNTIF([0]!plage17,'recap annuelle'!$B37))</f>
        <v/>
      </c>
      <c r="U37" s="18" t="str">
        <f>IF(COUNTIF([0]!plage18,'recap annuelle'!$B37)=0,"",COUNTIF([0]!plage18,'recap annuelle'!$B37))</f>
        <v/>
      </c>
      <c r="V37" s="18" t="str">
        <f>IF(COUNTIF([0]!plage19,'recap annuelle'!$B37)=0,"",COUNTIF([0]!plage19,'recap annuelle'!$B37))</f>
        <v/>
      </c>
      <c r="W37" s="18" t="str">
        <f>IF(COUNTIF([0]!plage20,'recap annuelle'!$B37)=0,"",COUNTIF([0]!plage20,'recap annuelle'!$B37))</f>
        <v/>
      </c>
      <c r="X37" s="18" t="str">
        <f>IF(COUNTIF([0]!plage21,'recap annuelle'!$B37)=0,"",COUNTIF([0]!plage21,'recap annuelle'!$B37))</f>
        <v/>
      </c>
      <c r="Y37" s="18" t="str">
        <f>IF(COUNTIF([0]!plage22,'recap annuelle'!$B37)=0,"",COUNTIF([0]!plage22,'recap annuelle'!$B37))</f>
        <v/>
      </c>
      <c r="Z37" s="18" t="str">
        <f>IF(COUNTIF([0]!plage23,'recap annuelle'!$B37)=0,"",COUNTIF([0]!plage23,'recap annuelle'!$B37))</f>
        <v/>
      </c>
      <c r="AA37" s="18" t="str">
        <f>IF(COUNTIF([0]!plage24,'recap annuelle'!$B37)=0,"",COUNTIF([0]!plage24,'recap annuelle'!$B37))</f>
        <v/>
      </c>
      <c r="AB37" s="18" t="str">
        <f>IF(COUNTIF([0]!plage25,'recap annuelle'!$B37)=0,"",COUNTIF([0]!plage25,'recap annuelle'!$B37))</f>
        <v/>
      </c>
      <c r="AC37" s="18" t="str">
        <f>IF(COUNTIF([0]!plage26,'recap annuelle'!$B37)=0,"",COUNTIF([0]!plage26,'recap annuelle'!$B37))</f>
        <v/>
      </c>
      <c r="AD37" s="18" t="str">
        <f>IF(COUNTIF([0]!plage27,'recap annuelle'!$B37)=0,"",COUNTIF([0]!plage27,'recap annuelle'!$B37))</f>
        <v/>
      </c>
      <c r="AE37" s="18" t="str">
        <f>IF(COUNTIF([0]!plage28,'recap annuelle'!$B37)=0,"",COUNTIF([0]!plage28,'recap annuelle'!$B37))</f>
        <v/>
      </c>
      <c r="AF37" s="18" t="str">
        <f>IF(COUNTIF([0]!plage29,'recap annuelle'!$B37)=0,"",COUNTIF([0]!plage29,'recap annuelle'!$B37))</f>
        <v/>
      </c>
      <c r="AG37" s="18" t="str">
        <f>IF(COUNTIF([0]!plage30,'recap annuelle'!$B37)=0,"",COUNTIF([0]!plage30,'recap annuelle'!$B37))</f>
        <v/>
      </c>
      <c r="AH37" s="18" t="str">
        <f>IF(COUNTIF([0]!plage31,'recap annuelle'!$B37)=0,"",COUNTIF([0]!plage31,'recap annuelle'!$B37))</f>
        <v/>
      </c>
      <c r="AI37" s="18" t="str">
        <f>IF(COUNTIF([0]!plage32,'recap annuelle'!$B37)=0,"",COUNTIF([0]!plage32,'recap annuelle'!$B37))</f>
        <v/>
      </c>
      <c r="AJ37" s="18" t="str">
        <f>IF(COUNTIF([0]!plage33,'recap annuelle'!$B37)=0,"",COUNTIF([0]!plage33,'recap annuelle'!$B37))</f>
        <v/>
      </c>
      <c r="AK37" s="18" t="str">
        <f>IF(COUNTIF([0]!plage34,'recap annuelle'!$B37)=0,"",COUNTIF([0]!plage34,'recap annuelle'!$B37))</f>
        <v/>
      </c>
      <c r="AL37" s="18" t="str">
        <f>IF(COUNTIF([0]!plage35,'recap annuelle'!$B37)=0,"",COUNTIF([0]!plage35,'recap annuelle'!$B37))</f>
        <v/>
      </c>
      <c r="AM37" s="18" t="str">
        <f>IF(COUNTIF([0]!plage36,'recap annuelle'!$B37)=0,"",COUNTIF([0]!plage36,'recap annuelle'!$B37))</f>
        <v/>
      </c>
      <c r="AN37" s="18" t="str">
        <f>IF(COUNTIF([0]!plage37,'recap annuelle'!$B37)=0,"",COUNTIF([0]!plage37,'recap annuelle'!$B37))</f>
        <v/>
      </c>
      <c r="AO37" s="18" t="str">
        <f>IF(COUNTIF([0]!plage38,'recap annuelle'!$B37)=0,"",COUNTIF([0]!plage38,'recap annuelle'!$B37))</f>
        <v/>
      </c>
      <c r="AP37" s="18" t="str">
        <f>IF(COUNTIF([0]!plage39,'recap annuelle'!$B37)=0,"",COUNTIF([0]!plage39,'recap annuelle'!$B37))</f>
        <v/>
      </c>
      <c r="AQ37" s="18" t="str">
        <f>IF(COUNTIF([0]!plage40,'recap annuelle'!$B37)=0,"",COUNTIF([0]!plage40,'recap annuelle'!$B37))</f>
        <v/>
      </c>
      <c r="AR37" s="18" t="str">
        <f>IF(COUNTIF([0]!plage41,'recap annuelle'!$B37)=0,"",COUNTIF([0]!plage41,'recap annuelle'!$B37))</f>
        <v/>
      </c>
      <c r="AS37" s="18" t="str">
        <f>IF(COUNTIF([0]!plage42,'recap annuelle'!$B37)=0,"",COUNTIF([0]!plage42,'recap annuelle'!$B37))</f>
        <v/>
      </c>
      <c r="AT37" s="18" t="str">
        <f>IF(COUNTIF([0]!plage43,'recap annuelle'!$B37)=0,"",COUNTIF([0]!plage43,'recap annuelle'!$B37))</f>
        <v/>
      </c>
      <c r="AU37" s="18" t="str">
        <f>IF(COUNTIF([0]!plage44,'recap annuelle'!$B37)=0,"",COUNTIF([0]!plage44,'recap annuelle'!$B37))</f>
        <v/>
      </c>
      <c r="AV37" s="18" t="str">
        <f>IF(COUNTIF([0]!plage45,'recap annuelle'!$B37)=0,"",COUNTIF([0]!plage45,'recap annuelle'!$B37))</f>
        <v/>
      </c>
      <c r="AW37" s="18" t="str">
        <f>IF(COUNTIF([0]!plage46,'recap annuelle'!$B37)=0,"",COUNTIF([0]!plage46,'recap annuelle'!$B37))</f>
        <v/>
      </c>
      <c r="AX37" s="18" t="str">
        <f>IF(COUNTIF([0]!plage47,'recap annuelle'!$B37)=0,"",COUNTIF([0]!plage47,'recap annuelle'!$B37))</f>
        <v/>
      </c>
      <c r="AY37" s="18" t="str">
        <f>IF(COUNTIF([0]!plage48,'recap annuelle'!$B37)=0,"",COUNTIF([0]!plage48,'recap annuelle'!$B37))</f>
        <v/>
      </c>
      <c r="AZ37" s="18" t="str">
        <f>IF(COUNTIF([0]!plage49,'recap annuelle'!$B37)=0,"",COUNTIF([0]!plage49,'recap annuelle'!$B37))</f>
        <v/>
      </c>
      <c r="BA37" s="18" t="str">
        <f>IF(COUNTIF([0]!plage50,'recap annuelle'!$B37)=0,"",COUNTIF([0]!plage50,'recap annuelle'!$B37))</f>
        <v/>
      </c>
      <c r="BB37" s="18" t="str">
        <f>IF(COUNTIF([0]!plage51,'recap annuelle'!$B37)=0,"",COUNTIF([0]!plage51,'recap annuelle'!$B37))</f>
        <v/>
      </c>
      <c r="BC37" s="18" t="str">
        <f>IF(COUNTIF([0]!plage52,'recap annuelle'!$B37)=0,"",COUNTIF([0]!plage52,'recap annuelle'!$B37))</f>
        <v/>
      </c>
      <c r="BD37" s="18"/>
    </row>
    <row r="38" spans="2:56" x14ac:dyDescent="0.25">
      <c r="B38" s="28" t="s">
        <v>49</v>
      </c>
      <c r="C38" s="29">
        <v>0.5625</v>
      </c>
      <c r="D38" s="18" t="str">
        <f>IF(COUNTIF([0]!plage1,'recap annuelle'!$B38)=0,"",COUNTIF([0]!plage1,'recap annuelle'!$B38))</f>
        <v/>
      </c>
      <c r="E38" s="18" t="str">
        <f>IF(COUNTIF([0]!plage2,'recap annuelle'!$B38)=0,"",COUNTIF([0]!plage2,'recap annuelle'!$B38))</f>
        <v/>
      </c>
      <c r="F38" s="18" t="str">
        <f>IF(COUNTIF([0]!plage3,'recap annuelle'!$B38)=0,"",COUNTIF([0]!plage3,'recap annuelle'!$B38))</f>
        <v/>
      </c>
      <c r="G38" s="18" t="str">
        <f>IF(COUNTIF([0]!plage4,'recap annuelle'!$B38)=0,"",COUNTIF([0]!plage4,'recap annuelle'!$B38))</f>
        <v/>
      </c>
      <c r="H38" s="18" t="str">
        <f>IF(COUNTIF([0]!plage5,'recap annuelle'!$B38)=0,"",COUNTIF([0]!plage5,'recap annuelle'!$B38))</f>
        <v/>
      </c>
      <c r="I38" s="18" t="str">
        <f>IF(COUNTIF([0]!plage6,'recap annuelle'!$B38)=0,"",COUNTIF([0]!plage6,'recap annuelle'!$B38))</f>
        <v/>
      </c>
      <c r="J38" s="18" t="str">
        <f>IF(COUNTIF([0]!plage7,'recap annuelle'!$B38)=0,"",COUNTIF([0]!plage7,'recap annuelle'!$B38))</f>
        <v/>
      </c>
      <c r="K38" s="18" t="str">
        <f>IF(COUNTIF([0]!plage8,'recap annuelle'!$B38)=0,"",COUNTIF([0]!plage8,'recap annuelle'!$B38))</f>
        <v/>
      </c>
      <c r="L38" s="18" t="str">
        <f>IF(COUNTIF([0]!plage9,'recap annuelle'!$B38)=0,"",COUNTIF([0]!plage9,'recap annuelle'!$B38))</f>
        <v/>
      </c>
      <c r="M38" s="18" t="str">
        <f>IF(COUNTIF([0]!plage10,'recap annuelle'!$B38)=0,"",COUNTIF([0]!plage10,'recap annuelle'!$B38))</f>
        <v/>
      </c>
      <c r="N38" s="18" t="str">
        <f>IF(COUNTIF([0]!plage11,'recap annuelle'!$B38)=0,"",COUNTIF([0]!plage11,'recap annuelle'!$B38))</f>
        <v/>
      </c>
      <c r="O38" s="18" t="str">
        <f>IF(COUNTIF([0]!plage12,'recap annuelle'!$B38)=0,"",COUNTIF([0]!plage12,'recap annuelle'!$B38))</f>
        <v/>
      </c>
      <c r="P38" s="18" t="str">
        <f>IF(COUNTIF([0]!plage13,'recap annuelle'!$B38)=0,"",COUNTIF([0]!plage13,'recap annuelle'!$B38))</f>
        <v/>
      </c>
      <c r="Q38" s="18" t="str">
        <f>IF(COUNTIF([0]!plage14,'recap annuelle'!$B38)=0,"",COUNTIF([0]!plage14,'recap annuelle'!$B38))</f>
        <v/>
      </c>
      <c r="R38" s="18" t="str">
        <f>IF(COUNTIF([0]!plage15,'recap annuelle'!$B38)=0,"",COUNTIF([0]!plage15,'recap annuelle'!$B38))</f>
        <v/>
      </c>
      <c r="S38" s="18" t="str">
        <f>IF(COUNTIF([0]!plage16,'recap annuelle'!$B38)=0,"",COUNTIF([0]!plage16,'recap annuelle'!$B38))</f>
        <v/>
      </c>
      <c r="T38" s="18" t="str">
        <f>IF(COUNTIF([0]!plage17,'recap annuelle'!$B38)=0,"",COUNTIF([0]!plage17,'recap annuelle'!$B38))</f>
        <v/>
      </c>
      <c r="U38" s="18" t="str">
        <f>IF(COUNTIF([0]!plage18,'recap annuelle'!$B38)=0,"",COUNTIF([0]!plage18,'recap annuelle'!$B38))</f>
        <v/>
      </c>
      <c r="V38" s="18" t="str">
        <f>IF(COUNTIF([0]!plage19,'recap annuelle'!$B38)=0,"",COUNTIF([0]!plage19,'recap annuelle'!$B38))</f>
        <v/>
      </c>
      <c r="W38" s="18" t="str">
        <f>IF(COUNTIF([0]!plage20,'recap annuelle'!$B38)=0,"",COUNTIF([0]!plage20,'recap annuelle'!$B38))</f>
        <v/>
      </c>
      <c r="X38" s="18" t="str">
        <f>IF(COUNTIF([0]!plage21,'recap annuelle'!$B38)=0,"",COUNTIF([0]!plage21,'recap annuelle'!$B38))</f>
        <v/>
      </c>
      <c r="Y38" s="18" t="str">
        <f>IF(COUNTIF([0]!plage22,'recap annuelle'!$B38)=0,"",COUNTIF([0]!plage22,'recap annuelle'!$B38))</f>
        <v/>
      </c>
      <c r="Z38" s="18" t="str">
        <f>IF(COUNTIF([0]!plage23,'recap annuelle'!$B38)=0,"",COUNTIF([0]!plage23,'recap annuelle'!$B38))</f>
        <v/>
      </c>
      <c r="AA38" s="18" t="str">
        <f>IF(COUNTIF([0]!plage24,'recap annuelle'!$B38)=0,"",COUNTIF([0]!plage24,'recap annuelle'!$B38))</f>
        <v/>
      </c>
      <c r="AB38" s="18" t="str">
        <f>IF(COUNTIF([0]!plage25,'recap annuelle'!$B38)=0,"",COUNTIF([0]!plage25,'recap annuelle'!$B38))</f>
        <v/>
      </c>
      <c r="AC38" s="18" t="str">
        <f>IF(COUNTIF([0]!plage26,'recap annuelle'!$B38)=0,"",COUNTIF([0]!plage26,'recap annuelle'!$B38))</f>
        <v/>
      </c>
      <c r="AD38" s="18" t="str">
        <f>IF(COUNTIF([0]!plage27,'recap annuelle'!$B38)=0,"",COUNTIF([0]!plage27,'recap annuelle'!$B38))</f>
        <v/>
      </c>
      <c r="AE38" s="18" t="str">
        <f>IF(COUNTIF([0]!plage28,'recap annuelle'!$B38)=0,"",COUNTIF([0]!plage28,'recap annuelle'!$B38))</f>
        <v/>
      </c>
      <c r="AF38" s="18" t="str">
        <f>IF(COUNTIF([0]!plage29,'recap annuelle'!$B38)=0,"",COUNTIF([0]!plage29,'recap annuelle'!$B38))</f>
        <v/>
      </c>
      <c r="AG38" s="18" t="str">
        <f>IF(COUNTIF([0]!plage30,'recap annuelle'!$B38)=0,"",COUNTIF([0]!plage30,'recap annuelle'!$B38))</f>
        <v/>
      </c>
      <c r="AH38" s="18" t="str">
        <f>IF(COUNTIF([0]!plage31,'recap annuelle'!$B38)=0,"",COUNTIF([0]!plage31,'recap annuelle'!$B38))</f>
        <v/>
      </c>
      <c r="AI38" s="18" t="str">
        <f>IF(COUNTIF([0]!plage32,'recap annuelle'!$B38)=0,"",COUNTIF([0]!plage32,'recap annuelle'!$B38))</f>
        <v/>
      </c>
      <c r="AJ38" s="18" t="str">
        <f>IF(COUNTIF([0]!plage33,'recap annuelle'!$B38)=0,"",COUNTIF([0]!plage33,'recap annuelle'!$B38))</f>
        <v/>
      </c>
      <c r="AK38" s="18" t="str">
        <f>IF(COUNTIF([0]!plage34,'recap annuelle'!$B38)=0,"",COUNTIF([0]!plage34,'recap annuelle'!$B38))</f>
        <v/>
      </c>
      <c r="AL38" s="18" t="str">
        <f>IF(COUNTIF([0]!plage35,'recap annuelle'!$B38)=0,"",COUNTIF([0]!plage35,'recap annuelle'!$B38))</f>
        <v/>
      </c>
      <c r="AM38" s="18" t="str">
        <f>IF(COUNTIF([0]!plage36,'recap annuelle'!$B38)=0,"",COUNTIF([0]!plage36,'recap annuelle'!$B38))</f>
        <v/>
      </c>
      <c r="AN38" s="18" t="str">
        <f>IF(COUNTIF([0]!plage37,'recap annuelle'!$B38)=0,"",COUNTIF([0]!plage37,'recap annuelle'!$B38))</f>
        <v/>
      </c>
      <c r="AO38" s="18" t="str">
        <f>IF(COUNTIF([0]!plage38,'recap annuelle'!$B38)=0,"",COUNTIF([0]!plage38,'recap annuelle'!$B38))</f>
        <v/>
      </c>
      <c r="AP38" s="18" t="str">
        <f>IF(COUNTIF([0]!plage39,'recap annuelle'!$B38)=0,"",COUNTIF([0]!plage39,'recap annuelle'!$B38))</f>
        <v/>
      </c>
      <c r="AQ38" s="18" t="str">
        <f>IF(COUNTIF([0]!plage40,'recap annuelle'!$B38)=0,"",COUNTIF([0]!plage40,'recap annuelle'!$B38))</f>
        <v/>
      </c>
      <c r="AR38" s="18" t="str">
        <f>IF(COUNTIF([0]!plage41,'recap annuelle'!$B38)=0,"",COUNTIF([0]!plage41,'recap annuelle'!$B38))</f>
        <v/>
      </c>
      <c r="AS38" s="18" t="str">
        <f>IF(COUNTIF([0]!plage42,'recap annuelle'!$B38)=0,"",COUNTIF([0]!plage42,'recap annuelle'!$B38))</f>
        <v/>
      </c>
      <c r="AT38" s="18" t="str">
        <f>IF(COUNTIF([0]!plage43,'recap annuelle'!$B38)=0,"",COUNTIF([0]!plage43,'recap annuelle'!$B38))</f>
        <v/>
      </c>
      <c r="AU38" s="18" t="str">
        <f>IF(COUNTIF([0]!plage44,'recap annuelle'!$B38)=0,"",COUNTIF([0]!plage44,'recap annuelle'!$B38))</f>
        <v/>
      </c>
      <c r="AV38" s="18" t="str">
        <f>IF(COUNTIF([0]!plage45,'recap annuelle'!$B38)=0,"",COUNTIF([0]!plage45,'recap annuelle'!$B38))</f>
        <v/>
      </c>
      <c r="AW38" s="18" t="str">
        <f>IF(COUNTIF([0]!plage46,'recap annuelle'!$B38)=0,"",COUNTIF([0]!plage46,'recap annuelle'!$B38))</f>
        <v/>
      </c>
      <c r="AX38" s="18" t="str">
        <f>IF(COUNTIF([0]!plage47,'recap annuelle'!$B38)=0,"",COUNTIF([0]!plage47,'recap annuelle'!$B38))</f>
        <v/>
      </c>
      <c r="AY38" s="18" t="str">
        <f>IF(COUNTIF([0]!plage48,'recap annuelle'!$B38)=0,"",COUNTIF([0]!plage48,'recap annuelle'!$B38))</f>
        <v/>
      </c>
      <c r="AZ38" s="18" t="str">
        <f>IF(COUNTIF([0]!plage49,'recap annuelle'!$B38)=0,"",COUNTIF([0]!plage49,'recap annuelle'!$B38))</f>
        <v/>
      </c>
      <c r="BA38" s="18" t="str">
        <f>IF(COUNTIF([0]!plage50,'recap annuelle'!$B38)=0,"",COUNTIF([0]!plage50,'recap annuelle'!$B38))</f>
        <v/>
      </c>
      <c r="BB38" s="18" t="str">
        <f>IF(COUNTIF([0]!plage51,'recap annuelle'!$B38)=0,"",COUNTIF([0]!plage51,'recap annuelle'!$B38))</f>
        <v/>
      </c>
      <c r="BC38" s="18" t="str">
        <f>IF(COUNTIF([0]!plage52,'recap annuelle'!$B38)=0,"",COUNTIF([0]!plage52,'recap annuelle'!$B38))</f>
        <v/>
      </c>
      <c r="BD38" s="18"/>
    </row>
    <row r="39" spans="2:56" x14ac:dyDescent="0.25">
      <c r="B39" s="28" t="s">
        <v>50</v>
      </c>
      <c r="C39" s="29">
        <v>0.54166666666666663</v>
      </c>
      <c r="D39" s="18" t="str">
        <f>IF(COUNTIF([0]!plage1,'recap annuelle'!$B39)=0,"",COUNTIF([0]!plage1,'recap annuelle'!$B39))</f>
        <v/>
      </c>
      <c r="E39" s="18" t="str">
        <f>IF(COUNTIF([0]!plage2,'recap annuelle'!$B39)=0,"",COUNTIF([0]!plage2,'recap annuelle'!$B39))</f>
        <v/>
      </c>
      <c r="F39" s="18" t="str">
        <f>IF(COUNTIF([0]!plage3,'recap annuelle'!$B39)=0,"",COUNTIF([0]!plage3,'recap annuelle'!$B39))</f>
        <v/>
      </c>
      <c r="G39" s="18" t="str">
        <f>IF(COUNTIF([0]!plage4,'recap annuelle'!$B39)=0,"",COUNTIF([0]!plage4,'recap annuelle'!$B39))</f>
        <v/>
      </c>
      <c r="H39" s="18" t="str">
        <f>IF(COUNTIF([0]!plage5,'recap annuelle'!$B39)=0,"",COUNTIF([0]!plage5,'recap annuelle'!$B39))</f>
        <v/>
      </c>
      <c r="I39" s="18" t="str">
        <f>IF(COUNTIF([0]!plage6,'recap annuelle'!$B39)=0,"",COUNTIF([0]!plage6,'recap annuelle'!$B39))</f>
        <v/>
      </c>
      <c r="J39" s="18" t="str">
        <f>IF(COUNTIF([0]!plage7,'recap annuelle'!$B39)=0,"",COUNTIF([0]!plage7,'recap annuelle'!$B39))</f>
        <v/>
      </c>
      <c r="K39" s="18" t="str">
        <f>IF(COUNTIF([0]!plage8,'recap annuelle'!$B39)=0,"",COUNTIF([0]!plage8,'recap annuelle'!$B39))</f>
        <v/>
      </c>
      <c r="L39" s="18" t="str">
        <f>IF(COUNTIF([0]!plage9,'recap annuelle'!$B39)=0,"",COUNTIF([0]!plage9,'recap annuelle'!$B39))</f>
        <v/>
      </c>
      <c r="M39" s="18" t="str">
        <f>IF(COUNTIF([0]!plage10,'recap annuelle'!$B39)=0,"",COUNTIF([0]!plage10,'recap annuelle'!$B39))</f>
        <v/>
      </c>
      <c r="N39" s="18" t="str">
        <f>IF(COUNTIF([0]!plage11,'recap annuelle'!$B39)=0,"",COUNTIF([0]!plage11,'recap annuelle'!$B39))</f>
        <v/>
      </c>
      <c r="O39" s="18" t="str">
        <f>IF(COUNTIF([0]!plage12,'recap annuelle'!$B39)=0,"",COUNTIF([0]!plage12,'recap annuelle'!$B39))</f>
        <v/>
      </c>
      <c r="P39" s="18" t="str">
        <f>IF(COUNTIF([0]!plage13,'recap annuelle'!$B39)=0,"",COUNTIF([0]!plage13,'recap annuelle'!$B39))</f>
        <v/>
      </c>
      <c r="Q39" s="18" t="str">
        <f>IF(COUNTIF([0]!plage14,'recap annuelle'!$B39)=0,"",COUNTIF([0]!plage14,'recap annuelle'!$B39))</f>
        <v/>
      </c>
      <c r="R39" s="18" t="str">
        <f>IF(COUNTIF([0]!plage15,'recap annuelle'!$B39)=0,"",COUNTIF([0]!plage15,'recap annuelle'!$B39))</f>
        <v/>
      </c>
      <c r="S39" s="18" t="str">
        <f>IF(COUNTIF([0]!plage16,'recap annuelle'!$B39)=0,"",COUNTIF([0]!plage16,'recap annuelle'!$B39))</f>
        <v/>
      </c>
      <c r="T39" s="18" t="str">
        <f>IF(COUNTIF([0]!plage17,'recap annuelle'!$B39)=0,"",COUNTIF([0]!plage17,'recap annuelle'!$B39))</f>
        <v/>
      </c>
      <c r="U39" s="18" t="str">
        <f>IF(COUNTIF([0]!plage18,'recap annuelle'!$B39)=0,"",COUNTIF([0]!plage18,'recap annuelle'!$B39))</f>
        <v/>
      </c>
      <c r="V39" s="18" t="str">
        <f>IF(COUNTIF([0]!plage19,'recap annuelle'!$B39)=0,"",COUNTIF([0]!plage19,'recap annuelle'!$B39))</f>
        <v/>
      </c>
      <c r="W39" s="18" t="str">
        <f>IF(COUNTIF([0]!plage20,'recap annuelle'!$B39)=0,"",COUNTIF([0]!plage20,'recap annuelle'!$B39))</f>
        <v/>
      </c>
      <c r="X39" s="18" t="str">
        <f>IF(COUNTIF([0]!plage21,'recap annuelle'!$B39)=0,"",COUNTIF([0]!plage21,'recap annuelle'!$B39))</f>
        <v/>
      </c>
      <c r="Y39" s="18" t="str">
        <f>IF(COUNTIF([0]!plage22,'recap annuelle'!$B39)=0,"",COUNTIF([0]!plage22,'recap annuelle'!$B39))</f>
        <v/>
      </c>
      <c r="Z39" s="18" t="str">
        <f>IF(COUNTIF([0]!plage23,'recap annuelle'!$B39)=0,"",COUNTIF([0]!plage23,'recap annuelle'!$B39))</f>
        <v/>
      </c>
      <c r="AA39" s="18" t="str">
        <f>IF(COUNTIF([0]!plage24,'recap annuelle'!$B39)=0,"",COUNTIF([0]!plage24,'recap annuelle'!$B39))</f>
        <v/>
      </c>
      <c r="AB39" s="18" t="str">
        <f>IF(COUNTIF([0]!plage25,'recap annuelle'!$B39)=0,"",COUNTIF([0]!plage25,'recap annuelle'!$B39))</f>
        <v/>
      </c>
      <c r="AC39" s="18" t="str">
        <f>IF(COUNTIF([0]!plage26,'recap annuelle'!$B39)=0,"",COUNTIF([0]!plage26,'recap annuelle'!$B39))</f>
        <v/>
      </c>
      <c r="AD39" s="18" t="str">
        <f>IF(COUNTIF([0]!plage27,'recap annuelle'!$B39)=0,"",COUNTIF([0]!plage27,'recap annuelle'!$B39))</f>
        <v/>
      </c>
      <c r="AE39" s="18" t="str">
        <f>IF(COUNTIF([0]!plage28,'recap annuelle'!$B39)=0,"",COUNTIF([0]!plage28,'recap annuelle'!$B39))</f>
        <v/>
      </c>
      <c r="AF39" s="18" t="str">
        <f>IF(COUNTIF([0]!plage29,'recap annuelle'!$B39)=0,"",COUNTIF([0]!plage29,'recap annuelle'!$B39))</f>
        <v/>
      </c>
      <c r="AG39" s="18" t="str">
        <f>IF(COUNTIF([0]!plage30,'recap annuelle'!$B39)=0,"",COUNTIF([0]!plage30,'recap annuelle'!$B39))</f>
        <v/>
      </c>
      <c r="AH39" s="18" t="str">
        <f>IF(COUNTIF([0]!plage31,'recap annuelle'!$B39)=0,"",COUNTIF([0]!plage31,'recap annuelle'!$B39))</f>
        <v/>
      </c>
      <c r="AI39" s="18" t="str">
        <f>IF(COUNTIF([0]!plage32,'recap annuelle'!$B39)=0,"",COUNTIF([0]!plage32,'recap annuelle'!$B39))</f>
        <v/>
      </c>
      <c r="AJ39" s="18" t="str">
        <f>IF(COUNTIF([0]!plage33,'recap annuelle'!$B39)=0,"",COUNTIF([0]!plage33,'recap annuelle'!$B39))</f>
        <v/>
      </c>
      <c r="AK39" s="18" t="str">
        <f>IF(COUNTIF([0]!plage34,'recap annuelle'!$B39)=0,"",COUNTIF([0]!plage34,'recap annuelle'!$B39))</f>
        <v/>
      </c>
      <c r="AL39" s="18" t="str">
        <f>IF(COUNTIF([0]!plage35,'recap annuelle'!$B39)=0,"",COUNTIF([0]!plage35,'recap annuelle'!$B39))</f>
        <v/>
      </c>
      <c r="AM39" s="18" t="str">
        <f>IF(COUNTIF([0]!plage36,'recap annuelle'!$B39)=0,"",COUNTIF([0]!plage36,'recap annuelle'!$B39))</f>
        <v/>
      </c>
      <c r="AN39" s="18" t="str">
        <f>IF(COUNTIF([0]!plage37,'recap annuelle'!$B39)=0,"",COUNTIF([0]!plage37,'recap annuelle'!$B39))</f>
        <v/>
      </c>
      <c r="AO39" s="18" t="str">
        <f>IF(COUNTIF([0]!plage38,'recap annuelle'!$B39)=0,"",COUNTIF([0]!plage38,'recap annuelle'!$B39))</f>
        <v/>
      </c>
      <c r="AP39" s="18" t="str">
        <f>IF(COUNTIF([0]!plage39,'recap annuelle'!$B39)=0,"",COUNTIF([0]!plage39,'recap annuelle'!$B39))</f>
        <v/>
      </c>
      <c r="AQ39" s="18" t="str">
        <f>IF(COUNTIF([0]!plage40,'recap annuelle'!$B39)=0,"",COUNTIF([0]!plage40,'recap annuelle'!$B39))</f>
        <v/>
      </c>
      <c r="AR39" s="18" t="str">
        <f>IF(COUNTIF([0]!plage41,'recap annuelle'!$B39)=0,"",COUNTIF([0]!plage41,'recap annuelle'!$B39))</f>
        <v/>
      </c>
      <c r="AS39" s="18" t="str">
        <f>IF(COUNTIF([0]!plage42,'recap annuelle'!$B39)=0,"",COUNTIF([0]!plage42,'recap annuelle'!$B39))</f>
        <v/>
      </c>
      <c r="AT39" s="18" t="str">
        <f>IF(COUNTIF([0]!plage43,'recap annuelle'!$B39)=0,"",COUNTIF([0]!plage43,'recap annuelle'!$B39))</f>
        <v/>
      </c>
      <c r="AU39" s="18" t="str">
        <f>IF(COUNTIF([0]!plage44,'recap annuelle'!$B39)=0,"",COUNTIF([0]!plage44,'recap annuelle'!$B39))</f>
        <v/>
      </c>
      <c r="AV39" s="18" t="str">
        <f>IF(COUNTIF([0]!plage45,'recap annuelle'!$B39)=0,"",COUNTIF([0]!plage45,'recap annuelle'!$B39))</f>
        <v/>
      </c>
      <c r="AW39" s="18" t="str">
        <f>IF(COUNTIF([0]!plage46,'recap annuelle'!$B39)=0,"",COUNTIF([0]!plage46,'recap annuelle'!$B39))</f>
        <v/>
      </c>
      <c r="AX39" s="18" t="str">
        <f>IF(COUNTIF([0]!plage47,'recap annuelle'!$B39)=0,"",COUNTIF([0]!plage47,'recap annuelle'!$B39))</f>
        <v/>
      </c>
      <c r="AY39" s="18" t="str">
        <f>IF(COUNTIF([0]!plage48,'recap annuelle'!$B39)=0,"",COUNTIF([0]!plage48,'recap annuelle'!$B39))</f>
        <v/>
      </c>
      <c r="AZ39" s="18" t="str">
        <f>IF(COUNTIF([0]!plage49,'recap annuelle'!$B39)=0,"",COUNTIF([0]!plage49,'recap annuelle'!$B39))</f>
        <v/>
      </c>
      <c r="BA39" s="18" t="str">
        <f>IF(COUNTIF([0]!plage50,'recap annuelle'!$B39)=0,"",COUNTIF([0]!plage50,'recap annuelle'!$B39))</f>
        <v/>
      </c>
      <c r="BB39" s="18" t="str">
        <f>IF(COUNTIF([0]!plage51,'recap annuelle'!$B39)=0,"",COUNTIF([0]!plage51,'recap annuelle'!$B39))</f>
        <v/>
      </c>
      <c r="BC39" s="18" t="str">
        <f>IF(COUNTIF([0]!plage52,'recap annuelle'!$B39)=0,"",COUNTIF([0]!plage52,'recap annuelle'!$B39))</f>
        <v/>
      </c>
      <c r="BD39" s="18"/>
    </row>
    <row r="40" spans="2:56" x14ac:dyDescent="0.25">
      <c r="B40" s="28" t="s">
        <v>51</v>
      </c>
      <c r="C40" s="29">
        <v>0.41666666666666669</v>
      </c>
      <c r="D40" s="18" t="str">
        <f>IF(COUNTIF([0]!plage1,'recap annuelle'!$B40)=0,"",COUNTIF([0]!plage1,'recap annuelle'!$B40))</f>
        <v/>
      </c>
      <c r="E40" s="18" t="str">
        <f>IF(COUNTIF([0]!plage2,'recap annuelle'!$B40)=0,"",COUNTIF([0]!plage2,'recap annuelle'!$B40))</f>
        <v/>
      </c>
      <c r="F40" s="18" t="str">
        <f>IF(COUNTIF([0]!plage3,'recap annuelle'!$B40)=0,"",COUNTIF([0]!plage3,'recap annuelle'!$B40))</f>
        <v/>
      </c>
      <c r="G40" s="18" t="str">
        <f>IF(COUNTIF([0]!plage4,'recap annuelle'!$B40)=0,"",COUNTIF([0]!plage4,'recap annuelle'!$B40))</f>
        <v/>
      </c>
      <c r="H40" s="18" t="str">
        <f>IF(COUNTIF([0]!plage5,'recap annuelle'!$B40)=0,"",COUNTIF([0]!plage5,'recap annuelle'!$B40))</f>
        <v/>
      </c>
      <c r="I40" s="18" t="str">
        <f>IF(COUNTIF([0]!plage6,'recap annuelle'!$B40)=0,"",COUNTIF([0]!plage6,'recap annuelle'!$B40))</f>
        <v/>
      </c>
      <c r="J40" s="18" t="str">
        <f>IF(COUNTIF([0]!plage7,'recap annuelle'!$B40)=0,"",COUNTIF([0]!plage7,'recap annuelle'!$B40))</f>
        <v/>
      </c>
      <c r="K40" s="18" t="str">
        <f>IF(COUNTIF([0]!plage8,'recap annuelle'!$B40)=0,"",COUNTIF([0]!plage8,'recap annuelle'!$B40))</f>
        <v/>
      </c>
      <c r="L40" s="18" t="str">
        <f>IF(COUNTIF([0]!plage9,'recap annuelle'!$B40)=0,"",COUNTIF([0]!plage9,'recap annuelle'!$B40))</f>
        <v/>
      </c>
      <c r="M40" s="18" t="str">
        <f>IF(COUNTIF([0]!plage10,'recap annuelle'!$B40)=0,"",COUNTIF([0]!plage10,'recap annuelle'!$B40))</f>
        <v/>
      </c>
      <c r="N40" s="18" t="str">
        <f>IF(COUNTIF([0]!plage11,'recap annuelle'!$B40)=0,"",COUNTIF([0]!plage11,'recap annuelle'!$B40))</f>
        <v/>
      </c>
      <c r="O40" s="18" t="str">
        <f>IF(COUNTIF([0]!plage12,'recap annuelle'!$B40)=0,"",COUNTIF([0]!plage12,'recap annuelle'!$B40))</f>
        <v/>
      </c>
      <c r="P40" s="18" t="str">
        <f>IF(COUNTIF([0]!plage13,'recap annuelle'!$B40)=0,"",COUNTIF([0]!plage13,'recap annuelle'!$B40))</f>
        <v/>
      </c>
      <c r="Q40" s="18" t="str">
        <f>IF(COUNTIF([0]!plage14,'recap annuelle'!$B40)=0,"",COUNTIF([0]!plage14,'recap annuelle'!$B40))</f>
        <v/>
      </c>
      <c r="R40" s="18" t="str">
        <f>IF(COUNTIF([0]!plage15,'recap annuelle'!$B40)=0,"",COUNTIF([0]!plage15,'recap annuelle'!$B40))</f>
        <v/>
      </c>
      <c r="S40" s="18" t="str">
        <f>IF(COUNTIF([0]!plage16,'recap annuelle'!$B40)=0,"",COUNTIF([0]!plage16,'recap annuelle'!$B40))</f>
        <v/>
      </c>
      <c r="T40" s="18" t="str">
        <f>IF(COUNTIF([0]!plage17,'recap annuelle'!$B40)=0,"",COUNTIF([0]!plage17,'recap annuelle'!$B40))</f>
        <v/>
      </c>
      <c r="U40" s="18" t="str">
        <f>IF(COUNTIF([0]!plage18,'recap annuelle'!$B40)=0,"",COUNTIF([0]!plage18,'recap annuelle'!$B40))</f>
        <v/>
      </c>
      <c r="V40" s="18" t="str">
        <f>IF(COUNTIF([0]!plage19,'recap annuelle'!$B40)=0,"",COUNTIF([0]!plage19,'recap annuelle'!$B40))</f>
        <v/>
      </c>
      <c r="W40" s="18" t="str">
        <f>IF(COUNTIF([0]!plage20,'recap annuelle'!$B40)=0,"",COUNTIF([0]!plage20,'recap annuelle'!$B40))</f>
        <v/>
      </c>
      <c r="X40" s="18" t="str">
        <f>IF(COUNTIF([0]!plage21,'recap annuelle'!$B40)=0,"",COUNTIF([0]!plage21,'recap annuelle'!$B40))</f>
        <v/>
      </c>
      <c r="Y40" s="18" t="str">
        <f>IF(COUNTIF([0]!plage22,'recap annuelle'!$B40)=0,"",COUNTIF([0]!plage22,'recap annuelle'!$B40))</f>
        <v/>
      </c>
      <c r="Z40" s="18" t="str">
        <f>IF(COUNTIF([0]!plage23,'recap annuelle'!$B40)=0,"",COUNTIF([0]!plage23,'recap annuelle'!$B40))</f>
        <v/>
      </c>
      <c r="AA40" s="18" t="str">
        <f>IF(COUNTIF([0]!plage24,'recap annuelle'!$B40)=0,"",COUNTIF([0]!plage24,'recap annuelle'!$B40))</f>
        <v/>
      </c>
      <c r="AB40" s="18" t="str">
        <f>IF(COUNTIF([0]!plage25,'recap annuelle'!$B40)=0,"",COUNTIF([0]!plage25,'recap annuelle'!$B40))</f>
        <v/>
      </c>
      <c r="AC40" s="18" t="str">
        <f>IF(COUNTIF([0]!plage26,'recap annuelle'!$B40)=0,"",COUNTIF([0]!plage26,'recap annuelle'!$B40))</f>
        <v/>
      </c>
      <c r="AD40" s="18" t="str">
        <f>IF(COUNTIF([0]!plage27,'recap annuelle'!$B40)=0,"",COUNTIF([0]!plage27,'recap annuelle'!$B40))</f>
        <v/>
      </c>
      <c r="AE40" s="18" t="str">
        <f>IF(COUNTIF([0]!plage28,'recap annuelle'!$B40)=0,"",COUNTIF([0]!plage28,'recap annuelle'!$B40))</f>
        <v/>
      </c>
      <c r="AF40" s="18" t="str">
        <f>IF(COUNTIF([0]!plage29,'recap annuelle'!$B40)=0,"",COUNTIF([0]!plage29,'recap annuelle'!$B40))</f>
        <v/>
      </c>
      <c r="AG40" s="18" t="str">
        <f>IF(COUNTIF([0]!plage30,'recap annuelle'!$B40)=0,"",COUNTIF([0]!plage30,'recap annuelle'!$B40))</f>
        <v/>
      </c>
      <c r="AH40" s="18" t="str">
        <f>IF(COUNTIF([0]!plage31,'recap annuelle'!$B40)=0,"",COUNTIF([0]!plage31,'recap annuelle'!$B40))</f>
        <v/>
      </c>
      <c r="AI40" s="18" t="str">
        <f>IF(COUNTIF([0]!plage32,'recap annuelle'!$B40)=0,"",COUNTIF([0]!plage32,'recap annuelle'!$B40))</f>
        <v/>
      </c>
      <c r="AJ40" s="18" t="str">
        <f>IF(COUNTIF([0]!plage33,'recap annuelle'!$B40)=0,"",COUNTIF([0]!plage33,'recap annuelle'!$B40))</f>
        <v/>
      </c>
      <c r="AK40" s="18" t="str">
        <f>IF(COUNTIF([0]!plage34,'recap annuelle'!$B40)=0,"",COUNTIF([0]!plage34,'recap annuelle'!$B40))</f>
        <v/>
      </c>
      <c r="AL40" s="18" t="str">
        <f>IF(COUNTIF([0]!plage35,'recap annuelle'!$B40)=0,"",COUNTIF([0]!plage35,'recap annuelle'!$B40))</f>
        <v/>
      </c>
      <c r="AM40" s="18" t="str">
        <f>IF(COUNTIF([0]!plage36,'recap annuelle'!$B40)=0,"",COUNTIF([0]!plage36,'recap annuelle'!$B40))</f>
        <v/>
      </c>
      <c r="AN40" s="18" t="str">
        <f>IF(COUNTIF([0]!plage37,'recap annuelle'!$B40)=0,"",COUNTIF([0]!plage37,'recap annuelle'!$B40))</f>
        <v/>
      </c>
      <c r="AO40" s="18" t="str">
        <f>IF(COUNTIF([0]!plage38,'recap annuelle'!$B40)=0,"",COUNTIF([0]!plage38,'recap annuelle'!$B40))</f>
        <v/>
      </c>
      <c r="AP40" s="18" t="str">
        <f>IF(COUNTIF([0]!plage39,'recap annuelle'!$B40)=0,"",COUNTIF([0]!plage39,'recap annuelle'!$B40))</f>
        <v/>
      </c>
      <c r="AQ40" s="18" t="str">
        <f>IF(COUNTIF([0]!plage40,'recap annuelle'!$B40)=0,"",COUNTIF([0]!plage40,'recap annuelle'!$B40))</f>
        <v/>
      </c>
      <c r="AR40" s="18" t="str">
        <f>IF(COUNTIF([0]!plage41,'recap annuelle'!$B40)=0,"",COUNTIF([0]!plage41,'recap annuelle'!$B40))</f>
        <v/>
      </c>
      <c r="AS40" s="18" t="str">
        <f>IF(COUNTIF([0]!plage42,'recap annuelle'!$B40)=0,"",COUNTIF([0]!plage42,'recap annuelle'!$B40))</f>
        <v/>
      </c>
      <c r="AT40" s="18" t="str">
        <f>IF(COUNTIF([0]!plage43,'recap annuelle'!$B40)=0,"",COUNTIF([0]!plage43,'recap annuelle'!$B40))</f>
        <v/>
      </c>
      <c r="AU40" s="18" t="str">
        <f>IF(COUNTIF([0]!plage44,'recap annuelle'!$B40)=0,"",COUNTIF([0]!plage44,'recap annuelle'!$B40))</f>
        <v/>
      </c>
      <c r="AV40" s="18" t="str">
        <f>IF(COUNTIF([0]!plage45,'recap annuelle'!$B40)=0,"",COUNTIF([0]!plage45,'recap annuelle'!$B40))</f>
        <v/>
      </c>
      <c r="AW40" s="18" t="str">
        <f>IF(COUNTIF([0]!plage46,'recap annuelle'!$B40)=0,"",COUNTIF([0]!plage46,'recap annuelle'!$B40))</f>
        <v/>
      </c>
      <c r="AX40" s="18" t="str">
        <f>IF(COUNTIF([0]!plage47,'recap annuelle'!$B40)=0,"",COUNTIF([0]!plage47,'recap annuelle'!$B40))</f>
        <v/>
      </c>
      <c r="AY40" s="18" t="str">
        <f>IF(COUNTIF([0]!plage48,'recap annuelle'!$B40)=0,"",COUNTIF([0]!plage48,'recap annuelle'!$B40))</f>
        <v/>
      </c>
      <c r="AZ40" s="18" t="str">
        <f>IF(COUNTIF([0]!plage49,'recap annuelle'!$B40)=0,"",COUNTIF([0]!plage49,'recap annuelle'!$B40))</f>
        <v/>
      </c>
      <c r="BA40" s="18" t="str">
        <f>IF(COUNTIF([0]!plage50,'recap annuelle'!$B40)=0,"",COUNTIF([0]!plage50,'recap annuelle'!$B40))</f>
        <v/>
      </c>
      <c r="BB40" s="18" t="str">
        <f>IF(COUNTIF([0]!plage51,'recap annuelle'!$B40)=0,"",COUNTIF([0]!plage51,'recap annuelle'!$B40))</f>
        <v/>
      </c>
      <c r="BC40" s="18" t="str">
        <f>IF(COUNTIF([0]!plage52,'recap annuelle'!$B40)=0,"",COUNTIF([0]!plage52,'recap annuelle'!$B40))</f>
        <v/>
      </c>
      <c r="BD40" s="18"/>
    </row>
    <row r="41" spans="2:56" x14ac:dyDescent="0.25">
      <c r="B41" s="28" t="s">
        <v>52</v>
      </c>
      <c r="C41" s="29">
        <v>0.41666666666666669</v>
      </c>
      <c r="D41" s="18" t="str">
        <f>IF(COUNTIF([0]!plage1,'recap annuelle'!$B41)=0,"",COUNTIF([0]!plage1,'recap annuelle'!$B41))</f>
        <v/>
      </c>
      <c r="E41" s="18" t="str">
        <f>IF(COUNTIF([0]!plage2,'recap annuelle'!$B41)=0,"",COUNTIF([0]!plage2,'recap annuelle'!$B41))</f>
        <v/>
      </c>
      <c r="F41" s="18" t="str">
        <f>IF(COUNTIF([0]!plage3,'recap annuelle'!$B41)=0,"",COUNTIF([0]!plage3,'recap annuelle'!$B41))</f>
        <v/>
      </c>
      <c r="G41" s="18" t="str">
        <f>IF(COUNTIF([0]!plage4,'recap annuelle'!$B41)=0,"",COUNTIF([0]!plage4,'recap annuelle'!$B41))</f>
        <v/>
      </c>
      <c r="H41" s="18" t="str">
        <f>IF(COUNTIF([0]!plage5,'recap annuelle'!$B41)=0,"",COUNTIF([0]!plage5,'recap annuelle'!$B41))</f>
        <v/>
      </c>
      <c r="I41" s="18" t="str">
        <f>IF(COUNTIF([0]!plage6,'recap annuelle'!$B41)=0,"",COUNTIF([0]!plage6,'recap annuelle'!$B41))</f>
        <v/>
      </c>
      <c r="J41" s="18" t="str">
        <f>IF(COUNTIF([0]!plage7,'recap annuelle'!$B41)=0,"",COUNTIF([0]!plage7,'recap annuelle'!$B41))</f>
        <v/>
      </c>
      <c r="K41" s="18" t="str">
        <f>IF(COUNTIF([0]!plage8,'recap annuelle'!$B41)=0,"",COUNTIF([0]!plage8,'recap annuelle'!$B41))</f>
        <v/>
      </c>
      <c r="L41" s="18" t="str">
        <f>IF(COUNTIF([0]!plage9,'recap annuelle'!$B41)=0,"",COUNTIF([0]!plage9,'recap annuelle'!$B41))</f>
        <v/>
      </c>
      <c r="M41" s="18" t="str">
        <f>IF(COUNTIF([0]!plage10,'recap annuelle'!$B41)=0,"",COUNTIF([0]!plage10,'recap annuelle'!$B41))</f>
        <v/>
      </c>
      <c r="N41" s="18" t="str">
        <f>IF(COUNTIF([0]!plage11,'recap annuelle'!$B41)=0,"",COUNTIF([0]!plage11,'recap annuelle'!$B41))</f>
        <v/>
      </c>
      <c r="O41" s="18" t="str">
        <f>IF(COUNTIF([0]!plage12,'recap annuelle'!$B41)=0,"",COUNTIF([0]!plage12,'recap annuelle'!$B41))</f>
        <v/>
      </c>
      <c r="P41" s="18" t="str">
        <f>IF(COUNTIF([0]!plage13,'recap annuelle'!$B41)=0,"",COUNTIF([0]!plage13,'recap annuelle'!$B41))</f>
        <v/>
      </c>
      <c r="Q41" s="18" t="str">
        <f>IF(COUNTIF([0]!plage14,'recap annuelle'!$B41)=0,"",COUNTIF([0]!plage14,'recap annuelle'!$B41))</f>
        <v/>
      </c>
      <c r="R41" s="18" t="str">
        <f>IF(COUNTIF([0]!plage15,'recap annuelle'!$B41)=0,"",COUNTIF([0]!plage15,'recap annuelle'!$B41))</f>
        <v/>
      </c>
      <c r="S41" s="18" t="str">
        <f>IF(COUNTIF([0]!plage16,'recap annuelle'!$B41)=0,"",COUNTIF([0]!plage16,'recap annuelle'!$B41))</f>
        <v/>
      </c>
      <c r="T41" s="18" t="str">
        <f>IF(COUNTIF([0]!plage17,'recap annuelle'!$B41)=0,"",COUNTIF([0]!plage17,'recap annuelle'!$B41))</f>
        <v/>
      </c>
      <c r="U41" s="18" t="str">
        <f>IF(COUNTIF([0]!plage18,'recap annuelle'!$B41)=0,"",COUNTIF([0]!plage18,'recap annuelle'!$B41))</f>
        <v/>
      </c>
      <c r="V41" s="18" t="str">
        <f>IF(COUNTIF([0]!plage19,'recap annuelle'!$B41)=0,"",COUNTIF([0]!plage19,'recap annuelle'!$B41))</f>
        <v/>
      </c>
      <c r="W41" s="18" t="str">
        <f>IF(COUNTIF([0]!plage20,'recap annuelle'!$B41)=0,"",COUNTIF([0]!plage20,'recap annuelle'!$B41))</f>
        <v/>
      </c>
      <c r="X41" s="18" t="str">
        <f>IF(COUNTIF([0]!plage21,'recap annuelle'!$B41)=0,"",COUNTIF([0]!plage21,'recap annuelle'!$B41))</f>
        <v/>
      </c>
      <c r="Y41" s="18" t="str">
        <f>IF(COUNTIF([0]!plage22,'recap annuelle'!$B41)=0,"",COUNTIF([0]!plage22,'recap annuelle'!$B41))</f>
        <v/>
      </c>
      <c r="Z41" s="18" t="str">
        <f>IF(COUNTIF([0]!plage23,'recap annuelle'!$B41)=0,"",COUNTIF([0]!plage23,'recap annuelle'!$B41))</f>
        <v/>
      </c>
      <c r="AA41" s="18" t="str">
        <f>IF(COUNTIF([0]!plage24,'recap annuelle'!$B41)=0,"",COUNTIF([0]!plage24,'recap annuelle'!$B41))</f>
        <v/>
      </c>
      <c r="AB41" s="18" t="str">
        <f>IF(COUNTIF([0]!plage25,'recap annuelle'!$B41)=0,"",COUNTIF([0]!plage25,'recap annuelle'!$B41))</f>
        <v/>
      </c>
      <c r="AC41" s="18" t="str">
        <f>IF(COUNTIF([0]!plage26,'recap annuelle'!$B41)=0,"",COUNTIF([0]!plage26,'recap annuelle'!$B41))</f>
        <v/>
      </c>
      <c r="AD41" s="18" t="str">
        <f>IF(COUNTIF([0]!plage27,'recap annuelle'!$B41)=0,"",COUNTIF([0]!plage27,'recap annuelle'!$B41))</f>
        <v/>
      </c>
      <c r="AE41" s="18" t="str">
        <f>IF(COUNTIF([0]!plage28,'recap annuelle'!$B41)=0,"",COUNTIF([0]!plage28,'recap annuelle'!$B41))</f>
        <v/>
      </c>
      <c r="AF41" s="18" t="str">
        <f>IF(COUNTIF([0]!plage29,'recap annuelle'!$B41)=0,"",COUNTIF([0]!plage29,'recap annuelle'!$B41))</f>
        <v/>
      </c>
      <c r="AG41" s="18" t="str">
        <f>IF(COUNTIF([0]!plage30,'recap annuelle'!$B41)=0,"",COUNTIF([0]!plage30,'recap annuelle'!$B41))</f>
        <v/>
      </c>
      <c r="AH41" s="18" t="str">
        <f>IF(COUNTIF([0]!plage31,'recap annuelle'!$B41)=0,"",COUNTIF([0]!plage31,'recap annuelle'!$B41))</f>
        <v/>
      </c>
      <c r="AI41" s="18" t="str">
        <f>IF(COUNTIF([0]!plage32,'recap annuelle'!$B41)=0,"",COUNTIF([0]!plage32,'recap annuelle'!$B41))</f>
        <v/>
      </c>
      <c r="AJ41" s="18" t="str">
        <f>IF(COUNTIF([0]!plage33,'recap annuelle'!$B41)=0,"",COUNTIF([0]!plage33,'recap annuelle'!$B41))</f>
        <v/>
      </c>
      <c r="AK41" s="18" t="str">
        <f>IF(COUNTIF([0]!plage34,'recap annuelle'!$B41)=0,"",COUNTIF([0]!plage34,'recap annuelle'!$B41))</f>
        <v/>
      </c>
      <c r="AL41" s="18" t="str">
        <f>IF(COUNTIF([0]!plage35,'recap annuelle'!$B41)=0,"",COUNTIF([0]!plage35,'recap annuelle'!$B41))</f>
        <v/>
      </c>
      <c r="AM41" s="18" t="str">
        <f>IF(COUNTIF([0]!plage36,'recap annuelle'!$B41)=0,"",COUNTIF([0]!plage36,'recap annuelle'!$B41))</f>
        <v/>
      </c>
      <c r="AN41" s="18" t="str">
        <f>IF(COUNTIF([0]!plage37,'recap annuelle'!$B41)=0,"",COUNTIF([0]!plage37,'recap annuelle'!$B41))</f>
        <v/>
      </c>
      <c r="AO41" s="18" t="str">
        <f>IF(COUNTIF([0]!plage38,'recap annuelle'!$B41)=0,"",COUNTIF([0]!plage38,'recap annuelle'!$B41))</f>
        <v/>
      </c>
      <c r="AP41" s="18" t="str">
        <f>IF(COUNTIF([0]!plage39,'recap annuelle'!$B41)=0,"",COUNTIF([0]!plage39,'recap annuelle'!$B41))</f>
        <v/>
      </c>
      <c r="AQ41" s="18" t="str">
        <f>IF(COUNTIF([0]!plage40,'recap annuelle'!$B41)=0,"",COUNTIF([0]!plage40,'recap annuelle'!$B41))</f>
        <v/>
      </c>
      <c r="AR41" s="18" t="str">
        <f>IF(COUNTIF([0]!plage41,'recap annuelle'!$B41)=0,"",COUNTIF([0]!plage41,'recap annuelle'!$B41))</f>
        <v/>
      </c>
      <c r="AS41" s="18" t="str">
        <f>IF(COUNTIF([0]!plage42,'recap annuelle'!$B41)=0,"",COUNTIF([0]!plage42,'recap annuelle'!$B41))</f>
        <v/>
      </c>
      <c r="AT41" s="18" t="str">
        <f>IF(COUNTIF([0]!plage43,'recap annuelle'!$B41)=0,"",COUNTIF([0]!plage43,'recap annuelle'!$B41))</f>
        <v/>
      </c>
      <c r="AU41" s="18" t="str">
        <f>IF(COUNTIF([0]!plage44,'recap annuelle'!$B41)=0,"",COUNTIF([0]!plage44,'recap annuelle'!$B41))</f>
        <v/>
      </c>
      <c r="AV41" s="18" t="str">
        <f>IF(COUNTIF([0]!plage45,'recap annuelle'!$B41)=0,"",COUNTIF([0]!plage45,'recap annuelle'!$B41))</f>
        <v/>
      </c>
      <c r="AW41" s="18" t="str">
        <f>IF(COUNTIF([0]!plage46,'recap annuelle'!$B41)=0,"",COUNTIF([0]!plage46,'recap annuelle'!$B41))</f>
        <v/>
      </c>
      <c r="AX41" s="18" t="str">
        <f>IF(COUNTIF([0]!plage47,'recap annuelle'!$B41)=0,"",COUNTIF([0]!plage47,'recap annuelle'!$B41))</f>
        <v/>
      </c>
      <c r="AY41" s="18" t="str">
        <f>IF(COUNTIF([0]!plage48,'recap annuelle'!$B41)=0,"",COUNTIF([0]!plage48,'recap annuelle'!$B41))</f>
        <v/>
      </c>
      <c r="AZ41" s="18" t="str">
        <f>IF(COUNTIF([0]!plage49,'recap annuelle'!$B41)=0,"",COUNTIF([0]!plage49,'recap annuelle'!$B41))</f>
        <v/>
      </c>
      <c r="BA41" s="18" t="str">
        <f>IF(COUNTIF([0]!plage50,'recap annuelle'!$B41)=0,"",COUNTIF([0]!plage50,'recap annuelle'!$B41))</f>
        <v/>
      </c>
      <c r="BB41" s="18" t="str">
        <f>IF(COUNTIF([0]!plage51,'recap annuelle'!$B41)=0,"",COUNTIF([0]!plage51,'recap annuelle'!$B41))</f>
        <v/>
      </c>
      <c r="BC41" s="18" t="str">
        <f>IF(COUNTIF([0]!plage52,'recap annuelle'!$B41)=0,"",COUNTIF([0]!plage52,'recap annuelle'!$B41))</f>
        <v/>
      </c>
      <c r="BD41" s="18"/>
    </row>
    <row r="42" spans="2:56" x14ac:dyDescent="0.25">
      <c r="B42" s="28" t="s">
        <v>53</v>
      </c>
      <c r="C42" s="29">
        <v>0.47916666666666669</v>
      </c>
      <c r="D42" s="18" t="str">
        <f>IF(COUNTIF([0]!plage1,'recap annuelle'!$B42)=0,"",COUNTIF([0]!plage1,'recap annuelle'!$B42))</f>
        <v/>
      </c>
      <c r="E42" s="18" t="str">
        <f>IF(COUNTIF([0]!plage2,'recap annuelle'!$B42)=0,"",COUNTIF([0]!plage2,'recap annuelle'!$B42))</f>
        <v/>
      </c>
      <c r="F42" s="18" t="str">
        <f>IF(COUNTIF([0]!plage3,'recap annuelle'!$B42)=0,"",COUNTIF([0]!plage3,'recap annuelle'!$B42))</f>
        <v/>
      </c>
      <c r="G42" s="18" t="str">
        <f>IF(COUNTIF([0]!plage4,'recap annuelle'!$B42)=0,"",COUNTIF([0]!plage4,'recap annuelle'!$B42))</f>
        <v/>
      </c>
      <c r="H42" s="18" t="str">
        <f>IF(COUNTIF([0]!plage5,'recap annuelle'!$B42)=0,"",COUNTIF([0]!plage5,'recap annuelle'!$B42))</f>
        <v/>
      </c>
      <c r="I42" s="18" t="str">
        <f>IF(COUNTIF([0]!plage6,'recap annuelle'!$B42)=0,"",COUNTIF([0]!plage6,'recap annuelle'!$B42))</f>
        <v/>
      </c>
      <c r="J42" s="18" t="str">
        <f>IF(COUNTIF([0]!plage7,'recap annuelle'!$B42)=0,"",COUNTIF([0]!plage7,'recap annuelle'!$B42))</f>
        <v/>
      </c>
      <c r="K42" s="18" t="str">
        <f>IF(COUNTIF([0]!plage8,'recap annuelle'!$B42)=0,"",COUNTIF([0]!plage8,'recap annuelle'!$B42))</f>
        <v/>
      </c>
      <c r="L42" s="18" t="str">
        <f>IF(COUNTIF([0]!plage9,'recap annuelle'!$B42)=0,"",COUNTIF([0]!plage9,'recap annuelle'!$B42))</f>
        <v/>
      </c>
      <c r="M42" s="18" t="str">
        <f>IF(COUNTIF([0]!plage10,'recap annuelle'!$B42)=0,"",COUNTIF([0]!plage10,'recap annuelle'!$B42))</f>
        <v/>
      </c>
      <c r="N42" s="18" t="str">
        <f>IF(COUNTIF([0]!plage11,'recap annuelle'!$B42)=0,"",COUNTIF([0]!plage11,'recap annuelle'!$B42))</f>
        <v/>
      </c>
      <c r="O42" s="18" t="str">
        <f>IF(COUNTIF([0]!plage12,'recap annuelle'!$B42)=0,"",COUNTIF([0]!plage12,'recap annuelle'!$B42))</f>
        <v/>
      </c>
      <c r="P42" s="18" t="str">
        <f>IF(COUNTIF([0]!plage13,'recap annuelle'!$B42)=0,"",COUNTIF([0]!plage13,'recap annuelle'!$B42))</f>
        <v/>
      </c>
      <c r="Q42" s="18" t="str">
        <f>IF(COUNTIF([0]!plage14,'recap annuelle'!$B42)=0,"",COUNTIF([0]!plage14,'recap annuelle'!$B42))</f>
        <v/>
      </c>
      <c r="R42" s="18" t="str">
        <f>IF(COUNTIF([0]!plage15,'recap annuelle'!$B42)=0,"",COUNTIF([0]!plage15,'recap annuelle'!$B42))</f>
        <v/>
      </c>
      <c r="S42" s="18" t="str">
        <f>IF(COUNTIF([0]!plage16,'recap annuelle'!$B42)=0,"",COUNTIF([0]!plage16,'recap annuelle'!$B42))</f>
        <v/>
      </c>
      <c r="T42" s="18" t="str">
        <f>IF(COUNTIF([0]!plage17,'recap annuelle'!$B42)=0,"",COUNTIF([0]!plage17,'recap annuelle'!$B42))</f>
        <v/>
      </c>
      <c r="U42" s="18" t="str">
        <f>IF(COUNTIF([0]!plage18,'recap annuelle'!$B42)=0,"",COUNTIF([0]!plage18,'recap annuelle'!$B42))</f>
        <v/>
      </c>
      <c r="V42" s="18" t="str">
        <f>IF(COUNTIF([0]!plage19,'recap annuelle'!$B42)=0,"",COUNTIF([0]!plage19,'recap annuelle'!$B42))</f>
        <v/>
      </c>
      <c r="W42" s="18" t="str">
        <f>IF(COUNTIF([0]!plage20,'recap annuelle'!$B42)=0,"",COUNTIF([0]!plage20,'recap annuelle'!$B42))</f>
        <v/>
      </c>
      <c r="X42" s="18" t="str">
        <f>IF(COUNTIF([0]!plage21,'recap annuelle'!$B42)=0,"",COUNTIF([0]!plage21,'recap annuelle'!$B42))</f>
        <v/>
      </c>
      <c r="Y42" s="18" t="str">
        <f>IF(COUNTIF([0]!plage22,'recap annuelle'!$B42)=0,"",COUNTIF([0]!plage22,'recap annuelle'!$B42))</f>
        <v/>
      </c>
      <c r="Z42" s="18" t="str">
        <f>IF(COUNTIF([0]!plage23,'recap annuelle'!$B42)=0,"",COUNTIF([0]!plage23,'recap annuelle'!$B42))</f>
        <v/>
      </c>
      <c r="AA42" s="18" t="str">
        <f>IF(COUNTIF([0]!plage24,'recap annuelle'!$B42)=0,"",COUNTIF([0]!plage24,'recap annuelle'!$B42))</f>
        <v/>
      </c>
      <c r="AB42" s="18" t="str">
        <f>IF(COUNTIF([0]!plage25,'recap annuelle'!$B42)=0,"",COUNTIF([0]!plage25,'recap annuelle'!$B42))</f>
        <v/>
      </c>
      <c r="AC42" s="18" t="str">
        <f>IF(COUNTIF([0]!plage26,'recap annuelle'!$B42)=0,"",COUNTIF([0]!plage26,'recap annuelle'!$B42))</f>
        <v/>
      </c>
      <c r="AD42" s="18" t="str">
        <f>IF(COUNTIF([0]!plage27,'recap annuelle'!$B42)=0,"",COUNTIF([0]!plage27,'recap annuelle'!$B42))</f>
        <v/>
      </c>
      <c r="AE42" s="18" t="str">
        <f>IF(COUNTIF([0]!plage28,'recap annuelle'!$B42)=0,"",COUNTIF([0]!plage28,'recap annuelle'!$B42))</f>
        <v/>
      </c>
      <c r="AF42" s="18" t="str">
        <f>IF(COUNTIF([0]!plage29,'recap annuelle'!$B42)=0,"",COUNTIF([0]!plage29,'recap annuelle'!$B42))</f>
        <v/>
      </c>
      <c r="AG42" s="18" t="str">
        <f>IF(COUNTIF([0]!plage30,'recap annuelle'!$B42)=0,"",COUNTIF([0]!plage30,'recap annuelle'!$B42))</f>
        <v/>
      </c>
      <c r="AH42" s="18" t="str">
        <f>IF(COUNTIF([0]!plage31,'recap annuelle'!$B42)=0,"",COUNTIF([0]!plage31,'recap annuelle'!$B42))</f>
        <v/>
      </c>
      <c r="AI42" s="18" t="str">
        <f>IF(COUNTIF([0]!plage32,'recap annuelle'!$B42)=0,"",COUNTIF([0]!plage32,'recap annuelle'!$B42))</f>
        <v/>
      </c>
      <c r="AJ42" s="18" t="str">
        <f>IF(COUNTIF([0]!plage33,'recap annuelle'!$B42)=0,"",COUNTIF([0]!plage33,'recap annuelle'!$B42))</f>
        <v/>
      </c>
      <c r="AK42" s="18" t="str">
        <f>IF(COUNTIF([0]!plage34,'recap annuelle'!$B42)=0,"",COUNTIF([0]!plage34,'recap annuelle'!$B42))</f>
        <v/>
      </c>
      <c r="AL42" s="18" t="str">
        <f>IF(COUNTIF([0]!plage35,'recap annuelle'!$B42)=0,"",COUNTIF([0]!plage35,'recap annuelle'!$B42))</f>
        <v/>
      </c>
      <c r="AM42" s="18" t="str">
        <f>IF(COUNTIF([0]!plage36,'recap annuelle'!$B42)=0,"",COUNTIF([0]!plage36,'recap annuelle'!$B42))</f>
        <v/>
      </c>
      <c r="AN42" s="18" t="str">
        <f>IF(COUNTIF([0]!plage37,'recap annuelle'!$B42)=0,"",COUNTIF([0]!plage37,'recap annuelle'!$B42))</f>
        <v/>
      </c>
      <c r="AO42" s="18" t="str">
        <f>IF(COUNTIF([0]!plage38,'recap annuelle'!$B42)=0,"",COUNTIF([0]!plage38,'recap annuelle'!$B42))</f>
        <v/>
      </c>
      <c r="AP42" s="18" t="str">
        <f>IF(COUNTIF([0]!plage39,'recap annuelle'!$B42)=0,"",COUNTIF([0]!plage39,'recap annuelle'!$B42))</f>
        <v/>
      </c>
      <c r="AQ42" s="18" t="str">
        <f>IF(COUNTIF([0]!plage40,'recap annuelle'!$B42)=0,"",COUNTIF([0]!plage40,'recap annuelle'!$B42))</f>
        <v/>
      </c>
      <c r="AR42" s="18" t="str">
        <f>IF(COUNTIF([0]!plage41,'recap annuelle'!$B42)=0,"",COUNTIF([0]!plage41,'recap annuelle'!$B42))</f>
        <v/>
      </c>
      <c r="AS42" s="18" t="str">
        <f>IF(COUNTIF([0]!plage42,'recap annuelle'!$B42)=0,"",COUNTIF([0]!plage42,'recap annuelle'!$B42))</f>
        <v/>
      </c>
      <c r="AT42" s="18" t="str">
        <f>IF(COUNTIF([0]!plage43,'recap annuelle'!$B42)=0,"",COUNTIF([0]!plage43,'recap annuelle'!$B42))</f>
        <v/>
      </c>
      <c r="AU42" s="18" t="str">
        <f>IF(COUNTIF([0]!plage44,'recap annuelle'!$B42)=0,"",COUNTIF([0]!plage44,'recap annuelle'!$B42))</f>
        <v/>
      </c>
      <c r="AV42" s="18" t="str">
        <f>IF(COUNTIF([0]!plage45,'recap annuelle'!$B42)=0,"",COUNTIF([0]!plage45,'recap annuelle'!$B42))</f>
        <v/>
      </c>
      <c r="AW42" s="18" t="str">
        <f>IF(COUNTIF([0]!plage46,'recap annuelle'!$B42)=0,"",COUNTIF([0]!plage46,'recap annuelle'!$B42))</f>
        <v/>
      </c>
      <c r="AX42" s="18" t="str">
        <f>IF(COUNTIF([0]!plage47,'recap annuelle'!$B42)=0,"",COUNTIF([0]!plage47,'recap annuelle'!$B42))</f>
        <v/>
      </c>
      <c r="AY42" s="18" t="str">
        <f>IF(COUNTIF([0]!plage48,'recap annuelle'!$B42)=0,"",COUNTIF([0]!plage48,'recap annuelle'!$B42))</f>
        <v/>
      </c>
      <c r="AZ42" s="18" t="str">
        <f>IF(COUNTIF([0]!plage49,'recap annuelle'!$B42)=0,"",COUNTIF([0]!plage49,'recap annuelle'!$B42))</f>
        <v/>
      </c>
      <c r="BA42" s="18" t="str">
        <f>IF(COUNTIF([0]!plage50,'recap annuelle'!$B42)=0,"",COUNTIF([0]!plage50,'recap annuelle'!$B42))</f>
        <v/>
      </c>
      <c r="BB42" s="18" t="str">
        <f>IF(COUNTIF([0]!plage51,'recap annuelle'!$B42)=0,"",COUNTIF([0]!plage51,'recap annuelle'!$B42))</f>
        <v/>
      </c>
      <c r="BC42" s="18" t="str">
        <f>IF(COUNTIF([0]!plage52,'recap annuelle'!$B42)=0,"",COUNTIF([0]!plage52,'recap annuelle'!$B42))</f>
        <v/>
      </c>
      <c r="BD42" s="18"/>
    </row>
    <row r="43" spans="2:56" x14ac:dyDescent="0.25">
      <c r="B43" s="28" t="s">
        <v>54</v>
      </c>
      <c r="C43" s="29">
        <v>0.51041666666666663</v>
      </c>
      <c r="D43" s="18">
        <f>IF(COUNTIF([0]!plage1,'recap annuelle'!$B43)=0,"",COUNTIF([0]!plage1,'recap annuelle'!$B43))</f>
        <v>1</v>
      </c>
      <c r="E43" s="18">
        <f>IF(COUNTIF([0]!plage2,'recap annuelle'!$B43)=0,"",COUNTIF([0]!plage2,'recap annuelle'!$B43))</f>
        <v>1</v>
      </c>
      <c r="F43" s="18">
        <f>IF(COUNTIF([0]!plage3,'recap annuelle'!$B43)=0,"",COUNTIF([0]!plage3,'recap annuelle'!$B43))</f>
        <v>1</v>
      </c>
      <c r="G43" s="18">
        <f>IF(COUNTIF([0]!plage4,'recap annuelle'!$B43)=0,"",COUNTIF([0]!plage4,'recap annuelle'!$B43))</f>
        <v>1</v>
      </c>
      <c r="H43" s="18">
        <f>IF(COUNTIF([0]!plage5,'recap annuelle'!$B43)=0,"",COUNTIF([0]!plage5,'recap annuelle'!$B43))</f>
        <v>1</v>
      </c>
      <c r="I43" s="18">
        <f>IF(COUNTIF([0]!plage6,'recap annuelle'!$B43)=0,"",COUNTIF([0]!plage6,'recap annuelle'!$B43))</f>
        <v>1</v>
      </c>
      <c r="J43" s="18">
        <f>IF(COUNTIF([0]!plage7,'recap annuelle'!$B43)=0,"",COUNTIF([0]!plage7,'recap annuelle'!$B43))</f>
        <v>1</v>
      </c>
      <c r="K43" s="18">
        <f>IF(COUNTIF([0]!plage8,'recap annuelle'!$B43)=0,"",COUNTIF([0]!plage8,'recap annuelle'!$B43))</f>
        <v>1</v>
      </c>
      <c r="L43" s="18">
        <f>IF(COUNTIF([0]!plage9,'recap annuelle'!$B43)=0,"",COUNTIF([0]!plage9,'recap annuelle'!$B43))</f>
        <v>1</v>
      </c>
      <c r="M43" s="18">
        <f>IF(COUNTIF([0]!plage10,'recap annuelle'!$B43)=0,"",COUNTIF([0]!plage10,'recap annuelle'!$B43))</f>
        <v>1</v>
      </c>
      <c r="N43" s="18">
        <f>IF(COUNTIF([0]!plage11,'recap annuelle'!$B43)=0,"",COUNTIF([0]!plage11,'recap annuelle'!$B43))</f>
        <v>1</v>
      </c>
      <c r="O43" s="18">
        <f>IF(COUNTIF([0]!plage12,'recap annuelle'!$B43)=0,"",COUNTIF([0]!plage12,'recap annuelle'!$B43))</f>
        <v>1</v>
      </c>
      <c r="P43" s="18">
        <f>IF(COUNTIF([0]!plage13,'recap annuelle'!$B43)=0,"",COUNTIF([0]!plage13,'recap annuelle'!$B43))</f>
        <v>1</v>
      </c>
      <c r="Q43" s="18">
        <f>IF(COUNTIF([0]!plage14,'recap annuelle'!$B43)=0,"",COUNTIF([0]!plage14,'recap annuelle'!$B43))</f>
        <v>1</v>
      </c>
      <c r="R43" s="18">
        <f>IF(COUNTIF([0]!plage15,'recap annuelle'!$B43)=0,"",COUNTIF([0]!plage15,'recap annuelle'!$B43))</f>
        <v>1</v>
      </c>
      <c r="S43" s="18">
        <f>IF(COUNTIF([0]!plage16,'recap annuelle'!$B43)=0,"",COUNTIF([0]!plage16,'recap annuelle'!$B43))</f>
        <v>1</v>
      </c>
      <c r="T43" s="18">
        <f>IF(COUNTIF([0]!plage17,'recap annuelle'!$B43)=0,"",COUNTIF([0]!plage17,'recap annuelle'!$B43))</f>
        <v>1</v>
      </c>
      <c r="U43" s="18">
        <f>IF(COUNTIF([0]!plage18,'recap annuelle'!$B43)=0,"",COUNTIF([0]!plage18,'recap annuelle'!$B43))</f>
        <v>1</v>
      </c>
      <c r="V43" s="18">
        <f>IF(COUNTIF([0]!plage19,'recap annuelle'!$B43)=0,"",COUNTIF([0]!plage19,'recap annuelle'!$B43))</f>
        <v>1</v>
      </c>
      <c r="W43" s="18">
        <f>IF(COUNTIF([0]!plage20,'recap annuelle'!$B43)=0,"",COUNTIF([0]!plage20,'recap annuelle'!$B43))</f>
        <v>1</v>
      </c>
      <c r="X43" s="18">
        <f>IF(COUNTIF([0]!plage21,'recap annuelle'!$B43)=0,"",COUNTIF([0]!plage21,'recap annuelle'!$B43))</f>
        <v>1</v>
      </c>
      <c r="Y43" s="18">
        <f>IF(COUNTIF([0]!plage22,'recap annuelle'!$B43)=0,"",COUNTIF([0]!plage22,'recap annuelle'!$B43))</f>
        <v>1</v>
      </c>
      <c r="Z43" s="18">
        <f>IF(COUNTIF([0]!plage23,'recap annuelle'!$B43)=0,"",COUNTIF([0]!plage23,'recap annuelle'!$B43))</f>
        <v>1</v>
      </c>
      <c r="AA43" s="18">
        <f>IF(COUNTIF([0]!plage24,'recap annuelle'!$B43)=0,"",COUNTIF([0]!plage24,'recap annuelle'!$B43))</f>
        <v>1</v>
      </c>
      <c r="AB43" s="18">
        <f>IF(COUNTIF([0]!plage25,'recap annuelle'!$B43)=0,"",COUNTIF([0]!plage25,'recap annuelle'!$B43))</f>
        <v>1</v>
      </c>
      <c r="AC43" s="18">
        <f>IF(COUNTIF([0]!plage26,'recap annuelle'!$B43)=0,"",COUNTIF([0]!plage26,'recap annuelle'!$B43))</f>
        <v>1</v>
      </c>
      <c r="AD43" s="18">
        <f>IF(COUNTIF([0]!plage27,'recap annuelle'!$B43)=0,"",COUNTIF([0]!plage27,'recap annuelle'!$B43))</f>
        <v>1</v>
      </c>
      <c r="AE43" s="18">
        <f>IF(COUNTIF([0]!plage28,'recap annuelle'!$B43)=0,"",COUNTIF([0]!plage28,'recap annuelle'!$B43))</f>
        <v>1</v>
      </c>
      <c r="AF43" s="18">
        <f>IF(COUNTIF([0]!plage29,'recap annuelle'!$B43)=0,"",COUNTIF([0]!plage29,'recap annuelle'!$B43))</f>
        <v>1</v>
      </c>
      <c r="AG43" s="18">
        <f>IF(COUNTIF([0]!plage30,'recap annuelle'!$B43)=0,"",COUNTIF([0]!plage30,'recap annuelle'!$B43))</f>
        <v>1</v>
      </c>
      <c r="AH43" s="18">
        <f>IF(COUNTIF([0]!plage31,'recap annuelle'!$B43)=0,"",COUNTIF([0]!plage31,'recap annuelle'!$B43))</f>
        <v>1</v>
      </c>
      <c r="AI43" s="18">
        <f>IF(COUNTIF([0]!plage32,'recap annuelle'!$B43)=0,"",COUNTIF([0]!plage32,'recap annuelle'!$B43))</f>
        <v>1</v>
      </c>
      <c r="AJ43" s="18">
        <f>IF(COUNTIF([0]!plage33,'recap annuelle'!$B43)=0,"",COUNTIF([0]!plage33,'recap annuelle'!$B43))</f>
        <v>1</v>
      </c>
      <c r="AK43" s="18">
        <f>IF(COUNTIF([0]!plage34,'recap annuelle'!$B43)=0,"",COUNTIF([0]!plage34,'recap annuelle'!$B43))</f>
        <v>1</v>
      </c>
      <c r="AL43" s="18">
        <f>IF(COUNTIF([0]!plage35,'recap annuelle'!$B43)=0,"",COUNTIF([0]!plage35,'recap annuelle'!$B43))</f>
        <v>1</v>
      </c>
      <c r="AM43" s="18">
        <f>IF(COUNTIF([0]!plage36,'recap annuelle'!$B43)=0,"",COUNTIF([0]!plage36,'recap annuelle'!$B43))</f>
        <v>1</v>
      </c>
      <c r="AN43" s="18">
        <f>IF(COUNTIF([0]!plage37,'recap annuelle'!$B43)=0,"",COUNTIF([0]!plage37,'recap annuelle'!$B43))</f>
        <v>1</v>
      </c>
      <c r="AO43" s="18">
        <f>IF(COUNTIF([0]!plage38,'recap annuelle'!$B43)=0,"",COUNTIF([0]!plage38,'recap annuelle'!$B43))</f>
        <v>1</v>
      </c>
      <c r="AP43" s="18">
        <f>IF(COUNTIF([0]!plage39,'recap annuelle'!$B43)=0,"",COUNTIF([0]!plage39,'recap annuelle'!$B43))</f>
        <v>1</v>
      </c>
      <c r="AQ43" s="18">
        <f>IF(COUNTIF([0]!plage40,'recap annuelle'!$B43)=0,"",COUNTIF([0]!plage40,'recap annuelle'!$B43))</f>
        <v>1</v>
      </c>
      <c r="AR43" s="18">
        <f>IF(COUNTIF([0]!plage41,'recap annuelle'!$B43)=0,"",COUNTIF([0]!plage41,'recap annuelle'!$B43))</f>
        <v>1</v>
      </c>
      <c r="AS43" s="18">
        <f>IF(COUNTIF([0]!plage42,'recap annuelle'!$B43)=0,"",COUNTIF([0]!plage42,'recap annuelle'!$B43))</f>
        <v>1</v>
      </c>
      <c r="AT43" s="18">
        <f>IF(COUNTIF([0]!plage43,'recap annuelle'!$B43)=0,"",COUNTIF([0]!plage43,'recap annuelle'!$B43))</f>
        <v>1</v>
      </c>
      <c r="AU43" s="18">
        <f>IF(COUNTIF([0]!plage44,'recap annuelle'!$B43)=0,"",COUNTIF([0]!plage44,'recap annuelle'!$B43))</f>
        <v>1</v>
      </c>
      <c r="AV43" s="18">
        <f>IF(COUNTIF([0]!plage45,'recap annuelle'!$B43)=0,"",COUNTIF([0]!plage45,'recap annuelle'!$B43))</f>
        <v>1</v>
      </c>
      <c r="AW43" s="18">
        <f>IF(COUNTIF([0]!plage46,'recap annuelle'!$B43)=0,"",COUNTIF([0]!plage46,'recap annuelle'!$B43))</f>
        <v>1</v>
      </c>
      <c r="AX43" s="18">
        <f>IF(COUNTIF([0]!plage47,'recap annuelle'!$B43)=0,"",COUNTIF([0]!plage47,'recap annuelle'!$B43))</f>
        <v>1</v>
      </c>
      <c r="AY43" s="18">
        <f>IF(COUNTIF([0]!plage48,'recap annuelle'!$B43)=0,"",COUNTIF([0]!plage48,'recap annuelle'!$B43))</f>
        <v>1</v>
      </c>
      <c r="AZ43" s="18">
        <f>IF(COUNTIF([0]!plage49,'recap annuelle'!$B43)=0,"",COUNTIF([0]!plage49,'recap annuelle'!$B43))</f>
        <v>1</v>
      </c>
      <c r="BA43" s="18">
        <f>IF(COUNTIF([0]!plage50,'recap annuelle'!$B43)=0,"",COUNTIF([0]!plage50,'recap annuelle'!$B43))</f>
        <v>1</v>
      </c>
      <c r="BB43" s="18">
        <f>IF(COUNTIF([0]!plage51,'recap annuelle'!$B43)=0,"",COUNTIF([0]!plage51,'recap annuelle'!$B43))</f>
        <v>1</v>
      </c>
      <c r="BC43" s="18">
        <f>IF(COUNTIF([0]!plage52,'recap annuelle'!$B43)=0,"",COUNTIF([0]!plage52,'recap annuelle'!$B43))</f>
        <v>1</v>
      </c>
      <c r="BD43" s="18"/>
    </row>
    <row r="44" spans="2:56" x14ac:dyDescent="0.25">
      <c r="B44" s="28" t="s">
        <v>55</v>
      </c>
      <c r="C44" s="29">
        <v>0.5625</v>
      </c>
      <c r="D44" s="18" t="str">
        <f>IF(COUNTIF([0]!plage1,'recap annuelle'!$B44)=0,"",COUNTIF([0]!plage1,'recap annuelle'!$B44))</f>
        <v/>
      </c>
      <c r="E44" s="18" t="str">
        <f>IF(COUNTIF([0]!plage2,'recap annuelle'!$B44)=0,"",COUNTIF([0]!plage2,'recap annuelle'!$B44))</f>
        <v/>
      </c>
      <c r="F44" s="18" t="str">
        <f>IF(COUNTIF([0]!plage3,'recap annuelle'!$B44)=0,"",COUNTIF([0]!plage3,'recap annuelle'!$B44))</f>
        <v/>
      </c>
      <c r="G44" s="18" t="str">
        <f>IF(COUNTIF([0]!plage4,'recap annuelle'!$B44)=0,"",COUNTIF([0]!plage4,'recap annuelle'!$B44))</f>
        <v/>
      </c>
      <c r="H44" s="18" t="str">
        <f>IF(COUNTIF([0]!plage5,'recap annuelle'!$B44)=0,"",COUNTIF([0]!plage5,'recap annuelle'!$B44))</f>
        <v/>
      </c>
      <c r="I44" s="18" t="str">
        <f>IF(COUNTIF([0]!plage6,'recap annuelle'!$B44)=0,"",COUNTIF([0]!plage6,'recap annuelle'!$B44))</f>
        <v/>
      </c>
      <c r="J44" s="18" t="str">
        <f>IF(COUNTIF([0]!plage7,'recap annuelle'!$B44)=0,"",COUNTIF([0]!plage7,'recap annuelle'!$B44))</f>
        <v/>
      </c>
      <c r="K44" s="18" t="str">
        <f>IF(COUNTIF([0]!plage8,'recap annuelle'!$B44)=0,"",COUNTIF([0]!plage8,'recap annuelle'!$B44))</f>
        <v/>
      </c>
      <c r="L44" s="18" t="str">
        <f>IF(COUNTIF([0]!plage9,'recap annuelle'!$B44)=0,"",COUNTIF([0]!plage9,'recap annuelle'!$B44))</f>
        <v/>
      </c>
      <c r="M44" s="18" t="str">
        <f>IF(COUNTIF([0]!plage10,'recap annuelle'!$B44)=0,"",COUNTIF([0]!plage10,'recap annuelle'!$B44))</f>
        <v/>
      </c>
      <c r="N44" s="18" t="str">
        <f>IF(COUNTIF([0]!plage11,'recap annuelle'!$B44)=0,"",COUNTIF([0]!plage11,'recap annuelle'!$B44))</f>
        <v/>
      </c>
      <c r="O44" s="18" t="str">
        <f>IF(COUNTIF([0]!plage12,'recap annuelle'!$B44)=0,"",COUNTIF([0]!plage12,'recap annuelle'!$B44))</f>
        <v/>
      </c>
      <c r="P44" s="18" t="str">
        <f>IF(COUNTIF([0]!plage13,'recap annuelle'!$B44)=0,"",COUNTIF([0]!plage13,'recap annuelle'!$B44))</f>
        <v/>
      </c>
      <c r="Q44" s="18" t="str">
        <f>IF(COUNTIF([0]!plage14,'recap annuelle'!$B44)=0,"",COUNTIF([0]!plage14,'recap annuelle'!$B44))</f>
        <v/>
      </c>
      <c r="R44" s="18" t="str">
        <f>IF(COUNTIF([0]!plage15,'recap annuelle'!$B44)=0,"",COUNTIF([0]!plage15,'recap annuelle'!$B44))</f>
        <v/>
      </c>
      <c r="S44" s="18" t="str">
        <f>IF(COUNTIF([0]!plage16,'recap annuelle'!$B44)=0,"",COUNTIF([0]!plage16,'recap annuelle'!$B44))</f>
        <v/>
      </c>
      <c r="T44" s="18" t="str">
        <f>IF(COUNTIF([0]!plage17,'recap annuelle'!$B44)=0,"",COUNTIF([0]!plage17,'recap annuelle'!$B44))</f>
        <v/>
      </c>
      <c r="U44" s="18" t="str">
        <f>IF(COUNTIF([0]!plage18,'recap annuelle'!$B44)=0,"",COUNTIF([0]!plage18,'recap annuelle'!$B44))</f>
        <v/>
      </c>
      <c r="V44" s="18" t="str">
        <f>IF(COUNTIF([0]!plage19,'recap annuelle'!$B44)=0,"",COUNTIF([0]!plage19,'recap annuelle'!$B44))</f>
        <v/>
      </c>
      <c r="W44" s="18" t="str">
        <f>IF(COUNTIF([0]!plage20,'recap annuelle'!$B44)=0,"",COUNTIF([0]!plage20,'recap annuelle'!$B44))</f>
        <v/>
      </c>
      <c r="X44" s="18" t="str">
        <f>IF(COUNTIF([0]!plage21,'recap annuelle'!$B44)=0,"",COUNTIF([0]!plage21,'recap annuelle'!$B44))</f>
        <v/>
      </c>
      <c r="Y44" s="18" t="str">
        <f>IF(COUNTIF([0]!plage22,'recap annuelle'!$B44)=0,"",COUNTIF([0]!plage22,'recap annuelle'!$B44))</f>
        <v/>
      </c>
      <c r="Z44" s="18" t="str">
        <f>IF(COUNTIF([0]!plage23,'recap annuelle'!$B44)=0,"",COUNTIF([0]!plage23,'recap annuelle'!$B44))</f>
        <v/>
      </c>
      <c r="AA44" s="18" t="str">
        <f>IF(COUNTIF([0]!plage24,'recap annuelle'!$B44)=0,"",COUNTIF([0]!plage24,'recap annuelle'!$B44))</f>
        <v/>
      </c>
      <c r="AB44" s="18" t="str">
        <f>IF(COUNTIF([0]!plage25,'recap annuelle'!$B44)=0,"",COUNTIF([0]!plage25,'recap annuelle'!$B44))</f>
        <v/>
      </c>
      <c r="AC44" s="18" t="str">
        <f>IF(COUNTIF([0]!plage26,'recap annuelle'!$B44)=0,"",COUNTIF([0]!plage26,'recap annuelle'!$B44))</f>
        <v/>
      </c>
      <c r="AD44" s="18" t="str">
        <f>IF(COUNTIF([0]!plage27,'recap annuelle'!$B44)=0,"",COUNTIF([0]!plage27,'recap annuelle'!$B44))</f>
        <v/>
      </c>
      <c r="AE44" s="18" t="str">
        <f>IF(COUNTIF([0]!plage28,'recap annuelle'!$B44)=0,"",COUNTIF([0]!plage28,'recap annuelle'!$B44))</f>
        <v/>
      </c>
      <c r="AF44" s="18" t="str">
        <f>IF(COUNTIF([0]!plage29,'recap annuelle'!$B44)=0,"",COUNTIF([0]!plage29,'recap annuelle'!$B44))</f>
        <v/>
      </c>
      <c r="AG44" s="18" t="str">
        <f>IF(COUNTIF([0]!plage30,'recap annuelle'!$B44)=0,"",COUNTIF([0]!plage30,'recap annuelle'!$B44))</f>
        <v/>
      </c>
      <c r="AH44" s="18" t="str">
        <f>IF(COUNTIF([0]!plage31,'recap annuelle'!$B44)=0,"",COUNTIF([0]!plage31,'recap annuelle'!$B44))</f>
        <v/>
      </c>
      <c r="AI44" s="18" t="str">
        <f>IF(COUNTIF([0]!plage32,'recap annuelle'!$B44)=0,"",COUNTIF([0]!plage32,'recap annuelle'!$B44))</f>
        <v/>
      </c>
      <c r="AJ44" s="18" t="str">
        <f>IF(COUNTIF([0]!plage33,'recap annuelle'!$B44)=0,"",COUNTIF([0]!plage33,'recap annuelle'!$B44))</f>
        <v/>
      </c>
      <c r="AK44" s="18" t="str">
        <f>IF(COUNTIF([0]!plage34,'recap annuelle'!$B44)=0,"",COUNTIF([0]!plage34,'recap annuelle'!$B44))</f>
        <v/>
      </c>
      <c r="AL44" s="18" t="str">
        <f>IF(COUNTIF([0]!plage35,'recap annuelle'!$B44)=0,"",COUNTIF([0]!plage35,'recap annuelle'!$B44))</f>
        <v/>
      </c>
      <c r="AM44" s="18" t="str">
        <f>IF(COUNTIF([0]!plage36,'recap annuelle'!$B44)=0,"",COUNTIF([0]!plage36,'recap annuelle'!$B44))</f>
        <v/>
      </c>
      <c r="AN44" s="18" t="str">
        <f>IF(COUNTIF([0]!plage37,'recap annuelle'!$B44)=0,"",COUNTIF([0]!plage37,'recap annuelle'!$B44))</f>
        <v/>
      </c>
      <c r="AO44" s="18" t="str">
        <f>IF(COUNTIF([0]!plage38,'recap annuelle'!$B44)=0,"",COUNTIF([0]!plage38,'recap annuelle'!$B44))</f>
        <v/>
      </c>
      <c r="AP44" s="18" t="str">
        <f>IF(COUNTIF([0]!plage39,'recap annuelle'!$B44)=0,"",COUNTIF([0]!plage39,'recap annuelle'!$B44))</f>
        <v/>
      </c>
      <c r="AQ44" s="18" t="str">
        <f>IF(COUNTIF([0]!plage40,'recap annuelle'!$B44)=0,"",COUNTIF([0]!plage40,'recap annuelle'!$B44))</f>
        <v/>
      </c>
      <c r="AR44" s="18" t="str">
        <f>IF(COUNTIF([0]!plage41,'recap annuelle'!$B44)=0,"",COUNTIF([0]!plage41,'recap annuelle'!$B44))</f>
        <v/>
      </c>
      <c r="AS44" s="18" t="str">
        <f>IF(COUNTIF([0]!plage42,'recap annuelle'!$B44)=0,"",COUNTIF([0]!plage42,'recap annuelle'!$B44))</f>
        <v/>
      </c>
      <c r="AT44" s="18" t="str">
        <f>IF(COUNTIF([0]!plage43,'recap annuelle'!$B44)=0,"",COUNTIF([0]!plage43,'recap annuelle'!$B44))</f>
        <v/>
      </c>
      <c r="AU44" s="18" t="str">
        <f>IF(COUNTIF([0]!plage44,'recap annuelle'!$B44)=0,"",COUNTIF([0]!plage44,'recap annuelle'!$B44))</f>
        <v/>
      </c>
      <c r="AV44" s="18" t="str">
        <f>IF(COUNTIF([0]!plage45,'recap annuelle'!$B44)=0,"",COUNTIF([0]!plage45,'recap annuelle'!$B44))</f>
        <v/>
      </c>
      <c r="AW44" s="18" t="str">
        <f>IF(COUNTIF([0]!plage46,'recap annuelle'!$B44)=0,"",COUNTIF([0]!plage46,'recap annuelle'!$B44))</f>
        <v/>
      </c>
      <c r="AX44" s="18" t="str">
        <f>IF(COUNTIF([0]!plage47,'recap annuelle'!$B44)=0,"",COUNTIF([0]!plage47,'recap annuelle'!$B44))</f>
        <v/>
      </c>
      <c r="AY44" s="18" t="str">
        <f>IF(COUNTIF([0]!plage48,'recap annuelle'!$B44)=0,"",COUNTIF([0]!plage48,'recap annuelle'!$B44))</f>
        <v/>
      </c>
      <c r="AZ44" s="18" t="str">
        <f>IF(COUNTIF([0]!plage49,'recap annuelle'!$B44)=0,"",COUNTIF([0]!plage49,'recap annuelle'!$B44))</f>
        <v/>
      </c>
      <c r="BA44" s="18" t="str">
        <f>IF(COUNTIF([0]!plage50,'recap annuelle'!$B44)=0,"",COUNTIF([0]!plage50,'recap annuelle'!$B44))</f>
        <v/>
      </c>
      <c r="BB44" s="18" t="str">
        <f>IF(COUNTIF([0]!plage51,'recap annuelle'!$B44)=0,"",COUNTIF([0]!plage51,'recap annuelle'!$B44))</f>
        <v/>
      </c>
      <c r="BC44" s="18" t="str">
        <f>IF(COUNTIF([0]!plage52,'recap annuelle'!$B44)=0,"",COUNTIF([0]!plage52,'recap annuelle'!$B44))</f>
        <v/>
      </c>
      <c r="BD44" s="18"/>
    </row>
    <row r="45" spans="2:56" x14ac:dyDescent="0.25">
      <c r="B45" s="28" t="s">
        <v>56</v>
      </c>
      <c r="C45" s="29">
        <v>0.375</v>
      </c>
      <c r="D45" s="18" t="str">
        <f>IF(COUNTIF([0]!plage1,'recap annuelle'!$B45)=0,"",COUNTIF([0]!plage1,'recap annuelle'!$B45))</f>
        <v/>
      </c>
      <c r="E45" s="18" t="str">
        <f>IF(COUNTIF([0]!plage2,'recap annuelle'!$B45)=0,"",COUNTIF([0]!plage2,'recap annuelle'!$B45))</f>
        <v/>
      </c>
      <c r="F45" s="18" t="str">
        <f>IF(COUNTIF([0]!plage3,'recap annuelle'!$B45)=0,"",COUNTIF([0]!plage3,'recap annuelle'!$B45))</f>
        <v/>
      </c>
      <c r="G45" s="18" t="str">
        <f>IF(COUNTIF([0]!plage4,'recap annuelle'!$B45)=0,"",COUNTIF([0]!plage4,'recap annuelle'!$B45))</f>
        <v/>
      </c>
      <c r="H45" s="18" t="str">
        <f>IF(COUNTIF([0]!plage5,'recap annuelle'!$B45)=0,"",COUNTIF([0]!plage5,'recap annuelle'!$B45))</f>
        <v/>
      </c>
      <c r="I45" s="18" t="str">
        <f>IF(COUNTIF([0]!plage6,'recap annuelle'!$B45)=0,"",COUNTIF([0]!plage6,'recap annuelle'!$B45))</f>
        <v/>
      </c>
      <c r="J45" s="18" t="str">
        <f>IF(COUNTIF([0]!plage7,'recap annuelle'!$B45)=0,"",COUNTIF([0]!plage7,'recap annuelle'!$B45))</f>
        <v/>
      </c>
      <c r="K45" s="18" t="str">
        <f>IF(COUNTIF([0]!plage8,'recap annuelle'!$B45)=0,"",COUNTIF([0]!plage8,'recap annuelle'!$B45))</f>
        <v/>
      </c>
      <c r="L45" s="18" t="str">
        <f>IF(COUNTIF([0]!plage9,'recap annuelle'!$B45)=0,"",COUNTIF([0]!plage9,'recap annuelle'!$B45))</f>
        <v/>
      </c>
      <c r="M45" s="18" t="str">
        <f>IF(COUNTIF([0]!plage10,'recap annuelle'!$B45)=0,"",COUNTIF([0]!plage10,'recap annuelle'!$B45))</f>
        <v/>
      </c>
      <c r="N45" s="18" t="str">
        <f>IF(COUNTIF([0]!plage11,'recap annuelle'!$B45)=0,"",COUNTIF([0]!plage11,'recap annuelle'!$B45))</f>
        <v/>
      </c>
      <c r="O45" s="18" t="str">
        <f>IF(COUNTIF([0]!plage12,'recap annuelle'!$B45)=0,"",COUNTIF([0]!plage12,'recap annuelle'!$B45))</f>
        <v/>
      </c>
      <c r="P45" s="18" t="str">
        <f>IF(COUNTIF([0]!plage13,'recap annuelle'!$B45)=0,"",COUNTIF([0]!plage13,'recap annuelle'!$B45))</f>
        <v/>
      </c>
      <c r="Q45" s="18" t="str">
        <f>IF(COUNTIF([0]!plage14,'recap annuelle'!$B45)=0,"",COUNTIF([0]!plage14,'recap annuelle'!$B45))</f>
        <v/>
      </c>
      <c r="R45" s="18" t="str">
        <f>IF(COUNTIF([0]!plage15,'recap annuelle'!$B45)=0,"",COUNTIF([0]!plage15,'recap annuelle'!$B45))</f>
        <v/>
      </c>
      <c r="S45" s="18" t="str">
        <f>IF(COUNTIF([0]!plage16,'recap annuelle'!$B45)=0,"",COUNTIF([0]!plage16,'recap annuelle'!$B45))</f>
        <v/>
      </c>
      <c r="T45" s="18" t="str">
        <f>IF(COUNTIF([0]!plage17,'recap annuelle'!$B45)=0,"",COUNTIF([0]!plage17,'recap annuelle'!$B45))</f>
        <v/>
      </c>
      <c r="U45" s="18" t="str">
        <f>IF(COUNTIF([0]!plage18,'recap annuelle'!$B45)=0,"",COUNTIF([0]!plage18,'recap annuelle'!$B45))</f>
        <v/>
      </c>
      <c r="V45" s="18" t="str">
        <f>IF(COUNTIF([0]!plage19,'recap annuelle'!$B45)=0,"",COUNTIF([0]!plage19,'recap annuelle'!$B45))</f>
        <v/>
      </c>
      <c r="W45" s="18" t="str">
        <f>IF(COUNTIF([0]!plage20,'recap annuelle'!$B45)=0,"",COUNTIF([0]!plage20,'recap annuelle'!$B45))</f>
        <v/>
      </c>
      <c r="X45" s="18" t="str">
        <f>IF(COUNTIF([0]!plage21,'recap annuelle'!$B45)=0,"",COUNTIF([0]!plage21,'recap annuelle'!$B45))</f>
        <v/>
      </c>
      <c r="Y45" s="18" t="str">
        <f>IF(COUNTIF([0]!plage22,'recap annuelle'!$B45)=0,"",COUNTIF([0]!plage22,'recap annuelle'!$B45))</f>
        <v/>
      </c>
      <c r="Z45" s="18" t="str">
        <f>IF(COUNTIF([0]!plage23,'recap annuelle'!$B45)=0,"",COUNTIF([0]!plage23,'recap annuelle'!$B45))</f>
        <v/>
      </c>
      <c r="AA45" s="18" t="str">
        <f>IF(COUNTIF([0]!plage24,'recap annuelle'!$B45)=0,"",COUNTIF([0]!plage24,'recap annuelle'!$B45))</f>
        <v/>
      </c>
      <c r="AB45" s="18" t="str">
        <f>IF(COUNTIF([0]!plage25,'recap annuelle'!$B45)=0,"",COUNTIF([0]!plage25,'recap annuelle'!$B45))</f>
        <v/>
      </c>
      <c r="AC45" s="18" t="str">
        <f>IF(COUNTIF([0]!plage26,'recap annuelle'!$B45)=0,"",COUNTIF([0]!plage26,'recap annuelle'!$B45))</f>
        <v/>
      </c>
      <c r="AD45" s="18" t="str">
        <f>IF(COUNTIF([0]!plage27,'recap annuelle'!$B45)=0,"",COUNTIF([0]!plage27,'recap annuelle'!$B45))</f>
        <v/>
      </c>
      <c r="AE45" s="18" t="str">
        <f>IF(COUNTIF([0]!plage28,'recap annuelle'!$B45)=0,"",COUNTIF([0]!plage28,'recap annuelle'!$B45))</f>
        <v/>
      </c>
      <c r="AF45" s="18" t="str">
        <f>IF(COUNTIF([0]!plage29,'recap annuelle'!$B45)=0,"",COUNTIF([0]!plage29,'recap annuelle'!$B45))</f>
        <v/>
      </c>
      <c r="AG45" s="18" t="str">
        <f>IF(COUNTIF([0]!plage30,'recap annuelle'!$B45)=0,"",COUNTIF([0]!plage30,'recap annuelle'!$B45))</f>
        <v/>
      </c>
      <c r="AH45" s="18" t="str">
        <f>IF(COUNTIF([0]!plage31,'recap annuelle'!$B45)=0,"",COUNTIF([0]!plage31,'recap annuelle'!$B45))</f>
        <v/>
      </c>
      <c r="AI45" s="18" t="str">
        <f>IF(COUNTIF([0]!plage32,'recap annuelle'!$B45)=0,"",COUNTIF([0]!plage32,'recap annuelle'!$B45))</f>
        <v/>
      </c>
      <c r="AJ45" s="18" t="str">
        <f>IF(COUNTIF([0]!plage33,'recap annuelle'!$B45)=0,"",COUNTIF([0]!plage33,'recap annuelle'!$B45))</f>
        <v/>
      </c>
      <c r="AK45" s="18" t="str">
        <f>IF(COUNTIF([0]!plage34,'recap annuelle'!$B45)=0,"",COUNTIF([0]!plage34,'recap annuelle'!$B45))</f>
        <v/>
      </c>
      <c r="AL45" s="18" t="str">
        <f>IF(COUNTIF([0]!plage35,'recap annuelle'!$B45)=0,"",COUNTIF([0]!plage35,'recap annuelle'!$B45))</f>
        <v/>
      </c>
      <c r="AM45" s="18" t="str">
        <f>IF(COUNTIF([0]!plage36,'recap annuelle'!$B45)=0,"",COUNTIF([0]!plage36,'recap annuelle'!$B45))</f>
        <v/>
      </c>
      <c r="AN45" s="18" t="str">
        <f>IF(COUNTIF([0]!plage37,'recap annuelle'!$B45)=0,"",COUNTIF([0]!plage37,'recap annuelle'!$B45))</f>
        <v/>
      </c>
      <c r="AO45" s="18" t="str">
        <f>IF(COUNTIF([0]!plage38,'recap annuelle'!$B45)=0,"",COUNTIF([0]!plage38,'recap annuelle'!$B45))</f>
        <v/>
      </c>
      <c r="AP45" s="18" t="str">
        <f>IF(COUNTIF([0]!plage39,'recap annuelle'!$B45)=0,"",COUNTIF([0]!plage39,'recap annuelle'!$B45))</f>
        <v/>
      </c>
      <c r="AQ45" s="18" t="str">
        <f>IF(COUNTIF([0]!plage40,'recap annuelle'!$B45)=0,"",COUNTIF([0]!plage40,'recap annuelle'!$B45))</f>
        <v/>
      </c>
      <c r="AR45" s="18" t="str">
        <f>IF(COUNTIF([0]!plage41,'recap annuelle'!$B45)=0,"",COUNTIF([0]!plage41,'recap annuelle'!$B45))</f>
        <v/>
      </c>
      <c r="AS45" s="18" t="str">
        <f>IF(COUNTIF([0]!plage42,'recap annuelle'!$B45)=0,"",COUNTIF([0]!plage42,'recap annuelle'!$B45))</f>
        <v/>
      </c>
      <c r="AT45" s="18" t="str">
        <f>IF(COUNTIF([0]!plage43,'recap annuelle'!$B45)=0,"",COUNTIF([0]!plage43,'recap annuelle'!$B45))</f>
        <v/>
      </c>
      <c r="AU45" s="18" t="str">
        <f>IF(COUNTIF([0]!plage44,'recap annuelle'!$B45)=0,"",COUNTIF([0]!plage44,'recap annuelle'!$B45))</f>
        <v/>
      </c>
      <c r="AV45" s="18" t="str">
        <f>IF(COUNTIF([0]!plage45,'recap annuelle'!$B45)=0,"",COUNTIF([0]!plage45,'recap annuelle'!$B45))</f>
        <v/>
      </c>
      <c r="AW45" s="18" t="str">
        <f>IF(COUNTIF([0]!plage46,'recap annuelle'!$B45)=0,"",COUNTIF([0]!plage46,'recap annuelle'!$B45))</f>
        <v/>
      </c>
      <c r="AX45" s="18" t="str">
        <f>IF(COUNTIF([0]!plage47,'recap annuelle'!$B45)=0,"",COUNTIF([0]!plage47,'recap annuelle'!$B45))</f>
        <v/>
      </c>
      <c r="AY45" s="18" t="str">
        <f>IF(COUNTIF([0]!plage48,'recap annuelle'!$B45)=0,"",COUNTIF([0]!plage48,'recap annuelle'!$B45))</f>
        <v/>
      </c>
      <c r="AZ45" s="18" t="str">
        <f>IF(COUNTIF([0]!plage49,'recap annuelle'!$B45)=0,"",COUNTIF([0]!plage49,'recap annuelle'!$B45))</f>
        <v/>
      </c>
      <c r="BA45" s="18" t="str">
        <f>IF(COUNTIF([0]!plage50,'recap annuelle'!$B45)=0,"",COUNTIF([0]!plage50,'recap annuelle'!$B45))</f>
        <v/>
      </c>
      <c r="BB45" s="18" t="str">
        <f>IF(COUNTIF([0]!plage51,'recap annuelle'!$B45)=0,"",COUNTIF([0]!plage51,'recap annuelle'!$B45))</f>
        <v/>
      </c>
      <c r="BC45" s="18" t="str">
        <f>IF(COUNTIF([0]!plage52,'recap annuelle'!$B45)=0,"",COUNTIF([0]!plage52,'recap annuelle'!$B45))</f>
        <v/>
      </c>
      <c r="BD45" s="18"/>
    </row>
    <row r="46" spans="2:56" x14ac:dyDescent="0.25">
      <c r="B46" s="28" t="s">
        <v>57</v>
      </c>
      <c r="C46" s="29">
        <v>0.375</v>
      </c>
      <c r="D46" s="18" t="str">
        <f>IF(COUNTIF([0]!plage1,'recap annuelle'!$B46)=0,"",COUNTIF([0]!plage1,'recap annuelle'!$B46))</f>
        <v/>
      </c>
      <c r="E46" s="18" t="str">
        <f>IF(COUNTIF([0]!plage2,'recap annuelle'!$B46)=0,"",COUNTIF([0]!plage2,'recap annuelle'!$B46))</f>
        <v/>
      </c>
      <c r="F46" s="18" t="str">
        <f>IF(COUNTIF([0]!plage3,'recap annuelle'!$B46)=0,"",COUNTIF([0]!plage3,'recap annuelle'!$B46))</f>
        <v/>
      </c>
      <c r="G46" s="18" t="str">
        <f>IF(COUNTIF([0]!plage4,'recap annuelle'!$B46)=0,"",COUNTIF([0]!plage4,'recap annuelle'!$B46))</f>
        <v/>
      </c>
      <c r="H46" s="18" t="str">
        <f>IF(COUNTIF([0]!plage5,'recap annuelle'!$B46)=0,"",COUNTIF([0]!plage5,'recap annuelle'!$B46))</f>
        <v/>
      </c>
      <c r="I46" s="18" t="str">
        <f>IF(COUNTIF([0]!plage6,'recap annuelle'!$B46)=0,"",COUNTIF([0]!plage6,'recap annuelle'!$B46))</f>
        <v/>
      </c>
      <c r="J46" s="18" t="str">
        <f>IF(COUNTIF([0]!plage7,'recap annuelle'!$B46)=0,"",COUNTIF([0]!plage7,'recap annuelle'!$B46))</f>
        <v/>
      </c>
      <c r="K46" s="18" t="str">
        <f>IF(COUNTIF([0]!plage8,'recap annuelle'!$B46)=0,"",COUNTIF([0]!plage8,'recap annuelle'!$B46))</f>
        <v/>
      </c>
      <c r="L46" s="18" t="str">
        <f>IF(COUNTIF([0]!plage9,'recap annuelle'!$B46)=0,"",COUNTIF([0]!plage9,'recap annuelle'!$B46))</f>
        <v/>
      </c>
      <c r="M46" s="18" t="str">
        <f>IF(COUNTIF([0]!plage10,'recap annuelle'!$B46)=0,"",COUNTIF([0]!plage10,'recap annuelle'!$B46))</f>
        <v/>
      </c>
      <c r="N46" s="18" t="str">
        <f>IF(COUNTIF([0]!plage11,'recap annuelle'!$B46)=0,"",COUNTIF([0]!plage11,'recap annuelle'!$B46))</f>
        <v/>
      </c>
      <c r="O46" s="18" t="str">
        <f>IF(COUNTIF([0]!plage12,'recap annuelle'!$B46)=0,"",COUNTIF([0]!plage12,'recap annuelle'!$B46))</f>
        <v/>
      </c>
      <c r="P46" s="18" t="str">
        <f>IF(COUNTIF([0]!plage13,'recap annuelle'!$B46)=0,"",COUNTIF([0]!plage13,'recap annuelle'!$B46))</f>
        <v/>
      </c>
      <c r="Q46" s="18" t="str">
        <f>IF(COUNTIF([0]!plage14,'recap annuelle'!$B46)=0,"",COUNTIF([0]!plage14,'recap annuelle'!$B46))</f>
        <v/>
      </c>
      <c r="R46" s="18" t="str">
        <f>IF(COUNTIF([0]!plage15,'recap annuelle'!$B46)=0,"",COUNTIF([0]!plage15,'recap annuelle'!$B46))</f>
        <v/>
      </c>
      <c r="S46" s="18" t="str">
        <f>IF(COUNTIF([0]!plage16,'recap annuelle'!$B46)=0,"",COUNTIF([0]!plage16,'recap annuelle'!$B46))</f>
        <v/>
      </c>
      <c r="T46" s="18" t="str">
        <f>IF(COUNTIF([0]!plage17,'recap annuelle'!$B46)=0,"",COUNTIF([0]!plage17,'recap annuelle'!$B46))</f>
        <v/>
      </c>
      <c r="U46" s="18" t="str">
        <f>IF(COUNTIF([0]!plage18,'recap annuelle'!$B46)=0,"",COUNTIF([0]!plage18,'recap annuelle'!$B46))</f>
        <v/>
      </c>
      <c r="V46" s="18" t="str">
        <f>IF(COUNTIF([0]!plage19,'recap annuelle'!$B46)=0,"",COUNTIF([0]!plage19,'recap annuelle'!$B46))</f>
        <v/>
      </c>
      <c r="W46" s="18" t="str">
        <f>IF(COUNTIF([0]!plage20,'recap annuelle'!$B46)=0,"",COUNTIF([0]!plage20,'recap annuelle'!$B46))</f>
        <v/>
      </c>
      <c r="X46" s="18" t="str">
        <f>IF(COUNTIF([0]!plage21,'recap annuelle'!$B46)=0,"",COUNTIF([0]!plage21,'recap annuelle'!$B46))</f>
        <v/>
      </c>
      <c r="Y46" s="18" t="str">
        <f>IF(COUNTIF([0]!plage22,'recap annuelle'!$B46)=0,"",COUNTIF([0]!plage22,'recap annuelle'!$B46))</f>
        <v/>
      </c>
      <c r="Z46" s="18" t="str">
        <f>IF(COUNTIF([0]!plage23,'recap annuelle'!$B46)=0,"",COUNTIF([0]!plage23,'recap annuelle'!$B46))</f>
        <v/>
      </c>
      <c r="AA46" s="18" t="str">
        <f>IF(COUNTIF([0]!plage24,'recap annuelle'!$B46)=0,"",COUNTIF([0]!plage24,'recap annuelle'!$B46))</f>
        <v/>
      </c>
      <c r="AB46" s="18" t="str">
        <f>IF(COUNTIF([0]!plage25,'recap annuelle'!$B46)=0,"",COUNTIF([0]!plage25,'recap annuelle'!$B46))</f>
        <v/>
      </c>
      <c r="AC46" s="18" t="str">
        <f>IF(COUNTIF([0]!plage26,'recap annuelle'!$B46)=0,"",COUNTIF([0]!plage26,'recap annuelle'!$B46))</f>
        <v/>
      </c>
      <c r="AD46" s="18" t="str">
        <f>IF(COUNTIF([0]!plage27,'recap annuelle'!$B46)=0,"",COUNTIF([0]!plage27,'recap annuelle'!$B46))</f>
        <v/>
      </c>
      <c r="AE46" s="18" t="str">
        <f>IF(COUNTIF([0]!plage28,'recap annuelle'!$B46)=0,"",COUNTIF([0]!plage28,'recap annuelle'!$B46))</f>
        <v/>
      </c>
      <c r="AF46" s="18" t="str">
        <f>IF(COUNTIF([0]!plage29,'recap annuelle'!$B46)=0,"",COUNTIF([0]!plage29,'recap annuelle'!$B46))</f>
        <v/>
      </c>
      <c r="AG46" s="18" t="str">
        <f>IF(COUNTIF([0]!plage30,'recap annuelle'!$B46)=0,"",COUNTIF([0]!plage30,'recap annuelle'!$B46))</f>
        <v/>
      </c>
      <c r="AH46" s="18" t="str">
        <f>IF(COUNTIF([0]!plage31,'recap annuelle'!$B46)=0,"",COUNTIF([0]!plage31,'recap annuelle'!$B46))</f>
        <v/>
      </c>
      <c r="AI46" s="18" t="str">
        <f>IF(COUNTIF([0]!plage32,'recap annuelle'!$B46)=0,"",COUNTIF([0]!plage32,'recap annuelle'!$B46))</f>
        <v/>
      </c>
      <c r="AJ46" s="18" t="str">
        <f>IF(COUNTIF([0]!plage33,'recap annuelle'!$B46)=0,"",COUNTIF([0]!plage33,'recap annuelle'!$B46))</f>
        <v/>
      </c>
      <c r="AK46" s="18" t="str">
        <f>IF(COUNTIF([0]!plage34,'recap annuelle'!$B46)=0,"",COUNTIF([0]!plage34,'recap annuelle'!$B46))</f>
        <v/>
      </c>
      <c r="AL46" s="18" t="str">
        <f>IF(COUNTIF([0]!plage35,'recap annuelle'!$B46)=0,"",COUNTIF([0]!plage35,'recap annuelle'!$B46))</f>
        <v/>
      </c>
      <c r="AM46" s="18" t="str">
        <f>IF(COUNTIF([0]!plage36,'recap annuelle'!$B46)=0,"",COUNTIF([0]!plage36,'recap annuelle'!$B46))</f>
        <v/>
      </c>
      <c r="AN46" s="18" t="str">
        <f>IF(COUNTIF([0]!plage37,'recap annuelle'!$B46)=0,"",COUNTIF([0]!plage37,'recap annuelle'!$B46))</f>
        <v/>
      </c>
      <c r="AO46" s="18" t="str">
        <f>IF(COUNTIF([0]!plage38,'recap annuelle'!$B46)=0,"",COUNTIF([0]!plage38,'recap annuelle'!$B46))</f>
        <v/>
      </c>
      <c r="AP46" s="18" t="str">
        <f>IF(COUNTIF([0]!plage39,'recap annuelle'!$B46)=0,"",COUNTIF([0]!plage39,'recap annuelle'!$B46))</f>
        <v/>
      </c>
      <c r="AQ46" s="18" t="str">
        <f>IF(COUNTIF([0]!plage40,'recap annuelle'!$B46)=0,"",COUNTIF([0]!plage40,'recap annuelle'!$B46))</f>
        <v/>
      </c>
      <c r="AR46" s="18" t="str">
        <f>IF(COUNTIF([0]!plage41,'recap annuelle'!$B46)=0,"",COUNTIF([0]!plage41,'recap annuelle'!$B46))</f>
        <v/>
      </c>
      <c r="AS46" s="18" t="str">
        <f>IF(COUNTIF([0]!plage42,'recap annuelle'!$B46)=0,"",COUNTIF([0]!plage42,'recap annuelle'!$B46))</f>
        <v/>
      </c>
      <c r="AT46" s="18" t="str">
        <f>IF(COUNTIF([0]!plage43,'recap annuelle'!$B46)=0,"",COUNTIF([0]!plage43,'recap annuelle'!$B46))</f>
        <v/>
      </c>
      <c r="AU46" s="18" t="str">
        <f>IF(COUNTIF([0]!plage44,'recap annuelle'!$B46)=0,"",COUNTIF([0]!plage44,'recap annuelle'!$B46))</f>
        <v/>
      </c>
      <c r="AV46" s="18" t="str">
        <f>IF(COUNTIF([0]!plage45,'recap annuelle'!$B46)=0,"",COUNTIF([0]!plage45,'recap annuelle'!$B46))</f>
        <v/>
      </c>
      <c r="AW46" s="18" t="str">
        <f>IF(COUNTIF([0]!plage46,'recap annuelle'!$B46)=0,"",COUNTIF([0]!plage46,'recap annuelle'!$B46))</f>
        <v/>
      </c>
      <c r="AX46" s="18" t="str">
        <f>IF(COUNTIF([0]!plage47,'recap annuelle'!$B46)=0,"",COUNTIF([0]!plage47,'recap annuelle'!$B46))</f>
        <v/>
      </c>
      <c r="AY46" s="18" t="str">
        <f>IF(COUNTIF([0]!plage48,'recap annuelle'!$B46)=0,"",COUNTIF([0]!plage48,'recap annuelle'!$B46))</f>
        <v/>
      </c>
      <c r="AZ46" s="18" t="str">
        <f>IF(COUNTIF([0]!plage49,'recap annuelle'!$B46)=0,"",COUNTIF([0]!plage49,'recap annuelle'!$B46))</f>
        <v/>
      </c>
      <c r="BA46" s="18" t="str">
        <f>IF(COUNTIF([0]!plage50,'recap annuelle'!$B46)=0,"",COUNTIF([0]!plage50,'recap annuelle'!$B46))</f>
        <v/>
      </c>
      <c r="BB46" s="18" t="str">
        <f>IF(COUNTIF([0]!plage51,'recap annuelle'!$B46)=0,"",COUNTIF([0]!plage51,'recap annuelle'!$B46))</f>
        <v/>
      </c>
      <c r="BC46" s="18" t="str">
        <f>IF(COUNTIF([0]!plage52,'recap annuelle'!$B46)=0,"",COUNTIF([0]!plage52,'recap annuelle'!$B46))</f>
        <v/>
      </c>
      <c r="BD46" s="18"/>
    </row>
    <row r="47" spans="2:56" x14ac:dyDescent="0.25">
      <c r="B47" s="28" t="s">
        <v>58</v>
      </c>
      <c r="C47" s="29">
        <v>0.375</v>
      </c>
      <c r="D47" s="18" t="str">
        <f>IF(COUNTIF([0]!plage1,'recap annuelle'!$B47)=0,"",COUNTIF([0]!plage1,'recap annuelle'!$B47))</f>
        <v/>
      </c>
      <c r="E47" s="18" t="str">
        <f>IF(COUNTIF([0]!plage2,'recap annuelle'!$B47)=0,"",COUNTIF([0]!plage2,'recap annuelle'!$B47))</f>
        <v/>
      </c>
      <c r="F47" s="18" t="str">
        <f>IF(COUNTIF([0]!plage3,'recap annuelle'!$B47)=0,"",COUNTIF([0]!plage3,'recap annuelle'!$B47))</f>
        <v/>
      </c>
      <c r="G47" s="18" t="str">
        <f>IF(COUNTIF([0]!plage4,'recap annuelle'!$B47)=0,"",COUNTIF([0]!plage4,'recap annuelle'!$B47))</f>
        <v/>
      </c>
      <c r="H47" s="18" t="str">
        <f>IF(COUNTIF([0]!plage5,'recap annuelle'!$B47)=0,"",COUNTIF([0]!plage5,'recap annuelle'!$B47))</f>
        <v/>
      </c>
      <c r="I47" s="18" t="str">
        <f>IF(COUNTIF([0]!plage6,'recap annuelle'!$B47)=0,"",COUNTIF([0]!plage6,'recap annuelle'!$B47))</f>
        <v/>
      </c>
      <c r="J47" s="18" t="str">
        <f>IF(COUNTIF([0]!plage7,'recap annuelle'!$B47)=0,"",COUNTIF([0]!plage7,'recap annuelle'!$B47))</f>
        <v/>
      </c>
      <c r="K47" s="18" t="str">
        <f>IF(COUNTIF([0]!plage8,'recap annuelle'!$B47)=0,"",COUNTIF([0]!plage8,'recap annuelle'!$B47))</f>
        <v/>
      </c>
      <c r="L47" s="18" t="str">
        <f>IF(COUNTIF([0]!plage9,'recap annuelle'!$B47)=0,"",COUNTIF([0]!plage9,'recap annuelle'!$B47))</f>
        <v/>
      </c>
      <c r="M47" s="18" t="str">
        <f>IF(COUNTIF([0]!plage10,'recap annuelle'!$B47)=0,"",COUNTIF([0]!plage10,'recap annuelle'!$B47))</f>
        <v/>
      </c>
      <c r="N47" s="18" t="str">
        <f>IF(COUNTIF([0]!plage11,'recap annuelle'!$B47)=0,"",COUNTIF([0]!plage11,'recap annuelle'!$B47))</f>
        <v/>
      </c>
      <c r="O47" s="18" t="str">
        <f>IF(COUNTIF([0]!plage12,'recap annuelle'!$B47)=0,"",COUNTIF([0]!plage12,'recap annuelle'!$B47))</f>
        <v/>
      </c>
      <c r="P47" s="18" t="str">
        <f>IF(COUNTIF([0]!plage13,'recap annuelle'!$B47)=0,"",COUNTIF([0]!plage13,'recap annuelle'!$B47))</f>
        <v/>
      </c>
      <c r="Q47" s="18" t="str">
        <f>IF(COUNTIF([0]!plage14,'recap annuelle'!$B47)=0,"",COUNTIF([0]!plage14,'recap annuelle'!$B47))</f>
        <v/>
      </c>
      <c r="R47" s="18" t="str">
        <f>IF(COUNTIF([0]!plage15,'recap annuelle'!$B47)=0,"",COUNTIF([0]!plage15,'recap annuelle'!$B47))</f>
        <v/>
      </c>
      <c r="S47" s="18" t="str">
        <f>IF(COUNTIF([0]!plage16,'recap annuelle'!$B47)=0,"",COUNTIF([0]!plage16,'recap annuelle'!$B47))</f>
        <v/>
      </c>
      <c r="T47" s="18" t="str">
        <f>IF(COUNTIF([0]!plage17,'recap annuelle'!$B47)=0,"",COUNTIF([0]!plage17,'recap annuelle'!$B47))</f>
        <v/>
      </c>
      <c r="U47" s="18" t="str">
        <f>IF(COUNTIF([0]!plage18,'recap annuelle'!$B47)=0,"",COUNTIF([0]!plage18,'recap annuelle'!$B47))</f>
        <v/>
      </c>
      <c r="V47" s="18" t="str">
        <f>IF(COUNTIF([0]!plage19,'recap annuelle'!$B47)=0,"",COUNTIF([0]!plage19,'recap annuelle'!$B47))</f>
        <v/>
      </c>
      <c r="W47" s="18" t="str">
        <f>IF(COUNTIF([0]!plage20,'recap annuelle'!$B47)=0,"",COUNTIF([0]!plage20,'recap annuelle'!$B47))</f>
        <v/>
      </c>
      <c r="X47" s="18" t="str">
        <f>IF(COUNTIF([0]!plage21,'recap annuelle'!$B47)=0,"",COUNTIF([0]!plage21,'recap annuelle'!$B47))</f>
        <v/>
      </c>
      <c r="Y47" s="18" t="str">
        <f>IF(COUNTIF([0]!plage22,'recap annuelle'!$B47)=0,"",COUNTIF([0]!plage22,'recap annuelle'!$B47))</f>
        <v/>
      </c>
      <c r="Z47" s="18" t="str">
        <f>IF(COUNTIF([0]!plage23,'recap annuelle'!$B47)=0,"",COUNTIF([0]!plage23,'recap annuelle'!$B47))</f>
        <v/>
      </c>
      <c r="AA47" s="18" t="str">
        <f>IF(COUNTIF([0]!plage24,'recap annuelle'!$B47)=0,"",COUNTIF([0]!plage24,'recap annuelle'!$B47))</f>
        <v/>
      </c>
      <c r="AB47" s="18" t="str">
        <f>IF(COUNTIF([0]!plage25,'recap annuelle'!$B47)=0,"",COUNTIF([0]!plage25,'recap annuelle'!$B47))</f>
        <v/>
      </c>
      <c r="AC47" s="18" t="str">
        <f>IF(COUNTIF([0]!plage26,'recap annuelle'!$B47)=0,"",COUNTIF([0]!plage26,'recap annuelle'!$B47))</f>
        <v/>
      </c>
      <c r="AD47" s="18" t="str">
        <f>IF(COUNTIF([0]!plage27,'recap annuelle'!$B47)=0,"",COUNTIF([0]!plage27,'recap annuelle'!$B47))</f>
        <v/>
      </c>
      <c r="AE47" s="18" t="str">
        <f>IF(COUNTIF([0]!plage28,'recap annuelle'!$B47)=0,"",COUNTIF([0]!plage28,'recap annuelle'!$B47))</f>
        <v/>
      </c>
      <c r="AF47" s="18" t="str">
        <f>IF(COUNTIF([0]!plage29,'recap annuelle'!$B47)=0,"",COUNTIF([0]!plage29,'recap annuelle'!$B47))</f>
        <v/>
      </c>
      <c r="AG47" s="18" t="str">
        <f>IF(COUNTIF([0]!plage30,'recap annuelle'!$B47)=0,"",COUNTIF([0]!plage30,'recap annuelle'!$B47))</f>
        <v/>
      </c>
      <c r="AH47" s="18" t="str">
        <f>IF(COUNTIF([0]!plage31,'recap annuelle'!$B47)=0,"",COUNTIF([0]!plage31,'recap annuelle'!$B47))</f>
        <v/>
      </c>
      <c r="AI47" s="18" t="str">
        <f>IF(COUNTIF([0]!plage32,'recap annuelle'!$B47)=0,"",COUNTIF([0]!plage32,'recap annuelle'!$B47))</f>
        <v/>
      </c>
      <c r="AJ47" s="18" t="str">
        <f>IF(COUNTIF([0]!plage33,'recap annuelle'!$B47)=0,"",COUNTIF([0]!plage33,'recap annuelle'!$B47))</f>
        <v/>
      </c>
      <c r="AK47" s="18" t="str">
        <f>IF(COUNTIF([0]!plage34,'recap annuelle'!$B47)=0,"",COUNTIF([0]!plage34,'recap annuelle'!$B47))</f>
        <v/>
      </c>
      <c r="AL47" s="18" t="str">
        <f>IF(COUNTIF([0]!plage35,'recap annuelle'!$B47)=0,"",COUNTIF([0]!plage35,'recap annuelle'!$B47))</f>
        <v/>
      </c>
      <c r="AM47" s="18" t="str">
        <f>IF(COUNTIF([0]!plage36,'recap annuelle'!$B47)=0,"",COUNTIF([0]!plage36,'recap annuelle'!$B47))</f>
        <v/>
      </c>
      <c r="AN47" s="18" t="str">
        <f>IF(COUNTIF([0]!plage37,'recap annuelle'!$B47)=0,"",COUNTIF([0]!plage37,'recap annuelle'!$B47))</f>
        <v/>
      </c>
      <c r="AO47" s="18" t="str">
        <f>IF(COUNTIF([0]!plage38,'recap annuelle'!$B47)=0,"",COUNTIF([0]!plage38,'recap annuelle'!$B47))</f>
        <v/>
      </c>
      <c r="AP47" s="18" t="str">
        <f>IF(COUNTIF([0]!plage39,'recap annuelle'!$B47)=0,"",COUNTIF([0]!plage39,'recap annuelle'!$B47))</f>
        <v/>
      </c>
      <c r="AQ47" s="18" t="str">
        <f>IF(COUNTIF([0]!plage40,'recap annuelle'!$B47)=0,"",COUNTIF([0]!plage40,'recap annuelle'!$B47))</f>
        <v/>
      </c>
      <c r="AR47" s="18" t="str">
        <f>IF(COUNTIF([0]!plage41,'recap annuelle'!$B47)=0,"",COUNTIF([0]!plage41,'recap annuelle'!$B47))</f>
        <v/>
      </c>
      <c r="AS47" s="18" t="str">
        <f>IF(COUNTIF([0]!plage42,'recap annuelle'!$B47)=0,"",COUNTIF([0]!plage42,'recap annuelle'!$B47))</f>
        <v/>
      </c>
      <c r="AT47" s="18" t="str">
        <f>IF(COUNTIF([0]!plage43,'recap annuelle'!$B47)=0,"",COUNTIF([0]!plage43,'recap annuelle'!$B47))</f>
        <v/>
      </c>
      <c r="AU47" s="18" t="str">
        <f>IF(COUNTIF([0]!plage44,'recap annuelle'!$B47)=0,"",COUNTIF([0]!plage44,'recap annuelle'!$B47))</f>
        <v/>
      </c>
      <c r="AV47" s="18" t="str">
        <f>IF(COUNTIF([0]!plage45,'recap annuelle'!$B47)=0,"",COUNTIF([0]!plage45,'recap annuelle'!$B47))</f>
        <v/>
      </c>
      <c r="AW47" s="18" t="str">
        <f>IF(COUNTIF([0]!plage46,'recap annuelle'!$B47)=0,"",COUNTIF([0]!plage46,'recap annuelle'!$B47))</f>
        <v/>
      </c>
      <c r="AX47" s="18" t="str">
        <f>IF(COUNTIF([0]!plage47,'recap annuelle'!$B47)=0,"",COUNTIF([0]!plage47,'recap annuelle'!$B47))</f>
        <v/>
      </c>
      <c r="AY47" s="18" t="str">
        <f>IF(COUNTIF([0]!plage48,'recap annuelle'!$B47)=0,"",COUNTIF([0]!plage48,'recap annuelle'!$B47))</f>
        <v/>
      </c>
      <c r="AZ47" s="18" t="str">
        <f>IF(COUNTIF([0]!plage49,'recap annuelle'!$B47)=0,"",COUNTIF([0]!plage49,'recap annuelle'!$B47))</f>
        <v/>
      </c>
      <c r="BA47" s="18" t="str">
        <f>IF(COUNTIF([0]!plage50,'recap annuelle'!$B47)=0,"",COUNTIF([0]!plage50,'recap annuelle'!$B47))</f>
        <v/>
      </c>
      <c r="BB47" s="18" t="str">
        <f>IF(COUNTIF([0]!plage51,'recap annuelle'!$B47)=0,"",COUNTIF([0]!plage51,'recap annuelle'!$B47))</f>
        <v/>
      </c>
      <c r="BC47" s="18" t="str">
        <f>IF(COUNTIF([0]!plage52,'recap annuelle'!$B47)=0,"",COUNTIF([0]!plage52,'recap annuelle'!$B47))</f>
        <v/>
      </c>
      <c r="BD47" s="18"/>
    </row>
    <row r="48" spans="2:56" x14ac:dyDescent="0.25">
      <c r="B48" s="28" t="s">
        <v>59</v>
      </c>
      <c r="C48" s="29">
        <v>0</v>
      </c>
      <c r="D48" s="18" t="str">
        <f>IF(COUNTIF([0]!plage1,'recap annuelle'!$B48)=0,"",COUNTIF([0]!plage1,'recap annuelle'!$B48))</f>
        <v/>
      </c>
      <c r="E48" s="18" t="str">
        <f>IF(COUNTIF([0]!plage2,'recap annuelle'!$B48)=0,"",COUNTIF([0]!plage2,'recap annuelle'!$B48))</f>
        <v/>
      </c>
      <c r="F48" s="18" t="str">
        <f>IF(COUNTIF([0]!plage3,'recap annuelle'!$B48)=0,"",COUNTIF([0]!plage3,'recap annuelle'!$B48))</f>
        <v/>
      </c>
      <c r="G48" s="18" t="str">
        <f>IF(COUNTIF([0]!plage4,'recap annuelle'!$B48)=0,"",COUNTIF([0]!plage4,'recap annuelle'!$B48))</f>
        <v/>
      </c>
      <c r="H48" s="18" t="str">
        <f>IF(COUNTIF([0]!plage5,'recap annuelle'!$B48)=0,"",COUNTIF([0]!plage5,'recap annuelle'!$B48))</f>
        <v/>
      </c>
      <c r="I48" s="18" t="str">
        <f>IF(COUNTIF([0]!plage6,'recap annuelle'!$B48)=0,"",COUNTIF([0]!plage6,'recap annuelle'!$B48))</f>
        <v/>
      </c>
      <c r="J48" s="18" t="str">
        <f>IF(COUNTIF([0]!plage7,'recap annuelle'!$B48)=0,"",COUNTIF([0]!plage7,'recap annuelle'!$B48))</f>
        <v/>
      </c>
      <c r="K48" s="18" t="str">
        <f>IF(COUNTIF([0]!plage8,'recap annuelle'!$B48)=0,"",COUNTIF([0]!plage8,'recap annuelle'!$B48))</f>
        <v/>
      </c>
      <c r="L48" s="18" t="str">
        <f>IF(COUNTIF([0]!plage9,'recap annuelle'!$B48)=0,"",COUNTIF([0]!plage9,'recap annuelle'!$B48))</f>
        <v/>
      </c>
      <c r="M48" s="18" t="str">
        <f>IF(COUNTIF([0]!plage10,'recap annuelle'!$B48)=0,"",COUNTIF([0]!plage10,'recap annuelle'!$B48))</f>
        <v/>
      </c>
      <c r="N48" s="18" t="str">
        <f>IF(COUNTIF([0]!plage11,'recap annuelle'!$B48)=0,"",COUNTIF([0]!plage11,'recap annuelle'!$B48))</f>
        <v/>
      </c>
      <c r="O48" s="18" t="str">
        <f>IF(COUNTIF([0]!plage12,'recap annuelle'!$B48)=0,"",COUNTIF([0]!plage12,'recap annuelle'!$B48))</f>
        <v/>
      </c>
      <c r="P48" s="18" t="str">
        <f>IF(COUNTIF([0]!plage13,'recap annuelle'!$B48)=0,"",COUNTIF([0]!plage13,'recap annuelle'!$B48))</f>
        <v/>
      </c>
      <c r="Q48" s="18" t="str">
        <f>IF(COUNTIF([0]!plage14,'recap annuelle'!$B48)=0,"",COUNTIF([0]!plage14,'recap annuelle'!$B48))</f>
        <v/>
      </c>
      <c r="R48" s="18" t="str">
        <f>IF(COUNTIF([0]!plage15,'recap annuelle'!$B48)=0,"",COUNTIF([0]!plage15,'recap annuelle'!$B48))</f>
        <v/>
      </c>
      <c r="S48" s="18" t="str">
        <f>IF(COUNTIF([0]!plage16,'recap annuelle'!$B48)=0,"",COUNTIF([0]!plage16,'recap annuelle'!$B48))</f>
        <v/>
      </c>
      <c r="T48" s="18" t="str">
        <f>IF(COUNTIF([0]!plage17,'recap annuelle'!$B48)=0,"",COUNTIF([0]!plage17,'recap annuelle'!$B48))</f>
        <v/>
      </c>
      <c r="U48" s="18" t="str">
        <f>IF(COUNTIF([0]!plage18,'recap annuelle'!$B48)=0,"",COUNTIF([0]!plage18,'recap annuelle'!$B48))</f>
        <v/>
      </c>
      <c r="V48" s="18" t="str">
        <f>IF(COUNTIF([0]!plage19,'recap annuelle'!$B48)=0,"",COUNTIF([0]!plage19,'recap annuelle'!$B48))</f>
        <v/>
      </c>
      <c r="W48" s="18" t="str">
        <f>IF(COUNTIF([0]!plage20,'recap annuelle'!$B48)=0,"",COUNTIF([0]!plage20,'recap annuelle'!$B48))</f>
        <v/>
      </c>
      <c r="X48" s="18" t="str">
        <f>IF(COUNTIF([0]!plage21,'recap annuelle'!$B48)=0,"",COUNTIF([0]!plage21,'recap annuelle'!$B48))</f>
        <v/>
      </c>
      <c r="Y48" s="18" t="str">
        <f>IF(COUNTIF([0]!plage22,'recap annuelle'!$B48)=0,"",COUNTIF([0]!plage22,'recap annuelle'!$B48))</f>
        <v/>
      </c>
      <c r="Z48" s="18" t="str">
        <f>IF(COUNTIF([0]!plage23,'recap annuelle'!$B48)=0,"",COUNTIF([0]!plage23,'recap annuelle'!$B48))</f>
        <v/>
      </c>
      <c r="AA48" s="18" t="str">
        <f>IF(COUNTIF([0]!plage24,'recap annuelle'!$B48)=0,"",COUNTIF([0]!plage24,'recap annuelle'!$B48))</f>
        <v/>
      </c>
      <c r="AB48" s="18" t="str">
        <f>IF(COUNTIF([0]!plage25,'recap annuelle'!$B48)=0,"",COUNTIF([0]!plage25,'recap annuelle'!$B48))</f>
        <v/>
      </c>
      <c r="AC48" s="18" t="str">
        <f>IF(COUNTIF([0]!plage26,'recap annuelle'!$B48)=0,"",COUNTIF([0]!plage26,'recap annuelle'!$B48))</f>
        <v/>
      </c>
      <c r="AD48" s="18" t="str">
        <f>IF(COUNTIF([0]!plage27,'recap annuelle'!$B48)=0,"",COUNTIF([0]!plage27,'recap annuelle'!$B48))</f>
        <v/>
      </c>
      <c r="AE48" s="18" t="str">
        <f>IF(COUNTIF([0]!plage28,'recap annuelle'!$B48)=0,"",COUNTIF([0]!plage28,'recap annuelle'!$B48))</f>
        <v/>
      </c>
      <c r="AF48" s="18" t="str">
        <f>IF(COUNTIF([0]!plage29,'recap annuelle'!$B48)=0,"",COUNTIF([0]!plage29,'recap annuelle'!$B48))</f>
        <v/>
      </c>
      <c r="AG48" s="18" t="str">
        <f>IF(COUNTIF([0]!plage30,'recap annuelle'!$B48)=0,"",COUNTIF([0]!plage30,'recap annuelle'!$B48))</f>
        <v/>
      </c>
      <c r="AH48" s="18" t="str">
        <f>IF(COUNTIF([0]!plage31,'recap annuelle'!$B48)=0,"",COUNTIF([0]!plage31,'recap annuelle'!$B48))</f>
        <v/>
      </c>
      <c r="AI48" s="18" t="str">
        <f>IF(COUNTIF([0]!plage32,'recap annuelle'!$B48)=0,"",COUNTIF([0]!plage32,'recap annuelle'!$B48))</f>
        <v/>
      </c>
      <c r="AJ48" s="18" t="str">
        <f>IF(COUNTIF([0]!plage33,'recap annuelle'!$B48)=0,"",COUNTIF([0]!plage33,'recap annuelle'!$B48))</f>
        <v/>
      </c>
      <c r="AK48" s="18" t="str">
        <f>IF(COUNTIF([0]!plage34,'recap annuelle'!$B48)=0,"",COUNTIF([0]!plage34,'recap annuelle'!$B48))</f>
        <v/>
      </c>
      <c r="AL48" s="18" t="str">
        <f>IF(COUNTIF([0]!plage35,'recap annuelle'!$B48)=0,"",COUNTIF([0]!plage35,'recap annuelle'!$B48))</f>
        <v/>
      </c>
      <c r="AM48" s="18" t="str">
        <f>IF(COUNTIF([0]!plage36,'recap annuelle'!$B48)=0,"",COUNTIF([0]!plage36,'recap annuelle'!$B48))</f>
        <v/>
      </c>
      <c r="AN48" s="18" t="str">
        <f>IF(COUNTIF([0]!plage37,'recap annuelle'!$B48)=0,"",COUNTIF([0]!plage37,'recap annuelle'!$B48))</f>
        <v/>
      </c>
      <c r="AO48" s="18" t="str">
        <f>IF(COUNTIF([0]!plage38,'recap annuelle'!$B48)=0,"",COUNTIF([0]!plage38,'recap annuelle'!$B48))</f>
        <v/>
      </c>
      <c r="AP48" s="18" t="str">
        <f>IF(COUNTIF([0]!plage39,'recap annuelle'!$B48)=0,"",COUNTIF([0]!plage39,'recap annuelle'!$B48))</f>
        <v/>
      </c>
      <c r="AQ48" s="18" t="str">
        <f>IF(COUNTIF([0]!plage40,'recap annuelle'!$B48)=0,"",COUNTIF([0]!plage40,'recap annuelle'!$B48))</f>
        <v/>
      </c>
      <c r="AR48" s="18" t="str">
        <f>IF(COUNTIF([0]!plage41,'recap annuelle'!$B48)=0,"",COUNTIF([0]!plage41,'recap annuelle'!$B48))</f>
        <v/>
      </c>
      <c r="AS48" s="18" t="str">
        <f>IF(COUNTIF([0]!plage42,'recap annuelle'!$B48)=0,"",COUNTIF([0]!plage42,'recap annuelle'!$B48))</f>
        <v/>
      </c>
      <c r="AT48" s="18" t="str">
        <f>IF(COUNTIF([0]!plage43,'recap annuelle'!$B48)=0,"",COUNTIF([0]!plage43,'recap annuelle'!$B48))</f>
        <v/>
      </c>
      <c r="AU48" s="18" t="str">
        <f>IF(COUNTIF([0]!plage44,'recap annuelle'!$B48)=0,"",COUNTIF([0]!plage44,'recap annuelle'!$B48))</f>
        <v/>
      </c>
      <c r="AV48" s="18" t="str">
        <f>IF(COUNTIF([0]!plage45,'recap annuelle'!$B48)=0,"",COUNTIF([0]!plage45,'recap annuelle'!$B48))</f>
        <v/>
      </c>
      <c r="AW48" s="18" t="str">
        <f>IF(COUNTIF([0]!plage46,'recap annuelle'!$B48)=0,"",COUNTIF([0]!plage46,'recap annuelle'!$B48))</f>
        <v/>
      </c>
      <c r="AX48" s="18" t="str">
        <f>IF(COUNTIF([0]!plage47,'recap annuelle'!$B48)=0,"",COUNTIF([0]!plage47,'recap annuelle'!$B48))</f>
        <v/>
      </c>
      <c r="AY48" s="18" t="str">
        <f>IF(COUNTIF([0]!plage48,'recap annuelle'!$B48)=0,"",COUNTIF([0]!plage48,'recap annuelle'!$B48))</f>
        <v/>
      </c>
      <c r="AZ48" s="18" t="str">
        <f>IF(COUNTIF([0]!plage49,'recap annuelle'!$B48)=0,"",COUNTIF([0]!plage49,'recap annuelle'!$B48))</f>
        <v/>
      </c>
      <c r="BA48" s="18" t="str">
        <f>IF(COUNTIF([0]!plage50,'recap annuelle'!$B48)=0,"",COUNTIF([0]!plage50,'recap annuelle'!$B48))</f>
        <v/>
      </c>
      <c r="BB48" s="18" t="str">
        <f>IF(COUNTIF([0]!plage51,'recap annuelle'!$B48)=0,"",COUNTIF([0]!plage51,'recap annuelle'!$B48))</f>
        <v/>
      </c>
      <c r="BC48" s="18" t="str">
        <f>IF(COUNTIF([0]!plage52,'recap annuelle'!$B48)=0,"",COUNTIF([0]!plage52,'recap annuelle'!$B48))</f>
        <v/>
      </c>
      <c r="BD48" s="18"/>
    </row>
    <row r="49" spans="2:56" x14ac:dyDescent="0.25">
      <c r="B49" s="28" t="s">
        <v>60</v>
      </c>
      <c r="C49" s="29">
        <v>0.48958333333333331</v>
      </c>
      <c r="D49" s="18" t="str">
        <f>IF(COUNTIF([0]!plage1,'recap annuelle'!$B49)=0,"",COUNTIF([0]!plage1,'recap annuelle'!$B49))</f>
        <v/>
      </c>
      <c r="E49" s="18" t="str">
        <f>IF(COUNTIF([0]!plage2,'recap annuelle'!$B49)=0,"",COUNTIF([0]!plage2,'recap annuelle'!$B49))</f>
        <v/>
      </c>
      <c r="F49" s="18" t="str">
        <f>IF(COUNTIF([0]!plage3,'recap annuelle'!$B49)=0,"",COUNTIF([0]!plage3,'recap annuelle'!$B49))</f>
        <v/>
      </c>
      <c r="G49" s="18" t="str">
        <f>IF(COUNTIF([0]!plage4,'recap annuelle'!$B49)=0,"",COUNTIF([0]!plage4,'recap annuelle'!$B49))</f>
        <v/>
      </c>
      <c r="H49" s="18" t="str">
        <f>IF(COUNTIF([0]!plage5,'recap annuelle'!$B49)=0,"",COUNTIF([0]!plage5,'recap annuelle'!$B49))</f>
        <v/>
      </c>
      <c r="I49" s="18" t="str">
        <f>IF(COUNTIF([0]!plage6,'recap annuelle'!$B49)=0,"",COUNTIF([0]!plage6,'recap annuelle'!$B49))</f>
        <v/>
      </c>
      <c r="J49" s="18" t="str">
        <f>IF(COUNTIF([0]!plage7,'recap annuelle'!$B49)=0,"",COUNTIF([0]!plage7,'recap annuelle'!$B49))</f>
        <v/>
      </c>
      <c r="K49" s="18" t="str">
        <f>IF(COUNTIF([0]!plage8,'recap annuelle'!$B49)=0,"",COUNTIF([0]!plage8,'recap annuelle'!$B49))</f>
        <v/>
      </c>
      <c r="L49" s="18" t="str">
        <f>IF(COUNTIF([0]!plage9,'recap annuelle'!$B49)=0,"",COUNTIF([0]!plage9,'recap annuelle'!$B49))</f>
        <v/>
      </c>
      <c r="M49" s="18" t="str">
        <f>IF(COUNTIF([0]!plage10,'recap annuelle'!$B49)=0,"",COUNTIF([0]!plage10,'recap annuelle'!$B49))</f>
        <v/>
      </c>
      <c r="N49" s="18" t="str">
        <f>IF(COUNTIF([0]!plage11,'recap annuelle'!$B49)=0,"",COUNTIF([0]!plage11,'recap annuelle'!$B49))</f>
        <v/>
      </c>
      <c r="O49" s="18" t="str">
        <f>IF(COUNTIF([0]!plage12,'recap annuelle'!$B49)=0,"",COUNTIF([0]!plage12,'recap annuelle'!$B49))</f>
        <v/>
      </c>
      <c r="P49" s="18" t="str">
        <f>IF(COUNTIF([0]!plage13,'recap annuelle'!$B49)=0,"",COUNTIF([0]!plage13,'recap annuelle'!$B49))</f>
        <v/>
      </c>
      <c r="Q49" s="18" t="str">
        <f>IF(COUNTIF([0]!plage14,'recap annuelle'!$B49)=0,"",COUNTIF([0]!plage14,'recap annuelle'!$B49))</f>
        <v/>
      </c>
      <c r="R49" s="18" t="str">
        <f>IF(COUNTIF([0]!plage15,'recap annuelle'!$B49)=0,"",COUNTIF([0]!plage15,'recap annuelle'!$B49))</f>
        <v/>
      </c>
      <c r="S49" s="18" t="str">
        <f>IF(COUNTIF([0]!plage16,'recap annuelle'!$B49)=0,"",COUNTIF([0]!plage16,'recap annuelle'!$B49))</f>
        <v/>
      </c>
      <c r="T49" s="18" t="str">
        <f>IF(COUNTIF([0]!plage17,'recap annuelle'!$B49)=0,"",COUNTIF([0]!plage17,'recap annuelle'!$B49))</f>
        <v/>
      </c>
      <c r="U49" s="18" t="str">
        <f>IF(COUNTIF([0]!plage18,'recap annuelle'!$B49)=0,"",COUNTIF([0]!plage18,'recap annuelle'!$B49))</f>
        <v/>
      </c>
      <c r="V49" s="18" t="str">
        <f>IF(COUNTIF([0]!plage19,'recap annuelle'!$B49)=0,"",COUNTIF([0]!plage19,'recap annuelle'!$B49))</f>
        <v/>
      </c>
      <c r="W49" s="18" t="str">
        <f>IF(COUNTIF([0]!plage20,'recap annuelle'!$B49)=0,"",COUNTIF([0]!plage20,'recap annuelle'!$B49))</f>
        <v/>
      </c>
      <c r="X49" s="18" t="str">
        <f>IF(COUNTIF([0]!plage21,'recap annuelle'!$B49)=0,"",COUNTIF([0]!plage21,'recap annuelle'!$B49))</f>
        <v/>
      </c>
      <c r="Y49" s="18" t="str">
        <f>IF(COUNTIF([0]!plage22,'recap annuelle'!$B49)=0,"",COUNTIF([0]!plage22,'recap annuelle'!$B49))</f>
        <v/>
      </c>
      <c r="Z49" s="18" t="str">
        <f>IF(COUNTIF([0]!plage23,'recap annuelle'!$B49)=0,"",COUNTIF([0]!plage23,'recap annuelle'!$B49))</f>
        <v/>
      </c>
      <c r="AA49" s="18" t="str">
        <f>IF(COUNTIF([0]!plage24,'recap annuelle'!$B49)=0,"",COUNTIF([0]!plage24,'recap annuelle'!$B49))</f>
        <v/>
      </c>
      <c r="AB49" s="18" t="str">
        <f>IF(COUNTIF([0]!plage25,'recap annuelle'!$B49)=0,"",COUNTIF([0]!plage25,'recap annuelle'!$B49))</f>
        <v/>
      </c>
      <c r="AC49" s="18" t="str">
        <f>IF(COUNTIF([0]!plage26,'recap annuelle'!$B49)=0,"",COUNTIF([0]!plage26,'recap annuelle'!$B49))</f>
        <v/>
      </c>
      <c r="AD49" s="18" t="str">
        <f>IF(COUNTIF([0]!plage27,'recap annuelle'!$B49)=0,"",COUNTIF([0]!plage27,'recap annuelle'!$B49))</f>
        <v/>
      </c>
      <c r="AE49" s="18" t="str">
        <f>IF(COUNTIF([0]!plage28,'recap annuelle'!$B49)=0,"",COUNTIF([0]!plage28,'recap annuelle'!$B49))</f>
        <v/>
      </c>
      <c r="AF49" s="18" t="str">
        <f>IF(COUNTIF([0]!plage29,'recap annuelle'!$B49)=0,"",COUNTIF([0]!plage29,'recap annuelle'!$B49))</f>
        <v/>
      </c>
      <c r="AG49" s="18" t="str">
        <f>IF(COUNTIF([0]!plage30,'recap annuelle'!$B49)=0,"",COUNTIF([0]!plage30,'recap annuelle'!$B49))</f>
        <v/>
      </c>
      <c r="AH49" s="18" t="str">
        <f>IF(COUNTIF([0]!plage31,'recap annuelle'!$B49)=0,"",COUNTIF([0]!plage31,'recap annuelle'!$B49))</f>
        <v/>
      </c>
      <c r="AI49" s="18" t="str">
        <f>IF(COUNTIF([0]!plage32,'recap annuelle'!$B49)=0,"",COUNTIF([0]!plage32,'recap annuelle'!$B49))</f>
        <v/>
      </c>
      <c r="AJ49" s="18" t="str">
        <f>IF(COUNTIF([0]!plage33,'recap annuelle'!$B49)=0,"",COUNTIF([0]!plage33,'recap annuelle'!$B49))</f>
        <v/>
      </c>
      <c r="AK49" s="18" t="str">
        <f>IF(COUNTIF([0]!plage34,'recap annuelle'!$B49)=0,"",COUNTIF([0]!plage34,'recap annuelle'!$B49))</f>
        <v/>
      </c>
      <c r="AL49" s="18" t="str">
        <f>IF(COUNTIF([0]!plage35,'recap annuelle'!$B49)=0,"",COUNTIF([0]!plage35,'recap annuelle'!$B49))</f>
        <v/>
      </c>
      <c r="AM49" s="18" t="str">
        <f>IF(COUNTIF([0]!plage36,'recap annuelle'!$B49)=0,"",COUNTIF([0]!plage36,'recap annuelle'!$B49))</f>
        <v/>
      </c>
      <c r="AN49" s="18" t="str">
        <f>IF(COUNTIF([0]!plage37,'recap annuelle'!$B49)=0,"",COUNTIF([0]!plage37,'recap annuelle'!$B49))</f>
        <v/>
      </c>
      <c r="AO49" s="18" t="str">
        <f>IF(COUNTIF([0]!plage38,'recap annuelle'!$B49)=0,"",COUNTIF([0]!plage38,'recap annuelle'!$B49))</f>
        <v/>
      </c>
      <c r="AP49" s="18" t="str">
        <f>IF(COUNTIF([0]!plage39,'recap annuelle'!$B49)=0,"",COUNTIF([0]!plage39,'recap annuelle'!$B49))</f>
        <v/>
      </c>
      <c r="AQ49" s="18" t="str">
        <f>IF(COUNTIF([0]!plage40,'recap annuelle'!$B49)=0,"",COUNTIF([0]!plage40,'recap annuelle'!$B49))</f>
        <v/>
      </c>
      <c r="AR49" s="18" t="str">
        <f>IF(COUNTIF([0]!plage41,'recap annuelle'!$B49)=0,"",COUNTIF([0]!plage41,'recap annuelle'!$B49))</f>
        <v/>
      </c>
      <c r="AS49" s="18" t="str">
        <f>IF(COUNTIF([0]!plage42,'recap annuelle'!$B49)=0,"",COUNTIF([0]!plage42,'recap annuelle'!$B49))</f>
        <v/>
      </c>
      <c r="AT49" s="18" t="str">
        <f>IF(COUNTIF([0]!plage43,'recap annuelle'!$B49)=0,"",COUNTIF([0]!plage43,'recap annuelle'!$B49))</f>
        <v/>
      </c>
      <c r="AU49" s="18" t="str">
        <f>IF(COUNTIF([0]!plage44,'recap annuelle'!$B49)=0,"",COUNTIF([0]!plage44,'recap annuelle'!$B49))</f>
        <v/>
      </c>
      <c r="AV49" s="18" t="str">
        <f>IF(COUNTIF([0]!plage45,'recap annuelle'!$B49)=0,"",COUNTIF([0]!plage45,'recap annuelle'!$B49))</f>
        <v/>
      </c>
      <c r="AW49" s="18" t="str">
        <f>IF(COUNTIF([0]!plage46,'recap annuelle'!$B49)=0,"",COUNTIF([0]!plage46,'recap annuelle'!$B49))</f>
        <v/>
      </c>
      <c r="AX49" s="18" t="str">
        <f>IF(COUNTIF([0]!plage47,'recap annuelle'!$B49)=0,"",COUNTIF([0]!plage47,'recap annuelle'!$B49))</f>
        <v/>
      </c>
      <c r="AY49" s="18" t="str">
        <f>IF(COUNTIF([0]!plage48,'recap annuelle'!$B49)=0,"",COUNTIF([0]!plage48,'recap annuelle'!$B49))</f>
        <v/>
      </c>
      <c r="AZ49" s="18" t="str">
        <f>IF(COUNTIF([0]!plage49,'recap annuelle'!$B49)=0,"",COUNTIF([0]!plage49,'recap annuelle'!$B49))</f>
        <v/>
      </c>
      <c r="BA49" s="18" t="str">
        <f>IF(COUNTIF([0]!plage50,'recap annuelle'!$B49)=0,"",COUNTIF([0]!plage50,'recap annuelle'!$B49))</f>
        <v/>
      </c>
      <c r="BB49" s="18" t="str">
        <f>IF(COUNTIF([0]!plage51,'recap annuelle'!$B49)=0,"",COUNTIF([0]!plage51,'recap annuelle'!$B49))</f>
        <v/>
      </c>
      <c r="BC49" s="18" t="str">
        <f>IF(COUNTIF([0]!plage52,'recap annuelle'!$B49)=0,"",COUNTIF([0]!plage52,'recap annuelle'!$B49))</f>
        <v/>
      </c>
      <c r="BD49" s="18"/>
    </row>
    <row r="50" spans="2:56" x14ac:dyDescent="0.25">
      <c r="B50" s="32" t="s">
        <v>61</v>
      </c>
      <c r="C50" s="33">
        <v>0.83333333333333337</v>
      </c>
      <c r="D50" s="18">
        <f>IF(COUNTIF([0]!plage1,'recap annuelle'!$B50)=0,"",COUNTIF([0]!plage1,'recap annuelle'!$B50))</f>
        <v>3</v>
      </c>
      <c r="E50" s="18">
        <f>IF(COUNTIF([0]!plage2,'recap annuelle'!$B50)=0,"",COUNTIF([0]!plage2,'recap annuelle'!$B50))</f>
        <v>3</v>
      </c>
      <c r="F50" s="18">
        <f>IF(COUNTIF([0]!plage3,'recap annuelle'!$B50)=0,"",COUNTIF([0]!plage3,'recap annuelle'!$B50))</f>
        <v>3</v>
      </c>
      <c r="G50" s="18">
        <f>IF(COUNTIF([0]!plage4,'recap annuelle'!$B50)=0,"",COUNTIF([0]!plage4,'recap annuelle'!$B50))</f>
        <v>3</v>
      </c>
      <c r="H50" s="18">
        <f>IF(COUNTIF([0]!plage5,'recap annuelle'!$B50)=0,"",COUNTIF([0]!plage5,'recap annuelle'!$B50))</f>
        <v>3</v>
      </c>
      <c r="I50" s="18">
        <f>IF(COUNTIF([0]!plage6,'recap annuelle'!$B50)=0,"",COUNTIF([0]!plage6,'recap annuelle'!$B50))</f>
        <v>3</v>
      </c>
      <c r="J50" s="18">
        <f>IF(COUNTIF([0]!plage7,'recap annuelle'!$B50)=0,"",COUNTIF([0]!plage7,'recap annuelle'!$B50))</f>
        <v>3</v>
      </c>
      <c r="K50" s="18">
        <f>IF(COUNTIF([0]!plage8,'recap annuelle'!$B50)=0,"",COUNTIF([0]!plage8,'recap annuelle'!$B50))</f>
        <v>3</v>
      </c>
      <c r="L50" s="18">
        <f>IF(COUNTIF([0]!plage9,'recap annuelle'!$B50)=0,"",COUNTIF([0]!plage9,'recap annuelle'!$B50))</f>
        <v>3</v>
      </c>
      <c r="M50" s="18">
        <f>IF(COUNTIF([0]!plage10,'recap annuelle'!$B50)=0,"",COUNTIF([0]!plage10,'recap annuelle'!$B50))</f>
        <v>3</v>
      </c>
      <c r="N50" s="18">
        <f>IF(COUNTIF([0]!plage11,'recap annuelle'!$B50)=0,"",COUNTIF([0]!plage11,'recap annuelle'!$B50))</f>
        <v>3</v>
      </c>
      <c r="O50" s="18">
        <f>IF(COUNTIF([0]!plage12,'recap annuelle'!$B50)=0,"",COUNTIF([0]!plage12,'recap annuelle'!$B50))</f>
        <v>3</v>
      </c>
      <c r="P50" s="18">
        <f>IF(COUNTIF([0]!plage13,'recap annuelle'!$B50)=0,"",COUNTIF([0]!plage13,'recap annuelle'!$B50))</f>
        <v>3</v>
      </c>
      <c r="Q50" s="18">
        <f>IF(COUNTIF([0]!plage14,'recap annuelle'!$B50)=0,"",COUNTIF([0]!plage14,'recap annuelle'!$B50))</f>
        <v>3</v>
      </c>
      <c r="R50" s="18">
        <f>IF(COUNTIF([0]!plage15,'recap annuelle'!$B50)=0,"",COUNTIF([0]!plage15,'recap annuelle'!$B50))</f>
        <v>3</v>
      </c>
      <c r="S50" s="18">
        <f>IF(COUNTIF([0]!plage16,'recap annuelle'!$B50)=0,"",COUNTIF([0]!plage16,'recap annuelle'!$B50))</f>
        <v>3</v>
      </c>
      <c r="T50" s="18">
        <f>IF(COUNTIF([0]!plage17,'recap annuelle'!$B50)=0,"",COUNTIF([0]!plage17,'recap annuelle'!$B50))</f>
        <v>3</v>
      </c>
      <c r="U50" s="18">
        <f>IF(COUNTIF([0]!plage18,'recap annuelle'!$B50)=0,"",COUNTIF([0]!plage18,'recap annuelle'!$B50))</f>
        <v>3</v>
      </c>
      <c r="V50" s="18">
        <f>IF(COUNTIF([0]!plage19,'recap annuelle'!$B50)=0,"",COUNTIF([0]!plage19,'recap annuelle'!$B50))</f>
        <v>3</v>
      </c>
      <c r="W50" s="18">
        <f>IF(COUNTIF([0]!plage20,'recap annuelle'!$B50)=0,"",COUNTIF([0]!plage20,'recap annuelle'!$B50))</f>
        <v>3</v>
      </c>
      <c r="X50" s="18">
        <f>IF(COUNTIF([0]!plage21,'recap annuelle'!$B50)=0,"",COUNTIF([0]!plage21,'recap annuelle'!$B50))</f>
        <v>3</v>
      </c>
      <c r="Y50" s="18">
        <f>IF(COUNTIF([0]!plage22,'recap annuelle'!$B50)=0,"",COUNTIF([0]!plage22,'recap annuelle'!$B50))</f>
        <v>3</v>
      </c>
      <c r="Z50" s="18">
        <f>IF(COUNTIF([0]!plage23,'recap annuelle'!$B50)=0,"",COUNTIF([0]!plage23,'recap annuelle'!$B50))</f>
        <v>3</v>
      </c>
      <c r="AA50" s="18">
        <f>IF(COUNTIF([0]!plage24,'recap annuelle'!$B50)=0,"",COUNTIF([0]!plage24,'recap annuelle'!$B50))</f>
        <v>3</v>
      </c>
      <c r="AB50" s="18">
        <f>IF(COUNTIF([0]!plage25,'recap annuelle'!$B50)=0,"",COUNTIF([0]!plage25,'recap annuelle'!$B50))</f>
        <v>3</v>
      </c>
      <c r="AC50" s="18">
        <f>IF(COUNTIF([0]!plage26,'recap annuelle'!$B50)=0,"",COUNTIF([0]!plage26,'recap annuelle'!$B50))</f>
        <v>3</v>
      </c>
      <c r="AD50" s="18">
        <f>IF(COUNTIF([0]!plage27,'recap annuelle'!$B50)=0,"",COUNTIF([0]!plage27,'recap annuelle'!$B50))</f>
        <v>3</v>
      </c>
      <c r="AE50" s="18">
        <f>IF(COUNTIF([0]!plage28,'recap annuelle'!$B50)=0,"",COUNTIF([0]!plage28,'recap annuelle'!$B50))</f>
        <v>3</v>
      </c>
      <c r="AF50" s="18">
        <f>IF(COUNTIF([0]!plage29,'recap annuelle'!$B50)=0,"",COUNTIF([0]!plage29,'recap annuelle'!$B50))</f>
        <v>3</v>
      </c>
      <c r="AG50" s="18">
        <f>IF(COUNTIF([0]!plage30,'recap annuelle'!$B50)=0,"",COUNTIF([0]!plage30,'recap annuelle'!$B50))</f>
        <v>3</v>
      </c>
      <c r="AH50" s="18">
        <f>IF(COUNTIF([0]!plage31,'recap annuelle'!$B50)=0,"",COUNTIF([0]!plage31,'recap annuelle'!$B50))</f>
        <v>3</v>
      </c>
      <c r="AI50" s="18">
        <f>IF(COUNTIF([0]!plage32,'recap annuelle'!$B50)=0,"",COUNTIF([0]!plage32,'recap annuelle'!$B50))</f>
        <v>3</v>
      </c>
      <c r="AJ50" s="18">
        <f>IF(COUNTIF([0]!plage33,'recap annuelle'!$B50)=0,"",COUNTIF([0]!plage33,'recap annuelle'!$B50))</f>
        <v>3</v>
      </c>
      <c r="AK50" s="18">
        <f>IF(COUNTIF([0]!plage34,'recap annuelle'!$B50)=0,"",COUNTIF([0]!plage34,'recap annuelle'!$B50))</f>
        <v>3</v>
      </c>
      <c r="AL50" s="18">
        <f>IF(COUNTIF([0]!plage35,'recap annuelle'!$B50)=0,"",COUNTIF([0]!plage35,'recap annuelle'!$B50))</f>
        <v>3</v>
      </c>
      <c r="AM50" s="18">
        <f>IF(COUNTIF([0]!plage36,'recap annuelle'!$B50)=0,"",COUNTIF([0]!plage36,'recap annuelle'!$B50))</f>
        <v>3</v>
      </c>
      <c r="AN50" s="18">
        <f>IF(COUNTIF([0]!plage37,'recap annuelle'!$B50)=0,"",COUNTIF([0]!plage37,'recap annuelle'!$B50))</f>
        <v>3</v>
      </c>
      <c r="AO50" s="18">
        <f>IF(COUNTIF([0]!plage38,'recap annuelle'!$B50)=0,"",COUNTIF([0]!plage38,'recap annuelle'!$B50))</f>
        <v>3</v>
      </c>
      <c r="AP50" s="18">
        <f>IF(COUNTIF([0]!plage39,'recap annuelle'!$B50)=0,"",COUNTIF([0]!plage39,'recap annuelle'!$B50))</f>
        <v>3</v>
      </c>
      <c r="AQ50" s="18">
        <f>IF(COUNTIF([0]!plage40,'recap annuelle'!$B50)=0,"",COUNTIF([0]!plage40,'recap annuelle'!$B50))</f>
        <v>3</v>
      </c>
      <c r="AR50" s="18">
        <f>IF(COUNTIF([0]!plage41,'recap annuelle'!$B50)=0,"",COUNTIF([0]!plage41,'recap annuelle'!$B50))</f>
        <v>3</v>
      </c>
      <c r="AS50" s="18">
        <f>IF(COUNTIF([0]!plage42,'recap annuelle'!$B50)=0,"",COUNTIF([0]!plage42,'recap annuelle'!$B50))</f>
        <v>3</v>
      </c>
      <c r="AT50" s="18">
        <f>IF(COUNTIF([0]!plage43,'recap annuelle'!$B50)=0,"",COUNTIF([0]!plage43,'recap annuelle'!$B50))</f>
        <v>3</v>
      </c>
      <c r="AU50" s="18">
        <f>IF(COUNTIF([0]!plage44,'recap annuelle'!$B50)=0,"",COUNTIF([0]!plage44,'recap annuelle'!$B50))</f>
        <v>3</v>
      </c>
      <c r="AV50" s="18">
        <f>IF(COUNTIF([0]!plage45,'recap annuelle'!$B50)=0,"",COUNTIF([0]!plage45,'recap annuelle'!$B50))</f>
        <v>3</v>
      </c>
      <c r="AW50" s="18">
        <f>IF(COUNTIF([0]!plage46,'recap annuelle'!$B50)=0,"",COUNTIF([0]!plage46,'recap annuelle'!$B50))</f>
        <v>3</v>
      </c>
      <c r="AX50" s="18">
        <f>IF(COUNTIF([0]!plage47,'recap annuelle'!$B50)=0,"",COUNTIF([0]!plage47,'recap annuelle'!$B50))</f>
        <v>3</v>
      </c>
      <c r="AY50" s="18">
        <f>IF(COUNTIF([0]!plage48,'recap annuelle'!$B50)=0,"",COUNTIF([0]!plage48,'recap annuelle'!$B50))</f>
        <v>3</v>
      </c>
      <c r="AZ50" s="18">
        <f>IF(COUNTIF([0]!plage49,'recap annuelle'!$B50)=0,"",COUNTIF([0]!plage49,'recap annuelle'!$B50))</f>
        <v>3</v>
      </c>
      <c r="BA50" s="18">
        <f>IF(COUNTIF([0]!plage50,'recap annuelle'!$B50)=0,"",COUNTIF([0]!plage50,'recap annuelle'!$B50))</f>
        <v>3</v>
      </c>
      <c r="BB50" s="18">
        <f>IF(COUNTIF([0]!plage51,'recap annuelle'!$B50)=0,"",COUNTIF([0]!plage51,'recap annuelle'!$B50))</f>
        <v>3</v>
      </c>
      <c r="BC50" s="18">
        <f>IF(COUNTIF([0]!plage52,'recap annuelle'!$B50)=0,"",COUNTIF([0]!plage52,'recap annuelle'!$B50))</f>
        <v>3</v>
      </c>
      <c r="BD50" s="18"/>
    </row>
    <row r="51" spans="2:56" x14ac:dyDescent="0.25">
      <c r="B51" s="28" t="s">
        <v>62</v>
      </c>
      <c r="C51" s="29">
        <v>0.66666666666666663</v>
      </c>
      <c r="D51" s="18" t="str">
        <f>IF(COUNTIF([0]!plage1,'recap annuelle'!$B51)=0,"",COUNTIF([0]!plage1,'recap annuelle'!$B51))</f>
        <v/>
      </c>
      <c r="E51" s="18" t="str">
        <f>IF(COUNTIF([0]!plage2,'recap annuelle'!$B51)=0,"",COUNTIF([0]!plage2,'recap annuelle'!$B51))</f>
        <v/>
      </c>
      <c r="F51" s="18" t="str">
        <f>IF(COUNTIF([0]!plage3,'recap annuelle'!$B51)=0,"",COUNTIF([0]!plage3,'recap annuelle'!$B51))</f>
        <v/>
      </c>
      <c r="G51" s="18" t="str">
        <f>IF(COUNTIF([0]!plage4,'recap annuelle'!$B51)=0,"",COUNTIF([0]!plage4,'recap annuelle'!$B51))</f>
        <v/>
      </c>
      <c r="H51" s="18" t="str">
        <f>IF(COUNTIF([0]!plage5,'recap annuelle'!$B51)=0,"",COUNTIF([0]!plage5,'recap annuelle'!$B51))</f>
        <v/>
      </c>
      <c r="I51" s="18" t="str">
        <f>IF(COUNTIF([0]!plage6,'recap annuelle'!$B51)=0,"",COUNTIF([0]!plage6,'recap annuelle'!$B51))</f>
        <v/>
      </c>
      <c r="J51" s="18" t="str">
        <f>IF(COUNTIF([0]!plage7,'recap annuelle'!$B51)=0,"",COUNTIF([0]!plage7,'recap annuelle'!$B51))</f>
        <v/>
      </c>
      <c r="K51" s="18" t="str">
        <f>IF(COUNTIF([0]!plage8,'recap annuelle'!$B51)=0,"",COUNTIF([0]!plage8,'recap annuelle'!$B51))</f>
        <v/>
      </c>
      <c r="L51" s="18" t="str">
        <f>IF(COUNTIF([0]!plage9,'recap annuelle'!$B51)=0,"",COUNTIF([0]!plage9,'recap annuelle'!$B51))</f>
        <v/>
      </c>
      <c r="M51" s="18" t="str">
        <f>IF(COUNTIF([0]!plage10,'recap annuelle'!$B51)=0,"",COUNTIF([0]!plage10,'recap annuelle'!$B51))</f>
        <v/>
      </c>
      <c r="N51" s="18" t="str">
        <f>IF(COUNTIF([0]!plage11,'recap annuelle'!$B51)=0,"",COUNTIF([0]!plage11,'recap annuelle'!$B51))</f>
        <v/>
      </c>
      <c r="O51" s="18" t="str">
        <f>IF(COUNTIF([0]!plage12,'recap annuelle'!$B51)=0,"",COUNTIF([0]!plage12,'recap annuelle'!$B51))</f>
        <v/>
      </c>
      <c r="P51" s="18" t="str">
        <f>IF(COUNTIF([0]!plage13,'recap annuelle'!$B51)=0,"",COUNTIF([0]!plage13,'recap annuelle'!$B51))</f>
        <v/>
      </c>
      <c r="Q51" s="18" t="str">
        <f>IF(COUNTIF([0]!plage14,'recap annuelle'!$B51)=0,"",COUNTIF([0]!plage14,'recap annuelle'!$B51))</f>
        <v/>
      </c>
      <c r="R51" s="18" t="str">
        <f>IF(COUNTIF([0]!plage15,'recap annuelle'!$B51)=0,"",COUNTIF([0]!plage15,'recap annuelle'!$B51))</f>
        <v/>
      </c>
      <c r="S51" s="18" t="str">
        <f>IF(COUNTIF([0]!plage16,'recap annuelle'!$B51)=0,"",COUNTIF([0]!plage16,'recap annuelle'!$B51))</f>
        <v/>
      </c>
      <c r="T51" s="18" t="str">
        <f>IF(COUNTIF([0]!plage17,'recap annuelle'!$B51)=0,"",COUNTIF([0]!plage17,'recap annuelle'!$B51))</f>
        <v/>
      </c>
      <c r="U51" s="18" t="str">
        <f>IF(COUNTIF([0]!plage18,'recap annuelle'!$B51)=0,"",COUNTIF([0]!plage18,'recap annuelle'!$B51))</f>
        <v/>
      </c>
      <c r="V51" s="18" t="str">
        <f>IF(COUNTIF([0]!plage19,'recap annuelle'!$B51)=0,"",COUNTIF([0]!plage19,'recap annuelle'!$B51))</f>
        <v/>
      </c>
      <c r="W51" s="18" t="str">
        <f>IF(COUNTIF([0]!plage20,'recap annuelle'!$B51)=0,"",COUNTIF([0]!plage20,'recap annuelle'!$B51))</f>
        <v/>
      </c>
      <c r="X51" s="18" t="str">
        <f>IF(COUNTIF([0]!plage21,'recap annuelle'!$B51)=0,"",COUNTIF([0]!plage21,'recap annuelle'!$B51))</f>
        <v/>
      </c>
      <c r="Y51" s="18" t="str">
        <f>IF(COUNTIF([0]!plage22,'recap annuelle'!$B51)=0,"",COUNTIF([0]!plage22,'recap annuelle'!$B51))</f>
        <v/>
      </c>
      <c r="Z51" s="18" t="str">
        <f>IF(COUNTIF([0]!plage23,'recap annuelle'!$B51)=0,"",COUNTIF([0]!plage23,'recap annuelle'!$B51))</f>
        <v/>
      </c>
      <c r="AA51" s="18" t="str">
        <f>IF(COUNTIF([0]!plage24,'recap annuelle'!$B51)=0,"",COUNTIF([0]!plage24,'recap annuelle'!$B51))</f>
        <v/>
      </c>
      <c r="AB51" s="18" t="str">
        <f>IF(COUNTIF([0]!plage25,'recap annuelle'!$B51)=0,"",COUNTIF([0]!plage25,'recap annuelle'!$B51))</f>
        <v/>
      </c>
      <c r="AC51" s="18" t="str">
        <f>IF(COUNTIF([0]!plage26,'recap annuelle'!$B51)=0,"",COUNTIF([0]!plage26,'recap annuelle'!$B51))</f>
        <v/>
      </c>
      <c r="AD51" s="18" t="str">
        <f>IF(COUNTIF([0]!plage27,'recap annuelle'!$B51)=0,"",COUNTIF([0]!plage27,'recap annuelle'!$B51))</f>
        <v/>
      </c>
      <c r="AE51" s="18" t="str">
        <f>IF(COUNTIF([0]!plage28,'recap annuelle'!$B51)=0,"",COUNTIF([0]!plage28,'recap annuelle'!$B51))</f>
        <v/>
      </c>
      <c r="AF51" s="18" t="str">
        <f>IF(COUNTIF([0]!plage29,'recap annuelle'!$B51)=0,"",COUNTIF([0]!plage29,'recap annuelle'!$B51))</f>
        <v/>
      </c>
      <c r="AG51" s="18" t="str">
        <f>IF(COUNTIF([0]!plage30,'recap annuelle'!$B51)=0,"",COUNTIF([0]!plage30,'recap annuelle'!$B51))</f>
        <v/>
      </c>
      <c r="AH51" s="18" t="str">
        <f>IF(COUNTIF([0]!plage31,'recap annuelle'!$B51)=0,"",COUNTIF([0]!plage31,'recap annuelle'!$B51))</f>
        <v/>
      </c>
      <c r="AI51" s="18" t="str">
        <f>IF(COUNTIF([0]!plage32,'recap annuelle'!$B51)=0,"",COUNTIF([0]!plage32,'recap annuelle'!$B51))</f>
        <v/>
      </c>
      <c r="AJ51" s="18" t="str">
        <f>IF(COUNTIF([0]!plage33,'recap annuelle'!$B51)=0,"",COUNTIF([0]!plage33,'recap annuelle'!$B51))</f>
        <v/>
      </c>
      <c r="AK51" s="18" t="str">
        <f>IF(COUNTIF([0]!plage34,'recap annuelle'!$B51)=0,"",COUNTIF([0]!plage34,'recap annuelle'!$B51))</f>
        <v/>
      </c>
      <c r="AL51" s="18" t="str">
        <f>IF(COUNTIF([0]!plage35,'recap annuelle'!$B51)=0,"",COUNTIF([0]!plage35,'recap annuelle'!$B51))</f>
        <v/>
      </c>
      <c r="AM51" s="18" t="str">
        <f>IF(COUNTIF([0]!plage36,'recap annuelle'!$B51)=0,"",COUNTIF([0]!plage36,'recap annuelle'!$B51))</f>
        <v/>
      </c>
      <c r="AN51" s="18" t="str">
        <f>IF(COUNTIF([0]!plage37,'recap annuelle'!$B51)=0,"",COUNTIF([0]!plage37,'recap annuelle'!$B51))</f>
        <v/>
      </c>
      <c r="AO51" s="18" t="str">
        <f>IF(COUNTIF([0]!plage38,'recap annuelle'!$B51)=0,"",COUNTIF([0]!plage38,'recap annuelle'!$B51))</f>
        <v/>
      </c>
      <c r="AP51" s="18" t="str">
        <f>IF(COUNTIF([0]!plage39,'recap annuelle'!$B51)=0,"",COUNTIF([0]!plage39,'recap annuelle'!$B51))</f>
        <v/>
      </c>
      <c r="AQ51" s="18" t="str">
        <f>IF(COUNTIF([0]!plage40,'recap annuelle'!$B51)=0,"",COUNTIF([0]!plage40,'recap annuelle'!$B51))</f>
        <v/>
      </c>
      <c r="AR51" s="18" t="str">
        <f>IF(COUNTIF([0]!plage41,'recap annuelle'!$B51)=0,"",COUNTIF([0]!plage41,'recap annuelle'!$B51))</f>
        <v/>
      </c>
      <c r="AS51" s="18" t="str">
        <f>IF(COUNTIF([0]!plage42,'recap annuelle'!$B51)=0,"",COUNTIF([0]!plage42,'recap annuelle'!$B51))</f>
        <v/>
      </c>
      <c r="AT51" s="18" t="str">
        <f>IF(COUNTIF([0]!plage43,'recap annuelle'!$B51)=0,"",COUNTIF([0]!plage43,'recap annuelle'!$B51))</f>
        <v/>
      </c>
      <c r="AU51" s="18" t="str">
        <f>IF(COUNTIF([0]!plage44,'recap annuelle'!$B51)=0,"",COUNTIF([0]!plage44,'recap annuelle'!$B51))</f>
        <v/>
      </c>
      <c r="AV51" s="18" t="str">
        <f>IF(COUNTIF([0]!plage45,'recap annuelle'!$B51)=0,"",COUNTIF([0]!plage45,'recap annuelle'!$B51))</f>
        <v/>
      </c>
      <c r="AW51" s="18" t="str">
        <f>IF(COUNTIF([0]!plage46,'recap annuelle'!$B51)=0,"",COUNTIF([0]!plage46,'recap annuelle'!$B51))</f>
        <v/>
      </c>
      <c r="AX51" s="18" t="str">
        <f>IF(COUNTIF([0]!plage47,'recap annuelle'!$B51)=0,"",COUNTIF([0]!plage47,'recap annuelle'!$B51))</f>
        <v/>
      </c>
      <c r="AY51" s="18" t="str">
        <f>IF(COUNTIF([0]!plage48,'recap annuelle'!$B51)=0,"",COUNTIF([0]!plage48,'recap annuelle'!$B51))</f>
        <v/>
      </c>
      <c r="AZ51" s="18" t="str">
        <f>IF(COUNTIF([0]!plage49,'recap annuelle'!$B51)=0,"",COUNTIF([0]!plage49,'recap annuelle'!$B51))</f>
        <v/>
      </c>
      <c r="BA51" s="18" t="str">
        <f>IF(COUNTIF([0]!plage50,'recap annuelle'!$B51)=0,"",COUNTIF([0]!plage50,'recap annuelle'!$B51))</f>
        <v/>
      </c>
      <c r="BB51" s="18" t="str">
        <f>IF(COUNTIF([0]!plage51,'recap annuelle'!$B51)=0,"",COUNTIF([0]!plage51,'recap annuelle'!$B51))</f>
        <v/>
      </c>
      <c r="BC51" s="18" t="str">
        <f>IF(COUNTIF([0]!plage52,'recap annuelle'!$B51)=0,"",COUNTIF([0]!plage52,'recap annuelle'!$B51))</f>
        <v/>
      </c>
      <c r="BD51" s="18"/>
    </row>
    <row r="52" spans="2:56" x14ac:dyDescent="0.25">
      <c r="B52" s="28" t="s">
        <v>63</v>
      </c>
      <c r="C52" s="29">
        <v>0.64583333333333337</v>
      </c>
      <c r="D52" s="18" t="str">
        <f>IF(COUNTIF([0]!plage1,'recap annuelle'!$B52)=0,"",COUNTIF([0]!plage1,'recap annuelle'!$B52))</f>
        <v/>
      </c>
      <c r="E52" s="18" t="str">
        <f>IF(COUNTIF([0]!plage2,'recap annuelle'!$B52)=0,"",COUNTIF([0]!plage2,'recap annuelle'!$B52))</f>
        <v/>
      </c>
      <c r="F52" s="18" t="str">
        <f>IF(COUNTIF([0]!plage3,'recap annuelle'!$B52)=0,"",COUNTIF([0]!plage3,'recap annuelle'!$B52))</f>
        <v/>
      </c>
      <c r="G52" s="18" t="str">
        <f>IF(COUNTIF([0]!plage4,'recap annuelle'!$B52)=0,"",COUNTIF([0]!plage4,'recap annuelle'!$B52))</f>
        <v/>
      </c>
      <c r="H52" s="18" t="str">
        <f>IF(COUNTIF([0]!plage5,'recap annuelle'!$B52)=0,"",COUNTIF([0]!plage5,'recap annuelle'!$B52))</f>
        <v/>
      </c>
      <c r="I52" s="18" t="str">
        <f>IF(COUNTIF([0]!plage6,'recap annuelle'!$B52)=0,"",COUNTIF([0]!plage6,'recap annuelle'!$B52))</f>
        <v/>
      </c>
      <c r="J52" s="18" t="str">
        <f>IF(COUNTIF([0]!plage7,'recap annuelle'!$B52)=0,"",COUNTIF([0]!plage7,'recap annuelle'!$B52))</f>
        <v/>
      </c>
      <c r="K52" s="18" t="str">
        <f>IF(COUNTIF([0]!plage8,'recap annuelle'!$B52)=0,"",COUNTIF([0]!plage8,'recap annuelle'!$B52))</f>
        <v/>
      </c>
      <c r="L52" s="18" t="str">
        <f>IF(COUNTIF([0]!plage9,'recap annuelle'!$B52)=0,"",COUNTIF([0]!plage9,'recap annuelle'!$B52))</f>
        <v/>
      </c>
      <c r="M52" s="18" t="str">
        <f>IF(COUNTIF([0]!plage10,'recap annuelle'!$B52)=0,"",COUNTIF([0]!plage10,'recap annuelle'!$B52))</f>
        <v/>
      </c>
      <c r="N52" s="18" t="str">
        <f>IF(COUNTIF([0]!plage11,'recap annuelle'!$B52)=0,"",COUNTIF([0]!plage11,'recap annuelle'!$B52))</f>
        <v/>
      </c>
      <c r="O52" s="18" t="str">
        <f>IF(COUNTIF([0]!plage12,'recap annuelle'!$B52)=0,"",COUNTIF([0]!plage12,'recap annuelle'!$B52))</f>
        <v/>
      </c>
      <c r="P52" s="18" t="str">
        <f>IF(COUNTIF([0]!plage13,'recap annuelle'!$B52)=0,"",COUNTIF([0]!plage13,'recap annuelle'!$B52))</f>
        <v/>
      </c>
      <c r="Q52" s="18" t="str">
        <f>IF(COUNTIF([0]!plage14,'recap annuelle'!$B52)=0,"",COUNTIF([0]!plage14,'recap annuelle'!$B52))</f>
        <v/>
      </c>
      <c r="R52" s="18" t="str">
        <f>IF(COUNTIF([0]!plage15,'recap annuelle'!$B52)=0,"",COUNTIF([0]!plage15,'recap annuelle'!$B52))</f>
        <v/>
      </c>
      <c r="S52" s="18" t="str">
        <f>IF(COUNTIF([0]!plage16,'recap annuelle'!$B52)=0,"",COUNTIF([0]!plage16,'recap annuelle'!$B52))</f>
        <v/>
      </c>
      <c r="T52" s="18" t="str">
        <f>IF(COUNTIF([0]!plage17,'recap annuelle'!$B52)=0,"",COUNTIF([0]!plage17,'recap annuelle'!$B52))</f>
        <v/>
      </c>
      <c r="U52" s="18" t="str">
        <f>IF(COUNTIF([0]!plage18,'recap annuelle'!$B52)=0,"",COUNTIF([0]!plage18,'recap annuelle'!$B52))</f>
        <v/>
      </c>
      <c r="V52" s="18" t="str">
        <f>IF(COUNTIF([0]!plage19,'recap annuelle'!$B52)=0,"",COUNTIF([0]!plage19,'recap annuelle'!$B52))</f>
        <v/>
      </c>
      <c r="W52" s="18" t="str">
        <f>IF(COUNTIF([0]!plage20,'recap annuelle'!$B52)=0,"",COUNTIF([0]!plage20,'recap annuelle'!$B52))</f>
        <v/>
      </c>
      <c r="X52" s="18" t="str">
        <f>IF(COUNTIF([0]!plage21,'recap annuelle'!$B52)=0,"",COUNTIF([0]!plage21,'recap annuelle'!$B52))</f>
        <v/>
      </c>
      <c r="Y52" s="18" t="str">
        <f>IF(COUNTIF([0]!plage22,'recap annuelle'!$B52)=0,"",COUNTIF([0]!plage22,'recap annuelle'!$B52))</f>
        <v/>
      </c>
      <c r="Z52" s="18" t="str">
        <f>IF(COUNTIF([0]!plage23,'recap annuelle'!$B52)=0,"",COUNTIF([0]!plage23,'recap annuelle'!$B52))</f>
        <v/>
      </c>
      <c r="AA52" s="18" t="str">
        <f>IF(COUNTIF([0]!plage24,'recap annuelle'!$B52)=0,"",COUNTIF([0]!plage24,'recap annuelle'!$B52))</f>
        <v/>
      </c>
      <c r="AB52" s="18" t="str">
        <f>IF(COUNTIF([0]!plage25,'recap annuelle'!$B52)=0,"",COUNTIF([0]!plage25,'recap annuelle'!$B52))</f>
        <v/>
      </c>
      <c r="AC52" s="18" t="str">
        <f>IF(COUNTIF([0]!plage26,'recap annuelle'!$B52)=0,"",COUNTIF([0]!plage26,'recap annuelle'!$B52))</f>
        <v/>
      </c>
      <c r="AD52" s="18" t="str">
        <f>IF(COUNTIF([0]!plage27,'recap annuelle'!$B52)=0,"",COUNTIF([0]!plage27,'recap annuelle'!$B52))</f>
        <v/>
      </c>
      <c r="AE52" s="18" t="str">
        <f>IF(COUNTIF([0]!plage28,'recap annuelle'!$B52)=0,"",COUNTIF([0]!plage28,'recap annuelle'!$B52))</f>
        <v/>
      </c>
      <c r="AF52" s="18" t="str">
        <f>IF(COUNTIF([0]!plage29,'recap annuelle'!$B52)=0,"",COUNTIF([0]!plage29,'recap annuelle'!$B52))</f>
        <v/>
      </c>
      <c r="AG52" s="18" t="str">
        <f>IF(COUNTIF([0]!plage30,'recap annuelle'!$B52)=0,"",COUNTIF([0]!plage30,'recap annuelle'!$B52))</f>
        <v/>
      </c>
      <c r="AH52" s="18" t="str">
        <f>IF(COUNTIF([0]!plage31,'recap annuelle'!$B52)=0,"",COUNTIF([0]!plage31,'recap annuelle'!$B52))</f>
        <v/>
      </c>
      <c r="AI52" s="18" t="str">
        <f>IF(COUNTIF([0]!plage32,'recap annuelle'!$B52)=0,"",COUNTIF([0]!plage32,'recap annuelle'!$B52))</f>
        <v/>
      </c>
      <c r="AJ52" s="18" t="str">
        <f>IF(COUNTIF([0]!plage33,'recap annuelle'!$B52)=0,"",COUNTIF([0]!plage33,'recap annuelle'!$B52))</f>
        <v/>
      </c>
      <c r="AK52" s="18" t="str">
        <f>IF(COUNTIF([0]!plage34,'recap annuelle'!$B52)=0,"",COUNTIF([0]!plage34,'recap annuelle'!$B52))</f>
        <v/>
      </c>
      <c r="AL52" s="18" t="str">
        <f>IF(COUNTIF([0]!plage35,'recap annuelle'!$B52)=0,"",COUNTIF([0]!plage35,'recap annuelle'!$B52))</f>
        <v/>
      </c>
      <c r="AM52" s="18" t="str">
        <f>IF(COUNTIF([0]!plage36,'recap annuelle'!$B52)=0,"",COUNTIF([0]!plage36,'recap annuelle'!$B52))</f>
        <v/>
      </c>
      <c r="AN52" s="18" t="str">
        <f>IF(COUNTIF([0]!plage37,'recap annuelle'!$B52)=0,"",COUNTIF([0]!plage37,'recap annuelle'!$B52))</f>
        <v/>
      </c>
      <c r="AO52" s="18" t="str">
        <f>IF(COUNTIF([0]!plage38,'recap annuelle'!$B52)=0,"",COUNTIF([0]!plage38,'recap annuelle'!$B52))</f>
        <v/>
      </c>
      <c r="AP52" s="18" t="str">
        <f>IF(COUNTIF([0]!plage39,'recap annuelle'!$B52)=0,"",COUNTIF([0]!plage39,'recap annuelle'!$B52))</f>
        <v/>
      </c>
      <c r="AQ52" s="18" t="str">
        <f>IF(COUNTIF([0]!plage40,'recap annuelle'!$B52)=0,"",COUNTIF([0]!plage40,'recap annuelle'!$B52))</f>
        <v/>
      </c>
      <c r="AR52" s="18" t="str">
        <f>IF(COUNTIF([0]!plage41,'recap annuelle'!$B52)=0,"",COUNTIF([0]!plage41,'recap annuelle'!$B52))</f>
        <v/>
      </c>
      <c r="AS52" s="18" t="str">
        <f>IF(COUNTIF([0]!plage42,'recap annuelle'!$B52)=0,"",COUNTIF([0]!plage42,'recap annuelle'!$B52))</f>
        <v/>
      </c>
      <c r="AT52" s="18" t="str">
        <f>IF(COUNTIF([0]!plage43,'recap annuelle'!$B52)=0,"",COUNTIF([0]!plage43,'recap annuelle'!$B52))</f>
        <v/>
      </c>
      <c r="AU52" s="18" t="str">
        <f>IF(COUNTIF([0]!plage44,'recap annuelle'!$B52)=0,"",COUNTIF([0]!plage44,'recap annuelle'!$B52))</f>
        <v/>
      </c>
      <c r="AV52" s="18" t="str">
        <f>IF(COUNTIF([0]!plage45,'recap annuelle'!$B52)=0,"",COUNTIF([0]!plage45,'recap annuelle'!$B52))</f>
        <v/>
      </c>
      <c r="AW52" s="18" t="str">
        <f>IF(COUNTIF([0]!plage46,'recap annuelle'!$B52)=0,"",COUNTIF([0]!plage46,'recap annuelle'!$B52))</f>
        <v/>
      </c>
      <c r="AX52" s="18" t="str">
        <f>IF(COUNTIF([0]!plage47,'recap annuelle'!$B52)=0,"",COUNTIF([0]!plage47,'recap annuelle'!$B52))</f>
        <v/>
      </c>
      <c r="AY52" s="18" t="str">
        <f>IF(COUNTIF([0]!plage48,'recap annuelle'!$B52)=0,"",COUNTIF([0]!plage48,'recap annuelle'!$B52))</f>
        <v/>
      </c>
      <c r="AZ52" s="18" t="str">
        <f>IF(COUNTIF([0]!plage49,'recap annuelle'!$B52)=0,"",COUNTIF([0]!plage49,'recap annuelle'!$B52))</f>
        <v/>
      </c>
      <c r="BA52" s="18" t="str">
        <f>IF(COUNTIF([0]!plage50,'recap annuelle'!$B52)=0,"",COUNTIF([0]!plage50,'recap annuelle'!$B52))</f>
        <v/>
      </c>
      <c r="BB52" s="18" t="str">
        <f>IF(COUNTIF([0]!plage51,'recap annuelle'!$B52)=0,"",COUNTIF([0]!plage51,'recap annuelle'!$B52))</f>
        <v/>
      </c>
      <c r="BC52" s="18" t="str">
        <f>IF(COUNTIF([0]!plage52,'recap annuelle'!$B52)=0,"",COUNTIF([0]!plage52,'recap annuelle'!$B52))</f>
        <v/>
      </c>
      <c r="BD52" s="18"/>
    </row>
    <row r="53" spans="2:56" x14ac:dyDescent="0.25">
      <c r="B53" s="28" t="s">
        <v>64</v>
      </c>
      <c r="C53" s="29">
        <v>0.64583333333333337</v>
      </c>
      <c r="D53" s="18" t="str">
        <f>IF(COUNTIF([0]!plage1,'recap annuelle'!$B53)=0,"",COUNTIF([0]!plage1,'recap annuelle'!$B53))</f>
        <v/>
      </c>
      <c r="E53" s="18" t="str">
        <f>IF(COUNTIF([0]!plage2,'recap annuelle'!$B53)=0,"",COUNTIF([0]!plage2,'recap annuelle'!$B53))</f>
        <v/>
      </c>
      <c r="F53" s="18" t="str">
        <f>IF(COUNTIF([0]!plage3,'recap annuelle'!$B53)=0,"",COUNTIF([0]!plage3,'recap annuelle'!$B53))</f>
        <v/>
      </c>
      <c r="G53" s="18" t="str">
        <f>IF(COUNTIF([0]!plage4,'recap annuelle'!$B53)=0,"",COUNTIF([0]!plage4,'recap annuelle'!$B53))</f>
        <v/>
      </c>
      <c r="H53" s="18" t="str">
        <f>IF(COUNTIF([0]!plage5,'recap annuelle'!$B53)=0,"",COUNTIF([0]!plage5,'recap annuelle'!$B53))</f>
        <v/>
      </c>
      <c r="I53" s="18" t="str">
        <f>IF(COUNTIF([0]!plage6,'recap annuelle'!$B53)=0,"",COUNTIF([0]!plage6,'recap annuelle'!$B53))</f>
        <v/>
      </c>
      <c r="J53" s="18" t="str">
        <f>IF(COUNTIF([0]!plage7,'recap annuelle'!$B53)=0,"",COUNTIF([0]!plage7,'recap annuelle'!$B53))</f>
        <v/>
      </c>
      <c r="K53" s="18" t="str">
        <f>IF(COUNTIF([0]!plage8,'recap annuelle'!$B53)=0,"",COUNTIF([0]!plage8,'recap annuelle'!$B53))</f>
        <v/>
      </c>
      <c r="L53" s="18" t="str">
        <f>IF(COUNTIF([0]!plage9,'recap annuelle'!$B53)=0,"",COUNTIF([0]!plage9,'recap annuelle'!$B53))</f>
        <v/>
      </c>
      <c r="M53" s="18" t="str">
        <f>IF(COUNTIF([0]!plage10,'recap annuelle'!$B53)=0,"",COUNTIF([0]!plage10,'recap annuelle'!$B53))</f>
        <v/>
      </c>
      <c r="N53" s="18" t="str">
        <f>IF(COUNTIF([0]!plage11,'recap annuelle'!$B53)=0,"",COUNTIF([0]!plage11,'recap annuelle'!$B53))</f>
        <v/>
      </c>
      <c r="O53" s="18" t="str">
        <f>IF(COUNTIF([0]!plage12,'recap annuelle'!$B53)=0,"",COUNTIF([0]!plage12,'recap annuelle'!$B53))</f>
        <v/>
      </c>
      <c r="P53" s="18" t="str">
        <f>IF(COUNTIF([0]!plage13,'recap annuelle'!$B53)=0,"",COUNTIF([0]!plage13,'recap annuelle'!$B53))</f>
        <v/>
      </c>
      <c r="Q53" s="18" t="str">
        <f>IF(COUNTIF([0]!plage14,'recap annuelle'!$B53)=0,"",COUNTIF([0]!plage14,'recap annuelle'!$B53))</f>
        <v/>
      </c>
      <c r="R53" s="18" t="str">
        <f>IF(COUNTIF([0]!plage15,'recap annuelle'!$B53)=0,"",COUNTIF([0]!plage15,'recap annuelle'!$B53))</f>
        <v/>
      </c>
      <c r="S53" s="18" t="str">
        <f>IF(COUNTIF([0]!plage16,'recap annuelle'!$B53)=0,"",COUNTIF([0]!plage16,'recap annuelle'!$B53))</f>
        <v/>
      </c>
      <c r="T53" s="18" t="str">
        <f>IF(COUNTIF([0]!plage17,'recap annuelle'!$B53)=0,"",COUNTIF([0]!plage17,'recap annuelle'!$B53))</f>
        <v/>
      </c>
      <c r="U53" s="18" t="str">
        <f>IF(COUNTIF([0]!plage18,'recap annuelle'!$B53)=0,"",COUNTIF([0]!plage18,'recap annuelle'!$B53))</f>
        <v/>
      </c>
      <c r="V53" s="18" t="str">
        <f>IF(COUNTIF([0]!plage19,'recap annuelle'!$B53)=0,"",COUNTIF([0]!plage19,'recap annuelle'!$B53))</f>
        <v/>
      </c>
      <c r="W53" s="18" t="str">
        <f>IF(COUNTIF([0]!plage20,'recap annuelle'!$B53)=0,"",COUNTIF([0]!plage20,'recap annuelle'!$B53))</f>
        <v/>
      </c>
      <c r="X53" s="18" t="str">
        <f>IF(COUNTIF([0]!plage21,'recap annuelle'!$B53)=0,"",COUNTIF([0]!plage21,'recap annuelle'!$B53))</f>
        <v/>
      </c>
      <c r="Y53" s="18" t="str">
        <f>IF(COUNTIF([0]!plage22,'recap annuelle'!$B53)=0,"",COUNTIF([0]!plage22,'recap annuelle'!$B53))</f>
        <v/>
      </c>
      <c r="Z53" s="18" t="str">
        <f>IF(COUNTIF([0]!plage23,'recap annuelle'!$B53)=0,"",COUNTIF([0]!plage23,'recap annuelle'!$B53))</f>
        <v/>
      </c>
      <c r="AA53" s="18" t="str">
        <f>IF(COUNTIF([0]!plage24,'recap annuelle'!$B53)=0,"",COUNTIF([0]!plage24,'recap annuelle'!$B53))</f>
        <v/>
      </c>
      <c r="AB53" s="18" t="str">
        <f>IF(COUNTIF([0]!plage25,'recap annuelle'!$B53)=0,"",COUNTIF([0]!plage25,'recap annuelle'!$B53))</f>
        <v/>
      </c>
      <c r="AC53" s="18" t="str">
        <f>IF(COUNTIF([0]!plage26,'recap annuelle'!$B53)=0,"",COUNTIF([0]!plage26,'recap annuelle'!$B53))</f>
        <v/>
      </c>
      <c r="AD53" s="18" t="str">
        <f>IF(COUNTIF([0]!plage27,'recap annuelle'!$B53)=0,"",COUNTIF([0]!plage27,'recap annuelle'!$B53))</f>
        <v/>
      </c>
      <c r="AE53" s="18" t="str">
        <f>IF(COUNTIF([0]!plage28,'recap annuelle'!$B53)=0,"",COUNTIF([0]!plage28,'recap annuelle'!$B53))</f>
        <v/>
      </c>
      <c r="AF53" s="18" t="str">
        <f>IF(COUNTIF([0]!plage29,'recap annuelle'!$B53)=0,"",COUNTIF([0]!plage29,'recap annuelle'!$B53))</f>
        <v/>
      </c>
      <c r="AG53" s="18" t="str">
        <f>IF(COUNTIF([0]!plage30,'recap annuelle'!$B53)=0,"",COUNTIF([0]!plage30,'recap annuelle'!$B53))</f>
        <v/>
      </c>
      <c r="AH53" s="18" t="str">
        <f>IF(COUNTIF([0]!plage31,'recap annuelle'!$B53)=0,"",COUNTIF([0]!plage31,'recap annuelle'!$B53))</f>
        <v/>
      </c>
      <c r="AI53" s="18" t="str">
        <f>IF(COUNTIF([0]!plage32,'recap annuelle'!$B53)=0,"",COUNTIF([0]!plage32,'recap annuelle'!$B53))</f>
        <v/>
      </c>
      <c r="AJ53" s="18" t="str">
        <f>IF(COUNTIF([0]!plage33,'recap annuelle'!$B53)=0,"",COUNTIF([0]!plage33,'recap annuelle'!$B53))</f>
        <v/>
      </c>
      <c r="AK53" s="18" t="str">
        <f>IF(COUNTIF([0]!plage34,'recap annuelle'!$B53)=0,"",COUNTIF([0]!plage34,'recap annuelle'!$B53))</f>
        <v/>
      </c>
      <c r="AL53" s="18" t="str">
        <f>IF(COUNTIF([0]!plage35,'recap annuelle'!$B53)=0,"",COUNTIF([0]!plage35,'recap annuelle'!$B53))</f>
        <v/>
      </c>
      <c r="AM53" s="18" t="str">
        <f>IF(COUNTIF([0]!plage36,'recap annuelle'!$B53)=0,"",COUNTIF([0]!plage36,'recap annuelle'!$B53))</f>
        <v/>
      </c>
      <c r="AN53" s="18" t="str">
        <f>IF(COUNTIF([0]!plage37,'recap annuelle'!$B53)=0,"",COUNTIF([0]!plage37,'recap annuelle'!$B53))</f>
        <v/>
      </c>
      <c r="AO53" s="18" t="str">
        <f>IF(COUNTIF([0]!plage38,'recap annuelle'!$B53)=0,"",COUNTIF([0]!plage38,'recap annuelle'!$B53))</f>
        <v/>
      </c>
      <c r="AP53" s="18" t="str">
        <f>IF(COUNTIF([0]!plage39,'recap annuelle'!$B53)=0,"",COUNTIF([0]!plage39,'recap annuelle'!$B53))</f>
        <v/>
      </c>
      <c r="AQ53" s="18" t="str">
        <f>IF(COUNTIF([0]!plage40,'recap annuelle'!$B53)=0,"",COUNTIF([0]!plage40,'recap annuelle'!$B53))</f>
        <v/>
      </c>
      <c r="AR53" s="18" t="str">
        <f>IF(COUNTIF([0]!plage41,'recap annuelle'!$B53)=0,"",COUNTIF([0]!plage41,'recap annuelle'!$B53))</f>
        <v/>
      </c>
      <c r="AS53" s="18" t="str">
        <f>IF(COUNTIF([0]!plage42,'recap annuelle'!$B53)=0,"",COUNTIF([0]!plage42,'recap annuelle'!$B53))</f>
        <v/>
      </c>
      <c r="AT53" s="18" t="str">
        <f>IF(COUNTIF([0]!plage43,'recap annuelle'!$B53)=0,"",COUNTIF([0]!plage43,'recap annuelle'!$B53))</f>
        <v/>
      </c>
      <c r="AU53" s="18" t="str">
        <f>IF(COUNTIF([0]!plage44,'recap annuelle'!$B53)=0,"",COUNTIF([0]!plage44,'recap annuelle'!$B53))</f>
        <v/>
      </c>
      <c r="AV53" s="18" t="str">
        <f>IF(COUNTIF([0]!plage45,'recap annuelle'!$B53)=0,"",COUNTIF([0]!plage45,'recap annuelle'!$B53))</f>
        <v/>
      </c>
      <c r="AW53" s="18" t="str">
        <f>IF(COUNTIF([0]!plage46,'recap annuelle'!$B53)=0,"",COUNTIF([0]!plage46,'recap annuelle'!$B53))</f>
        <v/>
      </c>
      <c r="AX53" s="18" t="str">
        <f>IF(COUNTIF([0]!plage47,'recap annuelle'!$B53)=0,"",COUNTIF([0]!plage47,'recap annuelle'!$B53))</f>
        <v/>
      </c>
      <c r="AY53" s="18" t="str">
        <f>IF(COUNTIF([0]!plage48,'recap annuelle'!$B53)=0,"",COUNTIF([0]!plage48,'recap annuelle'!$B53))</f>
        <v/>
      </c>
      <c r="AZ53" s="18" t="str">
        <f>IF(COUNTIF([0]!plage49,'recap annuelle'!$B53)=0,"",COUNTIF([0]!plage49,'recap annuelle'!$B53))</f>
        <v/>
      </c>
      <c r="BA53" s="18" t="str">
        <f>IF(COUNTIF([0]!plage50,'recap annuelle'!$B53)=0,"",COUNTIF([0]!plage50,'recap annuelle'!$B53))</f>
        <v/>
      </c>
      <c r="BB53" s="18" t="str">
        <f>IF(COUNTIF([0]!plage51,'recap annuelle'!$B53)=0,"",COUNTIF([0]!plage51,'recap annuelle'!$B53))</f>
        <v/>
      </c>
      <c r="BC53" s="18" t="str">
        <f>IF(COUNTIF([0]!plage52,'recap annuelle'!$B53)=0,"",COUNTIF([0]!plage52,'recap annuelle'!$B53))</f>
        <v/>
      </c>
      <c r="BD53" s="18"/>
    </row>
    <row r="54" spans="2:56" x14ac:dyDescent="0.25">
      <c r="B54" s="28" t="s">
        <v>65</v>
      </c>
      <c r="C54" s="29">
        <v>0.72916666666666663</v>
      </c>
      <c r="D54" s="18" t="str">
        <f>IF(COUNTIF([0]!plage1,'recap annuelle'!$B54)=0,"",COUNTIF([0]!plage1,'recap annuelle'!$B54))</f>
        <v/>
      </c>
      <c r="E54" s="18" t="str">
        <f>IF(COUNTIF([0]!plage2,'recap annuelle'!$B54)=0,"",COUNTIF([0]!plage2,'recap annuelle'!$B54))</f>
        <v/>
      </c>
      <c r="F54" s="18" t="str">
        <f>IF(COUNTIF([0]!plage3,'recap annuelle'!$B54)=0,"",COUNTIF([0]!plage3,'recap annuelle'!$B54))</f>
        <v/>
      </c>
      <c r="G54" s="18" t="str">
        <f>IF(COUNTIF([0]!plage4,'recap annuelle'!$B54)=0,"",COUNTIF([0]!plage4,'recap annuelle'!$B54))</f>
        <v/>
      </c>
      <c r="H54" s="18" t="str">
        <f>IF(COUNTIF([0]!plage5,'recap annuelle'!$B54)=0,"",COUNTIF([0]!plage5,'recap annuelle'!$B54))</f>
        <v/>
      </c>
      <c r="I54" s="18" t="str">
        <f>IF(COUNTIF([0]!plage6,'recap annuelle'!$B54)=0,"",COUNTIF([0]!plage6,'recap annuelle'!$B54))</f>
        <v/>
      </c>
      <c r="J54" s="18" t="str">
        <f>IF(COUNTIF([0]!plage7,'recap annuelle'!$B54)=0,"",COUNTIF([0]!plage7,'recap annuelle'!$B54))</f>
        <v/>
      </c>
      <c r="K54" s="18" t="str">
        <f>IF(COUNTIF([0]!plage8,'recap annuelle'!$B54)=0,"",COUNTIF([0]!plage8,'recap annuelle'!$B54))</f>
        <v/>
      </c>
      <c r="L54" s="18" t="str">
        <f>IF(COUNTIF([0]!plage9,'recap annuelle'!$B54)=0,"",COUNTIF([0]!plage9,'recap annuelle'!$B54))</f>
        <v/>
      </c>
      <c r="M54" s="18" t="str">
        <f>IF(COUNTIF([0]!plage10,'recap annuelle'!$B54)=0,"",COUNTIF([0]!plage10,'recap annuelle'!$B54))</f>
        <v/>
      </c>
      <c r="N54" s="18" t="str">
        <f>IF(COUNTIF([0]!plage11,'recap annuelle'!$B54)=0,"",COUNTIF([0]!plage11,'recap annuelle'!$B54))</f>
        <v/>
      </c>
      <c r="O54" s="18" t="str">
        <f>IF(COUNTIF([0]!plage12,'recap annuelle'!$B54)=0,"",COUNTIF([0]!plage12,'recap annuelle'!$B54))</f>
        <v/>
      </c>
      <c r="P54" s="18" t="str">
        <f>IF(COUNTIF([0]!plage13,'recap annuelle'!$B54)=0,"",COUNTIF([0]!plage13,'recap annuelle'!$B54))</f>
        <v/>
      </c>
      <c r="Q54" s="18" t="str">
        <f>IF(COUNTIF([0]!plage14,'recap annuelle'!$B54)=0,"",COUNTIF([0]!plage14,'recap annuelle'!$B54))</f>
        <v/>
      </c>
      <c r="R54" s="18" t="str">
        <f>IF(COUNTIF([0]!plage15,'recap annuelle'!$B54)=0,"",COUNTIF([0]!plage15,'recap annuelle'!$B54))</f>
        <v/>
      </c>
      <c r="S54" s="18" t="str">
        <f>IF(COUNTIF([0]!plage16,'recap annuelle'!$B54)=0,"",COUNTIF([0]!plage16,'recap annuelle'!$B54))</f>
        <v/>
      </c>
      <c r="T54" s="18" t="str">
        <f>IF(COUNTIF([0]!plage17,'recap annuelle'!$B54)=0,"",COUNTIF([0]!plage17,'recap annuelle'!$B54))</f>
        <v/>
      </c>
      <c r="U54" s="18" t="str">
        <f>IF(COUNTIF([0]!plage18,'recap annuelle'!$B54)=0,"",COUNTIF([0]!plage18,'recap annuelle'!$B54))</f>
        <v/>
      </c>
      <c r="V54" s="18" t="str">
        <f>IF(COUNTIF([0]!plage19,'recap annuelle'!$B54)=0,"",COUNTIF([0]!plage19,'recap annuelle'!$B54))</f>
        <v/>
      </c>
      <c r="W54" s="18" t="str">
        <f>IF(COUNTIF([0]!plage20,'recap annuelle'!$B54)=0,"",COUNTIF([0]!plage20,'recap annuelle'!$B54))</f>
        <v/>
      </c>
      <c r="X54" s="18" t="str">
        <f>IF(COUNTIF([0]!plage21,'recap annuelle'!$B54)=0,"",COUNTIF([0]!plage21,'recap annuelle'!$B54))</f>
        <v/>
      </c>
      <c r="Y54" s="18" t="str">
        <f>IF(COUNTIF([0]!plage22,'recap annuelle'!$B54)=0,"",COUNTIF([0]!plage22,'recap annuelle'!$B54))</f>
        <v/>
      </c>
      <c r="Z54" s="18" t="str">
        <f>IF(COUNTIF([0]!plage23,'recap annuelle'!$B54)=0,"",COUNTIF([0]!plage23,'recap annuelle'!$B54))</f>
        <v/>
      </c>
      <c r="AA54" s="18" t="str">
        <f>IF(COUNTIF([0]!plage24,'recap annuelle'!$B54)=0,"",COUNTIF([0]!plage24,'recap annuelle'!$B54))</f>
        <v/>
      </c>
      <c r="AB54" s="18" t="str">
        <f>IF(COUNTIF([0]!plage25,'recap annuelle'!$B54)=0,"",COUNTIF([0]!plage25,'recap annuelle'!$B54))</f>
        <v/>
      </c>
      <c r="AC54" s="18" t="str">
        <f>IF(COUNTIF([0]!plage26,'recap annuelle'!$B54)=0,"",COUNTIF([0]!plage26,'recap annuelle'!$B54))</f>
        <v/>
      </c>
      <c r="AD54" s="18" t="str">
        <f>IF(COUNTIF([0]!plage27,'recap annuelle'!$B54)=0,"",COUNTIF([0]!plage27,'recap annuelle'!$B54))</f>
        <v/>
      </c>
      <c r="AE54" s="18" t="str">
        <f>IF(COUNTIF([0]!plage28,'recap annuelle'!$B54)=0,"",COUNTIF([0]!plage28,'recap annuelle'!$B54))</f>
        <v/>
      </c>
      <c r="AF54" s="18" t="str">
        <f>IF(COUNTIF([0]!plage29,'recap annuelle'!$B54)=0,"",COUNTIF([0]!plage29,'recap annuelle'!$B54))</f>
        <v/>
      </c>
      <c r="AG54" s="18" t="str">
        <f>IF(COUNTIF([0]!plage30,'recap annuelle'!$B54)=0,"",COUNTIF([0]!plage30,'recap annuelle'!$B54))</f>
        <v/>
      </c>
      <c r="AH54" s="18" t="str">
        <f>IF(COUNTIF([0]!plage31,'recap annuelle'!$B54)=0,"",COUNTIF([0]!plage31,'recap annuelle'!$B54))</f>
        <v/>
      </c>
      <c r="AI54" s="18" t="str">
        <f>IF(COUNTIF([0]!plage32,'recap annuelle'!$B54)=0,"",COUNTIF([0]!plage32,'recap annuelle'!$B54))</f>
        <v/>
      </c>
      <c r="AJ54" s="18" t="str">
        <f>IF(COUNTIF([0]!plage33,'recap annuelle'!$B54)=0,"",COUNTIF([0]!plage33,'recap annuelle'!$B54))</f>
        <v/>
      </c>
      <c r="AK54" s="18" t="str">
        <f>IF(COUNTIF([0]!plage34,'recap annuelle'!$B54)=0,"",COUNTIF([0]!plage34,'recap annuelle'!$B54))</f>
        <v/>
      </c>
      <c r="AL54" s="18" t="str">
        <f>IF(COUNTIF([0]!plage35,'recap annuelle'!$B54)=0,"",COUNTIF([0]!plage35,'recap annuelle'!$B54))</f>
        <v/>
      </c>
      <c r="AM54" s="18" t="str">
        <f>IF(COUNTIF([0]!plage36,'recap annuelle'!$B54)=0,"",COUNTIF([0]!plage36,'recap annuelle'!$B54))</f>
        <v/>
      </c>
      <c r="AN54" s="18" t="str">
        <f>IF(COUNTIF([0]!plage37,'recap annuelle'!$B54)=0,"",COUNTIF([0]!plage37,'recap annuelle'!$B54))</f>
        <v/>
      </c>
      <c r="AO54" s="18" t="str">
        <f>IF(COUNTIF([0]!plage38,'recap annuelle'!$B54)=0,"",COUNTIF([0]!plage38,'recap annuelle'!$B54))</f>
        <v/>
      </c>
      <c r="AP54" s="18" t="str">
        <f>IF(COUNTIF([0]!plage39,'recap annuelle'!$B54)=0,"",COUNTIF([0]!plage39,'recap annuelle'!$B54))</f>
        <v/>
      </c>
      <c r="AQ54" s="18" t="str">
        <f>IF(COUNTIF([0]!plage40,'recap annuelle'!$B54)=0,"",COUNTIF([0]!plage40,'recap annuelle'!$B54))</f>
        <v/>
      </c>
      <c r="AR54" s="18" t="str">
        <f>IF(COUNTIF([0]!plage41,'recap annuelle'!$B54)=0,"",COUNTIF([0]!plage41,'recap annuelle'!$B54))</f>
        <v/>
      </c>
      <c r="AS54" s="18" t="str">
        <f>IF(COUNTIF([0]!plage42,'recap annuelle'!$B54)=0,"",COUNTIF([0]!plage42,'recap annuelle'!$B54))</f>
        <v/>
      </c>
      <c r="AT54" s="18" t="str">
        <f>IF(COUNTIF([0]!plage43,'recap annuelle'!$B54)=0,"",COUNTIF([0]!plage43,'recap annuelle'!$B54))</f>
        <v/>
      </c>
      <c r="AU54" s="18" t="str">
        <f>IF(COUNTIF([0]!plage44,'recap annuelle'!$B54)=0,"",COUNTIF([0]!plage44,'recap annuelle'!$B54))</f>
        <v/>
      </c>
      <c r="AV54" s="18" t="str">
        <f>IF(COUNTIF([0]!plage45,'recap annuelle'!$B54)=0,"",COUNTIF([0]!plage45,'recap annuelle'!$B54))</f>
        <v/>
      </c>
      <c r="AW54" s="18" t="str">
        <f>IF(COUNTIF([0]!plage46,'recap annuelle'!$B54)=0,"",COUNTIF([0]!plage46,'recap annuelle'!$B54))</f>
        <v/>
      </c>
      <c r="AX54" s="18" t="str">
        <f>IF(COUNTIF([0]!plage47,'recap annuelle'!$B54)=0,"",COUNTIF([0]!plage47,'recap annuelle'!$B54))</f>
        <v/>
      </c>
      <c r="AY54" s="18" t="str">
        <f>IF(COUNTIF([0]!plage48,'recap annuelle'!$B54)=0,"",COUNTIF([0]!plage48,'recap annuelle'!$B54))</f>
        <v/>
      </c>
      <c r="AZ54" s="18" t="str">
        <f>IF(COUNTIF([0]!plage49,'recap annuelle'!$B54)=0,"",COUNTIF([0]!plage49,'recap annuelle'!$B54))</f>
        <v/>
      </c>
      <c r="BA54" s="18" t="str">
        <f>IF(COUNTIF([0]!plage50,'recap annuelle'!$B54)=0,"",COUNTIF([0]!plage50,'recap annuelle'!$B54))</f>
        <v/>
      </c>
      <c r="BB54" s="18" t="str">
        <f>IF(COUNTIF([0]!plage51,'recap annuelle'!$B54)=0,"",COUNTIF([0]!plage51,'recap annuelle'!$B54))</f>
        <v/>
      </c>
      <c r="BC54" s="18" t="str">
        <f>IF(COUNTIF([0]!plage52,'recap annuelle'!$B54)=0,"",COUNTIF([0]!plage52,'recap annuelle'!$B54))</f>
        <v/>
      </c>
      <c r="BD54" s="18"/>
    </row>
    <row r="55" spans="2:56" x14ac:dyDescent="0.25"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</row>
    <row r="56" spans="2:56" x14ac:dyDescent="0.25"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</row>
    <row r="57" spans="2:56" x14ac:dyDescent="0.25"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</row>
    <row r="58" spans="2:56" x14ac:dyDescent="0.25"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</row>
    <row r="59" spans="2:56" x14ac:dyDescent="0.25"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</row>
    <row r="60" spans="2:56" x14ac:dyDescent="0.25"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</row>
    <row r="61" spans="2:56" x14ac:dyDescent="0.25"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</row>
    <row r="62" spans="2:56" x14ac:dyDescent="0.25"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</row>
    <row r="63" spans="2:56" x14ac:dyDescent="0.25"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</row>
    <row r="64" spans="2:56" x14ac:dyDescent="0.25"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</row>
    <row r="65" spans="4:55" x14ac:dyDescent="0.25"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</row>
    <row r="66" spans="4:55" x14ac:dyDescent="0.25"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</row>
    <row r="67" spans="4:55" x14ac:dyDescent="0.25"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</row>
    <row r="68" spans="4:55" x14ac:dyDescent="0.25"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</row>
    <row r="69" spans="4:55" x14ac:dyDescent="0.25"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</row>
    <row r="70" spans="4:55" x14ac:dyDescent="0.25"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</row>
    <row r="71" spans="4:55" x14ac:dyDescent="0.25"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</row>
    <row r="72" spans="4:55" x14ac:dyDescent="0.25"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</row>
    <row r="73" spans="4:55" x14ac:dyDescent="0.25"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</row>
    <row r="74" spans="4:55" x14ac:dyDescent="0.25"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</row>
    <row r="75" spans="4:55" x14ac:dyDescent="0.25"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</row>
    <row r="76" spans="4:55" x14ac:dyDescent="0.25"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</row>
  </sheetData>
  <sortState ref="B4:C24">
    <sortCondition sortBy="cellColor" ref="B4:B24" dxfId="1"/>
    <sortCondition sortBy="cellColor" ref="B4:B24" dxfId="0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55</vt:i4>
      </vt:variant>
      <vt:variant>
        <vt:lpstr>Plages nommées</vt:lpstr>
      </vt:variant>
      <vt:variant>
        <vt:i4>55</vt:i4>
      </vt:variant>
    </vt:vector>
  </HeadingPairs>
  <TitlesOfParts>
    <vt:vector size="110" baseType="lpstr">
      <vt:lpstr>LISTE CHAUFFEUR</vt:lpstr>
      <vt:lpstr>LISTE TOURNEE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recap annuelle</vt:lpstr>
      <vt:lpstr>chauffeur</vt:lpstr>
      <vt:lpstr>conducteur</vt:lpstr>
      <vt:lpstr>plage1</vt:lpstr>
      <vt:lpstr>plage10</vt:lpstr>
      <vt:lpstr>plage11</vt:lpstr>
      <vt:lpstr>plage12</vt:lpstr>
      <vt:lpstr>plage13</vt:lpstr>
      <vt:lpstr>plage14</vt:lpstr>
      <vt:lpstr>plage15</vt:lpstr>
      <vt:lpstr>plage16</vt:lpstr>
      <vt:lpstr>plage17</vt:lpstr>
      <vt:lpstr>plage18</vt:lpstr>
      <vt:lpstr>plage19</vt:lpstr>
      <vt:lpstr>plage2</vt:lpstr>
      <vt:lpstr>plage20</vt:lpstr>
      <vt:lpstr>plage21</vt:lpstr>
      <vt:lpstr>plage22</vt:lpstr>
      <vt:lpstr>plage23</vt:lpstr>
      <vt:lpstr>plage24</vt:lpstr>
      <vt:lpstr>plage25</vt:lpstr>
      <vt:lpstr>plage26</vt:lpstr>
      <vt:lpstr>plage27</vt:lpstr>
      <vt:lpstr>plage28</vt:lpstr>
      <vt:lpstr>plage29</vt:lpstr>
      <vt:lpstr>plage3</vt:lpstr>
      <vt:lpstr>plage30</vt:lpstr>
      <vt:lpstr>plage31</vt:lpstr>
      <vt:lpstr>plage32</vt:lpstr>
      <vt:lpstr>plage33</vt:lpstr>
      <vt:lpstr>plage34</vt:lpstr>
      <vt:lpstr>plage35</vt:lpstr>
      <vt:lpstr>plage36</vt:lpstr>
      <vt:lpstr>plage37</vt:lpstr>
      <vt:lpstr>plage38</vt:lpstr>
      <vt:lpstr>plage39</vt:lpstr>
      <vt:lpstr>plage4</vt:lpstr>
      <vt:lpstr>plage40</vt:lpstr>
      <vt:lpstr>plage41</vt:lpstr>
      <vt:lpstr>plage42</vt:lpstr>
      <vt:lpstr>plage43</vt:lpstr>
      <vt:lpstr>plage44</vt:lpstr>
      <vt:lpstr>plage45</vt:lpstr>
      <vt:lpstr>plage46</vt:lpstr>
      <vt:lpstr>plage47</vt:lpstr>
      <vt:lpstr>plage48</vt:lpstr>
      <vt:lpstr>plage49</vt:lpstr>
      <vt:lpstr>plage5</vt:lpstr>
      <vt:lpstr>plage50</vt:lpstr>
      <vt:lpstr>plage51</vt:lpstr>
      <vt:lpstr>plage52</vt:lpstr>
      <vt:lpstr>plage6</vt:lpstr>
      <vt:lpstr>plage7</vt:lpstr>
      <vt:lpstr>plage8</vt:lpstr>
      <vt:lpstr>plage9</vt:lpstr>
      <vt:lpstr>tournée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2017-01-29T21:49:32Z</dcterms:modified>
</cp:coreProperties>
</file>