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228" codeName="{EFFCB103-AD96-A003-248E-DF2DB03C9060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cuments\_EXC\Contrib\"/>
    </mc:Choice>
  </mc:AlternateContent>
  <xr:revisionPtr revIDLastSave="0" documentId="10_ncr:8100000_{5BD1E434-EE49-4B5F-AAFF-3A88272618F6}" xr6:coauthVersionLast="34" xr6:coauthVersionMax="34" xr10:uidLastSave="{00000000-0000-0000-0000-000000000000}"/>
  <bookViews>
    <workbookView showHorizontalScroll="0" showVerticalScroll="0" showSheetTabs="0" xWindow="0" yWindow="0" windowWidth="23040" windowHeight="8955" xr2:uid="{EDDCA662-C506-434A-840C-AD59F340CD0B}"/>
  </bookViews>
  <sheets>
    <sheet name="Accueil" sheetId="1" r:id="rId1"/>
    <sheet name="SAV" sheetId="2" r:id="rId2"/>
    <sheet name="Clients" sheetId="3" r:id="rId3"/>
    <sheet name="Param" sheetId="4" state="hidden" r:id="rId4"/>
    <sheet name="TALON" sheetId="5" r:id="rId5"/>
    <sheet name="ETAT" sheetId="6" r:id="rId6"/>
  </sheets>
  <functionGroups builtInGroupCount="19"/>
  <definedNames>
    <definedName name="BDC">OFFSET(Clients!$A$1,1,,COUNTA(Clients!$A:$A)-1,COUNTA(Clients!$1:$1))</definedName>
    <definedName name="BDCE">OFFSET(Clients!$A$1,,,COUNTA(Clients!$A:$A),COUNTA(Clients!$1:$1))</definedName>
    <definedName name="BDS">OFFSET(SAV!$A$1,1,,COUNTA(SAV!$A:$A)-1,COUNTA(SAV!$1:$1))</definedName>
    <definedName name="BDSE">OFFSET(SAV!$A$1,,,COUNTA(SAV!$A:$A),COUNTA(SAV!$1:$1))</definedName>
    <definedName name="SUBSTFRMCOMP">IF(ISNA(VLOOKUP(ETAT!$E$1,BDS,ETAT!M1,FALSE)),"",VLOOKUP(ETAT!$E$1,BDS,ETAT!M1,FALSE))</definedName>
    <definedName name="SUBSTFRMRECH">IF(ISNA(VLOOKUP(TALON!$E$3,BDS,TALON!G1,FALSE)),"",VLOOKUP(TALON!$E$3,BDS,TALON!G1,FALSE))</definedName>
    <definedName name="TSta">OFFSET(Param!$D$1,1,,COUNTA(Param!$D:$D)-1,2)</definedName>
    <definedName name="TTec">OFFSET(Param!$G$1,1,,COUNTA(Param!$G:$G)-1)</definedName>
    <definedName name="TTyp">OFFSET(Param!$A$1,1,,COUNTA(Param!$A:$A)-1,2)</definedName>
    <definedName name="_xlnm.Print_Area" localSheetId="5">ETAT!$A$1:$M$32</definedName>
    <definedName name="_xlnm.Print_Area" localSheetId="4">TALON!$A$1:$G$44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8" i="5" l="1"/>
  <c r="B43" i="5" s="1"/>
  <c r="F17" i="5"/>
  <c r="B17" i="5"/>
  <c r="B13" i="5"/>
  <c r="B11" i="5"/>
  <c r="B8" i="5"/>
  <c r="B6" i="5"/>
  <c r="B3" i="5"/>
  <c r="G14" i="5"/>
  <c r="F14" i="5"/>
  <c r="E14" i="5"/>
  <c r="D14" i="5"/>
  <c r="C14" i="5"/>
  <c r="B14" i="5"/>
  <c r="G13" i="5"/>
  <c r="F13" i="5"/>
  <c r="E13" i="5"/>
  <c r="D13" i="5"/>
  <c r="C13" i="5"/>
  <c r="E1" i="6" l="1"/>
  <c r="L1" i="6" l="1"/>
  <c r="F30" i="6"/>
  <c r="M30" i="6" s="1"/>
  <c r="D29" i="6"/>
  <c r="K29" i="6" s="1"/>
  <c r="B29" i="6"/>
  <c r="I29" i="6" s="1"/>
  <c r="B24" i="6"/>
  <c r="I24" i="6" s="1"/>
  <c r="B26" i="6"/>
  <c r="I26" i="6" s="1"/>
  <c r="E28" i="5"/>
  <c r="B12" i="6"/>
  <c r="I12" i="6" s="1"/>
  <c r="B6" i="6"/>
  <c r="B9" i="6" l="1"/>
  <c r="I9" i="6" s="1"/>
  <c r="B38" i="5"/>
  <c r="B19" i="6"/>
  <c r="I19" i="6" s="1"/>
  <c r="B36" i="5"/>
  <c r="B15" i="6"/>
  <c r="I15" i="6" s="1"/>
  <c r="B42" i="5"/>
  <c r="B4" i="6"/>
  <c r="I4" i="6" s="1"/>
  <c r="F42" i="5"/>
  <c r="I6" i="6"/>
  <c r="B33" i="5"/>
  <c r="B31" i="5"/>
  <c r="B28" i="5"/>
  <c r="B1" i="6"/>
  <c r="I1" i="6" s="1"/>
</calcChain>
</file>

<file path=xl/sharedStrings.xml><?xml version="1.0" encoding="utf-8"?>
<sst xmlns="http://schemas.openxmlformats.org/spreadsheetml/2006/main" count="117" uniqueCount="68">
  <si>
    <t>Statut</t>
  </si>
  <si>
    <t>Type Appareil</t>
  </si>
  <si>
    <t>PC PORTABLE</t>
  </si>
  <si>
    <t>UNITE DE BUREAU</t>
  </si>
  <si>
    <t>IMPRIMANTE</t>
  </si>
  <si>
    <t>TABLETTE</t>
  </si>
  <si>
    <t>TELEPHONE</t>
  </si>
  <si>
    <t>CONSOLE</t>
  </si>
  <si>
    <t>ECRAN</t>
  </si>
  <si>
    <t>AUTRE</t>
  </si>
  <si>
    <t>REÇU</t>
  </si>
  <si>
    <t>EN COURS</t>
  </si>
  <si>
    <t>EN ATTENTE</t>
  </si>
  <si>
    <t>REPARE</t>
  </si>
  <si>
    <t>CLOTURE</t>
  </si>
  <si>
    <t>NON REPARE</t>
  </si>
  <si>
    <t>iDT</t>
  </si>
  <si>
    <t>iDS</t>
  </si>
  <si>
    <t>iDC</t>
  </si>
  <si>
    <t>Nom</t>
  </si>
  <si>
    <t>Téléphone</t>
  </si>
  <si>
    <t>Prénom</t>
  </si>
  <si>
    <t>Date d'enregistrement</t>
  </si>
  <si>
    <t>iDO</t>
  </si>
  <si>
    <t xml:space="preserve">NOM CLIENT </t>
  </si>
  <si>
    <t>MACHINE</t>
  </si>
  <si>
    <t>TYPE</t>
  </si>
  <si>
    <t>Date réception</t>
  </si>
  <si>
    <t>STATUT</t>
  </si>
  <si>
    <t>Technicien</t>
  </si>
  <si>
    <t>Prix</t>
  </si>
  <si>
    <t>Date cloture</t>
  </si>
  <si>
    <t>Autres Infos</t>
  </si>
  <si>
    <t>PRENOM</t>
  </si>
  <si>
    <t>Suivi intervention</t>
  </si>
  <si>
    <t>GHAZI</t>
  </si>
  <si>
    <t>Description panne</t>
  </si>
  <si>
    <t>MAHER</t>
  </si>
  <si>
    <t>MEIMOUNA</t>
  </si>
  <si>
    <t>Techniciens</t>
  </si>
  <si>
    <t>COUPON CLIENT : Merci de présenter ce coupon pour récupérer votre appareil</t>
  </si>
  <si>
    <t>Général</t>
  </si>
  <si>
    <t>Type :</t>
  </si>
  <si>
    <t>Info Client</t>
  </si>
  <si>
    <r>
      <t xml:space="preserve">GMC </t>
    </r>
    <r>
      <rPr>
        <b/>
        <sz val="24"/>
        <color rgb="FFFF0000"/>
        <rFont val="Calibri"/>
        <family val="2"/>
        <scheme val="minor"/>
      </rPr>
      <t>Informatique</t>
    </r>
  </si>
  <si>
    <t>109 rue de Carthage, les jardins de Carthage, 71 777 843</t>
  </si>
  <si>
    <t>COUPON SAV : Merci de conserver ce coupon avec l'appareil</t>
  </si>
  <si>
    <t/>
  </si>
  <si>
    <t>ENREGISTREMENT INITIAL</t>
  </si>
  <si>
    <t>Suivi</t>
  </si>
  <si>
    <t>NOUS VOUS REMERCIONS POUR VOTRE CONFIANCE</t>
  </si>
  <si>
    <t>Nom :</t>
  </si>
  <si>
    <t>Téléphone :</t>
  </si>
  <si>
    <t xml:space="preserve">Produit : </t>
  </si>
  <si>
    <t xml:space="preserve">Description du Problème : </t>
  </si>
  <si>
    <t xml:space="preserve">Info : </t>
  </si>
  <si>
    <t>Technicien :</t>
  </si>
  <si>
    <t xml:space="preserve">Suivi Panne : </t>
  </si>
  <si>
    <t>Statut :</t>
  </si>
  <si>
    <t xml:space="preserve">Prix : </t>
  </si>
  <si>
    <t>Date de clôture :</t>
  </si>
  <si>
    <t>Prénom :</t>
  </si>
  <si>
    <t>Date :</t>
  </si>
  <si>
    <t>N°SAV :</t>
  </si>
  <si>
    <t xml:space="preserve">Infos : </t>
  </si>
  <si>
    <t>NE PAS EFFACER</t>
  </si>
  <si>
    <t>NE PAS SUPPRIMER</t>
  </si>
  <si>
    <t>NE PAS MODIFIER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</si>
</sst>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\S000000"/>
    <numFmt numFmtId="165" formatCode="\C000000"/>
  </numFmts>
  <fonts count="1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</font>
    <font>
      <b/>
      <sz val="11"/>
      <color theme="0"/>
      <name val="Calibri"/>
      <family val="2"/>
    </font>
    <font>
      <b/>
      <sz val="11"/>
      <color rgb="FFFF00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b/>
      <sz val="24"/>
      <color rgb="FFFF0000"/>
      <name val="Calibri"/>
      <family val="2"/>
      <scheme val="minor"/>
    </font>
    <font>
      <b/>
      <sz val="11"/>
      <color theme="1" tint="0.34998626667073579"/>
      <name val="Calibri"/>
      <family val="2"/>
      <scheme val="minor"/>
    </font>
    <font>
      <b/>
      <i/>
      <sz val="11"/>
      <color theme="3" tint="0.3999755851924192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D9E1F2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5" tint="-0.499984740745262"/>
        <bgColor indexed="64"/>
      </patternFill>
    </fill>
  </fills>
  <borders count="15">
    <border>
      <left/>
      <right/>
      <top/>
      <bottom/>
      <diagonal/>
    </border>
    <border>
      <left/>
      <right/>
      <top style="thin">
        <color theme="4" tint="0.39991454817346722"/>
      </top>
      <bottom style="thin">
        <color theme="4" tint="0.39991454817346722"/>
      </bottom>
      <diagonal/>
    </border>
    <border>
      <left/>
      <right/>
      <top/>
      <bottom style="thin">
        <color indexed="64"/>
      </bottom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/>
      <top style="double">
        <color indexed="64"/>
      </top>
      <bottom/>
      <diagonal/>
    </border>
    <border>
      <left/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/>
      <top/>
      <bottom/>
      <diagonal/>
    </border>
    <border>
      <left/>
      <right style="double">
        <color indexed="64"/>
      </right>
      <top/>
      <bottom/>
      <diagonal/>
    </border>
    <border>
      <left style="double">
        <color indexed="64"/>
      </left>
      <right/>
      <top/>
      <bottom style="thin">
        <color indexed="64"/>
      </bottom>
      <diagonal/>
    </border>
    <border>
      <left/>
      <right style="double">
        <color indexed="64"/>
      </right>
      <top/>
      <bottom style="thin">
        <color indexed="64"/>
      </bottom>
      <diagonal/>
    </border>
    <border>
      <left/>
      <right/>
      <top/>
      <bottom style="mediumDashed">
        <color indexed="64"/>
      </bottom>
      <diagonal/>
    </border>
    <border>
      <left style="double">
        <color indexed="64"/>
      </left>
      <right/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/>
      <right/>
      <top/>
      <bottom style="thin">
        <color theme="4" tint="0.39991454817346722"/>
      </bottom>
      <diagonal/>
    </border>
  </borders>
  <cellStyleXfs count="1">
    <xf numFmtId="0" fontId="0" fillId="0" borderId="0"/>
  </cellStyleXfs>
  <cellXfs count="112">
    <xf numFmtId="0" fontId="0" fillId="0" borderId="0" xfId="0"/>
    <xf numFmtId="0" fontId="0" fillId="0" borderId="0" xfId="0" applyAlignment="1">
      <alignment horizontal="center"/>
    </xf>
    <xf numFmtId="0" fontId="1" fillId="2" borderId="0" xfId="0" applyFont="1" applyFill="1" applyAlignment="1">
      <alignment horizontal="center"/>
    </xf>
    <xf numFmtId="0" fontId="1" fillId="2" borderId="0" xfId="0" applyFont="1" applyFill="1"/>
    <xf numFmtId="0" fontId="1" fillId="3" borderId="0" xfId="0" applyFont="1" applyFill="1" applyAlignment="1">
      <alignment horizontal="center"/>
    </xf>
    <xf numFmtId="0" fontId="1" fillId="3" borderId="0" xfId="0" applyFont="1" applyFill="1"/>
    <xf numFmtId="0" fontId="2" fillId="0" borderId="0" xfId="0" applyFont="1"/>
    <xf numFmtId="164" fontId="0" fillId="0" borderId="0" xfId="0" applyNumberFormat="1" applyProtection="1">
      <protection locked="0"/>
    </xf>
    <xf numFmtId="0" fontId="0" fillId="0" borderId="0" xfId="0" applyProtection="1">
      <protection locked="0"/>
    </xf>
    <xf numFmtId="0" fontId="1" fillId="0" borderId="0" xfId="0" applyFont="1" applyAlignment="1" applyProtection="1">
      <alignment horizontal="center"/>
    </xf>
    <xf numFmtId="165" fontId="2" fillId="0" borderId="0" xfId="0" applyNumberFormat="1" applyFont="1"/>
    <xf numFmtId="165" fontId="3" fillId="4" borderId="0" xfId="0" applyNumberFormat="1" applyFont="1" applyFill="1" applyAlignment="1">
      <alignment horizontal="center"/>
    </xf>
    <xf numFmtId="0" fontId="3" fillId="4" borderId="0" xfId="0" applyFont="1" applyFill="1" applyAlignment="1">
      <alignment horizontal="center"/>
    </xf>
    <xf numFmtId="14" fontId="3" fillId="4" borderId="0" xfId="0" applyNumberFormat="1" applyFont="1" applyFill="1" applyAlignment="1">
      <alignment horizontal="center" wrapText="1"/>
    </xf>
    <xf numFmtId="14" fontId="2" fillId="0" borderId="0" xfId="0" applyNumberFormat="1" applyFont="1"/>
    <xf numFmtId="0" fontId="4" fillId="5" borderId="0" xfId="0" applyFont="1" applyFill="1" applyAlignment="1" applyProtection="1">
      <alignment horizontal="center"/>
    </xf>
    <xf numFmtId="0" fontId="1" fillId="5" borderId="0" xfId="0" applyFont="1" applyFill="1" applyAlignment="1" applyProtection="1">
      <alignment horizontal="center"/>
    </xf>
    <xf numFmtId="164" fontId="4" fillId="6" borderId="0" xfId="0" applyNumberFormat="1" applyFont="1" applyFill="1" applyAlignment="1" applyProtection="1">
      <alignment horizontal="center"/>
    </xf>
    <xf numFmtId="0" fontId="4" fillId="6" borderId="0" xfId="0" applyFont="1" applyFill="1" applyAlignment="1" applyProtection="1">
      <alignment horizontal="center"/>
    </xf>
    <xf numFmtId="0" fontId="1" fillId="6" borderId="0" xfId="0" applyFont="1" applyFill="1" applyAlignment="1" applyProtection="1">
      <alignment horizontal="center"/>
    </xf>
    <xf numFmtId="0" fontId="1" fillId="6" borderId="0" xfId="0" applyFont="1" applyFill="1" applyAlignment="1" applyProtection="1">
      <alignment horizontal="center" wrapText="1"/>
    </xf>
    <xf numFmtId="165" fontId="4" fillId="6" borderId="0" xfId="0" applyNumberFormat="1" applyFont="1" applyFill="1" applyAlignment="1" applyProtection="1">
      <alignment horizontal="center"/>
    </xf>
    <xf numFmtId="165" fontId="0" fillId="0" borderId="0" xfId="0" applyNumberFormat="1" applyProtection="1">
      <protection locked="0"/>
    </xf>
    <xf numFmtId="0" fontId="0" fillId="7" borderId="0" xfId="0" applyFill="1"/>
    <xf numFmtId="49" fontId="1" fillId="6" borderId="0" xfId="0" applyNumberFormat="1" applyFont="1" applyFill="1" applyAlignment="1" applyProtection="1">
      <alignment horizontal="center"/>
    </xf>
    <xf numFmtId="49" fontId="0" fillId="0" borderId="0" xfId="0" applyNumberFormat="1" applyProtection="1">
      <protection locked="0"/>
    </xf>
    <xf numFmtId="0" fontId="7" fillId="0" borderId="0" xfId="0" applyFont="1"/>
    <xf numFmtId="0" fontId="5" fillId="9" borderId="3" xfId="0" applyFont="1" applyFill="1" applyBorder="1"/>
    <xf numFmtId="0" fontId="6" fillId="9" borderId="4" xfId="0" applyFont="1" applyFill="1" applyBorder="1"/>
    <xf numFmtId="0" fontId="6" fillId="9" borderId="5" xfId="0" applyFont="1" applyFill="1" applyBorder="1"/>
    <xf numFmtId="0" fontId="1" fillId="0" borderId="0" xfId="0" applyFont="1" applyBorder="1"/>
    <xf numFmtId="0" fontId="0" fillId="0" borderId="0" xfId="0" applyBorder="1"/>
    <xf numFmtId="0" fontId="0" fillId="0" borderId="7" xfId="0" applyBorder="1"/>
    <xf numFmtId="3" fontId="1" fillId="0" borderId="2" xfId="0" applyNumberFormat="1" applyFont="1" applyBorder="1"/>
    <xf numFmtId="0" fontId="8" fillId="0" borderId="0" xfId="0" applyFont="1"/>
    <xf numFmtId="0" fontId="10" fillId="0" borderId="0" xfId="0" applyFont="1"/>
    <xf numFmtId="0" fontId="0" fillId="10" borderId="0" xfId="0" applyFill="1"/>
    <xf numFmtId="0" fontId="1" fillId="0" borderId="0" xfId="0" applyNumberFormat="1" applyFont="1" applyAlignment="1">
      <alignment horizontal="center"/>
    </xf>
    <xf numFmtId="49" fontId="3" fillId="4" borderId="0" xfId="0" applyNumberFormat="1" applyFont="1" applyFill="1" applyAlignment="1">
      <alignment horizontal="center"/>
    </xf>
    <xf numFmtId="49" fontId="2" fillId="0" borderId="0" xfId="0" applyNumberFormat="1" applyFont="1"/>
    <xf numFmtId="164" fontId="1" fillId="0" borderId="0" xfId="0" applyNumberFormat="1" applyFont="1" applyAlignment="1">
      <alignment horizontal="center"/>
    </xf>
    <xf numFmtId="0" fontId="0" fillId="0" borderId="12" xfId="0" applyBorder="1"/>
    <xf numFmtId="0" fontId="0" fillId="0" borderId="13" xfId="0" applyBorder="1"/>
    <xf numFmtId="0" fontId="1" fillId="0" borderId="6" xfId="0" applyFont="1" applyBorder="1"/>
    <xf numFmtId="0" fontId="11" fillId="0" borderId="0" xfId="0" applyFont="1"/>
    <xf numFmtId="164" fontId="0" fillId="0" borderId="14" xfId="0" applyNumberFormat="1" applyFill="1" applyBorder="1" applyProtection="1">
      <protection locked="0"/>
    </xf>
    <xf numFmtId="165" fontId="0" fillId="0" borderId="14" xfId="0" applyNumberFormat="1" applyFill="1" applyBorder="1" applyProtection="1">
      <protection locked="0"/>
    </xf>
    <xf numFmtId="14" fontId="0" fillId="0" borderId="14" xfId="0" applyNumberFormat="1" applyFill="1" applyBorder="1" applyProtection="1">
      <protection locked="0"/>
    </xf>
    <xf numFmtId="0" fontId="0" fillId="0" borderId="14" xfId="0" applyFill="1" applyBorder="1" applyProtection="1">
      <protection locked="0"/>
    </xf>
    <xf numFmtId="0" fontId="1" fillId="0" borderId="4" xfId="0" applyFont="1" applyBorder="1"/>
    <xf numFmtId="14" fontId="1" fillId="0" borderId="0" xfId="0" applyNumberFormat="1" applyFont="1"/>
    <xf numFmtId="0" fontId="1" fillId="0" borderId="0" xfId="0" applyFont="1"/>
    <xf numFmtId="0" fontId="0" fillId="0" borderId="0" xfId="0" applyFont="1"/>
    <xf numFmtId="0" fontId="0" fillId="0" borderId="6" xfId="0" applyFont="1" applyBorder="1"/>
    <xf numFmtId="0" fontId="0" fillId="0" borderId="11" xfId="0" applyFont="1" applyBorder="1"/>
    <xf numFmtId="0" fontId="0" fillId="0" borderId="3" xfId="0" applyFont="1" applyBorder="1"/>
    <xf numFmtId="0" fontId="0" fillId="0" borderId="4" xfId="0" applyFont="1" applyBorder="1"/>
    <xf numFmtId="0" fontId="0" fillId="0" borderId="0" xfId="0" applyNumberFormat="1" applyFont="1" applyBorder="1"/>
    <xf numFmtId="0" fontId="0" fillId="0" borderId="7" xfId="0" applyNumberFormat="1" applyFont="1" applyBorder="1"/>
    <xf numFmtId="0" fontId="0" fillId="0" borderId="0" xfId="0" applyFont="1" applyBorder="1"/>
    <xf numFmtId="0" fontId="0" fillId="0" borderId="7" xfId="0" applyFont="1" applyBorder="1"/>
    <xf numFmtId="0" fontId="0" fillId="0" borderId="8" xfId="0" applyFont="1" applyBorder="1"/>
    <xf numFmtId="0" fontId="0" fillId="0" borderId="2" xfId="0" applyFont="1" applyBorder="1"/>
    <xf numFmtId="0" fontId="0" fillId="0" borderId="9" xfId="0" applyFont="1" applyBorder="1"/>
    <xf numFmtId="0" fontId="0" fillId="0" borderId="10" xfId="0" applyFont="1" applyBorder="1"/>
    <xf numFmtId="0" fontId="1" fillId="0" borderId="0" xfId="0" applyNumberFormat="1" applyFont="1"/>
    <xf numFmtId="0" fontId="0" fillId="0" borderId="0" xfId="0" applyFont="1" applyAlignment="1">
      <alignment horizontal="right"/>
    </xf>
    <xf numFmtId="0" fontId="0" fillId="0" borderId="6" xfId="0" applyFont="1" applyBorder="1" applyAlignment="1">
      <alignment horizontal="right"/>
    </xf>
    <xf numFmtId="14" fontId="1" fillId="0" borderId="13" xfId="0" applyNumberFormat="1" applyFont="1" applyBorder="1"/>
    <xf numFmtId="0" fontId="0" fillId="0" borderId="5" xfId="0" applyBorder="1" applyAlignment="1">
      <alignment horizontal="right"/>
    </xf>
    <xf numFmtId="0" fontId="0" fillId="0" borderId="11" xfId="0" applyFont="1" applyBorder="1" applyAlignment="1">
      <alignment horizontal="right"/>
    </xf>
    <xf numFmtId="0" fontId="0" fillId="0" borderId="3" xfId="0" applyFont="1" applyBorder="1" applyAlignment="1">
      <alignment horizontal="right"/>
    </xf>
    <xf numFmtId="0" fontId="1" fillId="0" borderId="12" xfId="0" applyFont="1" applyBorder="1"/>
    <xf numFmtId="0" fontId="0" fillId="0" borderId="12" xfId="0" applyBorder="1" applyAlignment="1">
      <alignment horizontal="right"/>
    </xf>
    <xf numFmtId="0" fontId="1" fillId="0" borderId="0" xfId="0" applyNumberFormat="1" applyFont="1" applyBorder="1"/>
    <xf numFmtId="0" fontId="1" fillId="0" borderId="4" xfId="0" applyNumberFormat="1" applyFont="1" applyBorder="1"/>
    <xf numFmtId="0" fontId="0" fillId="0" borderId="0" xfId="0" applyNumberFormat="1" applyBorder="1"/>
    <xf numFmtId="0" fontId="0" fillId="0" borderId="7" xfId="0" applyNumberFormat="1" applyBorder="1"/>
    <xf numFmtId="0" fontId="1" fillId="0" borderId="12" xfId="0" applyNumberFormat="1" applyFont="1" applyBorder="1"/>
    <xf numFmtId="0" fontId="0" fillId="0" borderId="12" xfId="0" applyNumberFormat="1" applyBorder="1"/>
    <xf numFmtId="0" fontId="0" fillId="0" borderId="13" xfId="0" applyNumberFormat="1" applyBorder="1"/>
    <xf numFmtId="0" fontId="0" fillId="0" borderId="0" xfId="0" applyNumberFormat="1"/>
    <xf numFmtId="0" fontId="6" fillId="9" borderId="4" xfId="0" applyNumberFormat="1" applyFont="1" applyFill="1" applyBorder="1"/>
    <xf numFmtId="0" fontId="6" fillId="9" borderId="5" xfId="0" applyNumberFormat="1" applyFont="1" applyFill="1" applyBorder="1"/>
    <xf numFmtId="0" fontId="0" fillId="0" borderId="4" xfId="0" applyNumberFormat="1" applyFont="1" applyBorder="1" applyAlignment="1">
      <alignment horizontal="right"/>
    </xf>
    <xf numFmtId="0" fontId="1" fillId="0" borderId="4" xfId="0" applyNumberFormat="1" applyFont="1" applyBorder="1" applyAlignment="1">
      <alignment horizontal="center" vertical="center"/>
    </xf>
    <xf numFmtId="0" fontId="0" fillId="0" borderId="4" xfId="0" applyNumberFormat="1" applyFont="1" applyBorder="1"/>
    <xf numFmtId="0" fontId="0" fillId="0" borderId="5" xfId="0" applyNumberFormat="1" applyBorder="1" applyAlignment="1">
      <alignment horizontal="right"/>
    </xf>
    <xf numFmtId="0" fontId="0" fillId="2" borderId="0" xfId="0" applyFill="1"/>
    <xf numFmtId="0" fontId="0" fillId="2" borderId="6" xfId="0" applyFill="1" applyBorder="1"/>
    <xf numFmtId="0" fontId="0" fillId="0" borderId="0" xfId="0" applyFill="1"/>
    <xf numFmtId="49" fontId="0" fillId="0" borderId="14" xfId="0" applyNumberFormat="1" applyFill="1" applyBorder="1" applyProtection="1">
      <protection locked="0"/>
    </xf>
    <xf numFmtId="165" fontId="2" fillId="8" borderId="1" xfId="0" applyNumberFormat="1" applyFont="1" applyFill="1" applyBorder="1"/>
    <xf numFmtId="0" fontId="2" fillId="8" borderId="1" xfId="0" applyFont="1" applyFill="1" applyBorder="1"/>
    <xf numFmtId="49" fontId="2" fillId="8" borderId="1" xfId="0" applyNumberFormat="1" applyFont="1" applyFill="1" applyBorder="1"/>
    <xf numFmtId="14" fontId="2" fillId="8" borderId="1" xfId="0" applyNumberFormat="1" applyFont="1" applyFill="1" applyBorder="1"/>
    <xf numFmtId="0" fontId="0" fillId="0" borderId="0" xfId="0" applyNumberFormat="1" applyFont="1" applyAlignment="1">
      <alignment horizontal="left" vertical="top" wrapText="1"/>
    </xf>
    <xf numFmtId="0" fontId="0" fillId="0" borderId="7" xfId="0" applyNumberFormat="1" applyFont="1" applyBorder="1" applyAlignment="1">
      <alignment horizontal="left" vertical="top" wrapText="1"/>
    </xf>
    <xf numFmtId="0" fontId="0" fillId="0" borderId="0" xfId="0" applyNumberFormat="1" applyFont="1" applyBorder="1" applyAlignment="1">
      <alignment horizontal="left" vertical="top" wrapText="1"/>
    </xf>
    <xf numFmtId="0" fontId="0" fillId="0" borderId="2" xfId="0" applyNumberFormat="1" applyFont="1" applyBorder="1" applyAlignment="1">
      <alignment horizontal="left" vertical="top" wrapText="1"/>
    </xf>
    <xf numFmtId="0" fontId="0" fillId="0" borderId="9" xfId="0" applyNumberFormat="1" applyFont="1" applyBorder="1" applyAlignment="1">
      <alignment horizontal="left" vertical="top" wrapText="1"/>
    </xf>
    <xf numFmtId="0" fontId="1" fillId="0" borderId="0" xfId="0" applyNumberFormat="1" applyFont="1" applyAlignment="1">
      <alignment horizontal="left" vertical="top" wrapText="1"/>
    </xf>
    <xf numFmtId="0" fontId="1" fillId="0" borderId="7" xfId="0" applyNumberFormat="1" applyFont="1" applyBorder="1" applyAlignment="1">
      <alignment horizontal="left" vertical="top" wrapText="1"/>
    </xf>
    <xf numFmtId="0" fontId="1" fillId="0" borderId="0" xfId="0" applyNumberFormat="1" applyFont="1" applyBorder="1" applyAlignment="1">
      <alignment horizontal="left" vertical="top" wrapText="1"/>
    </xf>
    <xf numFmtId="0" fontId="1" fillId="0" borderId="2" xfId="0" applyNumberFormat="1" applyFont="1" applyBorder="1" applyAlignment="1">
      <alignment horizontal="left" vertical="top" wrapText="1"/>
    </xf>
    <xf numFmtId="0" fontId="1" fillId="0" borderId="9" xfId="0" applyNumberFormat="1" applyFont="1" applyBorder="1" applyAlignment="1">
      <alignment horizontal="left" vertical="top" wrapText="1"/>
    </xf>
    <xf numFmtId="0" fontId="1" fillId="0" borderId="0" xfId="0" applyFont="1" applyBorder="1" applyAlignment="1">
      <alignment horizontal="left" vertical="top" wrapText="1"/>
    </xf>
    <xf numFmtId="0" fontId="1" fillId="0" borderId="7" xfId="0" applyFont="1" applyBorder="1" applyAlignment="1">
      <alignment horizontal="left" vertical="top" wrapText="1"/>
    </xf>
    <xf numFmtId="0" fontId="1" fillId="0" borderId="12" xfId="0" applyFont="1" applyBorder="1" applyAlignment="1">
      <alignment horizontal="left" vertical="top" wrapText="1"/>
    </xf>
    <xf numFmtId="0" fontId="1" fillId="0" borderId="13" xfId="0" applyFont="1" applyBorder="1" applyAlignment="1">
      <alignment horizontal="left" vertical="top" wrapText="1"/>
    </xf>
    <xf numFmtId="0" fontId="1" fillId="0" borderId="12" xfId="0" applyNumberFormat="1" applyFont="1" applyBorder="1" applyAlignment="1">
      <alignment horizontal="left" vertical="top" wrapText="1"/>
    </xf>
    <xf numFmtId="0" fontId="1" fillId="0" borderId="13" xfId="0" applyNumberFormat="1" applyFont="1" applyBorder="1" applyAlignment="1">
      <alignment horizontal="left"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</xdr:colOff>
      <xdr:row>0</xdr:row>
      <xdr:rowOff>0</xdr:rowOff>
    </xdr:from>
    <xdr:to>
      <xdr:col>10</xdr:col>
      <xdr:colOff>0</xdr:colOff>
      <xdr:row>0</xdr:row>
      <xdr:rowOff>209550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634BABCF-06C3-43CA-83D5-F3F109D9D39C}"/>
            </a:ext>
          </a:extLst>
        </xdr:cNvPr>
        <xdr:cNvSpPr txBox="1"/>
      </xdr:nvSpPr>
      <xdr:spPr>
        <a:xfrm>
          <a:off x="1" y="0"/>
          <a:ext cx="8248649" cy="209550"/>
        </a:xfrm>
        <a:prstGeom prst="rect">
          <a:avLst/>
        </a:prstGeom>
        <a:solidFill>
          <a:schemeClr val="accent6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/>
            <a:t>Client</a:t>
          </a:r>
        </a:p>
      </xdr:txBody>
    </xdr:sp>
    <xdr:clientData fPrintsWithSheet="0"/>
  </xdr:twoCellAnchor>
  <xdr:twoCellAnchor>
    <xdr:from>
      <xdr:col>10</xdr:col>
      <xdr:colOff>0</xdr:colOff>
      <xdr:row>0</xdr:row>
      <xdr:rowOff>0</xdr:rowOff>
    </xdr:from>
    <xdr:to>
      <xdr:col>15</xdr:col>
      <xdr:colOff>0</xdr:colOff>
      <xdr:row>0</xdr:row>
      <xdr:rowOff>209550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16E71DA8-FEFC-40BA-96C0-6E2396EF667A}"/>
            </a:ext>
          </a:extLst>
        </xdr:cNvPr>
        <xdr:cNvSpPr txBox="1"/>
      </xdr:nvSpPr>
      <xdr:spPr>
        <a:xfrm>
          <a:off x="8248650" y="0"/>
          <a:ext cx="4152900" cy="209550"/>
        </a:xfrm>
        <a:prstGeom prst="rect">
          <a:avLst/>
        </a:prstGeom>
        <a:solidFill>
          <a:schemeClr val="accent4">
            <a:lumMod val="75000"/>
          </a:schemeClr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/>
            <a:t>Suivi</a:t>
          </a:r>
        </a:p>
      </xdr:txBody>
    </xdr:sp>
    <xdr:clientData/>
  </xdr:twoCellAnchor>
  <xdr:twoCellAnchor>
    <xdr:from>
      <xdr:col>2</xdr:col>
      <xdr:colOff>114300</xdr:colOff>
      <xdr:row>0</xdr:row>
      <xdr:rowOff>0</xdr:rowOff>
    </xdr:from>
    <xdr:to>
      <xdr:col>3</xdr:col>
      <xdr:colOff>542925</xdr:colOff>
      <xdr:row>0</xdr:row>
      <xdr:rowOff>285750</xdr:rowOff>
    </xdr:to>
    <xdr:sp macro="[0]!WsS.cmdRunSAV_Click" textlink="">
      <xdr:nvSpPr>
        <xdr:cNvPr id="5" name="Rectangle : coins arrondis 4">
          <a:extLst>
            <a:ext uri="{FF2B5EF4-FFF2-40B4-BE49-F238E27FC236}">
              <a16:creationId xmlns:a16="http://schemas.microsoft.com/office/drawing/2014/main" id="{1BABF5FF-68E0-49B1-855F-24E93115138F}"/>
            </a:ext>
          </a:extLst>
        </xdr:cNvPr>
        <xdr:cNvSpPr/>
      </xdr:nvSpPr>
      <xdr:spPr>
        <a:xfrm>
          <a:off x="1257300" y="0"/>
          <a:ext cx="1362075" cy="285750"/>
        </a:xfrm>
        <a:prstGeom prst="roundRect">
          <a:avLst/>
        </a:prstGeom>
        <a:solidFill>
          <a:schemeClr val="bg1">
            <a:lumMod val="85000"/>
          </a:schemeClr>
        </a:solidFill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5">
            <a:shade val="50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chemeClr val="tx1"/>
              </a:solidFill>
            </a:rPr>
            <a:t>Formulaire</a:t>
          </a:r>
        </a:p>
      </xdr:txBody>
    </xdr:sp>
    <xdr:clientData/>
  </xdr:twoCellAnchor>
  <xdr:twoCellAnchor editAs="oneCell">
    <xdr:from>
      <xdr:col>0</xdr:col>
      <xdr:colOff>400050</xdr:colOff>
      <xdr:row>0</xdr:row>
      <xdr:rowOff>19050</xdr:rowOff>
    </xdr:from>
    <xdr:to>
      <xdr:col>1</xdr:col>
      <xdr:colOff>180976</xdr:colOff>
      <xdr:row>0</xdr:row>
      <xdr:rowOff>371476</xdr:rowOff>
    </xdr:to>
    <xdr:pic macro="[0]!GoHome">
      <xdr:nvPicPr>
        <xdr:cNvPr id="6" name="Image 5">
          <a:extLst>
            <a:ext uri="{FF2B5EF4-FFF2-40B4-BE49-F238E27FC236}">
              <a16:creationId xmlns:a16="http://schemas.microsoft.com/office/drawing/2014/main" id="{0BCA8684-6B9E-45B5-ADD6-4599104CFAE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00050" y="19050"/>
          <a:ext cx="352426" cy="352426"/>
        </a:xfrm>
        <a:prstGeom prst="rect">
          <a:avLst/>
        </a:prstGeom>
      </xdr:spPr>
    </xdr:pic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180975</xdr:colOff>
      <xdr:row>0</xdr:row>
      <xdr:rowOff>85725</xdr:rowOff>
    </xdr:from>
    <xdr:to>
      <xdr:col>5</xdr:col>
      <xdr:colOff>533401</xdr:colOff>
      <xdr:row>1</xdr:row>
      <xdr:rowOff>85726</xdr:rowOff>
    </xdr:to>
    <xdr:pic macro="[0]!GoHome">
      <xdr:nvPicPr>
        <xdr:cNvPr id="3" name="Image 2">
          <a:extLst>
            <a:ext uri="{FF2B5EF4-FFF2-40B4-BE49-F238E27FC236}">
              <a16:creationId xmlns:a16="http://schemas.microsoft.com/office/drawing/2014/main" id="{52739092-01C0-4A79-B125-735B2167751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238750" y="85725"/>
          <a:ext cx="352426" cy="352426"/>
        </a:xfrm>
        <a:prstGeom prst="rect">
          <a:avLst/>
        </a:prstGeom>
      </xdr:spPr>
    </xdr:pic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257174</xdr:colOff>
      <xdr:row>10</xdr:row>
      <xdr:rowOff>76200</xdr:rowOff>
    </xdr:from>
    <xdr:to>
      <xdr:col>12</xdr:col>
      <xdr:colOff>542925</xdr:colOff>
      <xdr:row>18</xdr:row>
      <xdr:rowOff>47625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4A378EAF-3AAC-4B96-A0B8-6C4F24B3217F}"/>
            </a:ext>
          </a:extLst>
        </xdr:cNvPr>
        <xdr:cNvSpPr txBox="1"/>
      </xdr:nvSpPr>
      <xdr:spPr>
        <a:xfrm>
          <a:off x="3838574" y="2219325"/>
          <a:ext cx="4095751" cy="14954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Les listes sont dynamiques</a:t>
          </a:r>
          <a:r>
            <a:rPr lang="fr-FR" sz="1100" baseline="0"/>
            <a:t> : Elles s'agrandissent automatiquement quand vous rajoutez un item.</a:t>
          </a:r>
        </a:p>
        <a:p>
          <a:endParaRPr lang="fr-FR" sz="1100" baseline="0"/>
        </a:p>
        <a:p>
          <a:r>
            <a:rPr lang="fr-FR" sz="1100" baseline="0"/>
            <a:t>Pour les trier cliquer sur la zone colorée.</a:t>
          </a:r>
        </a:p>
        <a:p>
          <a:endParaRPr lang="fr-FR" sz="1100" baseline="0"/>
        </a:p>
        <a:p>
          <a:r>
            <a:rPr lang="fr-FR" sz="1100" baseline="0"/>
            <a:t>Les listes à iD sont triées sur leur iD , les techniciens, dans l'ordre alphabétique.</a:t>
          </a:r>
          <a:endParaRPr lang="fr-FR" sz="1100"/>
        </a:p>
      </xdr:txBody>
    </xdr:sp>
    <xdr:clientData/>
  </xdr:twoCellAnchor>
  <xdr:twoCellAnchor editAs="oneCell">
    <xdr:from>
      <xdr:col>7</xdr:col>
      <xdr:colOff>219075</xdr:colOff>
      <xdr:row>0</xdr:row>
      <xdr:rowOff>38100</xdr:rowOff>
    </xdr:from>
    <xdr:to>
      <xdr:col>7</xdr:col>
      <xdr:colOff>571501</xdr:colOff>
      <xdr:row>0</xdr:row>
      <xdr:rowOff>390526</xdr:rowOff>
    </xdr:to>
    <xdr:pic macro="[0]!GoHome">
      <xdr:nvPicPr>
        <xdr:cNvPr id="3" name="Image 2">
          <a:extLst>
            <a:ext uri="{FF2B5EF4-FFF2-40B4-BE49-F238E27FC236}">
              <a16:creationId xmlns:a16="http://schemas.microsoft.com/office/drawing/2014/main" id="{868B2A7E-4D6B-49E6-AFF9-17373D0FAFB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800475" y="38100"/>
          <a:ext cx="352426" cy="352426"/>
        </a:xfrm>
        <a:prstGeom prst="rect">
          <a:avLst/>
        </a:prstGeom>
      </xdr:spPr>
    </xdr:pic>
    <xdr:clientData fPrintsWithSheet="0"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180974</xdr:colOff>
      <xdr:row>0</xdr:row>
      <xdr:rowOff>123824</xdr:rowOff>
    </xdr:from>
    <xdr:to>
      <xdr:col>6</xdr:col>
      <xdr:colOff>533400</xdr:colOff>
      <xdr:row>2</xdr:row>
      <xdr:rowOff>95250</xdr:rowOff>
    </xdr:to>
    <xdr:pic macro="[0]!GoHome">
      <xdr:nvPicPr>
        <xdr:cNvPr id="5" name="Image 4">
          <a:extLst>
            <a:ext uri="{FF2B5EF4-FFF2-40B4-BE49-F238E27FC236}">
              <a16:creationId xmlns:a16="http://schemas.microsoft.com/office/drawing/2014/main" id="{2ECB8CED-ADA2-42DD-BA62-27AB7D02B93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752974" y="123824"/>
          <a:ext cx="352426" cy="352426"/>
        </a:xfrm>
        <a:prstGeom prst="rect">
          <a:avLst/>
        </a:prstGeom>
      </xdr:spPr>
    </xdr:pic>
    <xdr:clientData fPrintsWithSheet="0"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19050</xdr:colOff>
      <xdr:row>0</xdr:row>
      <xdr:rowOff>19050</xdr:rowOff>
    </xdr:from>
    <xdr:to>
      <xdr:col>6</xdr:col>
      <xdr:colOff>371476</xdr:colOff>
      <xdr:row>1</xdr:row>
      <xdr:rowOff>180976</xdr:rowOff>
    </xdr:to>
    <xdr:pic macro="[0]!GoHome">
      <xdr:nvPicPr>
        <xdr:cNvPr id="2" name="Image 1">
          <a:extLst>
            <a:ext uri="{FF2B5EF4-FFF2-40B4-BE49-F238E27FC236}">
              <a16:creationId xmlns:a16="http://schemas.microsoft.com/office/drawing/2014/main" id="{E517BE39-097F-4610-8CC9-015C9657A79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591050" y="19050"/>
          <a:ext cx="352426" cy="352426"/>
        </a:xfrm>
        <a:prstGeom prst="rect">
          <a:avLst/>
        </a:prstGeom>
      </xdr:spPr>
    </xdr:pic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671BFFE-6683-454B-8AA3-701D5399907E}">
  <sheetPr codeName="WsA"/>
  <dimension ref="A1"/>
  <sheetViews>
    <sheetView showGridLines="0" showRowColHeaders="0" showZeros="0" tabSelected="1" workbookViewId="0">
      <selection activeCell="J18" sqref="J18"/>
    </sheetView>
  </sheetViews>
  <sheetFormatPr baseColWidth="10" defaultRowHeight="15" x14ac:dyDescent="0.25"/>
  <cols>
    <col min="1" max="16384" width="11.42578125" style="36"/>
  </cols>
  <sheetData/>
  <sheetProtection sheet="1" objects="1" scenarios="1" selectLockedCells="1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FAA86B3-9543-4948-8503-7F2BAE619FAC}">
  <sheetPr codeName="WsS"/>
  <dimension ref="A1:O2"/>
  <sheetViews>
    <sheetView showRowColHeaders="0" showZeros="0" workbookViewId="0">
      <selection activeCell="G4" sqref="G4"/>
    </sheetView>
  </sheetViews>
  <sheetFormatPr baseColWidth="10" defaultRowHeight="15" x14ac:dyDescent="0.25"/>
  <cols>
    <col min="1" max="1" width="8.5703125" style="7" customWidth="1"/>
    <col min="2" max="2" width="8.5703125" style="22" customWidth="1"/>
    <col min="3" max="3" width="14" style="8" customWidth="1"/>
    <col min="4" max="4" width="13.7109375" style="8" customWidth="1"/>
    <col min="5" max="5" width="11.42578125" style="8"/>
    <col min="6" max="6" width="11.42578125" style="25"/>
    <col min="7" max="8" width="11.42578125" style="8"/>
    <col min="9" max="10" width="19.42578125" style="8" customWidth="1"/>
    <col min="11" max="12" width="11.42578125" style="8"/>
    <col min="13" max="13" width="16.5703125" style="8" customWidth="1"/>
    <col min="14" max="15" width="11.42578125" style="8"/>
  </cols>
  <sheetData>
    <row r="1" spans="1:15" s="9" customFormat="1" ht="37.5" customHeight="1" x14ac:dyDescent="0.25">
      <c r="A1" s="17" t="s">
        <v>17</v>
      </c>
      <c r="B1" s="21" t="s">
        <v>18</v>
      </c>
      <c r="C1" s="18" t="s">
        <v>27</v>
      </c>
      <c r="D1" s="18" t="s">
        <v>24</v>
      </c>
      <c r="E1" s="19" t="s">
        <v>33</v>
      </c>
      <c r="F1" s="24" t="s">
        <v>6</v>
      </c>
      <c r="G1" s="19" t="s">
        <v>25</v>
      </c>
      <c r="H1" s="19" t="s">
        <v>26</v>
      </c>
      <c r="I1" s="20" t="s">
        <v>36</v>
      </c>
      <c r="J1" s="20" t="s">
        <v>32</v>
      </c>
      <c r="K1" s="15" t="s">
        <v>28</v>
      </c>
      <c r="L1" s="15" t="s">
        <v>29</v>
      </c>
      <c r="M1" s="16" t="s">
        <v>34</v>
      </c>
      <c r="N1" s="16" t="s">
        <v>30</v>
      </c>
      <c r="O1" s="16" t="s">
        <v>31</v>
      </c>
    </row>
    <row r="2" spans="1:15" x14ac:dyDescent="0.25">
      <c r="A2" s="45">
        <v>180000</v>
      </c>
      <c r="B2" s="46">
        <v>180000</v>
      </c>
      <c r="C2" s="47">
        <v>43290</v>
      </c>
      <c r="D2" s="48" t="s">
        <v>48</v>
      </c>
      <c r="E2" s="48"/>
      <c r="F2" s="91" t="s">
        <v>47</v>
      </c>
      <c r="G2" s="48" t="s">
        <v>47</v>
      </c>
      <c r="H2" s="48" t="s">
        <v>47</v>
      </c>
      <c r="I2" s="48"/>
      <c r="J2" s="48" t="s">
        <v>47</v>
      </c>
      <c r="K2" s="48" t="s">
        <v>47</v>
      </c>
      <c r="L2" s="48" t="s">
        <v>47</v>
      </c>
      <c r="M2" s="48" t="s">
        <v>47</v>
      </c>
      <c r="N2" s="48"/>
      <c r="O2" s="48" t="s">
        <v>47</v>
      </c>
    </row>
  </sheetData>
  <sheetProtection sort="0"/>
  <sortState ref="A2:O2">
    <sortCondition descending="1" ref="A1"/>
  </sortState>
  <pageMargins left="0.7" right="0.7" top="0.75" bottom="0.75" header="0.3" footer="0.3"/>
  <pageSetup paperSize="9" orientation="portrait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1F12F24-A44E-4465-9681-B2CC60F2D682}">
  <sheetPr codeName="WsC"/>
  <dimension ref="A1:E2"/>
  <sheetViews>
    <sheetView showRowColHeaders="0" workbookViewId="0">
      <selection activeCell="F15" sqref="F15"/>
    </sheetView>
  </sheetViews>
  <sheetFormatPr baseColWidth="10" defaultRowHeight="14.25" customHeight="1" x14ac:dyDescent="0.25"/>
  <cols>
    <col min="1" max="1" width="8.85546875" style="10" customWidth="1"/>
    <col min="2" max="3" width="15.7109375" style="6" customWidth="1"/>
    <col min="4" max="4" width="15.7109375" style="39" customWidth="1"/>
    <col min="5" max="5" width="19.85546875" style="14" customWidth="1"/>
    <col min="6" max="16384" width="11.42578125" style="6"/>
  </cols>
  <sheetData>
    <row r="1" spans="1:5" ht="27.75" customHeight="1" x14ac:dyDescent="0.25">
      <c r="A1" s="11" t="s">
        <v>18</v>
      </c>
      <c r="B1" s="12" t="s">
        <v>19</v>
      </c>
      <c r="C1" s="12" t="s">
        <v>21</v>
      </c>
      <c r="D1" s="38" t="s">
        <v>20</v>
      </c>
      <c r="E1" s="13" t="s">
        <v>22</v>
      </c>
    </row>
    <row r="2" spans="1:5" ht="14.25" customHeight="1" x14ac:dyDescent="0.25">
      <c r="A2" s="92">
        <v>180000</v>
      </c>
      <c r="B2" s="93" t="s">
        <v>48</v>
      </c>
      <c r="C2" s="93"/>
      <c r="D2" s="94"/>
      <c r="E2" s="95"/>
    </row>
  </sheetData>
  <sortState ref="A2:E2">
    <sortCondition descending="1" ref="A1"/>
  </sortState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BE9737F-0BAB-41CC-8890-AFEAF1CE80DF}">
  <sheetPr codeName="WsP"/>
  <dimension ref="A1:G14"/>
  <sheetViews>
    <sheetView showRowColHeaders="0" workbookViewId="0">
      <selection activeCell="I6" sqref="I6"/>
    </sheetView>
  </sheetViews>
  <sheetFormatPr baseColWidth="10" defaultRowHeight="15" x14ac:dyDescent="0.25"/>
  <cols>
    <col min="1" max="1" width="4.140625" style="1" customWidth="1"/>
    <col min="2" max="2" width="18" customWidth="1"/>
    <col min="3" max="3" width="2.42578125" customWidth="1"/>
    <col min="4" max="4" width="3.85546875" style="1" customWidth="1"/>
    <col min="6" max="6" width="2.42578125" customWidth="1"/>
  </cols>
  <sheetData>
    <row r="1" spans="1:7" ht="33.75" customHeight="1" x14ac:dyDescent="0.25">
      <c r="A1" s="2" t="s">
        <v>16</v>
      </c>
      <c r="B1" s="3" t="s">
        <v>1</v>
      </c>
      <c r="D1" s="4" t="s">
        <v>23</v>
      </c>
      <c r="E1" s="5" t="s">
        <v>0</v>
      </c>
      <c r="G1" s="23" t="s">
        <v>39</v>
      </c>
    </row>
    <row r="2" spans="1:7" x14ac:dyDescent="0.25">
      <c r="A2" s="1">
        <v>1</v>
      </c>
      <c r="B2" t="s">
        <v>2</v>
      </c>
      <c r="D2" s="1">
        <v>1</v>
      </c>
      <c r="E2" t="s">
        <v>10</v>
      </c>
      <c r="G2" s="8" t="s">
        <v>35</v>
      </c>
    </row>
    <row r="3" spans="1:7" x14ac:dyDescent="0.25">
      <c r="A3" s="1">
        <v>2</v>
      </c>
      <c r="B3" t="s">
        <v>3</v>
      </c>
      <c r="D3" s="1">
        <v>2</v>
      </c>
      <c r="E3" t="s">
        <v>11</v>
      </c>
      <c r="G3" s="8" t="s">
        <v>37</v>
      </c>
    </row>
    <row r="4" spans="1:7" x14ac:dyDescent="0.25">
      <c r="A4" s="1">
        <v>3</v>
      </c>
      <c r="B4" t="s">
        <v>4</v>
      </c>
      <c r="D4" s="1">
        <v>3</v>
      </c>
      <c r="E4" t="s">
        <v>12</v>
      </c>
      <c r="G4" s="8" t="s">
        <v>38</v>
      </c>
    </row>
    <row r="5" spans="1:7" x14ac:dyDescent="0.25">
      <c r="A5" s="1">
        <v>4</v>
      </c>
      <c r="B5" t="s">
        <v>5</v>
      </c>
      <c r="D5" s="1">
        <v>4</v>
      </c>
      <c r="E5" t="s">
        <v>13</v>
      </c>
    </row>
    <row r="6" spans="1:7" x14ac:dyDescent="0.25">
      <c r="A6" s="1">
        <v>5</v>
      </c>
      <c r="B6" t="s">
        <v>6</v>
      </c>
      <c r="D6" s="1">
        <v>5</v>
      </c>
      <c r="E6" t="s">
        <v>14</v>
      </c>
    </row>
    <row r="7" spans="1:7" x14ac:dyDescent="0.25">
      <c r="A7" s="1">
        <v>6</v>
      </c>
      <c r="B7" t="s">
        <v>7</v>
      </c>
      <c r="D7" s="1">
        <v>6</v>
      </c>
      <c r="E7" t="s">
        <v>15</v>
      </c>
    </row>
    <row r="8" spans="1:7" x14ac:dyDescent="0.25">
      <c r="A8" s="1">
        <v>7</v>
      </c>
      <c r="B8" t="s">
        <v>8</v>
      </c>
    </row>
    <row r="9" spans="1:7" x14ac:dyDescent="0.25">
      <c r="A9" s="1">
        <v>8</v>
      </c>
      <c r="B9" t="s">
        <v>9</v>
      </c>
    </row>
    <row r="14" spans="1:7" x14ac:dyDescent="0.25">
      <c r="C14" s="1"/>
    </row>
  </sheetData>
  <sortState ref="A2:B9">
    <sortCondition ref="A1"/>
  </sortState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649B8F2-470F-49B3-83F1-8FD11E2728DE}">
  <sheetPr codeName="WsT"/>
  <dimension ref="A1:L44"/>
  <sheetViews>
    <sheetView showRowColHeaders="0" zoomScaleNormal="100" workbookViewId="0">
      <selection activeCell="E3" sqref="E3"/>
    </sheetView>
  </sheetViews>
  <sheetFormatPr baseColWidth="10" defaultRowHeight="15" x14ac:dyDescent="0.25"/>
  <cols>
    <col min="8" max="12" width="11.42578125" hidden="1" customWidth="1"/>
    <col min="13" max="13" width="11.42578125" customWidth="1"/>
  </cols>
  <sheetData>
    <row r="1" spans="1:8" x14ac:dyDescent="0.25">
      <c r="A1" s="26" t="s">
        <v>40</v>
      </c>
    </row>
    <row r="3" spans="1:8" x14ac:dyDescent="0.25">
      <c r="A3" s="66" t="s">
        <v>62</v>
      </c>
      <c r="B3" s="50">
        <f ca="1">SUBSTFRMRECH</f>
        <v>43290</v>
      </c>
      <c r="C3" s="52"/>
      <c r="D3" s="66" t="s">
        <v>63</v>
      </c>
      <c r="E3" s="40">
        <v>180000</v>
      </c>
      <c r="F3" s="52"/>
      <c r="G3" s="52"/>
      <c r="H3">
        <v>3</v>
      </c>
    </row>
    <row r="4" spans="1:8" ht="15.75" thickBot="1" x14ac:dyDescent="0.3">
      <c r="A4" s="52"/>
      <c r="B4" s="52"/>
      <c r="C4" s="52"/>
      <c r="D4" s="52"/>
      <c r="E4" s="52"/>
      <c r="F4" s="52"/>
      <c r="G4" s="52"/>
    </row>
    <row r="5" spans="1:8" ht="15.75" thickTop="1" x14ac:dyDescent="0.25">
      <c r="A5" s="27" t="s">
        <v>41</v>
      </c>
      <c r="B5" s="28"/>
      <c r="C5" s="28"/>
      <c r="D5" s="28"/>
      <c r="E5" s="28"/>
      <c r="F5" s="28"/>
      <c r="G5" s="29"/>
    </row>
    <row r="6" spans="1:8" x14ac:dyDescent="0.25">
      <c r="A6" s="67" t="s">
        <v>53</v>
      </c>
      <c r="B6" s="65" t="str">
        <f ca="1">SUBSTFRMRECH</f>
        <v/>
      </c>
      <c r="C6" s="57"/>
      <c r="D6" s="57"/>
      <c r="E6" s="57"/>
      <c r="F6" s="57"/>
      <c r="G6" s="58"/>
      <c r="H6">
        <v>7</v>
      </c>
    </row>
    <row r="7" spans="1:8" x14ac:dyDescent="0.25">
      <c r="A7" s="67"/>
      <c r="B7" s="74"/>
      <c r="C7" s="57"/>
      <c r="D7" s="57"/>
      <c r="E7" s="57"/>
      <c r="F7" s="57"/>
      <c r="G7" s="58"/>
    </row>
    <row r="8" spans="1:8" x14ac:dyDescent="0.25">
      <c r="A8" s="67" t="s">
        <v>42</v>
      </c>
      <c r="B8" s="65" t="str">
        <f ca="1">SUBSTFRMRECH</f>
        <v/>
      </c>
      <c r="C8" s="57"/>
      <c r="D8" s="57"/>
      <c r="E8" s="57"/>
      <c r="F8" s="57"/>
      <c r="G8" s="58"/>
      <c r="H8">
        <v>8</v>
      </c>
    </row>
    <row r="9" spans="1:8" x14ac:dyDescent="0.25">
      <c r="A9" s="53"/>
      <c r="B9" s="57"/>
      <c r="C9" s="57"/>
      <c r="D9" s="57"/>
      <c r="E9" s="57"/>
      <c r="F9" s="57"/>
      <c r="G9" s="58"/>
    </row>
    <row r="10" spans="1:8" x14ac:dyDescent="0.25">
      <c r="A10" s="53" t="s">
        <v>54</v>
      </c>
      <c r="B10" s="57"/>
      <c r="C10" s="57"/>
      <c r="D10" s="57"/>
      <c r="E10" s="57"/>
      <c r="F10" s="57"/>
      <c r="G10" s="58"/>
    </row>
    <row r="11" spans="1:8" x14ac:dyDescent="0.25">
      <c r="A11" s="53"/>
      <c r="B11" s="96">
        <f ca="1">SUBSTFRMRECH</f>
        <v>0</v>
      </c>
      <c r="C11" s="96"/>
      <c r="D11" s="96"/>
      <c r="E11" s="96"/>
      <c r="F11" s="96"/>
      <c r="G11" s="97"/>
      <c r="H11">
        <v>9</v>
      </c>
    </row>
    <row r="12" spans="1:8" x14ac:dyDescent="0.25">
      <c r="A12" s="53"/>
      <c r="B12" s="96"/>
      <c r="C12" s="96"/>
      <c r="D12" s="96"/>
      <c r="E12" s="96"/>
      <c r="F12" s="96"/>
      <c r="G12" s="97"/>
    </row>
    <row r="13" spans="1:8" x14ac:dyDescent="0.25">
      <c r="A13" s="53" t="s">
        <v>55</v>
      </c>
      <c r="B13" s="98" t="str">
        <f ca="1">SUBSTFRMRECH</f>
        <v/>
      </c>
      <c r="C13" s="98" t="e">
        <f t="shared" ref="C13:G14" ca="1" si="0">IF(ISNA(VLOOKUP($E$3,BDS,I13,FALSE)),"",VLOOKUP($E$3,BDS,I13,FALSE))</f>
        <v>#VALUE!</v>
      </c>
      <c r="D13" s="98" t="e">
        <f t="shared" ca="1" si="0"/>
        <v>#VALUE!</v>
      </c>
      <c r="E13" s="98" t="e">
        <f t="shared" ca="1" si="0"/>
        <v>#VALUE!</v>
      </c>
      <c r="F13" s="98" t="e">
        <f t="shared" ca="1" si="0"/>
        <v>#VALUE!</v>
      </c>
      <c r="G13" s="97" t="e">
        <f t="shared" ca="1" si="0"/>
        <v>#VALUE!</v>
      </c>
      <c r="H13">
        <v>10</v>
      </c>
    </row>
    <row r="14" spans="1:8" x14ac:dyDescent="0.25">
      <c r="A14" s="61"/>
      <c r="B14" s="99" t="e">
        <f ca="1">IF(ISNA(VLOOKUP($E$3,BDS,H14,FALSE)),"",VLOOKUP($E$3,BDS,H14,FALSE))</f>
        <v>#VALUE!</v>
      </c>
      <c r="C14" s="99" t="e">
        <f t="shared" ca="1" si="0"/>
        <v>#VALUE!</v>
      </c>
      <c r="D14" s="99" t="e">
        <f t="shared" ca="1" si="0"/>
        <v>#VALUE!</v>
      </c>
      <c r="E14" s="99" t="e">
        <f t="shared" ca="1" si="0"/>
        <v>#VALUE!</v>
      </c>
      <c r="F14" s="99" t="e">
        <f t="shared" ca="1" si="0"/>
        <v>#VALUE!</v>
      </c>
      <c r="G14" s="100" t="e">
        <f t="shared" ca="1" si="0"/>
        <v>#VALUE!</v>
      </c>
    </row>
    <row r="15" spans="1:8" ht="15.75" thickBot="1" x14ac:dyDescent="0.3">
      <c r="A15" s="52"/>
      <c r="B15" s="52"/>
      <c r="C15" s="52"/>
      <c r="D15" s="52"/>
      <c r="E15" s="52"/>
      <c r="F15" s="52"/>
      <c r="G15" s="52"/>
    </row>
    <row r="16" spans="1:8" ht="15.75" thickTop="1" x14ac:dyDescent="0.25">
      <c r="A16" s="27" t="s">
        <v>43</v>
      </c>
      <c r="B16" s="28"/>
      <c r="C16" s="28"/>
      <c r="D16" s="28"/>
      <c r="E16" s="28"/>
      <c r="F16" s="28"/>
      <c r="G16" s="29"/>
    </row>
    <row r="17" spans="1:12" x14ac:dyDescent="0.25">
      <c r="A17" s="67" t="s">
        <v>51</v>
      </c>
      <c r="B17" s="65" t="str">
        <f ca="1">SUBSTFRMRECH</f>
        <v>ENREGISTREMENT INITIAL</v>
      </c>
      <c r="C17" s="59"/>
      <c r="D17" s="52"/>
      <c r="E17" s="52" t="s">
        <v>52</v>
      </c>
      <c r="F17" s="65" t="str">
        <f ca="1">SUBSTFRMRECH</f>
        <v/>
      </c>
      <c r="G17" s="58"/>
      <c r="H17">
        <v>4</v>
      </c>
      <c r="L17">
        <v>6</v>
      </c>
    </row>
    <row r="18" spans="1:12" x14ac:dyDescent="0.25">
      <c r="A18" s="67" t="s">
        <v>61</v>
      </c>
      <c r="B18" s="65">
        <f ca="1">SUBSTFRMRECH</f>
        <v>0</v>
      </c>
      <c r="C18" s="59"/>
      <c r="D18" s="59"/>
      <c r="E18" s="59"/>
      <c r="F18" s="59"/>
      <c r="G18" s="60"/>
      <c r="H18">
        <v>5</v>
      </c>
    </row>
    <row r="19" spans="1:12" x14ac:dyDescent="0.25">
      <c r="A19" s="61"/>
      <c r="B19" s="33"/>
      <c r="C19" s="62"/>
      <c r="D19" s="62"/>
      <c r="E19" s="62"/>
      <c r="F19" s="62"/>
      <c r="G19" s="63"/>
    </row>
    <row r="20" spans="1:12" x14ac:dyDescent="0.25">
      <c r="A20" s="52"/>
      <c r="B20" s="52"/>
      <c r="C20" s="52"/>
      <c r="D20" s="52"/>
      <c r="E20" s="52"/>
      <c r="F20" s="52"/>
      <c r="G20" s="52"/>
    </row>
    <row r="21" spans="1:12" ht="15.75" thickBot="1" x14ac:dyDescent="0.3">
      <c r="A21" s="64"/>
      <c r="B21" s="64"/>
      <c r="C21" s="64"/>
      <c r="D21" s="64"/>
      <c r="E21" s="64"/>
      <c r="F21" s="64"/>
      <c r="G21" s="64"/>
    </row>
    <row r="22" spans="1:12" x14ac:dyDescent="0.25">
      <c r="A22" s="52"/>
      <c r="B22" s="52"/>
      <c r="C22" s="52"/>
      <c r="D22" s="52"/>
      <c r="E22" s="52"/>
      <c r="F22" s="52"/>
      <c r="G22" s="52"/>
    </row>
    <row r="23" spans="1:12" ht="31.5" x14ac:dyDescent="0.5">
      <c r="A23" s="34" t="s">
        <v>44</v>
      </c>
      <c r="B23" s="52"/>
      <c r="C23" s="52"/>
      <c r="D23" s="52"/>
      <c r="E23" s="52"/>
      <c r="F23" s="52"/>
      <c r="G23" s="52"/>
    </row>
    <row r="24" spans="1:12" x14ac:dyDescent="0.25">
      <c r="A24" s="35" t="s">
        <v>45</v>
      </c>
      <c r="B24" s="52"/>
      <c r="C24" s="52"/>
      <c r="D24" s="52"/>
      <c r="E24" s="52"/>
      <c r="F24" s="52"/>
      <c r="G24" s="52"/>
    </row>
    <row r="25" spans="1:12" x14ac:dyDescent="0.25">
      <c r="A25" s="52"/>
      <c r="B25" s="52"/>
      <c r="C25" s="52"/>
      <c r="D25" s="52"/>
      <c r="E25" s="52"/>
      <c r="F25" s="52"/>
      <c r="G25" s="52"/>
    </row>
    <row r="26" spans="1:12" x14ac:dyDescent="0.25">
      <c r="A26" s="26" t="s">
        <v>46</v>
      </c>
      <c r="B26" s="52"/>
      <c r="C26" s="52"/>
      <c r="D26" s="52"/>
      <c r="E26" s="52"/>
      <c r="F26" s="52"/>
      <c r="G26" s="52"/>
    </row>
    <row r="27" spans="1:12" x14ac:dyDescent="0.25">
      <c r="A27" s="52"/>
      <c r="B27" s="52"/>
      <c r="C27" s="52"/>
      <c r="D27" s="52"/>
      <c r="E27" s="52"/>
      <c r="F27" s="52"/>
      <c r="G27" s="52"/>
    </row>
    <row r="28" spans="1:12" x14ac:dyDescent="0.25">
      <c r="A28" s="66" t="s">
        <v>62</v>
      </c>
      <c r="B28" s="50">
        <f ca="1">B3</f>
        <v>43290</v>
      </c>
      <c r="C28" s="52"/>
      <c r="D28" s="66" t="s">
        <v>63</v>
      </c>
      <c r="E28" s="37">
        <f>E3</f>
        <v>180000</v>
      </c>
      <c r="F28" s="52"/>
      <c r="G28" s="52"/>
    </row>
    <row r="29" spans="1:12" ht="15.75" thickBot="1" x14ac:dyDescent="0.3">
      <c r="A29" s="52"/>
      <c r="B29" s="52"/>
      <c r="C29" s="52"/>
      <c r="D29" s="52"/>
      <c r="E29" s="52"/>
      <c r="F29" s="52"/>
      <c r="G29" s="52"/>
    </row>
    <row r="30" spans="1:12" ht="15.75" thickTop="1" x14ac:dyDescent="0.25">
      <c r="A30" s="27" t="s">
        <v>41</v>
      </c>
      <c r="B30" s="28"/>
      <c r="C30" s="28"/>
      <c r="D30" s="28"/>
      <c r="E30" s="28"/>
      <c r="F30" s="28"/>
      <c r="G30" s="29"/>
    </row>
    <row r="31" spans="1:12" x14ac:dyDescent="0.25">
      <c r="A31" s="67" t="s">
        <v>53</v>
      </c>
      <c r="B31" s="65" t="str">
        <f ca="1">B6</f>
        <v/>
      </c>
      <c r="C31" s="57"/>
      <c r="D31" s="57"/>
      <c r="E31" s="57"/>
      <c r="F31" s="57"/>
      <c r="G31" s="58"/>
    </row>
    <row r="32" spans="1:12" x14ac:dyDescent="0.25">
      <c r="A32" s="67"/>
      <c r="B32" s="30"/>
      <c r="C32" s="59"/>
      <c r="D32" s="59"/>
      <c r="E32" s="59"/>
      <c r="F32" s="59"/>
      <c r="G32" s="60"/>
    </row>
    <row r="33" spans="1:7" x14ac:dyDescent="0.25">
      <c r="A33" s="67" t="s">
        <v>42</v>
      </c>
      <c r="B33" s="65" t="str">
        <f ca="1">B8</f>
        <v/>
      </c>
      <c r="C33" s="59"/>
      <c r="D33" s="59"/>
      <c r="E33" s="59"/>
      <c r="F33" s="59"/>
      <c r="G33" s="60"/>
    </row>
    <row r="34" spans="1:7" x14ac:dyDescent="0.25">
      <c r="A34" s="53"/>
      <c r="B34" s="59"/>
      <c r="C34" s="59"/>
      <c r="D34" s="59"/>
      <c r="E34" s="59"/>
      <c r="F34" s="59"/>
      <c r="G34" s="60"/>
    </row>
    <row r="35" spans="1:7" x14ac:dyDescent="0.25">
      <c r="A35" s="53" t="s">
        <v>54</v>
      </c>
      <c r="B35" s="59"/>
      <c r="C35" s="59"/>
      <c r="D35" s="59"/>
      <c r="E35" s="59"/>
      <c r="F35" s="59"/>
      <c r="G35" s="60"/>
    </row>
    <row r="36" spans="1:7" x14ac:dyDescent="0.25">
      <c r="A36" s="53"/>
      <c r="B36" s="101">
        <f ca="1">B11</f>
        <v>0</v>
      </c>
      <c r="C36" s="101"/>
      <c r="D36" s="101"/>
      <c r="E36" s="101"/>
      <c r="F36" s="101"/>
      <c r="G36" s="102"/>
    </row>
    <row r="37" spans="1:7" x14ac:dyDescent="0.25">
      <c r="A37" s="53"/>
      <c r="B37" s="101"/>
      <c r="C37" s="101"/>
      <c r="D37" s="101"/>
      <c r="E37" s="101"/>
      <c r="F37" s="101"/>
      <c r="G37" s="102"/>
    </row>
    <row r="38" spans="1:7" x14ac:dyDescent="0.25">
      <c r="A38" s="67" t="s">
        <v>55</v>
      </c>
      <c r="B38" s="103" t="str">
        <f ca="1">B13</f>
        <v/>
      </c>
      <c r="C38" s="103"/>
      <c r="D38" s="103"/>
      <c r="E38" s="103"/>
      <c r="F38" s="103"/>
      <c r="G38" s="102"/>
    </row>
    <row r="39" spans="1:7" x14ac:dyDescent="0.25">
      <c r="A39" s="61"/>
      <c r="B39" s="104"/>
      <c r="C39" s="104"/>
      <c r="D39" s="104"/>
      <c r="E39" s="104"/>
      <c r="F39" s="104"/>
      <c r="G39" s="105"/>
    </row>
    <row r="40" spans="1:7" ht="15.75" thickBot="1" x14ac:dyDescent="0.3">
      <c r="A40" s="52"/>
      <c r="B40" s="52"/>
      <c r="C40" s="52"/>
      <c r="D40" s="52"/>
      <c r="E40" s="52"/>
      <c r="F40" s="52"/>
      <c r="G40" s="52"/>
    </row>
    <row r="41" spans="1:7" ht="15.75" thickTop="1" x14ac:dyDescent="0.25">
      <c r="A41" s="27" t="s">
        <v>43</v>
      </c>
      <c r="B41" s="28"/>
      <c r="C41" s="28"/>
      <c r="D41" s="28"/>
      <c r="E41" s="28"/>
      <c r="F41" s="28"/>
      <c r="G41" s="29"/>
    </row>
    <row r="42" spans="1:7" x14ac:dyDescent="0.25">
      <c r="A42" s="67" t="s">
        <v>51</v>
      </c>
      <c r="B42" s="65" t="str">
        <f ca="1">B17</f>
        <v>ENREGISTREMENT INITIAL</v>
      </c>
      <c r="C42" s="59"/>
      <c r="D42" s="52"/>
      <c r="E42" s="52" t="s">
        <v>52</v>
      </c>
      <c r="F42" s="65" t="str">
        <f ca="1">F17</f>
        <v/>
      </c>
      <c r="G42" s="58"/>
    </row>
    <row r="43" spans="1:7" x14ac:dyDescent="0.25">
      <c r="A43" s="67" t="s">
        <v>61</v>
      </c>
      <c r="B43" s="65">
        <f ca="1">B18</f>
        <v>0</v>
      </c>
      <c r="C43" s="59"/>
      <c r="D43" s="59"/>
      <c r="E43" s="59"/>
      <c r="F43" s="59"/>
      <c r="G43" s="60"/>
    </row>
    <row r="44" spans="1:7" x14ac:dyDescent="0.25">
      <c r="A44" s="61"/>
      <c r="B44" s="33"/>
      <c r="C44" s="62"/>
      <c r="D44" s="62"/>
      <c r="E44" s="62"/>
      <c r="F44" s="62"/>
      <c r="G44" s="63"/>
    </row>
  </sheetData>
  <mergeCells count="4">
    <mergeCell ref="B11:G12"/>
    <mergeCell ref="B13:G14"/>
    <mergeCell ref="B36:G37"/>
    <mergeCell ref="B38:G39"/>
  </mergeCells>
  <printOptions horizontalCentered="1" verticalCentered="1"/>
  <pageMargins left="0.70866141732283472" right="0.70866141732283472" top="1.1811023622047245" bottom="0.74803149606299213" header="0.31496062992125984" footer="0.31496062992125984"/>
  <pageSetup paperSize="9" orientation="portrait" r:id="rId1"/>
  <headerFooter>
    <oddHeader>&amp;L&amp;"-,Gras"&amp;26GMC &amp;KFF0000Informatique&amp;11&amp;K01+000
&amp;K01+030109 rue de Carthage, les jardins de Carthage, 71 777 843</oddHeader>
  </headerFooter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D2B5366-7CC6-453C-939A-3C31886143A4}">
  <sheetPr codeName="WsE"/>
  <dimension ref="A1:S32"/>
  <sheetViews>
    <sheetView showRowColHeaders="0" showZeros="0" topLeftCell="B1" zoomScaleNormal="100" workbookViewId="0">
      <selection activeCell="M30" sqref="M30"/>
    </sheetView>
  </sheetViews>
  <sheetFormatPr baseColWidth="10" defaultRowHeight="15" x14ac:dyDescent="0.25"/>
  <cols>
    <col min="1" max="6" width="11.42578125" customWidth="1"/>
    <col min="7" max="7" width="5.7109375" customWidth="1"/>
    <col min="8" max="13" width="11.42578125" customWidth="1"/>
    <col min="14" max="18" width="11.42578125" hidden="1" customWidth="1"/>
    <col min="19" max="19" width="11.42578125" customWidth="1"/>
  </cols>
  <sheetData>
    <row r="1" spans="1:19" x14ac:dyDescent="0.25">
      <c r="A1" s="66" t="s">
        <v>62</v>
      </c>
      <c r="B1" s="50">
        <f ca="1">TALON!B3</f>
        <v>43290</v>
      </c>
      <c r="C1" s="52"/>
      <c r="D1" s="66" t="s">
        <v>63</v>
      </c>
      <c r="E1" s="51">
        <f>TALON!E3</f>
        <v>180000</v>
      </c>
      <c r="F1" s="52"/>
      <c r="G1" s="52"/>
      <c r="H1" s="66" t="s">
        <v>62</v>
      </c>
      <c r="I1" s="50">
        <f ca="1">B1</f>
        <v>43290</v>
      </c>
      <c r="J1" s="52"/>
      <c r="K1" s="66" t="s">
        <v>63</v>
      </c>
      <c r="L1" s="51">
        <f>E1</f>
        <v>180000</v>
      </c>
      <c r="M1" s="52"/>
      <c r="N1" s="88" t="s">
        <v>65</v>
      </c>
      <c r="O1" s="88"/>
      <c r="P1" s="88"/>
      <c r="Q1" s="88"/>
      <c r="R1" s="88"/>
      <c r="S1" s="90"/>
    </row>
    <row r="2" spans="1:19" ht="15.75" thickBot="1" x14ac:dyDescent="0.3">
      <c r="N2" s="88" t="s">
        <v>66</v>
      </c>
      <c r="O2" s="88"/>
      <c r="P2" s="88"/>
      <c r="Q2" s="88"/>
      <c r="R2" s="88"/>
      <c r="S2" s="90"/>
    </row>
    <row r="3" spans="1:19" ht="15.75" thickTop="1" x14ac:dyDescent="0.25">
      <c r="A3" s="27" t="s">
        <v>43</v>
      </c>
      <c r="B3" s="28"/>
      <c r="C3" s="28"/>
      <c r="D3" s="28"/>
      <c r="E3" s="28"/>
      <c r="F3" s="29"/>
      <c r="H3" s="27" t="s">
        <v>43</v>
      </c>
      <c r="I3" s="28"/>
      <c r="J3" s="28"/>
      <c r="K3" s="28"/>
      <c r="L3" s="28"/>
      <c r="M3" s="29"/>
      <c r="N3" s="88" t="s">
        <v>67</v>
      </c>
      <c r="O3" s="88"/>
      <c r="P3" s="88"/>
      <c r="Q3" s="88"/>
      <c r="R3" s="88"/>
      <c r="S3" s="90"/>
    </row>
    <row r="4" spans="1:19" x14ac:dyDescent="0.25">
      <c r="A4" s="67" t="s">
        <v>51</v>
      </c>
      <c r="B4" s="50" t="str">
        <f ca="1">TALON!B17</f>
        <v>ENREGISTREMENT INITIAL</v>
      </c>
      <c r="C4" s="31"/>
      <c r="D4" s="31"/>
      <c r="E4" s="31"/>
      <c r="F4" s="32"/>
      <c r="H4" s="67" t="s">
        <v>51</v>
      </c>
      <c r="I4" s="65" t="str">
        <f ca="1">B4</f>
        <v>ENREGISTREMENT INITIAL</v>
      </c>
      <c r="J4" s="76"/>
      <c r="K4" s="76"/>
      <c r="L4" s="76"/>
      <c r="M4" s="77"/>
      <c r="N4" s="88"/>
      <c r="O4" s="88"/>
      <c r="P4" s="88"/>
      <c r="Q4" s="88"/>
      <c r="R4" s="88"/>
      <c r="S4" s="90"/>
    </row>
    <row r="5" spans="1:19" x14ac:dyDescent="0.25">
      <c r="A5" s="67" t="s">
        <v>61</v>
      </c>
      <c r="B5" s="50"/>
      <c r="C5" s="31"/>
      <c r="D5" s="31"/>
      <c r="E5" s="31"/>
      <c r="F5" s="32"/>
      <c r="H5" s="67" t="s">
        <v>61</v>
      </c>
      <c r="I5" s="76"/>
      <c r="J5" s="76"/>
      <c r="K5" s="76"/>
      <c r="L5" s="76"/>
      <c r="M5" s="77"/>
      <c r="N5" s="88"/>
      <c r="O5" s="88"/>
      <c r="P5" s="88"/>
      <c r="Q5" s="88"/>
      <c r="R5" s="88"/>
      <c r="S5" s="90"/>
    </row>
    <row r="6" spans="1:19" ht="15.75" thickBot="1" x14ac:dyDescent="0.3">
      <c r="A6" s="70" t="s">
        <v>52</v>
      </c>
      <c r="B6" s="72" t="str">
        <f ca="1">TALON!F17</f>
        <v/>
      </c>
      <c r="C6" s="41"/>
      <c r="D6" s="41"/>
      <c r="E6" s="41"/>
      <c r="F6" s="42"/>
      <c r="H6" s="70" t="s">
        <v>52</v>
      </c>
      <c r="I6" s="78" t="str">
        <f ca="1">B6</f>
        <v/>
      </c>
      <c r="J6" s="79"/>
      <c r="K6" s="79"/>
      <c r="L6" s="79"/>
      <c r="M6" s="80"/>
      <c r="N6" s="88"/>
      <c r="O6" s="88"/>
      <c r="P6" s="88"/>
      <c r="Q6" s="88"/>
      <c r="R6" s="88"/>
      <c r="S6" s="90"/>
    </row>
    <row r="7" spans="1:19" ht="16.5" thickTop="1" thickBot="1" x14ac:dyDescent="0.3">
      <c r="A7" s="52"/>
      <c r="H7" s="52"/>
      <c r="I7" s="81"/>
      <c r="J7" s="81"/>
      <c r="K7" s="81"/>
      <c r="L7" s="81"/>
      <c r="M7" s="81"/>
      <c r="N7" s="88"/>
      <c r="O7" s="88"/>
      <c r="P7" s="88"/>
      <c r="Q7" s="88"/>
      <c r="R7" s="88"/>
      <c r="S7" s="90"/>
    </row>
    <row r="8" spans="1:19" ht="15.75" thickTop="1" x14ac:dyDescent="0.25">
      <c r="A8" s="27" t="s">
        <v>41</v>
      </c>
      <c r="B8" s="28"/>
      <c r="C8" s="28"/>
      <c r="D8" s="28"/>
      <c r="E8" s="28"/>
      <c r="F8" s="29"/>
      <c r="H8" s="27" t="s">
        <v>41</v>
      </c>
      <c r="I8" s="82"/>
      <c r="J8" s="82"/>
      <c r="K8" s="82"/>
      <c r="L8" s="82"/>
      <c r="M8" s="83"/>
      <c r="N8" s="89"/>
      <c r="O8" s="88"/>
      <c r="P8" s="88"/>
      <c r="Q8" s="88"/>
      <c r="R8" s="88"/>
      <c r="S8" s="90"/>
    </row>
    <row r="9" spans="1:19" x14ac:dyDescent="0.25">
      <c r="A9" s="67" t="s">
        <v>53</v>
      </c>
      <c r="B9" s="74" t="str">
        <f ca="1">TALON!B6</f>
        <v/>
      </c>
      <c r="C9" s="76"/>
      <c r="D9" s="76"/>
      <c r="E9" s="76"/>
      <c r="F9" s="77"/>
      <c r="H9" s="67" t="s">
        <v>53</v>
      </c>
      <c r="I9" s="74" t="str">
        <f ca="1">B9</f>
        <v/>
      </c>
      <c r="J9" s="76"/>
      <c r="K9" s="76"/>
      <c r="L9" s="76"/>
      <c r="M9" s="77"/>
      <c r="N9" s="89"/>
      <c r="O9" s="88"/>
      <c r="P9" s="88"/>
      <c r="Q9" s="88"/>
      <c r="R9" s="88"/>
      <c r="S9" s="90"/>
    </row>
    <row r="10" spans="1:19" ht="20.25" customHeight="1" x14ac:dyDescent="0.25">
      <c r="A10" s="67"/>
      <c r="B10" s="74"/>
      <c r="C10" s="76"/>
      <c r="D10" s="76"/>
      <c r="E10" s="76"/>
      <c r="F10" s="77"/>
      <c r="H10" s="67"/>
      <c r="I10" s="74"/>
      <c r="J10" s="76"/>
      <c r="K10" s="76"/>
      <c r="L10" s="76"/>
      <c r="M10" s="77"/>
      <c r="N10" s="89"/>
      <c r="O10" s="88"/>
      <c r="P10" s="88"/>
      <c r="Q10" s="88"/>
      <c r="R10" s="88"/>
      <c r="S10" s="90"/>
    </row>
    <row r="11" spans="1:19" x14ac:dyDescent="0.25">
      <c r="A11" s="67"/>
      <c r="B11" s="76"/>
      <c r="C11" s="76"/>
      <c r="D11" s="76"/>
      <c r="E11" s="76"/>
      <c r="F11" s="77"/>
      <c r="H11" s="67"/>
      <c r="I11" s="76"/>
      <c r="J11" s="76"/>
      <c r="K11" s="76"/>
      <c r="L11" s="76"/>
      <c r="M11" s="77"/>
      <c r="N11" s="89"/>
      <c r="O11" s="88"/>
      <c r="P11" s="88"/>
      <c r="Q11" s="88"/>
      <c r="R11" s="88"/>
      <c r="S11" s="90"/>
    </row>
    <row r="12" spans="1:19" x14ac:dyDescent="0.25">
      <c r="A12" s="67" t="s">
        <v>42</v>
      </c>
      <c r="B12" s="74" t="str">
        <f ca="1">TALON!B8</f>
        <v/>
      </c>
      <c r="C12" s="76"/>
      <c r="D12" s="76"/>
      <c r="E12" s="76"/>
      <c r="F12" s="77"/>
      <c r="H12" s="67" t="s">
        <v>42</v>
      </c>
      <c r="I12" s="74" t="str">
        <f ca="1">B12</f>
        <v/>
      </c>
      <c r="J12" s="76"/>
      <c r="K12" s="76"/>
      <c r="L12" s="76"/>
      <c r="M12" s="77"/>
      <c r="N12" s="89"/>
      <c r="O12" s="88"/>
      <c r="P12" s="88"/>
      <c r="Q12" s="88"/>
      <c r="R12" s="88"/>
      <c r="S12" s="90"/>
    </row>
    <row r="13" spans="1:19" x14ac:dyDescent="0.25">
      <c r="A13" s="53"/>
      <c r="B13" s="76"/>
      <c r="C13" s="76"/>
      <c r="D13" s="76"/>
      <c r="E13" s="76"/>
      <c r="F13" s="77"/>
      <c r="H13" s="53"/>
      <c r="I13" s="76"/>
      <c r="J13" s="76"/>
      <c r="K13" s="76"/>
      <c r="L13" s="76"/>
      <c r="M13" s="77"/>
      <c r="N13" s="89"/>
      <c r="O13" s="88"/>
      <c r="P13" s="88"/>
      <c r="Q13" s="88"/>
      <c r="R13" s="88"/>
      <c r="S13" s="90"/>
    </row>
    <row r="14" spans="1:19" x14ac:dyDescent="0.25">
      <c r="A14" s="53" t="s">
        <v>54</v>
      </c>
      <c r="B14" s="76"/>
      <c r="C14" s="76"/>
      <c r="D14" s="76"/>
      <c r="E14" s="76"/>
      <c r="F14" s="77"/>
      <c r="H14" s="53" t="s">
        <v>54</v>
      </c>
      <c r="I14" s="76"/>
      <c r="J14" s="76"/>
      <c r="K14" s="76"/>
      <c r="L14" s="76"/>
      <c r="M14" s="77"/>
      <c r="N14" s="89"/>
      <c r="O14" s="88"/>
      <c r="P14" s="88"/>
      <c r="Q14" s="88"/>
      <c r="R14" s="88"/>
      <c r="S14" s="90"/>
    </row>
    <row r="15" spans="1:19" x14ac:dyDescent="0.25">
      <c r="A15" s="53"/>
      <c r="B15" s="103">
        <f ca="1">TALON!B11</f>
        <v>0</v>
      </c>
      <c r="C15" s="103"/>
      <c r="D15" s="103"/>
      <c r="E15" s="103"/>
      <c r="F15" s="102"/>
      <c r="H15" s="53"/>
      <c r="I15" s="103">
        <f ca="1">B15</f>
        <v>0</v>
      </c>
      <c r="J15" s="103"/>
      <c r="K15" s="103"/>
      <c r="L15" s="103"/>
      <c r="M15" s="102"/>
      <c r="N15" s="89"/>
      <c r="O15" s="88"/>
      <c r="P15" s="88"/>
      <c r="Q15" s="88"/>
      <c r="R15" s="88"/>
      <c r="S15" s="90"/>
    </row>
    <row r="16" spans="1:19" x14ac:dyDescent="0.25">
      <c r="A16" s="43"/>
      <c r="B16" s="103"/>
      <c r="C16" s="103"/>
      <c r="D16" s="103"/>
      <c r="E16" s="103"/>
      <c r="F16" s="102"/>
      <c r="H16" s="43"/>
      <c r="I16" s="103"/>
      <c r="J16" s="103"/>
      <c r="K16" s="103"/>
      <c r="L16" s="103"/>
      <c r="M16" s="102"/>
      <c r="N16" s="89"/>
      <c r="O16" s="88"/>
      <c r="P16" s="88"/>
      <c r="Q16" s="88"/>
      <c r="R16" s="88"/>
      <c r="S16" s="90"/>
    </row>
    <row r="17" spans="1:19" x14ac:dyDescent="0.25">
      <c r="A17" s="53"/>
      <c r="B17" s="103"/>
      <c r="C17" s="103"/>
      <c r="D17" s="103"/>
      <c r="E17" s="103"/>
      <c r="F17" s="102"/>
      <c r="H17" s="53"/>
      <c r="I17" s="103"/>
      <c r="J17" s="103"/>
      <c r="K17" s="103"/>
      <c r="L17" s="103"/>
      <c r="M17" s="102"/>
      <c r="N17" s="89"/>
      <c r="O17" s="88"/>
      <c r="P17" s="88"/>
      <c r="Q17" s="88"/>
      <c r="R17" s="88"/>
      <c r="S17" s="90"/>
    </row>
    <row r="18" spans="1:19" x14ac:dyDescent="0.25">
      <c r="A18" s="53"/>
      <c r="B18" s="76"/>
      <c r="C18" s="76"/>
      <c r="D18" s="76"/>
      <c r="E18" s="76"/>
      <c r="F18" s="77"/>
      <c r="H18" s="53"/>
      <c r="I18" s="76"/>
      <c r="J18" s="76"/>
      <c r="K18" s="76"/>
      <c r="L18" s="76"/>
      <c r="M18" s="77"/>
      <c r="N18" s="89"/>
      <c r="O18" s="88"/>
      <c r="P18" s="88"/>
      <c r="Q18" s="88"/>
      <c r="R18" s="88"/>
      <c r="S18" s="90"/>
    </row>
    <row r="19" spans="1:19" x14ac:dyDescent="0.25">
      <c r="A19" s="67" t="s">
        <v>64</v>
      </c>
      <c r="B19" s="103" t="str">
        <f ca="1">TALON!B13</f>
        <v/>
      </c>
      <c r="C19" s="103"/>
      <c r="D19" s="103"/>
      <c r="E19" s="103"/>
      <c r="F19" s="102"/>
      <c r="H19" s="67" t="s">
        <v>64</v>
      </c>
      <c r="I19" s="103" t="str">
        <f ca="1">B19</f>
        <v/>
      </c>
      <c r="J19" s="103"/>
      <c r="K19" s="103"/>
      <c r="L19" s="103"/>
      <c r="M19" s="102"/>
      <c r="N19" s="89"/>
      <c r="O19" s="88"/>
      <c r="P19" s="88"/>
      <c r="Q19" s="88"/>
      <c r="R19" s="88"/>
      <c r="S19" s="90"/>
    </row>
    <row r="20" spans="1:19" x14ac:dyDescent="0.25">
      <c r="A20" s="53"/>
      <c r="B20" s="103"/>
      <c r="C20" s="103"/>
      <c r="D20" s="103"/>
      <c r="E20" s="103"/>
      <c r="F20" s="102"/>
      <c r="H20" s="53"/>
      <c r="I20" s="103"/>
      <c r="J20" s="103"/>
      <c r="K20" s="103"/>
      <c r="L20" s="103"/>
      <c r="M20" s="102"/>
      <c r="N20" s="89"/>
      <c r="O20" s="88"/>
      <c r="P20" s="88"/>
      <c r="Q20" s="88"/>
      <c r="R20" s="88"/>
      <c r="S20" s="90"/>
    </row>
    <row r="21" spans="1:19" ht="15.75" thickBot="1" x14ac:dyDescent="0.3">
      <c r="A21" s="54"/>
      <c r="B21" s="79"/>
      <c r="C21" s="79"/>
      <c r="D21" s="79"/>
      <c r="E21" s="79"/>
      <c r="F21" s="80"/>
      <c r="H21" s="54"/>
      <c r="I21" s="79"/>
      <c r="J21" s="79"/>
      <c r="K21" s="79"/>
      <c r="L21" s="79"/>
      <c r="M21" s="80"/>
      <c r="N21" s="89"/>
      <c r="O21" s="88"/>
      <c r="P21" s="88"/>
      <c r="Q21" s="88"/>
      <c r="R21" s="88"/>
      <c r="S21" s="90"/>
    </row>
    <row r="22" spans="1:19" ht="16.5" thickTop="1" thickBot="1" x14ac:dyDescent="0.3">
      <c r="A22" s="52"/>
      <c r="H22" s="52"/>
      <c r="I22" s="81"/>
      <c r="J22" s="81"/>
      <c r="K22" s="81"/>
      <c r="L22" s="81"/>
      <c r="M22" s="81"/>
      <c r="N22" s="88"/>
      <c r="O22" s="88"/>
      <c r="P22" s="88"/>
      <c r="Q22" s="88"/>
      <c r="R22" s="88"/>
      <c r="S22" s="90"/>
    </row>
    <row r="23" spans="1:19" ht="15.75" thickTop="1" x14ac:dyDescent="0.25">
      <c r="A23" s="27" t="s">
        <v>49</v>
      </c>
      <c r="B23" s="28"/>
      <c r="C23" s="28"/>
      <c r="D23" s="28"/>
      <c r="E23" s="28"/>
      <c r="F23" s="29"/>
      <c r="H23" s="27" t="s">
        <v>49</v>
      </c>
      <c r="I23" s="82"/>
      <c r="J23" s="82"/>
      <c r="K23" s="82"/>
      <c r="L23" s="82"/>
      <c r="M23" s="83"/>
      <c r="N23" s="89"/>
      <c r="O23" s="88"/>
      <c r="P23" s="88"/>
      <c r="Q23" s="88"/>
      <c r="R23" s="88"/>
      <c r="S23" s="90"/>
    </row>
    <row r="24" spans="1:19" x14ac:dyDescent="0.25">
      <c r="A24" s="53" t="s">
        <v>56</v>
      </c>
      <c r="B24" s="30" t="str">
        <f ca="1">VLOOKUP($E$1,BDS,12,FALSE)</f>
        <v/>
      </c>
      <c r="C24" s="31"/>
      <c r="D24" s="31"/>
      <c r="E24" s="31"/>
      <c r="F24" s="32"/>
      <c r="H24" s="67" t="s">
        <v>56</v>
      </c>
      <c r="I24" s="74" t="str">
        <f ca="1">B24</f>
        <v/>
      </c>
      <c r="J24" s="76"/>
      <c r="K24" s="76"/>
      <c r="L24" s="76"/>
      <c r="M24" s="77"/>
      <c r="N24" s="89"/>
      <c r="O24" s="88"/>
      <c r="P24" s="88"/>
      <c r="Q24" s="88"/>
      <c r="R24" s="88"/>
      <c r="S24" s="90"/>
    </row>
    <row r="25" spans="1:19" x14ac:dyDescent="0.25">
      <c r="A25" s="53"/>
      <c r="B25" s="31"/>
      <c r="C25" s="31"/>
      <c r="D25" s="31"/>
      <c r="E25" s="31"/>
      <c r="F25" s="32"/>
      <c r="H25" s="67"/>
      <c r="I25" s="76"/>
      <c r="J25" s="76"/>
      <c r="K25" s="76"/>
      <c r="L25" s="76"/>
      <c r="M25" s="77"/>
      <c r="N25" s="89"/>
      <c r="O25" s="88"/>
      <c r="P25" s="88"/>
      <c r="Q25" s="88"/>
      <c r="R25" s="88"/>
      <c r="S25" s="90"/>
    </row>
    <row r="26" spans="1:19" x14ac:dyDescent="0.25">
      <c r="A26" s="53" t="s">
        <v>57</v>
      </c>
      <c r="B26" s="106" t="str">
        <f ca="1">VLOOKUP($E$1,BDS,13,FALSE)</f>
        <v/>
      </c>
      <c r="C26" s="106"/>
      <c r="D26" s="106"/>
      <c r="E26" s="106"/>
      <c r="F26" s="107"/>
      <c r="H26" s="67" t="s">
        <v>57</v>
      </c>
      <c r="I26" s="103" t="str">
        <f ca="1">B26</f>
        <v/>
      </c>
      <c r="J26" s="103"/>
      <c r="K26" s="103"/>
      <c r="L26" s="103"/>
      <c r="M26" s="102"/>
      <c r="N26" s="89"/>
      <c r="O26" s="88"/>
      <c r="P26" s="88"/>
      <c r="Q26" s="88"/>
      <c r="R26" s="88"/>
      <c r="S26" s="90"/>
    </row>
    <row r="27" spans="1:19" ht="15.75" thickBot="1" x14ac:dyDescent="0.3">
      <c r="A27" s="54"/>
      <c r="B27" s="108"/>
      <c r="C27" s="108"/>
      <c r="D27" s="108"/>
      <c r="E27" s="108"/>
      <c r="F27" s="109"/>
      <c r="H27" s="70"/>
      <c r="I27" s="110"/>
      <c r="J27" s="110"/>
      <c r="K27" s="110"/>
      <c r="L27" s="110"/>
      <c r="M27" s="111"/>
      <c r="N27" s="89"/>
      <c r="O27" s="88"/>
      <c r="P27" s="88"/>
      <c r="Q27" s="88"/>
      <c r="R27" s="88"/>
      <c r="S27" s="90"/>
    </row>
    <row r="28" spans="1:19" ht="16.5" thickTop="1" thickBot="1" x14ac:dyDescent="0.3">
      <c r="A28" s="52"/>
      <c r="H28" s="66"/>
      <c r="I28" s="81"/>
      <c r="J28" s="81"/>
      <c r="K28" s="81"/>
      <c r="L28" s="81"/>
      <c r="M28" s="81"/>
      <c r="N28" s="88"/>
      <c r="O28" s="88"/>
      <c r="P28" s="88"/>
      <c r="Q28" s="88"/>
      <c r="R28" s="88"/>
      <c r="S28" s="90"/>
    </row>
    <row r="29" spans="1:19" ht="15.75" thickTop="1" x14ac:dyDescent="0.25">
      <c r="A29" s="55" t="s">
        <v>58</v>
      </c>
      <c r="B29" s="49" t="str">
        <f ca="1">SUBSTFRMCOMP</f>
        <v/>
      </c>
      <c r="C29" s="56" t="s">
        <v>59</v>
      </c>
      <c r="D29" s="49">
        <f ca="1">SUBSTFRMCOMP</f>
        <v>0</v>
      </c>
      <c r="E29" s="56"/>
      <c r="F29" s="69"/>
      <c r="H29" s="71" t="s">
        <v>58</v>
      </c>
      <c r="I29" s="75" t="str">
        <f ca="1">B29</f>
        <v/>
      </c>
      <c r="J29" s="84" t="s">
        <v>59</v>
      </c>
      <c r="K29" s="85">
        <f ca="1">D29</f>
        <v>0</v>
      </c>
      <c r="L29" s="86"/>
      <c r="M29" s="87"/>
      <c r="N29" s="88">
        <v>11</v>
      </c>
      <c r="O29" s="88"/>
      <c r="P29" s="88">
        <v>14</v>
      </c>
      <c r="Q29" s="88"/>
      <c r="R29" s="88"/>
      <c r="S29" s="90"/>
    </row>
    <row r="30" spans="1:19" ht="15.75" thickBot="1" x14ac:dyDescent="0.3">
      <c r="A30" s="54"/>
      <c r="B30" s="41"/>
      <c r="C30" s="41"/>
      <c r="D30" s="41"/>
      <c r="E30" s="73" t="s">
        <v>60</v>
      </c>
      <c r="F30" s="68" t="str">
        <f ca="1">SUBSTFRMCOMP</f>
        <v/>
      </c>
      <c r="H30" s="54"/>
      <c r="I30" s="41"/>
      <c r="J30" s="41"/>
      <c r="K30" s="41"/>
      <c r="L30" s="73" t="s">
        <v>60</v>
      </c>
      <c r="M30" s="68" t="str">
        <f ca="1">F30</f>
        <v/>
      </c>
      <c r="N30" s="88"/>
      <c r="O30" s="88"/>
      <c r="P30" s="88"/>
      <c r="Q30" s="88"/>
      <c r="R30" s="88">
        <v>15</v>
      </c>
      <c r="S30" s="90"/>
    </row>
    <row r="31" spans="1:19" ht="15.75" thickTop="1" x14ac:dyDescent="0.25"/>
    <row r="32" spans="1:19" x14ac:dyDescent="0.25">
      <c r="A32" s="44" t="s">
        <v>50</v>
      </c>
      <c r="H32" s="44" t="s">
        <v>50</v>
      </c>
    </row>
  </sheetData>
  <mergeCells count="6">
    <mergeCell ref="I15:M17"/>
    <mergeCell ref="B15:F17"/>
    <mergeCell ref="B19:F20"/>
    <mergeCell ref="I19:M20"/>
    <mergeCell ref="B26:F27"/>
    <mergeCell ref="I26:M27"/>
  </mergeCells>
  <printOptions horizontalCentered="1" verticalCentered="1"/>
  <pageMargins left="0.23622047244094491" right="0.23622047244094491" top="0.35433070866141736" bottom="0.35433070866141736" header="0.31496062992125984" footer="0.31496062992125984"/>
  <pageSetup paperSize="9" orientation="landscape" r:id="rId1"/>
  <headerFooter>
    <oddHeader xml:space="preserve">&amp;C
</oddHead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2</vt:i4>
      </vt:variant>
    </vt:vector>
  </HeadingPairs>
  <TitlesOfParts>
    <vt:vector size="8" baseType="lpstr">
      <vt:lpstr>Accueil</vt:lpstr>
      <vt:lpstr>SAV</vt:lpstr>
      <vt:lpstr>Clients</vt:lpstr>
      <vt:lpstr>Param</vt:lpstr>
      <vt:lpstr>TALON</vt:lpstr>
      <vt:lpstr>ETAT</vt:lpstr>
      <vt:lpstr>ETAT!Zone_d_impression</vt:lpstr>
      <vt:lpstr>TALON!Zone_d_impression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Roger</dc:creator>
  <cp:lastModifiedBy>Roger</cp:lastModifiedBy>
  <cp:lastPrinted>2018-07-13T19:00:27Z</cp:lastPrinted>
  <dcterms:created xsi:type="dcterms:W3CDTF">2018-07-06T11:35:08Z</dcterms:created>
  <dcterms:modified xsi:type="dcterms:W3CDTF">2018-07-13T19:06:10Z</dcterms:modified>
</cp:coreProperties>
</file>