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2170" windowHeight="4440" activeTab="1"/>
    <workbookView xWindow="-75" yWindow="90" windowWidth="22170" windowHeight="8805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plage">Feuil2!$A$1:$N$10</definedName>
    <definedName name="_xlnm.Print_Area" localSheetId="0">Feuil1!$A$1:$Q$52</definedName>
  </definedNames>
  <calcPr calcId="145621"/>
</workbook>
</file>

<file path=xl/calcChain.xml><?xml version="1.0" encoding="utf-8"?>
<calcChain xmlns="http://schemas.openxmlformats.org/spreadsheetml/2006/main">
  <c r="O23" i="1" l="1"/>
  <c r="O22" i="1"/>
  <c r="O21" i="1"/>
  <c r="O20" i="1"/>
  <c r="O19" i="1"/>
  <c r="O17" i="1"/>
  <c r="O7" i="1"/>
  <c r="O18" i="1"/>
  <c r="O11" i="1"/>
  <c r="O12" i="1"/>
  <c r="O10" i="1"/>
  <c r="O9" i="1"/>
  <c r="O8" i="1"/>
</calcChain>
</file>

<file path=xl/sharedStrings.xml><?xml version="1.0" encoding="utf-8"?>
<sst xmlns="http://schemas.openxmlformats.org/spreadsheetml/2006/main" count="167" uniqueCount="153">
  <si>
    <t>A/L</t>
  </si>
  <si>
    <t>MISP/RFW</t>
  </si>
  <si>
    <r>
      <t>1</t>
    </r>
    <r>
      <rPr>
        <vertAlign val="superscript"/>
        <sz val="9"/>
        <color rgb="FF000000"/>
        <rFont val="Arial"/>
        <family val="2"/>
      </rPr>
      <t>st</t>
    </r>
    <r>
      <rPr>
        <sz val="9"/>
        <color rgb="FF000000"/>
        <rFont val="Arial"/>
        <family val="2"/>
      </rPr>
      <t xml:space="preserve"> Event</t>
    </r>
  </si>
  <si>
    <t>TechPub</t>
  </si>
  <si>
    <t>Reset/Bite test</t>
  </si>
  <si>
    <t>Part Removed</t>
  </si>
  <si>
    <t>Supplier</t>
  </si>
  <si>
    <t>Q Manuf</t>
  </si>
  <si>
    <t>Under investigat°</t>
  </si>
  <si>
    <t>Delivery</t>
  </si>
  <si>
    <t>Event</t>
  </si>
  <si>
    <t>TR:</t>
  </si>
  <si>
    <t>Airline</t>
  </si>
  <si>
    <t>ATA</t>
  </si>
  <si>
    <t>MSN</t>
  </si>
  <si>
    <t>A/C</t>
  </si>
  <si>
    <t>B</t>
  </si>
  <si>
    <t>E</t>
  </si>
  <si>
    <t>P</t>
  </si>
  <si>
    <t>Q</t>
  </si>
  <si>
    <t>S</t>
  </si>
  <si>
    <t>FAL</t>
  </si>
  <si>
    <t>Equip.</t>
  </si>
  <si>
    <t>PN</t>
  </si>
  <si>
    <t>SN</t>
  </si>
  <si>
    <t>FIN</t>
  </si>
  <si>
    <t>CC</t>
  </si>
  <si>
    <t>TDO</t>
  </si>
  <si>
    <t>TFU</t>
  </si>
  <si>
    <t>MISP</t>
  </si>
  <si>
    <t>RFW</t>
  </si>
  <si>
    <t>QSR</t>
  </si>
  <si>
    <t>- OR3M</t>
  </si>
  <si>
    <t>- Non OR3M</t>
  </si>
  <si>
    <t>iD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</si>
  <si>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</si>
  <si>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</si>
  <si>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</si>
  <si>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</si>
  <si>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</si>
  <si>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</si>
  <si>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</si>
  <si>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</si>
  <si>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</si>
  <si>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</si>
  <si>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</si>
  <si>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</si>
  <si>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</si>
  <si>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</si>
  <si>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</si>
  <si>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</si>
  <si>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</si>
  <si>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</si>
  <si>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C1</t>
  </si>
  <si>
    <t>D1</t>
  </si>
  <si>
    <t>E1</t>
  </si>
  <si>
    <t>F1</t>
  </si>
  <si>
    <t>G1</t>
  </si>
  <si>
    <t>H1</t>
  </si>
  <si>
    <t>I1</t>
  </si>
  <si>
    <t>I2</t>
  </si>
  <si>
    <t>J1</t>
  </si>
  <si>
    <t>K1</t>
  </si>
  <si>
    <t>L1</t>
  </si>
  <si>
    <t>M1</t>
  </si>
  <si>
    <t>C2</t>
  </si>
  <si>
    <t>C3</t>
  </si>
  <si>
    <t>C4</t>
  </si>
  <si>
    <t>C5</t>
  </si>
  <si>
    <t>C6</t>
  </si>
  <si>
    <t>C7</t>
  </si>
  <si>
    <t>C8</t>
  </si>
  <si>
    <t>C9</t>
  </si>
  <si>
    <t>D2</t>
  </si>
  <si>
    <t>D3</t>
  </si>
  <si>
    <t>D4</t>
  </si>
  <si>
    <t>D5</t>
  </si>
  <si>
    <t>D6</t>
  </si>
  <si>
    <t>D7</t>
  </si>
  <si>
    <t>D8</t>
  </si>
  <si>
    <t>D9</t>
  </si>
  <si>
    <t>E2</t>
  </si>
  <si>
    <t>E3</t>
  </si>
  <si>
    <t>E4</t>
  </si>
  <si>
    <t>E5</t>
  </si>
  <si>
    <t>E6</t>
  </si>
  <si>
    <t>E7</t>
  </si>
  <si>
    <t>E8</t>
  </si>
  <si>
    <t>E9</t>
  </si>
  <si>
    <t>F2</t>
  </si>
  <si>
    <t>F3</t>
  </si>
  <si>
    <t>F4</t>
  </si>
  <si>
    <t>F5</t>
  </si>
  <si>
    <t>F6</t>
  </si>
  <si>
    <t>F7</t>
  </si>
  <si>
    <t>F8</t>
  </si>
  <si>
    <t>F9</t>
  </si>
  <si>
    <t>G2</t>
  </si>
  <si>
    <t>G3</t>
  </si>
  <si>
    <t>G4</t>
  </si>
  <si>
    <t>G5</t>
  </si>
  <si>
    <t>G6</t>
  </si>
  <si>
    <t>G7</t>
  </si>
  <si>
    <t>G8</t>
  </si>
  <si>
    <t>G9</t>
  </si>
  <si>
    <t>H2</t>
  </si>
  <si>
    <t>H3</t>
  </si>
  <si>
    <t>H4</t>
  </si>
  <si>
    <t>H5</t>
  </si>
  <si>
    <t>H6</t>
  </si>
  <si>
    <t>H7</t>
  </si>
  <si>
    <t>H8</t>
  </si>
  <si>
    <t>H9</t>
  </si>
  <si>
    <t>I3</t>
  </si>
  <si>
    <t>I4</t>
  </si>
  <si>
    <t>I5</t>
  </si>
  <si>
    <t>I6</t>
  </si>
  <si>
    <t>I7</t>
  </si>
  <si>
    <t>I8</t>
  </si>
  <si>
    <t>I9</t>
  </si>
  <si>
    <t>J2</t>
  </si>
  <si>
    <t>J3</t>
  </si>
  <si>
    <t>J4</t>
  </si>
  <si>
    <t>J5</t>
  </si>
  <si>
    <t>J6</t>
  </si>
  <si>
    <t>J7</t>
  </si>
  <si>
    <t>J8</t>
  </si>
  <si>
    <t>J9</t>
  </si>
  <si>
    <t>K2</t>
  </si>
  <si>
    <t>K3</t>
  </si>
  <si>
    <t>K4</t>
  </si>
  <si>
    <t>K5</t>
  </si>
  <si>
    <t>K6</t>
  </si>
  <si>
    <t>K7</t>
  </si>
  <si>
    <t>K8</t>
  </si>
  <si>
    <t>K9</t>
  </si>
  <si>
    <t>L2</t>
  </si>
  <si>
    <t>L3</t>
  </si>
  <si>
    <t>L4</t>
  </si>
  <si>
    <t>L5</t>
  </si>
  <si>
    <t>L6</t>
  </si>
  <si>
    <t>L7</t>
  </si>
  <si>
    <t>L8</t>
  </si>
  <si>
    <t>L9</t>
  </si>
  <si>
    <t>M2</t>
  </si>
  <si>
    <t>M3</t>
  </si>
  <si>
    <t>M4</t>
  </si>
  <si>
    <t>M5</t>
  </si>
  <si>
    <t>M6</t>
  </si>
  <si>
    <t>M7</t>
  </si>
  <si>
    <t>M8</t>
  </si>
  <si>
    <t>M9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</si>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</sst>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Arial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b/>
      <sz val="10"/>
      <color indexed="39"/>
      <name val="Arial"/>
      <family val="2"/>
    </font>
    <font>
      <sz val="19"/>
      <color indexed="48"/>
      <name val="Arial"/>
      <family val="2"/>
    </font>
    <font>
      <sz val="11"/>
      <color theme="1"/>
      <name val="Calibri"/>
      <family val="2"/>
    </font>
    <font>
      <sz val="11"/>
      <color rgb="FF000000"/>
      <name val="Times New Roman"/>
      <family val="1"/>
    </font>
    <font>
      <i/>
      <sz val="11"/>
      <color theme="1"/>
      <name val="Arial"/>
      <family val="2"/>
    </font>
    <font>
      <sz val="11"/>
      <color rgb="FF000000"/>
      <name val="Calibri"/>
      <family val="2"/>
    </font>
    <font>
      <sz val="9"/>
      <color rgb="FF000000"/>
      <name val="Arial"/>
      <family val="2"/>
    </font>
    <font>
      <vertAlign val="superscript"/>
      <sz val="9"/>
      <color rgb="FF000000"/>
      <name val="Arial"/>
      <family val="2"/>
    </font>
    <font>
      <u/>
      <sz val="10"/>
      <color theme="10"/>
      <name val="Arial"/>
      <family val="2"/>
    </font>
  </fonts>
  <fills count="5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57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0"/>
      </patternFill>
    </fill>
    <fill>
      <patternFill patternType="solid">
        <fgColor indexed="43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</patternFill>
    </fill>
    <fill>
      <patternFill patternType="solid">
        <fgColor rgb="FFFF0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C0504D"/>
        <bgColor indexed="64"/>
      </patternFill>
    </fill>
    <fill>
      <patternFill patternType="solid">
        <fgColor rgb="FF4BACC6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86">
    <xf numFmtId="0" fontId="0" fillId="0" borderId="0"/>
    <xf numFmtId="0" fontId="3" fillId="0" borderId="0"/>
    <xf numFmtId="0" fontId="4" fillId="0" borderId="0"/>
    <xf numFmtId="0" fontId="1" fillId="0" borderId="0"/>
    <xf numFmtId="0" fontId="5" fillId="0" borderId="0"/>
    <xf numFmtId="0" fontId="4" fillId="4" borderId="2" applyNumberFormat="0" applyProtection="0">
      <alignment horizontal="left" vertical="center" indent="1"/>
    </xf>
    <xf numFmtId="0" fontId="1" fillId="0" borderId="0"/>
    <xf numFmtId="0" fontId="6" fillId="0" borderId="0" applyNumberFormat="0" applyFill="0" applyBorder="0" applyAlignment="0" applyProtection="0"/>
    <xf numFmtId="9" fontId="4" fillId="0" borderId="0" applyFont="0" applyFill="0" applyBorder="0" applyAlignment="0" applyProtection="0"/>
    <xf numFmtId="4" fontId="7" fillId="6" borderId="2" applyNumberFormat="0" applyProtection="0">
      <alignment horizontal="right" vertical="center"/>
    </xf>
    <xf numFmtId="0" fontId="1" fillId="0" borderId="0"/>
    <xf numFmtId="4" fontId="7" fillId="7" borderId="2" applyNumberFormat="0" applyProtection="0">
      <alignment vertical="center"/>
    </xf>
    <xf numFmtId="4" fontId="8" fillId="7" borderId="2" applyNumberFormat="0" applyProtection="0">
      <alignment vertical="center"/>
    </xf>
    <xf numFmtId="4" fontId="7" fillId="7" borderId="2" applyNumberFormat="0" applyProtection="0">
      <alignment horizontal="left" vertical="center" indent="1"/>
    </xf>
    <xf numFmtId="4" fontId="7" fillId="7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8" borderId="2" applyNumberFormat="0" applyProtection="0">
      <alignment horizontal="right" vertical="center"/>
    </xf>
    <xf numFmtId="4" fontId="7" fillId="9" borderId="2" applyNumberFormat="0" applyProtection="0">
      <alignment horizontal="right" vertical="center"/>
    </xf>
    <xf numFmtId="4" fontId="7" fillId="10" borderId="2" applyNumberFormat="0" applyProtection="0">
      <alignment horizontal="right" vertical="center"/>
    </xf>
    <xf numFmtId="4" fontId="7" fillId="11" borderId="2" applyNumberFormat="0" applyProtection="0">
      <alignment horizontal="right" vertical="center"/>
    </xf>
    <xf numFmtId="4" fontId="7" fillId="12" borderId="2" applyNumberFormat="0" applyProtection="0">
      <alignment horizontal="right" vertical="center"/>
    </xf>
    <xf numFmtId="4" fontId="7" fillId="13" borderId="2" applyNumberFormat="0" applyProtection="0">
      <alignment horizontal="right" vertical="center"/>
    </xf>
    <xf numFmtId="4" fontId="7" fillId="14" borderId="2" applyNumberFormat="0" applyProtection="0">
      <alignment horizontal="right" vertical="center"/>
    </xf>
    <xf numFmtId="4" fontId="7" fillId="15" borderId="2" applyNumberFormat="0" applyProtection="0">
      <alignment horizontal="right" vertical="center"/>
    </xf>
    <xf numFmtId="4" fontId="7" fillId="16" borderId="2" applyNumberFormat="0" applyProtection="0">
      <alignment horizontal="right" vertical="center"/>
    </xf>
    <xf numFmtId="4" fontId="9" fillId="17" borderId="2" applyNumberFormat="0" applyProtection="0">
      <alignment horizontal="left" vertical="center" indent="1"/>
    </xf>
    <xf numFmtId="4" fontId="7" fillId="6" borderId="3" applyNumberFormat="0" applyProtection="0">
      <alignment horizontal="left" vertical="center" indent="1"/>
    </xf>
    <xf numFmtId="4" fontId="10" fillId="18" borderId="0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6" borderId="2" applyNumberFormat="0" applyProtection="0">
      <alignment horizontal="left" vertical="center" indent="1"/>
    </xf>
    <xf numFmtId="4" fontId="7" fillId="19" borderId="2" applyNumberFormat="0" applyProtection="0">
      <alignment horizontal="left" vertical="center" indent="1"/>
    </xf>
    <xf numFmtId="0" fontId="4" fillId="19" borderId="2" applyNumberFormat="0" applyProtection="0">
      <alignment horizontal="left" vertical="center" indent="1"/>
    </xf>
    <xf numFmtId="0" fontId="4" fillId="19" borderId="2" applyNumberFormat="0" applyProtection="0">
      <alignment horizontal="left" vertical="center" indent="1"/>
    </xf>
    <xf numFmtId="0" fontId="4" fillId="20" borderId="2" applyNumberFormat="0" applyProtection="0">
      <alignment horizontal="left" vertical="center" indent="1"/>
    </xf>
    <xf numFmtId="0" fontId="4" fillId="20" borderId="2" applyNumberFormat="0" applyProtection="0">
      <alignment horizontal="left" vertical="center" indent="1"/>
    </xf>
    <xf numFmtId="0" fontId="4" fillId="21" borderId="2" applyNumberFormat="0" applyProtection="0">
      <alignment horizontal="left" vertical="center" indent="1"/>
    </xf>
    <xf numFmtId="0" fontId="4" fillId="21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22" borderId="2" applyNumberFormat="0" applyProtection="0">
      <alignment vertical="center"/>
    </xf>
    <xf numFmtId="4" fontId="8" fillId="22" borderId="2" applyNumberFormat="0" applyProtection="0">
      <alignment vertical="center"/>
    </xf>
    <xf numFmtId="4" fontId="7" fillId="22" borderId="2" applyNumberFormat="0" applyProtection="0">
      <alignment horizontal="left" vertical="center" indent="1"/>
    </xf>
    <xf numFmtId="4" fontId="7" fillId="22" borderId="2" applyNumberFormat="0" applyProtection="0">
      <alignment horizontal="left" vertical="center" indent="1"/>
    </xf>
    <xf numFmtId="4" fontId="8" fillId="6" borderId="2" applyNumberFormat="0" applyProtection="0">
      <alignment horizontal="right" vertical="center"/>
    </xf>
    <xf numFmtId="0" fontId="4" fillId="4" borderId="2" applyNumberFormat="0" applyProtection="0">
      <alignment horizontal="left" vertical="center" indent="1"/>
    </xf>
    <xf numFmtId="0" fontId="11" fillId="0" borderId="0"/>
    <xf numFmtId="4" fontId="12" fillId="6" borderId="2" applyNumberFormat="0" applyProtection="0">
      <alignment horizontal="right" vertical="center"/>
    </xf>
    <xf numFmtId="0" fontId="4" fillId="0" borderId="0"/>
    <xf numFmtId="4" fontId="9" fillId="30" borderId="4" applyNumberFormat="0" applyProtection="0">
      <alignment vertical="center"/>
    </xf>
    <xf numFmtId="4" fontId="13" fillId="7" borderId="4" applyNumberFormat="0" applyProtection="0">
      <alignment vertical="center"/>
    </xf>
    <xf numFmtId="4" fontId="9" fillId="7" borderId="4" applyNumberFormat="0" applyProtection="0">
      <alignment horizontal="left" vertical="center" indent="1"/>
    </xf>
    <xf numFmtId="0" fontId="9" fillId="7" borderId="4" applyNumberFormat="0" applyProtection="0">
      <alignment horizontal="left" vertical="top" indent="1"/>
    </xf>
    <xf numFmtId="4" fontId="9" fillId="5" borderId="0" applyNumberFormat="0" applyProtection="0">
      <alignment horizontal="left" vertical="center" indent="1"/>
    </xf>
    <xf numFmtId="4" fontId="7" fillId="25" borderId="4" applyNumberFormat="0" applyProtection="0">
      <alignment horizontal="right" vertical="center"/>
    </xf>
    <xf numFmtId="4" fontId="7" fillId="24" borderId="4" applyNumberFormat="0" applyProtection="0">
      <alignment horizontal="right" vertical="center"/>
    </xf>
    <xf numFmtId="4" fontId="7" fillId="27" borderId="4" applyNumberFormat="0" applyProtection="0">
      <alignment horizontal="right" vertical="center"/>
    </xf>
    <xf numFmtId="4" fontId="7" fillId="28" borderId="4" applyNumberFormat="0" applyProtection="0">
      <alignment horizontal="right" vertical="center"/>
    </xf>
    <xf numFmtId="4" fontId="7" fillId="31" borderId="4" applyNumberFormat="0" applyProtection="0">
      <alignment horizontal="right" vertical="center"/>
    </xf>
    <xf numFmtId="4" fontId="7" fillId="32" borderId="4" applyNumberFormat="0" applyProtection="0">
      <alignment horizontal="right" vertical="center"/>
    </xf>
    <xf numFmtId="4" fontId="7" fillId="26" borderId="4" applyNumberFormat="0" applyProtection="0">
      <alignment horizontal="right" vertical="center"/>
    </xf>
    <xf numFmtId="4" fontId="7" fillId="29" borderId="4" applyNumberFormat="0" applyProtection="0">
      <alignment horizontal="right" vertical="center"/>
    </xf>
    <xf numFmtId="4" fontId="7" fillId="33" borderId="4" applyNumberFormat="0" applyProtection="0">
      <alignment horizontal="right" vertical="center"/>
    </xf>
    <xf numFmtId="4" fontId="9" fillId="34" borderId="5" applyNumberFormat="0" applyProtection="0">
      <alignment horizontal="left" vertical="center" indent="1"/>
    </xf>
    <xf numFmtId="4" fontId="7" fillId="35" borderId="0" applyNumberFormat="0" applyProtection="0">
      <alignment horizontal="left" vertical="center" indent="1"/>
    </xf>
    <xf numFmtId="4" fontId="7" fillId="23" borderId="4" applyNumberFormat="0" applyProtection="0">
      <alignment horizontal="right" vertical="center"/>
    </xf>
    <xf numFmtId="4" fontId="7" fillId="35" borderId="0" applyNumberFormat="0" applyProtection="0">
      <alignment horizontal="left" vertical="center" indent="1"/>
    </xf>
    <xf numFmtId="4" fontId="7" fillId="5" borderId="0" applyNumberFormat="0" applyProtection="0">
      <alignment horizontal="left" vertical="center" indent="1"/>
    </xf>
    <xf numFmtId="0" fontId="4" fillId="18" borderId="4" applyNumberFormat="0" applyProtection="0">
      <alignment horizontal="left" vertical="center" indent="1"/>
    </xf>
    <xf numFmtId="0" fontId="4" fillId="18" borderId="4" applyNumberFormat="0" applyProtection="0">
      <alignment horizontal="left" vertical="top" indent="1"/>
    </xf>
    <xf numFmtId="0" fontId="4" fillId="5" borderId="4" applyNumberFormat="0" applyProtection="0">
      <alignment horizontal="left" vertical="center" indent="1"/>
    </xf>
    <xf numFmtId="0" fontId="4" fillId="5" borderId="4" applyNumberFormat="0" applyProtection="0">
      <alignment horizontal="left" vertical="top" indent="1"/>
    </xf>
    <xf numFmtId="0" fontId="4" fillId="36" borderId="4" applyNumberFormat="0" applyProtection="0">
      <alignment horizontal="left" vertical="center" indent="1"/>
    </xf>
    <xf numFmtId="0" fontId="4" fillId="36" borderId="4" applyNumberFormat="0" applyProtection="0">
      <alignment horizontal="left" vertical="top" indent="1"/>
    </xf>
    <xf numFmtId="0" fontId="4" fillId="37" borderId="4" applyNumberFormat="0" applyProtection="0">
      <alignment horizontal="left" vertical="center" indent="1"/>
    </xf>
    <xf numFmtId="0" fontId="4" fillId="37" borderId="4" applyNumberFormat="0" applyProtection="0">
      <alignment horizontal="left" vertical="top" indent="1"/>
    </xf>
    <xf numFmtId="4" fontId="7" fillId="22" borderId="4" applyNumberFormat="0" applyProtection="0">
      <alignment vertical="center"/>
    </xf>
    <xf numFmtId="4" fontId="8" fillId="22" borderId="4" applyNumberFormat="0" applyProtection="0">
      <alignment vertical="center"/>
    </xf>
    <xf numFmtId="4" fontId="7" fillId="22" borderId="4" applyNumberFormat="0" applyProtection="0">
      <alignment horizontal="left" vertical="center" indent="1"/>
    </xf>
    <xf numFmtId="0" fontId="7" fillId="22" borderId="4" applyNumberFormat="0" applyProtection="0">
      <alignment horizontal="left" vertical="top" indent="1"/>
    </xf>
    <xf numFmtId="4" fontId="7" fillId="35" borderId="4" applyNumberFormat="0" applyProtection="0">
      <alignment horizontal="right" vertical="center"/>
    </xf>
    <xf numFmtId="4" fontId="8" fillId="35" borderId="4" applyNumberFormat="0" applyProtection="0">
      <alignment horizontal="right" vertical="center"/>
    </xf>
    <xf numFmtId="4" fontId="7" fillId="23" borderId="4" applyNumberFormat="0" applyProtection="0">
      <alignment horizontal="left" vertical="center" indent="1"/>
    </xf>
    <xf numFmtId="0" fontId="7" fillId="5" borderId="4" applyNumberFormat="0" applyProtection="0">
      <alignment horizontal="left" vertical="top" indent="1"/>
    </xf>
    <xf numFmtId="4" fontId="14" fillId="38" borderId="0" applyNumberFormat="0" applyProtection="0">
      <alignment horizontal="left" vertical="center" indent="1"/>
    </xf>
    <xf numFmtId="4" fontId="12" fillId="35" borderId="4" applyNumberFormat="0" applyProtection="0">
      <alignment horizontal="right" vertical="center"/>
    </xf>
    <xf numFmtId="0" fontId="21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/>
    <xf numFmtId="0" fontId="0" fillId="0" borderId="1" xfId="0" applyBorder="1"/>
    <xf numFmtId="0" fontId="15" fillId="0" borderId="0" xfId="0" applyFont="1"/>
    <xf numFmtId="0" fontId="18" fillId="0" borderId="0" xfId="0" applyFont="1" applyAlignment="1">
      <alignment vertical="center"/>
    </xf>
    <xf numFmtId="0" fontId="18" fillId="0" borderId="0" xfId="0" applyFont="1" applyBorder="1" applyAlignment="1">
      <alignment vertical="center"/>
    </xf>
    <xf numFmtId="0" fontId="16" fillId="46" borderId="1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/>
    </xf>
    <xf numFmtId="0" fontId="16" fillId="41" borderId="1" xfId="0" applyFont="1" applyFill="1" applyBorder="1" applyAlignment="1">
      <alignment horizontal="center" vertical="center"/>
    </xf>
    <xf numFmtId="0" fontId="16" fillId="42" borderId="1" xfId="0" applyFont="1" applyFill="1" applyBorder="1" applyAlignment="1">
      <alignment horizontal="center" vertical="center"/>
    </xf>
    <xf numFmtId="0" fontId="16" fillId="0" borderId="1" xfId="0" applyFont="1" applyBorder="1" applyAlignment="1">
      <alignment vertical="center"/>
    </xf>
    <xf numFmtId="0" fontId="16" fillId="0" borderId="1" xfId="0" applyFont="1" applyBorder="1" applyAlignment="1">
      <alignment horizontal="center" vertical="center"/>
    </xf>
    <xf numFmtId="0" fontId="17" fillId="0" borderId="0" xfId="0" applyFont="1"/>
    <xf numFmtId="0" fontId="0" fillId="0" borderId="0" xfId="0" quotePrefix="1" applyAlignment="1">
      <alignment vertical="center"/>
    </xf>
    <xf numFmtId="0" fontId="0" fillId="0" borderId="0" xfId="0" applyAlignment="1">
      <alignment vertical="center"/>
    </xf>
    <xf numFmtId="0" fontId="16" fillId="2" borderId="6" xfId="0" applyFont="1" applyFill="1" applyBorder="1" applyAlignment="1">
      <alignment horizontal="center" vertical="center"/>
    </xf>
    <xf numFmtId="0" fontId="16" fillId="0" borderId="6" xfId="0" applyFont="1" applyBorder="1" applyAlignment="1">
      <alignment vertical="center"/>
    </xf>
    <xf numFmtId="0" fontId="16" fillId="40" borderId="6" xfId="0" applyFont="1" applyFill="1" applyBorder="1" applyAlignment="1">
      <alignment vertical="center"/>
    </xf>
    <xf numFmtId="0" fontId="16" fillId="43" borderId="6" xfId="0" applyFont="1" applyFill="1" applyBorder="1" applyAlignment="1">
      <alignment vertical="center"/>
    </xf>
    <xf numFmtId="0" fontId="16" fillId="0" borderId="1" xfId="0" applyFont="1" applyBorder="1" applyAlignment="1">
      <alignment horizontal="center" vertical="center"/>
    </xf>
    <xf numFmtId="0" fontId="16" fillId="45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0" fillId="0" borderId="0" xfId="0" quotePrefix="1" applyAlignment="1">
      <alignment horizontal="left" vertical="center"/>
    </xf>
    <xf numFmtId="0" fontId="16" fillId="40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left" vertical="top" wrapText="1"/>
    </xf>
    <xf numFmtId="0" fontId="16" fillId="43" borderId="1" xfId="0" applyFont="1" applyFill="1" applyBorder="1" applyAlignment="1">
      <alignment horizontal="center" vertical="center"/>
    </xf>
    <xf numFmtId="0" fontId="16" fillId="44" borderId="1" xfId="0" applyFont="1" applyFill="1" applyBorder="1" applyAlignment="1">
      <alignment horizontal="center" vertical="center"/>
    </xf>
    <xf numFmtId="0" fontId="19" fillId="43" borderId="1" xfId="0" applyFont="1" applyFill="1" applyBorder="1" applyAlignment="1">
      <alignment horizontal="center" vertical="center" wrapText="1"/>
    </xf>
    <xf numFmtId="0" fontId="19" fillId="39" borderId="1" xfId="0" applyFont="1" applyFill="1" applyBorder="1" applyAlignment="1">
      <alignment horizontal="center" vertical="center" wrapText="1"/>
    </xf>
    <xf numFmtId="0" fontId="19" fillId="46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14" fontId="16" fillId="0" borderId="1" xfId="0" applyNumberFormat="1" applyFont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19" fillId="47" borderId="1" xfId="0" applyFont="1" applyFill="1" applyBorder="1" applyAlignment="1">
      <alignment horizontal="center" vertical="center" wrapText="1"/>
    </xf>
    <xf numFmtId="0" fontId="19" fillId="48" borderId="1" xfId="0" applyFont="1" applyFill="1" applyBorder="1" applyAlignment="1">
      <alignment horizontal="center" vertical="center" wrapText="1"/>
    </xf>
    <xf numFmtId="0" fontId="19" fillId="49" borderId="1" xfId="0" applyFont="1" applyFill="1" applyBorder="1" applyAlignment="1">
      <alignment horizontal="center" vertical="center" wrapText="1"/>
    </xf>
    <xf numFmtId="0" fontId="19" fillId="45" borderId="1" xfId="0" applyFont="1" applyFill="1" applyBorder="1" applyAlignment="1">
      <alignment horizontal="center" vertical="center" wrapText="1"/>
    </xf>
    <xf numFmtId="0" fontId="19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86">
    <cellStyle name="Hyperlink 2" xfId="7"/>
    <cellStyle name="Lien hypertexte 2" xfId="85"/>
    <cellStyle name="Normal" xfId="0" builtinId="0"/>
    <cellStyle name="Normal 2" xfId="3"/>
    <cellStyle name="Normal 2 2" xfId="47"/>
    <cellStyle name="Normal 3" xfId="4"/>
    <cellStyle name="Normal 4" xfId="6"/>
    <cellStyle name="Normal 5" xfId="10"/>
    <cellStyle name="Normal 6" xfId="1"/>
    <cellStyle name="Normal 7" xfId="2"/>
    <cellStyle name="Pourcentage 2" xfId="8"/>
    <cellStyle name="SAPBEXaggData" xfId="11"/>
    <cellStyle name="SAPBEXaggData 2" xfId="48"/>
    <cellStyle name="SAPBEXaggDataEmph" xfId="12"/>
    <cellStyle name="SAPBEXaggDataEmph 2" xfId="49"/>
    <cellStyle name="SAPBEXaggItem" xfId="13"/>
    <cellStyle name="SAPBEXaggItem 2" xfId="50"/>
    <cellStyle name="SAPBEXaggItemX" xfId="14"/>
    <cellStyle name="SAPBEXaggItemX 2" xfId="51"/>
    <cellStyle name="SAPBEXchaText" xfId="15"/>
    <cellStyle name="SAPBEXchaText 2" xfId="52"/>
    <cellStyle name="SAPBEXexcBad7" xfId="16"/>
    <cellStyle name="SAPBEXexcBad7 2" xfId="53"/>
    <cellStyle name="SAPBEXexcBad8" xfId="17"/>
    <cellStyle name="SAPBEXexcBad8 2" xfId="54"/>
    <cellStyle name="SAPBEXexcBad9" xfId="18"/>
    <cellStyle name="SAPBEXexcBad9 2" xfId="55"/>
    <cellStyle name="SAPBEXexcCritical4" xfId="19"/>
    <cellStyle name="SAPBEXexcCritical4 2" xfId="56"/>
    <cellStyle name="SAPBEXexcCritical5" xfId="20"/>
    <cellStyle name="SAPBEXexcCritical5 2" xfId="57"/>
    <cellStyle name="SAPBEXexcCritical6" xfId="21"/>
    <cellStyle name="SAPBEXexcCritical6 2" xfId="58"/>
    <cellStyle name="SAPBEXexcGood1" xfId="22"/>
    <cellStyle name="SAPBEXexcGood1 2" xfId="59"/>
    <cellStyle name="SAPBEXexcGood2" xfId="23"/>
    <cellStyle name="SAPBEXexcGood2 2" xfId="60"/>
    <cellStyle name="SAPBEXexcGood3" xfId="24"/>
    <cellStyle name="SAPBEXexcGood3 2" xfId="61"/>
    <cellStyle name="SAPBEXfilterDrill" xfId="25"/>
    <cellStyle name="SAPBEXfilterDrill 2" xfId="62"/>
    <cellStyle name="SAPBEXfilterItem" xfId="26"/>
    <cellStyle name="SAPBEXfilterItem 2" xfId="63"/>
    <cellStyle name="SAPBEXfilterText" xfId="27"/>
    <cellStyle name="SAPBEXformats" xfId="28"/>
    <cellStyle name="SAPBEXformats 2" xfId="64"/>
    <cellStyle name="SAPBEXheaderItem" xfId="29"/>
    <cellStyle name="SAPBEXheaderItem 2" xfId="65"/>
    <cellStyle name="SAPBEXheaderText" xfId="30"/>
    <cellStyle name="SAPBEXheaderText 2" xfId="66"/>
    <cellStyle name="SAPBEXHLevel0" xfId="31"/>
    <cellStyle name="SAPBEXHLevel0 2" xfId="67"/>
    <cellStyle name="SAPBEXHLevel0X" xfId="32"/>
    <cellStyle name="SAPBEXHLevel0X 2" xfId="68"/>
    <cellStyle name="SAPBEXHLevel1" xfId="33"/>
    <cellStyle name="SAPBEXHLevel1 2" xfId="69"/>
    <cellStyle name="SAPBEXHLevel1X" xfId="34"/>
    <cellStyle name="SAPBEXHLevel1X 2" xfId="70"/>
    <cellStyle name="SAPBEXHLevel2" xfId="35"/>
    <cellStyle name="SAPBEXHLevel2 2" xfId="71"/>
    <cellStyle name="SAPBEXHLevel2X" xfId="36"/>
    <cellStyle name="SAPBEXHLevel2X 2" xfId="72"/>
    <cellStyle name="SAPBEXHLevel3" xfId="37"/>
    <cellStyle name="SAPBEXHLevel3 2" xfId="73"/>
    <cellStyle name="SAPBEXHLevel3X" xfId="38"/>
    <cellStyle name="SAPBEXHLevel3X 2" xfId="74"/>
    <cellStyle name="SAPBEXresData" xfId="39"/>
    <cellStyle name="SAPBEXresData 2" xfId="75"/>
    <cellStyle name="SAPBEXresDataEmph" xfId="40"/>
    <cellStyle name="SAPBEXresDataEmph 2" xfId="76"/>
    <cellStyle name="SAPBEXresItem" xfId="41"/>
    <cellStyle name="SAPBEXresItem 2" xfId="77"/>
    <cellStyle name="SAPBEXresItemX" xfId="42"/>
    <cellStyle name="SAPBEXresItemX 2" xfId="78"/>
    <cellStyle name="SAPBEXstdData" xfId="9"/>
    <cellStyle name="SAPBEXstdData 2" xfId="79"/>
    <cellStyle name="SAPBEXstdDataEmph" xfId="43"/>
    <cellStyle name="SAPBEXstdDataEmph 2" xfId="80"/>
    <cellStyle name="SAPBEXstdItem" xfId="5"/>
    <cellStyle name="SAPBEXstdItem 2" xfId="81"/>
    <cellStyle name="SAPBEXstdItemX" xfId="44"/>
    <cellStyle name="SAPBEXstdItemX 2" xfId="82"/>
    <cellStyle name="SAPBEXtitle" xfId="45"/>
    <cellStyle name="SAPBEXtitle 2" xfId="83"/>
    <cellStyle name="SAPBEXundefined" xfId="46"/>
    <cellStyle name="SAPBEXundefined 2" xfId="8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276225</xdr:colOff>
          <xdr:row>1</xdr:row>
          <xdr:rowOff>104775</xdr:rowOff>
        </xdr:from>
        <xdr:to>
          <xdr:col>22</xdr:col>
          <xdr:colOff>19050</xdr:colOff>
          <xdr:row>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Démo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46"/>
  <sheetViews>
    <sheetView showWhiteSpace="0" zoomScaleNormal="100" zoomScalePageLayoutView="40" workbookViewId="0">
      <selection activeCell="O7" sqref="O7:Q7"/>
    </sheetView>
    <sheetView tabSelected="1" workbookViewId="1">
      <selection activeCell="X12" sqref="X12"/>
    </sheetView>
  </sheetViews>
  <sheetFormatPr baseColWidth="10" defaultColWidth="10.875" defaultRowHeight="14.25" x14ac:dyDescent="0.2"/>
  <cols>
    <col min="1" max="17" width="4.5" style="1" customWidth="1"/>
    <col min="18" max="42" width="4.5" customWidth="1"/>
  </cols>
  <sheetData>
    <row r="1" spans="1:21" ht="14.25" customHeight="1" x14ac:dyDescent="0.2">
      <c r="A1" s="34" t="s">
        <v>0</v>
      </c>
      <c r="B1" s="35" t="s">
        <v>1</v>
      </c>
      <c r="C1" s="35"/>
      <c r="D1" s="36" t="s">
        <v>2</v>
      </c>
      <c r="E1" s="36"/>
      <c r="F1" s="37" t="s">
        <v>3</v>
      </c>
      <c r="G1" s="37"/>
      <c r="H1" s="38" t="s">
        <v>4</v>
      </c>
      <c r="I1" s="38"/>
      <c r="J1" s="27" t="s">
        <v>5</v>
      </c>
      <c r="K1" s="27"/>
      <c r="L1" s="27" t="s">
        <v>6</v>
      </c>
      <c r="M1" s="27"/>
      <c r="N1" s="28" t="s">
        <v>7</v>
      </c>
      <c r="O1" s="28"/>
      <c r="P1" s="29" t="s">
        <v>8</v>
      </c>
      <c r="Q1" s="29"/>
      <c r="T1" t="s">
        <v>152</v>
      </c>
      <c r="U1" s="39">
        <v>9</v>
      </c>
    </row>
    <row r="2" spans="1:21" x14ac:dyDescent="0.2">
      <c r="A2" s="34"/>
      <c r="B2" s="35"/>
      <c r="C2" s="35"/>
      <c r="D2" s="36"/>
      <c r="E2" s="36"/>
      <c r="F2" s="37"/>
      <c r="G2" s="37"/>
      <c r="H2" s="38"/>
      <c r="I2" s="38"/>
      <c r="J2" s="27"/>
      <c r="K2" s="27"/>
      <c r="L2" s="27"/>
      <c r="M2" s="27"/>
      <c r="N2" s="28"/>
      <c r="O2" s="28"/>
      <c r="P2" s="29"/>
      <c r="Q2" s="29"/>
    </row>
    <row r="3" spans="1:21" x14ac:dyDescent="0.2">
      <c r="A3" s="2"/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</row>
    <row r="5" spans="1:21" ht="14.25" customHeight="1" x14ac:dyDescent="0.2">
      <c r="B5" s="31"/>
      <c r="C5" s="31"/>
      <c r="D5" s="31"/>
      <c r="E5" s="31"/>
      <c r="F5" s="31"/>
      <c r="G5" s="31"/>
      <c r="H5" s="31"/>
      <c r="I5" s="31"/>
      <c r="J5" s="31"/>
      <c r="K5" s="31"/>
    </row>
    <row r="6" spans="1:21" ht="14.25" customHeight="1" x14ac:dyDescent="0.2">
      <c r="B6" s="31"/>
      <c r="C6" s="31"/>
      <c r="D6" s="31"/>
      <c r="E6" s="31"/>
      <c r="F6" s="31"/>
      <c r="G6" s="31"/>
      <c r="H6" s="31"/>
      <c r="I6" s="31"/>
      <c r="J6" s="31"/>
      <c r="K6" s="31"/>
    </row>
    <row r="7" spans="1:21" ht="15" x14ac:dyDescent="0.2">
      <c r="B7" s="31"/>
      <c r="C7" s="31"/>
      <c r="D7" s="31"/>
      <c r="E7" s="31"/>
      <c r="F7" s="31"/>
      <c r="G7" s="31"/>
      <c r="H7" s="31"/>
      <c r="I7" s="31"/>
      <c r="J7" s="31"/>
      <c r="K7" s="31"/>
      <c r="M7" s="23" t="s">
        <v>9</v>
      </c>
      <c r="N7" s="23"/>
      <c r="O7" s="32" t="str">
        <f>VLOOKUP($U$1,plage,2,FALSE)</f>
        <v>A9</v>
      </c>
      <c r="P7" s="32"/>
      <c r="Q7" s="32"/>
    </row>
    <row r="8" spans="1:21" ht="15" x14ac:dyDescent="0.2">
      <c r="M8" s="23" t="s">
        <v>10</v>
      </c>
      <c r="N8" s="23"/>
      <c r="O8" s="32" t="str">
        <f>VLOOKUP($U$1,plage,3,FALSE)</f>
        <v>B9</v>
      </c>
      <c r="P8" s="32"/>
      <c r="Q8" s="32"/>
    </row>
    <row r="9" spans="1:21" ht="15" x14ac:dyDescent="0.2">
      <c r="E9" s="12" t="s">
        <v>11</v>
      </c>
      <c r="F9" s="33"/>
      <c r="G9" s="33"/>
      <c r="H9" s="33"/>
      <c r="M9" s="23" t="s">
        <v>12</v>
      </c>
      <c r="N9" s="23"/>
      <c r="O9" s="32" t="str">
        <f>VLOOKUP($U$1,plage,4,FALSE)</f>
        <v>C9</v>
      </c>
      <c r="P9" s="32"/>
      <c r="Q9" s="32"/>
    </row>
    <row r="10" spans="1:21" ht="15" x14ac:dyDescent="0.2">
      <c r="M10" s="23" t="s">
        <v>13</v>
      </c>
      <c r="N10" s="23"/>
      <c r="O10" s="32" t="str">
        <f>VLOOKUP($U$1,plage,5,FALSE)</f>
        <v>D9</v>
      </c>
      <c r="P10" s="32"/>
      <c r="Q10" s="32"/>
    </row>
    <row r="11" spans="1:21" ht="15" x14ac:dyDescent="0.2">
      <c r="M11" s="23" t="s">
        <v>14</v>
      </c>
      <c r="N11" s="23"/>
      <c r="O11" s="32" t="str">
        <f>VLOOKUP($U$1,plage,7,FALSE)</f>
        <v>F9</v>
      </c>
      <c r="P11" s="32"/>
      <c r="Q11" s="32"/>
    </row>
    <row r="12" spans="1:21" ht="15" x14ac:dyDescent="0.2">
      <c r="M12" s="23" t="s">
        <v>15</v>
      </c>
      <c r="N12" s="23"/>
      <c r="O12" s="32" t="str">
        <f>VLOOKUP($U$1,plage,6,FALSE)</f>
        <v>E9</v>
      </c>
      <c r="P12" s="32"/>
      <c r="Q12" s="32"/>
    </row>
    <row r="13" spans="1:21" ht="15" x14ac:dyDescent="0.25">
      <c r="B13" s="24"/>
      <c r="C13" s="24"/>
      <c r="D13" s="24"/>
      <c r="E13" s="24"/>
      <c r="F13" s="24"/>
      <c r="G13" s="24"/>
      <c r="H13" s="24"/>
      <c r="I13" s="24"/>
      <c r="J13" s="24"/>
      <c r="K13" s="24"/>
      <c r="M13" s="5"/>
      <c r="N13" s="5"/>
      <c r="O13" s="3"/>
      <c r="P13" s="3"/>
      <c r="Q13" s="5"/>
    </row>
    <row r="14" spans="1:21" ht="15" x14ac:dyDescent="0.2">
      <c r="B14" s="24"/>
      <c r="C14" s="24"/>
      <c r="D14" s="24"/>
      <c r="E14" s="24"/>
      <c r="F14" s="24"/>
      <c r="G14" s="24"/>
      <c r="H14" s="24"/>
      <c r="I14" s="24"/>
      <c r="J14" s="24"/>
      <c r="K14" s="24"/>
      <c r="M14" s="6" t="s">
        <v>16</v>
      </c>
      <c r="N14" s="7" t="s">
        <v>17</v>
      </c>
      <c r="O14" s="8" t="s">
        <v>18</v>
      </c>
      <c r="P14" s="9" t="s">
        <v>19</v>
      </c>
      <c r="Q14" s="15" t="s">
        <v>20</v>
      </c>
    </row>
    <row r="15" spans="1:21" ht="15" x14ac:dyDescent="0.2">
      <c r="B15" s="24"/>
      <c r="C15" s="24"/>
      <c r="D15" s="24"/>
      <c r="E15" s="24"/>
      <c r="F15" s="24"/>
      <c r="G15" s="24"/>
      <c r="H15" s="24"/>
      <c r="I15" s="24"/>
      <c r="J15" s="24"/>
      <c r="K15" s="24"/>
      <c r="M15" s="10"/>
      <c r="N15" s="10"/>
      <c r="O15" s="11"/>
      <c r="P15" s="10"/>
      <c r="Q15" s="16"/>
    </row>
    <row r="16" spans="1:21" ht="15" x14ac:dyDescent="0.25">
      <c r="B16" s="24"/>
      <c r="C16" s="24"/>
      <c r="D16" s="24"/>
      <c r="E16" s="24"/>
      <c r="F16" s="24"/>
      <c r="G16" s="24"/>
      <c r="H16" s="24"/>
      <c r="I16" s="24"/>
      <c r="J16" s="24"/>
      <c r="K16" s="24"/>
      <c r="M16" s="5"/>
      <c r="N16" s="5"/>
      <c r="O16" s="3"/>
      <c r="P16" s="3"/>
      <c r="Q16" s="3"/>
    </row>
    <row r="17" spans="2:17" ht="15" x14ac:dyDescent="0.2">
      <c r="B17" s="24"/>
      <c r="C17" s="24"/>
      <c r="D17" s="24"/>
      <c r="E17" s="24"/>
      <c r="F17" s="24"/>
      <c r="G17" s="24"/>
      <c r="H17" s="24"/>
      <c r="I17" s="24"/>
      <c r="J17" s="24"/>
      <c r="K17" s="24"/>
      <c r="M17" s="25" t="s">
        <v>21</v>
      </c>
      <c r="N17" s="25"/>
      <c r="O17" s="32" t="str">
        <f>VLOOKUP($U$1,plage,8,FALSE)</f>
        <v>G9</v>
      </c>
      <c r="P17" s="32"/>
      <c r="Q17" s="32"/>
    </row>
    <row r="18" spans="2:17" ht="15" x14ac:dyDescent="0.2">
      <c r="B18" s="24"/>
      <c r="C18" s="24"/>
      <c r="D18" s="24"/>
      <c r="E18" s="24"/>
      <c r="F18" s="24"/>
      <c r="G18" s="24"/>
      <c r="H18" s="24"/>
      <c r="I18" s="24"/>
      <c r="J18" s="24"/>
      <c r="K18" s="24"/>
      <c r="M18" s="25" t="s">
        <v>22</v>
      </c>
      <c r="N18" s="25"/>
      <c r="O18" s="32" t="str">
        <f>VLOOKUP($U$1,plage,9,FALSE)</f>
        <v>H9</v>
      </c>
      <c r="P18" s="32"/>
      <c r="Q18" s="32"/>
    </row>
    <row r="19" spans="2:17" ht="15" x14ac:dyDescent="0.2">
      <c r="B19" s="24"/>
      <c r="C19" s="24"/>
      <c r="D19" s="24"/>
      <c r="E19" s="24"/>
      <c r="F19" s="24"/>
      <c r="G19" s="24"/>
      <c r="H19" s="24"/>
      <c r="I19" s="24"/>
      <c r="J19" s="24"/>
      <c r="K19" s="24"/>
      <c r="M19" s="25" t="s">
        <v>23</v>
      </c>
      <c r="N19" s="25"/>
      <c r="O19" s="32" t="str">
        <f>VLOOKUP($U$1,plage,10,FALSE)</f>
        <v>I9</v>
      </c>
      <c r="P19" s="32"/>
      <c r="Q19" s="32"/>
    </row>
    <row r="20" spans="2:17" ht="15" x14ac:dyDescent="0.2">
      <c r="B20" s="24"/>
      <c r="C20" s="24"/>
      <c r="D20" s="24"/>
      <c r="E20" s="24"/>
      <c r="F20" s="24"/>
      <c r="G20" s="24"/>
      <c r="H20" s="24"/>
      <c r="I20" s="24"/>
      <c r="J20" s="24"/>
      <c r="K20" s="24"/>
      <c r="M20" s="25" t="s">
        <v>24</v>
      </c>
      <c r="N20" s="25"/>
      <c r="O20" s="32" t="str">
        <f>VLOOKUP($U$1,plage,11,FALSE)</f>
        <v>J9</v>
      </c>
      <c r="P20" s="32"/>
      <c r="Q20" s="32"/>
    </row>
    <row r="21" spans="2:17" ht="15" x14ac:dyDescent="0.2">
      <c r="B21" s="24"/>
      <c r="C21" s="24"/>
      <c r="D21" s="24"/>
      <c r="E21" s="24"/>
      <c r="F21" s="24"/>
      <c r="G21" s="24"/>
      <c r="H21" s="24"/>
      <c r="I21" s="24"/>
      <c r="J21" s="24"/>
      <c r="K21" s="24"/>
      <c r="M21" s="25" t="s">
        <v>25</v>
      </c>
      <c r="N21" s="25"/>
      <c r="O21" s="32" t="str">
        <f>VLOOKUP($U$1,plage,12,FALSE)</f>
        <v>K9</v>
      </c>
      <c r="P21" s="32"/>
      <c r="Q21" s="32"/>
    </row>
    <row r="22" spans="2:17" ht="15" x14ac:dyDescent="0.2">
      <c r="B22" s="24"/>
      <c r="C22" s="24"/>
      <c r="D22" s="24"/>
      <c r="E22" s="24"/>
      <c r="F22" s="24"/>
      <c r="G22" s="24"/>
      <c r="H22" s="24"/>
      <c r="I22" s="24"/>
      <c r="J22" s="24"/>
      <c r="K22" s="24"/>
      <c r="M22" s="25" t="s">
        <v>26</v>
      </c>
      <c r="N22" s="25"/>
      <c r="O22" s="32" t="str">
        <f>VLOOKUP($U$1,plage,13,FALSE)</f>
        <v>L9</v>
      </c>
      <c r="P22" s="32"/>
      <c r="Q22" s="32"/>
    </row>
    <row r="23" spans="2:17" ht="15" x14ac:dyDescent="0.2">
      <c r="B23" s="24"/>
      <c r="C23" s="24"/>
      <c r="D23" s="24"/>
      <c r="E23" s="24"/>
      <c r="F23" s="24"/>
      <c r="G23" s="24"/>
      <c r="H23" s="24"/>
      <c r="I23" s="24"/>
      <c r="J23" s="24"/>
      <c r="K23" s="24"/>
      <c r="M23" s="25" t="s">
        <v>6</v>
      </c>
      <c r="N23" s="25"/>
      <c r="O23" s="32" t="str">
        <f>VLOOKUP($U$1,plage,14,FALSE)</f>
        <v>M9</v>
      </c>
      <c r="P23" s="32"/>
      <c r="Q23" s="32"/>
    </row>
    <row r="24" spans="2:17" x14ac:dyDescent="0.2">
      <c r="B24" s="24"/>
      <c r="C24" s="24"/>
      <c r="D24" s="24"/>
      <c r="E24" s="24"/>
      <c r="F24" s="24"/>
      <c r="G24" s="24"/>
      <c r="H24" s="24"/>
      <c r="I24" s="24"/>
      <c r="J24" s="24"/>
      <c r="K24" s="24"/>
    </row>
    <row r="25" spans="2:17" ht="15" x14ac:dyDescent="0.2">
      <c r="B25" s="24"/>
      <c r="C25" s="24"/>
      <c r="D25" s="24"/>
      <c r="E25" s="24"/>
      <c r="F25" s="24"/>
      <c r="G25" s="24"/>
      <c r="H25" s="24"/>
      <c r="I25" s="24"/>
      <c r="J25" s="24"/>
      <c r="K25" s="24"/>
      <c r="M25" s="26" t="s">
        <v>27</v>
      </c>
      <c r="N25" s="26"/>
      <c r="O25" s="19"/>
      <c r="P25" s="19"/>
      <c r="Q25" s="19"/>
    </row>
    <row r="26" spans="2:17" ht="15" x14ac:dyDescent="0.2">
      <c r="B26" s="24"/>
      <c r="C26" s="24"/>
      <c r="D26" s="24"/>
      <c r="E26" s="24"/>
      <c r="F26" s="24"/>
      <c r="G26" s="24"/>
      <c r="H26" s="24"/>
      <c r="I26" s="24"/>
      <c r="J26" s="24"/>
      <c r="K26" s="24"/>
      <c r="M26" s="26" t="s">
        <v>28</v>
      </c>
      <c r="N26" s="26"/>
      <c r="O26" s="19"/>
      <c r="P26" s="19"/>
      <c r="Q26" s="19"/>
    </row>
    <row r="27" spans="2:17" ht="15" x14ac:dyDescent="0.2">
      <c r="B27" s="24"/>
      <c r="C27" s="24"/>
      <c r="D27" s="24"/>
      <c r="E27" s="24"/>
      <c r="F27" s="24"/>
      <c r="G27" s="24"/>
      <c r="H27" s="24"/>
      <c r="I27" s="24"/>
      <c r="J27" s="24"/>
      <c r="K27" s="24"/>
      <c r="M27" s="26" t="s">
        <v>29</v>
      </c>
      <c r="N27" s="26"/>
      <c r="O27" s="19"/>
      <c r="P27" s="19"/>
      <c r="Q27" s="19"/>
    </row>
    <row r="28" spans="2:17" ht="15" x14ac:dyDescent="0.2">
      <c r="B28" s="24"/>
      <c r="C28" s="24"/>
      <c r="D28" s="24"/>
      <c r="E28" s="24"/>
      <c r="F28" s="24"/>
      <c r="G28" s="24"/>
      <c r="H28" s="24"/>
      <c r="I28" s="24"/>
      <c r="J28" s="24"/>
      <c r="K28" s="24"/>
      <c r="M28" s="26" t="s">
        <v>30</v>
      </c>
      <c r="N28" s="26"/>
      <c r="O28" s="19"/>
      <c r="P28" s="19"/>
      <c r="Q28" s="19"/>
    </row>
    <row r="29" spans="2:17" ht="15" x14ac:dyDescent="0.2">
      <c r="B29" s="24"/>
      <c r="C29" s="24"/>
      <c r="D29" s="24"/>
      <c r="E29" s="24"/>
      <c r="F29" s="24"/>
      <c r="G29" s="24"/>
      <c r="H29" s="24"/>
      <c r="I29" s="24"/>
      <c r="J29" s="24"/>
      <c r="K29" s="24"/>
      <c r="M29" s="26" t="s">
        <v>31</v>
      </c>
      <c r="N29" s="26"/>
      <c r="O29" s="19"/>
      <c r="P29" s="19"/>
      <c r="Q29" s="19"/>
    </row>
    <row r="30" spans="2:17" ht="15" x14ac:dyDescent="0.25">
      <c r="B30" s="24"/>
      <c r="C30" s="24"/>
      <c r="D30" s="24"/>
      <c r="E30" s="24"/>
      <c r="F30" s="24"/>
      <c r="G30" s="24"/>
      <c r="H30" s="24"/>
      <c r="I30" s="24"/>
      <c r="J30" s="24"/>
      <c r="K30" s="24"/>
      <c r="M30" s="3"/>
      <c r="N30" s="4"/>
      <c r="O30" s="4"/>
      <c r="P30" s="3"/>
      <c r="Q30" s="4"/>
    </row>
    <row r="31" spans="2:17" ht="14.25" customHeight="1" x14ac:dyDescent="0.2">
      <c r="B31" s="24"/>
      <c r="C31" s="24"/>
      <c r="D31" s="24"/>
      <c r="E31" s="24"/>
      <c r="F31" s="24"/>
      <c r="G31" s="24"/>
      <c r="H31" s="24"/>
      <c r="I31" s="24"/>
      <c r="J31" s="24"/>
      <c r="K31" s="24"/>
      <c r="M31" s="20"/>
      <c r="N31" s="20"/>
      <c r="O31" s="20"/>
      <c r="P31" s="20"/>
      <c r="Q31" s="20"/>
    </row>
    <row r="32" spans="2:17" ht="14.25" customHeight="1" x14ac:dyDescent="0.2">
      <c r="B32" s="24"/>
      <c r="C32" s="24"/>
      <c r="D32" s="24"/>
      <c r="E32" s="24"/>
      <c r="F32" s="24"/>
      <c r="G32" s="24"/>
      <c r="H32" s="24"/>
      <c r="I32" s="24"/>
      <c r="J32" s="24"/>
      <c r="K32" s="24"/>
      <c r="M32" s="20"/>
      <c r="N32" s="20"/>
      <c r="O32" s="20"/>
      <c r="P32" s="20"/>
      <c r="Q32" s="20"/>
    </row>
    <row r="33" spans="2:17" ht="14.25" customHeight="1" x14ac:dyDescent="0.2">
      <c r="B33" s="24"/>
      <c r="C33" s="24"/>
      <c r="D33" s="24"/>
      <c r="E33" s="24"/>
      <c r="F33" s="24"/>
      <c r="G33" s="24"/>
      <c r="H33" s="24"/>
      <c r="I33" s="24"/>
      <c r="J33" s="24"/>
      <c r="K33" s="24"/>
      <c r="M33" s="19"/>
      <c r="N33" s="19"/>
      <c r="O33" s="19"/>
      <c r="P33" s="19"/>
      <c r="Q33" s="19"/>
    </row>
    <row r="34" spans="2:17" ht="14.25" customHeight="1" x14ac:dyDescent="0.2">
      <c r="B34" s="24"/>
      <c r="C34" s="24"/>
      <c r="D34" s="24"/>
      <c r="E34" s="24"/>
      <c r="F34" s="24"/>
      <c r="G34" s="24"/>
      <c r="H34" s="24"/>
      <c r="I34" s="24"/>
      <c r="J34" s="24"/>
      <c r="K34" s="24"/>
      <c r="M34" s="19"/>
      <c r="N34" s="19"/>
      <c r="O34" s="19"/>
      <c r="P34" s="19"/>
      <c r="Q34" s="19"/>
    </row>
    <row r="35" spans="2:17" ht="15" x14ac:dyDescent="0.25">
      <c r="B35" s="24"/>
      <c r="C35" s="24"/>
      <c r="D35" s="24"/>
      <c r="E35" s="24"/>
      <c r="F35" s="24"/>
      <c r="G35" s="24"/>
      <c r="H35" s="24"/>
      <c r="I35" s="24"/>
      <c r="J35" s="24"/>
      <c r="K35" s="24"/>
      <c r="M35" s="3"/>
      <c r="N35" s="3"/>
      <c r="O35" s="3"/>
      <c r="P35" s="3"/>
      <c r="Q35" s="3"/>
    </row>
    <row r="36" spans="2:17" ht="14.25" customHeight="1" x14ac:dyDescent="0.2">
      <c r="B36" s="24"/>
      <c r="C36" s="24"/>
      <c r="D36" s="24"/>
      <c r="E36" s="24"/>
      <c r="F36" s="24"/>
      <c r="G36" s="24"/>
      <c r="H36" s="24"/>
      <c r="I36" s="24"/>
      <c r="J36" s="24"/>
      <c r="K36" s="24"/>
      <c r="M36" s="20"/>
      <c r="N36" s="20"/>
      <c r="O36" s="20"/>
      <c r="P36" s="20"/>
      <c r="Q36" s="20"/>
    </row>
    <row r="37" spans="2:17" ht="14.25" customHeight="1" x14ac:dyDescent="0.2">
      <c r="M37" s="20"/>
      <c r="N37" s="20"/>
      <c r="O37" s="20"/>
      <c r="P37" s="20"/>
      <c r="Q37" s="20"/>
    </row>
    <row r="38" spans="2:17" ht="14.25" customHeight="1" x14ac:dyDescent="0.2">
      <c r="B38" s="21"/>
      <c r="C38" s="21"/>
      <c r="D38" s="21"/>
      <c r="E38" s="21"/>
      <c r="F38" s="21"/>
      <c r="G38" s="21"/>
      <c r="H38" s="21"/>
      <c r="I38" s="21"/>
      <c r="J38" s="21"/>
      <c r="K38" s="21"/>
      <c r="M38" s="19"/>
      <c r="N38" s="19"/>
      <c r="O38" s="19"/>
      <c r="P38" s="19"/>
      <c r="Q38" s="19"/>
    </row>
    <row r="39" spans="2:17" ht="14.25" customHeight="1" x14ac:dyDescent="0.2">
      <c r="B39" s="21"/>
      <c r="C39" s="21"/>
      <c r="D39" s="21"/>
      <c r="E39" s="21"/>
      <c r="F39" s="21"/>
      <c r="G39" s="21"/>
      <c r="H39" s="21"/>
      <c r="I39" s="21"/>
      <c r="J39" s="21"/>
      <c r="K39" s="21"/>
      <c r="M39" s="19"/>
      <c r="N39" s="19"/>
      <c r="O39" s="19"/>
      <c r="P39" s="19"/>
      <c r="Q39" s="19"/>
    </row>
    <row r="40" spans="2:17" x14ac:dyDescent="0.2">
      <c r="B40" s="21"/>
      <c r="C40" s="21"/>
      <c r="D40" s="21"/>
      <c r="E40" s="21"/>
      <c r="F40" s="21"/>
      <c r="G40" s="21"/>
      <c r="H40" s="21"/>
      <c r="I40" s="21"/>
      <c r="J40" s="21"/>
      <c r="K40" s="21"/>
    </row>
    <row r="41" spans="2:17" x14ac:dyDescent="0.2">
      <c r="B41" s="21"/>
      <c r="C41" s="21"/>
      <c r="D41" s="21"/>
      <c r="E41" s="21"/>
      <c r="F41" s="21"/>
      <c r="G41" s="21"/>
      <c r="H41" s="21"/>
      <c r="I41" s="21"/>
      <c r="J41" s="21"/>
      <c r="K41" s="21"/>
    </row>
    <row r="42" spans="2:17" x14ac:dyDescent="0.2">
      <c r="B42" s="21"/>
      <c r="C42" s="21"/>
      <c r="D42" s="21"/>
      <c r="E42" s="21"/>
      <c r="F42" s="21"/>
      <c r="G42" s="21"/>
      <c r="H42" s="21"/>
      <c r="I42" s="21"/>
      <c r="J42" s="21"/>
      <c r="K42" s="21"/>
    </row>
    <row r="43" spans="2:17" x14ac:dyDescent="0.2">
      <c r="B43" s="21"/>
      <c r="C43" s="21"/>
      <c r="D43" s="21"/>
      <c r="E43" s="21"/>
      <c r="F43" s="21"/>
      <c r="G43" s="21"/>
      <c r="H43" s="21"/>
      <c r="I43" s="21"/>
      <c r="J43" s="21"/>
      <c r="K43" s="21"/>
    </row>
    <row r="45" spans="2:17" x14ac:dyDescent="0.2">
      <c r="D45" s="22" t="s">
        <v>32</v>
      </c>
      <c r="E45" s="22"/>
      <c r="F45" s="22"/>
      <c r="G45" s="13"/>
    </row>
    <row r="46" spans="2:17" x14ac:dyDescent="0.2">
      <c r="D46" s="22" t="s">
        <v>33</v>
      </c>
      <c r="E46" s="22"/>
      <c r="F46" s="22"/>
      <c r="G46" s="14"/>
    </row>
  </sheetData>
  <mergeCells count="63">
    <mergeCell ref="D45:F45"/>
    <mergeCell ref="D46:F46"/>
    <mergeCell ref="M31:Q32"/>
    <mergeCell ref="M33:Q34"/>
    <mergeCell ref="M36:Q37"/>
    <mergeCell ref="B38:K43"/>
    <mergeCell ref="M38:Q39"/>
    <mergeCell ref="M28:N28"/>
    <mergeCell ref="O28:Q28"/>
    <mergeCell ref="M29:N29"/>
    <mergeCell ref="O29:Q29"/>
    <mergeCell ref="B13:K36"/>
    <mergeCell ref="M17:N17"/>
    <mergeCell ref="O17:Q17"/>
    <mergeCell ref="M18:N18"/>
    <mergeCell ref="O18:Q18"/>
    <mergeCell ref="M10:N10"/>
    <mergeCell ref="O10:Q10"/>
    <mergeCell ref="M11:N11"/>
    <mergeCell ref="O11:Q11"/>
    <mergeCell ref="M26:N26"/>
    <mergeCell ref="O26:Q26"/>
    <mergeCell ref="M27:N27"/>
    <mergeCell ref="O27:Q27"/>
    <mergeCell ref="M23:N23"/>
    <mergeCell ref="O23:Q23"/>
    <mergeCell ref="M25:N25"/>
    <mergeCell ref="O25:Q25"/>
    <mergeCell ref="M21:N21"/>
    <mergeCell ref="O21:Q21"/>
    <mergeCell ref="M22:N22"/>
    <mergeCell ref="O22:Q22"/>
    <mergeCell ref="M19:N19"/>
    <mergeCell ref="O19:Q19"/>
    <mergeCell ref="M20:N20"/>
    <mergeCell ref="O20:Q20"/>
    <mergeCell ref="M12:N12"/>
    <mergeCell ref="O12:Q12"/>
    <mergeCell ref="A1:A2"/>
    <mergeCell ref="B1:C2"/>
    <mergeCell ref="D1:E2"/>
    <mergeCell ref="F1:G2"/>
    <mergeCell ref="H1:I2"/>
    <mergeCell ref="J1:K2"/>
    <mergeCell ref="L1:M2"/>
    <mergeCell ref="N1:O2"/>
    <mergeCell ref="P1:Q2"/>
    <mergeCell ref="M8:N8"/>
    <mergeCell ref="O8:Q8"/>
    <mergeCell ref="F9:H9"/>
    <mergeCell ref="M9:N9"/>
    <mergeCell ref="O9:Q9"/>
    <mergeCell ref="B5:K7"/>
    <mergeCell ref="M7:N7"/>
    <mergeCell ref="O7:Q7"/>
    <mergeCell ref="F3:G3"/>
    <mergeCell ref="H3:I3"/>
    <mergeCell ref="J3:K3"/>
    <mergeCell ref="L3:M3"/>
    <mergeCell ref="N3:O3"/>
    <mergeCell ref="P3:Q3"/>
    <mergeCell ref="B3:C3"/>
    <mergeCell ref="D3:E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18</xdr:col>
                    <xdr:colOff>276225</xdr:colOff>
                    <xdr:row>1</xdr:row>
                    <xdr:rowOff>104775</xdr:rowOff>
                  </from>
                  <to>
                    <xdr:col>22</xdr:col>
                    <xdr:colOff>19050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0"/>
  <sheetViews>
    <sheetView tabSelected="1" workbookViewId="0">
      <selection activeCell="D18" sqref="D18"/>
    </sheetView>
    <sheetView workbookViewId="1">
      <selection activeCell="S8" sqref="S8"/>
    </sheetView>
  </sheetViews>
  <sheetFormatPr baseColWidth="10" defaultRowHeight="14.25" x14ac:dyDescent="0.2"/>
  <cols>
    <col min="1" max="1" width="6.625" style="1" customWidth="1"/>
    <col min="2" max="14" width="6.625" customWidth="1"/>
  </cols>
  <sheetData>
    <row r="1" spans="1:14" ht="15" x14ac:dyDescent="0.2">
      <c r="A1" s="1" t="s">
        <v>34</v>
      </c>
      <c r="B1" s="17" t="s">
        <v>9</v>
      </c>
      <c r="C1" s="17" t="s">
        <v>10</v>
      </c>
      <c r="D1" s="17" t="s">
        <v>12</v>
      </c>
      <c r="E1" s="17" t="s">
        <v>13</v>
      </c>
      <c r="F1" s="17" t="s">
        <v>15</v>
      </c>
      <c r="G1" s="17" t="s">
        <v>14</v>
      </c>
      <c r="H1" s="18" t="s">
        <v>21</v>
      </c>
      <c r="I1" s="18" t="s">
        <v>22</v>
      </c>
      <c r="J1" s="18" t="s">
        <v>23</v>
      </c>
      <c r="K1" s="18" t="s">
        <v>24</v>
      </c>
      <c r="L1" s="18" t="s">
        <v>25</v>
      </c>
      <c r="M1" s="18" t="s">
        <v>26</v>
      </c>
      <c r="N1" s="18" t="s">
        <v>6</v>
      </c>
    </row>
    <row r="2" spans="1:14" x14ac:dyDescent="0.2">
      <c r="A2" s="1">
        <v>1</v>
      </c>
      <c r="B2" t="s">
        <v>35</v>
      </c>
      <c r="C2" t="s">
        <v>44</v>
      </c>
      <c r="D2" s="1" t="s">
        <v>53</v>
      </c>
      <c r="E2" s="1" t="s">
        <v>54</v>
      </c>
      <c r="F2" s="1" t="s">
        <v>55</v>
      </c>
      <c r="G2" s="1" t="s">
        <v>56</v>
      </c>
      <c r="H2" s="1" t="s">
        <v>57</v>
      </c>
      <c r="I2" s="1" t="s">
        <v>58</v>
      </c>
      <c r="J2" s="1" t="s">
        <v>59</v>
      </c>
      <c r="K2" s="1" t="s">
        <v>61</v>
      </c>
      <c r="L2" s="1" t="s">
        <v>62</v>
      </c>
      <c r="M2" s="1" t="s">
        <v>63</v>
      </c>
      <c r="N2" s="1" t="s">
        <v>64</v>
      </c>
    </row>
    <row r="3" spans="1:14" x14ac:dyDescent="0.2">
      <c r="A3" s="1">
        <v>2</v>
      </c>
      <c r="B3" t="s">
        <v>36</v>
      </c>
      <c r="C3" t="s">
        <v>45</v>
      </c>
      <c r="D3" s="1" t="s">
        <v>65</v>
      </c>
      <c r="E3" s="1" t="s">
        <v>73</v>
      </c>
      <c r="F3" s="1" t="s">
        <v>81</v>
      </c>
      <c r="G3" s="1" t="s">
        <v>89</v>
      </c>
      <c r="H3" s="1" t="s">
        <v>97</v>
      </c>
      <c r="I3" s="1" t="s">
        <v>105</v>
      </c>
      <c r="J3" s="1" t="s">
        <v>60</v>
      </c>
      <c r="K3" s="1" t="s">
        <v>120</v>
      </c>
      <c r="L3" s="1" t="s">
        <v>128</v>
      </c>
      <c r="M3" s="1" t="s">
        <v>136</v>
      </c>
      <c r="N3" s="1" t="s">
        <v>144</v>
      </c>
    </row>
    <row r="4" spans="1:14" x14ac:dyDescent="0.2">
      <c r="A4" s="1">
        <v>3</v>
      </c>
      <c r="B4" s="1" t="s">
        <v>37</v>
      </c>
      <c r="C4" s="1" t="s">
        <v>46</v>
      </c>
      <c r="D4" s="1" t="s">
        <v>66</v>
      </c>
      <c r="E4" s="1" t="s">
        <v>74</v>
      </c>
      <c r="F4" s="1" t="s">
        <v>82</v>
      </c>
      <c r="G4" s="1" t="s">
        <v>90</v>
      </c>
      <c r="H4" s="1" t="s">
        <v>98</v>
      </c>
      <c r="I4" s="1" t="s">
        <v>106</v>
      </c>
      <c r="J4" s="1" t="s">
        <v>113</v>
      </c>
      <c r="K4" s="1" t="s">
        <v>121</v>
      </c>
      <c r="L4" s="1" t="s">
        <v>129</v>
      </c>
      <c r="M4" s="1" t="s">
        <v>137</v>
      </c>
      <c r="N4" s="1" t="s">
        <v>145</v>
      </c>
    </row>
    <row r="5" spans="1:14" x14ac:dyDescent="0.2">
      <c r="A5" s="1">
        <v>4</v>
      </c>
      <c r="B5" s="1" t="s">
        <v>38</v>
      </c>
      <c r="C5" s="1" t="s">
        <v>47</v>
      </c>
      <c r="D5" s="1" t="s">
        <v>67</v>
      </c>
      <c r="E5" s="1" t="s">
        <v>75</v>
      </c>
      <c r="F5" s="1" t="s">
        <v>83</v>
      </c>
      <c r="G5" s="1" t="s">
        <v>91</v>
      </c>
      <c r="H5" s="1" t="s">
        <v>99</v>
      </c>
      <c r="I5" s="1" t="s">
        <v>107</v>
      </c>
      <c r="J5" s="1" t="s">
        <v>114</v>
      </c>
      <c r="K5" s="1" t="s">
        <v>122</v>
      </c>
      <c r="L5" s="1" t="s">
        <v>130</v>
      </c>
      <c r="M5" s="1" t="s">
        <v>138</v>
      </c>
      <c r="N5" s="1" t="s">
        <v>146</v>
      </c>
    </row>
    <row r="6" spans="1:14" x14ac:dyDescent="0.2">
      <c r="A6" s="1">
        <v>5</v>
      </c>
      <c r="B6" s="1" t="s">
        <v>39</v>
      </c>
      <c r="C6" s="1" t="s">
        <v>48</v>
      </c>
      <c r="D6" s="1" t="s">
        <v>68</v>
      </c>
      <c r="E6" s="1" t="s">
        <v>76</v>
      </c>
      <c r="F6" s="1" t="s">
        <v>84</v>
      </c>
      <c r="G6" s="1" t="s">
        <v>92</v>
      </c>
      <c r="H6" s="1" t="s">
        <v>100</v>
      </c>
      <c r="I6" s="1" t="s">
        <v>108</v>
      </c>
      <c r="J6" s="1" t="s">
        <v>115</v>
      </c>
      <c r="K6" s="1" t="s">
        <v>123</v>
      </c>
      <c r="L6" s="1" t="s">
        <v>131</v>
      </c>
      <c r="M6" s="1" t="s">
        <v>139</v>
      </c>
      <c r="N6" s="1" t="s">
        <v>147</v>
      </c>
    </row>
    <row r="7" spans="1:14" x14ac:dyDescent="0.2">
      <c r="A7" s="1">
        <v>6</v>
      </c>
      <c r="B7" s="1" t="s">
        <v>40</v>
      </c>
      <c r="C7" s="1" t="s">
        <v>49</v>
      </c>
      <c r="D7" s="1" t="s">
        <v>69</v>
      </c>
      <c r="E7" s="1" t="s">
        <v>77</v>
      </c>
      <c r="F7" s="1" t="s">
        <v>85</v>
      </c>
      <c r="G7" s="1" t="s">
        <v>93</v>
      </c>
      <c r="H7" s="1" t="s">
        <v>101</v>
      </c>
      <c r="I7" s="1" t="s">
        <v>109</v>
      </c>
      <c r="J7" s="1" t="s">
        <v>116</v>
      </c>
      <c r="K7" s="1" t="s">
        <v>124</v>
      </c>
      <c r="L7" s="1" t="s">
        <v>132</v>
      </c>
      <c r="M7" s="1" t="s">
        <v>140</v>
      </c>
      <c r="N7" s="1" t="s">
        <v>148</v>
      </c>
    </row>
    <row r="8" spans="1:14" x14ac:dyDescent="0.2">
      <c r="A8" s="1">
        <v>7</v>
      </c>
      <c r="B8" s="1" t="s">
        <v>41</v>
      </c>
      <c r="C8" s="1" t="s">
        <v>50</v>
      </c>
      <c r="D8" s="1" t="s">
        <v>70</v>
      </c>
      <c r="E8" s="1" t="s">
        <v>78</v>
      </c>
      <c r="F8" s="1" t="s">
        <v>86</v>
      </c>
      <c r="G8" s="1" t="s">
        <v>94</v>
      </c>
      <c r="H8" s="1" t="s">
        <v>102</v>
      </c>
      <c r="I8" s="1" t="s">
        <v>110</v>
      </c>
      <c r="J8" s="1" t="s">
        <v>117</v>
      </c>
      <c r="K8" s="1" t="s">
        <v>125</v>
      </c>
      <c r="L8" s="1" t="s">
        <v>133</v>
      </c>
      <c r="M8" s="1" t="s">
        <v>141</v>
      </c>
      <c r="N8" s="1" t="s">
        <v>149</v>
      </c>
    </row>
    <row r="9" spans="1:14" x14ac:dyDescent="0.2">
      <c r="A9" s="1">
        <v>8</v>
      </c>
      <c r="B9" s="1" t="s">
        <v>42</v>
      </c>
      <c r="C9" s="1" t="s">
        <v>51</v>
      </c>
      <c r="D9" s="1" t="s">
        <v>71</v>
      </c>
      <c r="E9" s="1" t="s">
        <v>79</v>
      </c>
      <c r="F9" s="1" t="s">
        <v>87</v>
      </c>
      <c r="G9" s="1" t="s">
        <v>95</v>
      </c>
      <c r="H9" s="1" t="s">
        <v>103</v>
      </c>
      <c r="I9" s="1" t="s">
        <v>111</v>
      </c>
      <c r="J9" s="1" t="s">
        <v>118</v>
      </c>
      <c r="K9" s="1" t="s">
        <v>126</v>
      </c>
      <c r="L9" s="1" t="s">
        <v>134</v>
      </c>
      <c r="M9" s="1" t="s">
        <v>142</v>
      </c>
      <c r="N9" s="1" t="s">
        <v>150</v>
      </c>
    </row>
    <row r="10" spans="1:14" x14ac:dyDescent="0.2">
      <c r="A10" s="1">
        <v>9</v>
      </c>
      <c r="B10" s="1" t="s">
        <v>43</v>
      </c>
      <c r="C10" s="1" t="s">
        <v>52</v>
      </c>
      <c r="D10" s="1" t="s">
        <v>72</v>
      </c>
      <c r="E10" s="1" t="s">
        <v>80</v>
      </c>
      <c r="F10" s="1" t="s">
        <v>88</v>
      </c>
      <c r="G10" s="1" t="s">
        <v>96</v>
      </c>
      <c r="H10" s="1" t="s">
        <v>104</v>
      </c>
      <c r="I10" s="1" t="s">
        <v>112</v>
      </c>
      <c r="J10" s="1" t="s">
        <v>119</v>
      </c>
      <c r="K10" s="1" t="s">
        <v>127</v>
      </c>
      <c r="L10" s="1" t="s">
        <v>135</v>
      </c>
      <c r="M10" s="1" t="s">
        <v>143</v>
      </c>
      <c r="N10" s="1" t="s">
        <v>151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  <sheetView workbookViewId="1"/>
  </sheetViews>
  <sheetFormatPr baseColWidth="10" defaultRowHeight="14.2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25" sqref="B25"/>
    </sheetView>
    <sheetView workbookViewId="1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Feuil3</vt:lpstr>
      <vt:lpstr>Feuil4</vt:lpstr>
      <vt:lpstr>plage</vt:lpstr>
      <vt:lpstr>Feuil1!Zone_d_impression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BRUNEL, Florian (ALTEN SUD OUEST)</dc:creator>
  <cp:lastModifiedBy>roger mazurczak</cp:lastModifiedBy>
  <cp:lastPrinted>2017-10-11T15:35:45Z</cp:lastPrinted>
  <dcterms:created xsi:type="dcterms:W3CDTF">2017-10-02T12:48:38Z</dcterms:created>
  <dcterms:modified xsi:type="dcterms:W3CDTF">2017-10-11T15:36:51Z</dcterms:modified>
</cp:coreProperties>
</file>