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D:\Documents\_EXC\Contrib\"/>
    </mc:Choice>
  </mc:AlternateContent>
  <xr:revisionPtr revIDLastSave="0" documentId="12_ncr:500000_{CD5C94C5-E4C3-4690-B07C-19ACE39E2037}" xr6:coauthVersionLast="31" xr6:coauthVersionMax="31" xr10:uidLastSave="{00000000-0000-0000-0000-000000000000}"/>
  <bookViews>
    <workbookView xWindow="0" yWindow="0" windowWidth="24000" windowHeight="9675" firstSheet="1" activeTab="1" xr2:uid="{FA40C168-D9B0-4B6D-B2B3-35B09CD6BA4C}"/>
  </bookViews>
  <sheets>
    <sheet name="Param" sheetId="16" state="hidden" r:id="rId1"/>
    <sheet name="CE2" sheetId="18" r:id="rId2"/>
    <sheet name="B.CE2" sheetId="19" r:id="rId3"/>
    <sheet name="CM1" sheetId="20" r:id="rId4"/>
    <sheet name="B.CM1" sheetId="21" r:id="rId5"/>
  </sheets>
  <definedNames>
    <definedName name="CurTrim">Param!$K$1:$K$3</definedName>
    <definedName name="SFRMAA">IF(Param!E1&lt;&gt;"",Param!E1,"")</definedName>
    <definedName name="SFRMAM">IF(Param!E1&lt;&gt;"",Param!E1,"")</definedName>
    <definedName name="SFRMBA">IF(Param!E1048569&lt;&gt;"",Param!E1048569,"")</definedName>
    <definedName name="SFRMBM">IF(Param!E1048569&lt;&gt;"",Param!E1048569,"")</definedName>
    <definedName name="SFRMC">IF(B.CE2!F1&lt;&gt;"",B.CE2!F1,"")</definedName>
    <definedName name="SFRMOE">IF(B.CE2!A$9=B.CE2!$G1,"ü","")</definedName>
    <definedName name="_xlnm.Print_Area" localSheetId="4">B.CM1!$A$1:$F$54</definedName>
  </definedName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8" i="21" l="1"/>
  <c r="E68" i="21"/>
  <c r="D68" i="21"/>
  <c r="C68" i="21"/>
  <c r="F67" i="21"/>
  <c r="E67" i="21"/>
  <c r="D67" i="21"/>
  <c r="C67" i="21"/>
  <c r="F66" i="21"/>
  <c r="E66" i="21"/>
  <c r="D66" i="21"/>
  <c r="C66" i="21"/>
  <c r="F65" i="21"/>
  <c r="E65" i="21"/>
  <c r="D65" i="21"/>
  <c r="C65" i="21"/>
  <c r="F64" i="21"/>
  <c r="E64" i="21"/>
  <c r="D64" i="21"/>
  <c r="C64" i="21"/>
  <c r="A64" i="21"/>
  <c r="F63" i="21"/>
  <c r="E63" i="21"/>
  <c r="D63" i="21"/>
  <c r="C63" i="21"/>
  <c r="A63" i="21"/>
  <c r="F62" i="21"/>
  <c r="E62" i="21"/>
  <c r="D62" i="21"/>
  <c r="C62" i="21"/>
  <c r="A62" i="21"/>
  <c r="F61" i="21"/>
  <c r="E61" i="21"/>
  <c r="D61" i="21"/>
  <c r="C61" i="21"/>
  <c r="A61" i="21"/>
  <c r="F60" i="21"/>
  <c r="E60" i="21"/>
  <c r="D60" i="21"/>
  <c r="C60" i="21"/>
  <c r="A60" i="21"/>
  <c r="F59" i="21"/>
  <c r="E59" i="21"/>
  <c r="D59" i="21"/>
  <c r="C59" i="21"/>
  <c r="A59" i="21"/>
  <c r="F58" i="21"/>
  <c r="E58" i="21"/>
  <c r="D58" i="21"/>
  <c r="C58" i="21"/>
  <c r="A58" i="21"/>
  <c r="F57" i="21"/>
  <c r="E57" i="21"/>
  <c r="D57" i="21"/>
  <c r="C57" i="21"/>
  <c r="A57" i="21"/>
  <c r="F56" i="21"/>
  <c r="E56" i="21"/>
  <c r="D56" i="21"/>
  <c r="C56" i="21"/>
  <c r="A56" i="21"/>
  <c r="F55" i="21"/>
  <c r="E55" i="21"/>
  <c r="D55" i="21"/>
  <c r="C55" i="21"/>
  <c r="A55" i="21"/>
  <c r="F54" i="21"/>
  <c r="E54" i="21"/>
  <c r="D54" i="21"/>
  <c r="C54" i="21"/>
  <c r="B54" i="21"/>
  <c r="A54" i="21"/>
  <c r="F53" i="21"/>
  <c r="E53" i="21"/>
  <c r="D53" i="21"/>
  <c r="C53" i="21"/>
  <c r="A53" i="21"/>
  <c r="F52" i="21"/>
  <c r="E52" i="21"/>
  <c r="D52" i="21"/>
  <c r="C52" i="21"/>
  <c r="B52" i="21"/>
  <c r="A52" i="21"/>
  <c r="F51" i="21"/>
  <c r="E51" i="21"/>
  <c r="D51" i="21"/>
  <c r="C51" i="21"/>
  <c r="B51" i="21"/>
  <c r="A51" i="21"/>
  <c r="F50" i="21"/>
  <c r="E50" i="21"/>
  <c r="D50" i="21"/>
  <c r="C50" i="21"/>
  <c r="B50" i="21"/>
  <c r="A50" i="21"/>
  <c r="F49" i="21"/>
  <c r="E49" i="21"/>
  <c r="D49" i="21"/>
  <c r="C49" i="21"/>
  <c r="A49" i="21"/>
  <c r="F48" i="21"/>
  <c r="E48" i="21"/>
  <c r="D48" i="21"/>
  <c r="C48" i="21"/>
  <c r="B48" i="21"/>
  <c r="A48" i="21"/>
  <c r="F47" i="21"/>
  <c r="E47" i="21"/>
  <c r="D47" i="21"/>
  <c r="C47" i="21"/>
  <c r="B47" i="21"/>
  <c r="A47" i="21"/>
  <c r="F46" i="21"/>
  <c r="E46" i="21"/>
  <c r="D46" i="21"/>
  <c r="C46" i="21"/>
  <c r="B46" i="21"/>
  <c r="A46" i="21"/>
  <c r="F45" i="21"/>
  <c r="E45" i="21"/>
  <c r="D45" i="21"/>
  <c r="C45" i="21"/>
  <c r="B45" i="21"/>
  <c r="A45" i="21"/>
  <c r="F44" i="21"/>
  <c r="E44" i="21"/>
  <c r="D44" i="21"/>
  <c r="C44" i="21"/>
  <c r="A44" i="21"/>
  <c r="F43" i="21"/>
  <c r="E43" i="21"/>
  <c r="D43" i="21"/>
  <c r="C43" i="21"/>
  <c r="B43" i="21"/>
  <c r="A43" i="21"/>
  <c r="F42" i="21"/>
  <c r="E42" i="21"/>
  <c r="D42" i="21"/>
  <c r="C42" i="21"/>
  <c r="B42" i="21"/>
  <c r="A42" i="21"/>
  <c r="F41" i="21"/>
  <c r="E41" i="21"/>
  <c r="D41" i="21"/>
  <c r="C41" i="21"/>
  <c r="A41" i="21"/>
  <c r="F40" i="21"/>
  <c r="E40" i="21"/>
  <c r="D40" i="21"/>
  <c r="C40" i="21"/>
  <c r="B40" i="21"/>
  <c r="A40" i="21"/>
  <c r="F39" i="21"/>
  <c r="E39" i="21"/>
  <c r="D39" i="21"/>
  <c r="C39" i="21"/>
  <c r="B39" i="21"/>
  <c r="A39" i="21"/>
  <c r="F38" i="21"/>
  <c r="E38" i="21"/>
  <c r="D38" i="21"/>
  <c r="C38" i="21"/>
  <c r="B38" i="21"/>
  <c r="A38" i="21"/>
  <c r="F37" i="21"/>
  <c r="E37" i="21"/>
  <c r="D37" i="21"/>
  <c r="C37" i="21"/>
  <c r="A37" i="21"/>
  <c r="F36" i="21"/>
  <c r="E36" i="21"/>
  <c r="D36" i="21"/>
  <c r="C36" i="21"/>
  <c r="B36" i="21"/>
  <c r="A36" i="21"/>
  <c r="F35" i="21"/>
  <c r="E35" i="21"/>
  <c r="D35" i="21"/>
  <c r="C35" i="21"/>
  <c r="B35" i="21"/>
  <c r="A35" i="21"/>
  <c r="F34" i="21"/>
  <c r="E34" i="21"/>
  <c r="D34" i="21"/>
  <c r="C34" i="21"/>
  <c r="B34" i="21"/>
  <c r="A34" i="21"/>
  <c r="F33" i="21"/>
  <c r="E33" i="21"/>
  <c r="D33" i="21"/>
  <c r="C33" i="21"/>
  <c r="B33" i="21"/>
  <c r="A33" i="21"/>
  <c r="F32" i="21"/>
  <c r="E32" i="21"/>
  <c r="D32" i="21"/>
  <c r="C32" i="21"/>
  <c r="B32" i="21"/>
  <c r="A32" i="21"/>
  <c r="F31" i="21"/>
  <c r="E31" i="21"/>
  <c r="D31" i="21"/>
  <c r="C31" i="21"/>
  <c r="B31" i="21"/>
  <c r="A31" i="21"/>
  <c r="F30" i="21"/>
  <c r="E30" i="21"/>
  <c r="D30" i="21"/>
  <c r="C30" i="21"/>
  <c r="B30" i="21"/>
  <c r="A30" i="21"/>
  <c r="F29" i="21"/>
  <c r="E29" i="21"/>
  <c r="D29" i="21"/>
  <c r="C29" i="21"/>
  <c r="A29" i="21"/>
  <c r="F28" i="21"/>
  <c r="E28" i="21"/>
  <c r="D28" i="21"/>
  <c r="C28" i="21"/>
  <c r="B28" i="21"/>
  <c r="A28" i="21"/>
  <c r="F27" i="21"/>
  <c r="E27" i="21"/>
  <c r="D27" i="21"/>
  <c r="C27" i="21"/>
  <c r="B27" i="21"/>
  <c r="A27" i="21"/>
  <c r="F26" i="21"/>
  <c r="E26" i="21"/>
  <c r="D26" i="21"/>
  <c r="C26" i="21"/>
  <c r="B26" i="21"/>
  <c r="A26" i="21"/>
  <c r="F25" i="21"/>
  <c r="E25" i="21"/>
  <c r="D25" i="21"/>
  <c r="C25" i="21"/>
  <c r="B25" i="21"/>
  <c r="A25" i="21"/>
  <c r="F24" i="21"/>
  <c r="E24" i="21"/>
  <c r="D24" i="21"/>
  <c r="C24" i="21"/>
  <c r="B24" i="21"/>
  <c r="A24" i="21"/>
  <c r="F23" i="21"/>
  <c r="E23" i="21"/>
  <c r="D23" i="21"/>
  <c r="C23" i="21"/>
  <c r="B23" i="21"/>
  <c r="A23" i="21"/>
  <c r="F22" i="21"/>
  <c r="E22" i="21"/>
  <c r="D22" i="21"/>
  <c r="C22" i="21"/>
  <c r="B22" i="21"/>
  <c r="A22" i="21"/>
  <c r="F21" i="21"/>
  <c r="E21" i="21"/>
  <c r="D21" i="21"/>
  <c r="C21" i="21"/>
  <c r="B21" i="21"/>
  <c r="A21" i="21"/>
  <c r="F20" i="21"/>
  <c r="E20" i="21"/>
  <c r="D20" i="21"/>
  <c r="C20" i="21"/>
  <c r="B20" i="21"/>
  <c r="A20" i="21"/>
  <c r="F19" i="21"/>
  <c r="E19" i="21"/>
  <c r="D19" i="21"/>
  <c r="C19" i="21"/>
  <c r="B19" i="21"/>
  <c r="A19" i="21"/>
  <c r="F18" i="21"/>
  <c r="E18" i="21"/>
  <c r="D18" i="21"/>
  <c r="C18" i="21"/>
  <c r="B18" i="21"/>
  <c r="A18" i="21"/>
  <c r="F17" i="21"/>
  <c r="E17" i="21"/>
  <c r="D17" i="21"/>
  <c r="C17" i="21"/>
  <c r="A17" i="21"/>
  <c r="F16" i="21"/>
  <c r="E16" i="21"/>
  <c r="D16" i="21"/>
  <c r="C16" i="21"/>
  <c r="B16" i="21"/>
  <c r="A16" i="21"/>
  <c r="F15" i="21"/>
  <c r="E15" i="21"/>
  <c r="D15" i="21"/>
  <c r="C15" i="21"/>
  <c r="B15" i="21"/>
  <c r="A15" i="21"/>
  <c r="F14" i="21"/>
  <c r="E14" i="21"/>
  <c r="D14" i="21"/>
  <c r="C14" i="21"/>
  <c r="B14" i="21"/>
  <c r="A14" i="21"/>
  <c r="F13" i="21"/>
  <c r="E13" i="21"/>
  <c r="D13" i="21"/>
  <c r="C13" i="21"/>
  <c r="B13" i="21"/>
  <c r="A13" i="21"/>
  <c r="F12" i="21"/>
  <c r="E12" i="21"/>
  <c r="D12" i="21"/>
  <c r="C12" i="21"/>
  <c r="B12" i="21"/>
  <c r="A12" i="21"/>
  <c r="F11" i="21"/>
  <c r="E11" i="21"/>
  <c r="D11" i="21"/>
  <c r="C11" i="21"/>
  <c r="B11" i="21"/>
  <c r="A11" i="21"/>
  <c r="F10" i="21"/>
  <c r="E10" i="21"/>
  <c r="D10" i="21"/>
  <c r="C10" i="21"/>
  <c r="A10" i="21"/>
  <c r="B8" i="21"/>
  <c r="B6" i="21"/>
  <c r="E4" i="21"/>
  <c r="C3" i="21"/>
  <c r="A60" i="20"/>
  <c r="A59" i="20"/>
  <c r="A58" i="20"/>
  <c r="A57" i="20"/>
  <c r="A56" i="20"/>
  <c r="A55" i="20"/>
  <c r="A54" i="20"/>
  <c r="A53" i="20"/>
  <c r="A52" i="20"/>
  <c r="A51" i="20"/>
  <c r="A50" i="20"/>
  <c r="A49" i="20"/>
  <c r="A48" i="20"/>
  <c r="A47" i="20"/>
  <c r="A46" i="20"/>
  <c r="A45" i="20"/>
  <c r="B44" i="20"/>
  <c r="A44" i="20"/>
  <c r="B43" i="20"/>
  <c r="A43" i="20"/>
  <c r="B42" i="20"/>
  <c r="A42" i="20"/>
  <c r="A41" i="20"/>
  <c r="B40" i="20"/>
  <c r="A40" i="20"/>
  <c r="B39" i="20"/>
  <c r="A39" i="20"/>
  <c r="B38" i="20"/>
  <c r="A38" i="20"/>
  <c r="B37" i="20"/>
  <c r="A37" i="20"/>
  <c r="A36" i="20"/>
  <c r="B35" i="20"/>
  <c r="A35" i="20"/>
  <c r="B34" i="20"/>
  <c r="A34" i="20"/>
  <c r="A33" i="20"/>
  <c r="B32" i="20"/>
  <c r="A32" i="20"/>
  <c r="B31" i="20"/>
  <c r="A31" i="20"/>
  <c r="B30" i="20"/>
  <c r="A30" i="20"/>
  <c r="A29" i="20"/>
  <c r="B28" i="20"/>
  <c r="A28" i="20"/>
  <c r="B27" i="20"/>
  <c r="A27" i="20"/>
  <c r="B26" i="20"/>
  <c r="A26" i="20"/>
  <c r="B25" i="20"/>
  <c r="A25" i="20"/>
  <c r="B24" i="20"/>
  <c r="A24" i="20"/>
  <c r="B23" i="20"/>
  <c r="A23" i="20"/>
  <c r="B22" i="20"/>
  <c r="A22" i="20"/>
  <c r="A21" i="20"/>
  <c r="B20" i="20"/>
  <c r="A20" i="20"/>
  <c r="B19" i="20"/>
  <c r="A19" i="20"/>
  <c r="B18" i="20"/>
  <c r="A18" i="20"/>
  <c r="B17" i="20"/>
  <c r="A17" i="20"/>
  <c r="B16" i="20"/>
  <c r="A16" i="20"/>
  <c r="B15" i="20"/>
  <c r="A15" i="20"/>
  <c r="B14" i="20"/>
  <c r="A14" i="20"/>
  <c r="B13" i="20"/>
  <c r="A13" i="20"/>
  <c r="B12" i="20"/>
  <c r="A12" i="20"/>
  <c r="B11" i="20"/>
  <c r="A11" i="20"/>
  <c r="B10" i="20"/>
  <c r="A10" i="20"/>
  <c r="A9" i="20"/>
  <c r="B8" i="20"/>
  <c r="A8" i="20"/>
  <c r="B7" i="20"/>
  <c r="A7" i="20"/>
  <c r="B6" i="20"/>
  <c r="A6" i="20"/>
  <c r="B5" i="20"/>
  <c r="A5" i="20"/>
  <c r="B4" i="20"/>
  <c r="A4" i="20"/>
  <c r="B3" i="20"/>
  <c r="A3" i="20"/>
  <c r="A2" i="20"/>
  <c r="F69" i="19"/>
  <c r="E69" i="19"/>
  <c r="D69" i="19"/>
  <c r="C69" i="19"/>
  <c r="F68" i="19"/>
  <c r="E68" i="19"/>
  <c r="D68" i="19"/>
  <c r="C68" i="19"/>
  <c r="F67" i="19"/>
  <c r="E67" i="19"/>
  <c r="D67" i="19"/>
  <c r="C67" i="19"/>
  <c r="F66" i="19"/>
  <c r="E66" i="19"/>
  <c r="D66" i="19"/>
  <c r="C66" i="19"/>
  <c r="F65" i="19"/>
  <c r="E65" i="19"/>
  <c r="D65" i="19"/>
  <c r="C65" i="19"/>
  <c r="A65" i="19"/>
  <c r="F64" i="19"/>
  <c r="E64" i="19"/>
  <c r="D64" i="19"/>
  <c r="C64" i="19"/>
  <c r="A64" i="19"/>
  <c r="F63" i="19"/>
  <c r="E63" i="19"/>
  <c r="D63" i="19"/>
  <c r="C63" i="19"/>
  <c r="A63" i="19"/>
  <c r="F62" i="19"/>
  <c r="E62" i="19"/>
  <c r="D62" i="19"/>
  <c r="C62" i="19"/>
  <c r="A62" i="19"/>
  <c r="F61" i="19"/>
  <c r="E61" i="19"/>
  <c r="D61" i="19"/>
  <c r="C61" i="19"/>
  <c r="A61" i="19"/>
  <c r="F60" i="19"/>
  <c r="E60" i="19"/>
  <c r="D60" i="19"/>
  <c r="C60" i="19"/>
  <c r="A60" i="19"/>
  <c r="F59" i="19"/>
  <c r="E59" i="19"/>
  <c r="D59" i="19"/>
  <c r="C59" i="19"/>
  <c r="A59" i="19"/>
  <c r="F58" i="19"/>
  <c r="E58" i="19"/>
  <c r="D58" i="19"/>
  <c r="C58" i="19"/>
  <c r="A58" i="19"/>
  <c r="F57" i="19"/>
  <c r="E57" i="19"/>
  <c r="D57" i="19"/>
  <c r="C57" i="19"/>
  <c r="A57" i="19"/>
  <c r="F56" i="19"/>
  <c r="E56" i="19"/>
  <c r="D56" i="19"/>
  <c r="C56" i="19"/>
  <c r="A56" i="19"/>
  <c r="F55" i="19"/>
  <c r="E55" i="19"/>
  <c r="D55" i="19"/>
  <c r="C55" i="19"/>
  <c r="A55" i="19"/>
  <c r="F54" i="19"/>
  <c r="E54" i="19"/>
  <c r="D54" i="19"/>
  <c r="C54" i="19"/>
  <c r="B54" i="19"/>
  <c r="A54" i="19"/>
  <c r="F53" i="19"/>
  <c r="E53" i="19"/>
  <c r="D53" i="19"/>
  <c r="C53" i="19"/>
  <c r="A53" i="19"/>
  <c r="F52" i="19"/>
  <c r="E52" i="19"/>
  <c r="D52" i="19"/>
  <c r="C52" i="19"/>
  <c r="B52" i="19"/>
  <c r="A52" i="19"/>
  <c r="F51" i="19"/>
  <c r="E51" i="19"/>
  <c r="D51" i="19"/>
  <c r="C51" i="19"/>
  <c r="A51" i="19"/>
  <c r="F50" i="19"/>
  <c r="E50" i="19"/>
  <c r="D50" i="19"/>
  <c r="C50" i="19"/>
  <c r="B50" i="19"/>
  <c r="A50" i="19"/>
  <c r="F49" i="19"/>
  <c r="E49" i="19"/>
  <c r="D49" i="19"/>
  <c r="C49" i="19"/>
  <c r="B49" i="19"/>
  <c r="A49" i="19"/>
  <c r="F48" i="19"/>
  <c r="E48" i="19"/>
  <c r="D48" i="19"/>
  <c r="C48" i="19"/>
  <c r="B48" i="19"/>
  <c r="A48" i="19"/>
  <c r="F47" i="19"/>
  <c r="E47" i="19"/>
  <c r="D47" i="19"/>
  <c r="C47" i="19"/>
  <c r="A47" i="19"/>
  <c r="F46" i="19"/>
  <c r="E46" i="19"/>
  <c r="D46" i="19"/>
  <c r="C46" i="19"/>
  <c r="B46" i="19"/>
  <c r="A46" i="19"/>
  <c r="F45" i="19"/>
  <c r="E45" i="19"/>
  <c r="D45" i="19"/>
  <c r="C45" i="19"/>
  <c r="B45" i="19"/>
  <c r="A45" i="19"/>
  <c r="F44" i="19"/>
  <c r="E44" i="19"/>
  <c r="D44" i="19"/>
  <c r="C44" i="19"/>
  <c r="A44" i="19"/>
  <c r="F43" i="19"/>
  <c r="E43" i="19"/>
  <c r="D43" i="19"/>
  <c r="C43" i="19"/>
  <c r="B43" i="19"/>
  <c r="A43" i="19"/>
  <c r="F42" i="19"/>
  <c r="E42" i="19"/>
  <c r="D42" i="19"/>
  <c r="C42" i="19"/>
  <c r="B42" i="19"/>
  <c r="A42" i="19"/>
  <c r="F41" i="19"/>
  <c r="E41" i="19"/>
  <c r="D41" i="19"/>
  <c r="C41" i="19"/>
  <c r="B41" i="19"/>
  <c r="A41" i="19"/>
  <c r="F40" i="19"/>
  <c r="E40" i="19"/>
  <c r="D40" i="19"/>
  <c r="C40" i="19"/>
  <c r="A40" i="19"/>
  <c r="F39" i="19"/>
  <c r="E39" i="19"/>
  <c r="D39" i="19"/>
  <c r="C39" i="19"/>
  <c r="B39" i="19"/>
  <c r="A39" i="19"/>
  <c r="F38" i="19"/>
  <c r="E38" i="19"/>
  <c r="D38" i="19"/>
  <c r="C38" i="19"/>
  <c r="B38" i="19"/>
  <c r="A38" i="19"/>
  <c r="F37" i="19"/>
  <c r="E37" i="19"/>
  <c r="D37" i="19"/>
  <c r="C37" i="19"/>
  <c r="B37" i="19"/>
  <c r="A37" i="19"/>
  <c r="F36" i="19"/>
  <c r="E36" i="19"/>
  <c r="D36" i="19"/>
  <c r="C36" i="19"/>
  <c r="B36" i="19"/>
  <c r="A36" i="19"/>
  <c r="F35" i="19"/>
  <c r="E35" i="19"/>
  <c r="D35" i="19"/>
  <c r="C35" i="19"/>
  <c r="B35" i="19"/>
  <c r="A35" i="19"/>
  <c r="F34" i="19"/>
  <c r="E34" i="19"/>
  <c r="D34" i="19"/>
  <c r="C34" i="19"/>
  <c r="B34" i="19"/>
  <c r="A34" i="19"/>
  <c r="F33" i="19"/>
  <c r="E33" i="19"/>
  <c r="D33" i="19"/>
  <c r="C33" i="19"/>
  <c r="B33" i="19"/>
  <c r="A33" i="19"/>
  <c r="F32" i="19"/>
  <c r="E32" i="19"/>
  <c r="D32" i="19"/>
  <c r="C32" i="19"/>
  <c r="A32" i="19"/>
  <c r="F31" i="19"/>
  <c r="E31" i="19"/>
  <c r="D31" i="19"/>
  <c r="C31" i="19"/>
  <c r="B31" i="19"/>
  <c r="A31" i="19"/>
  <c r="F30" i="19"/>
  <c r="E30" i="19"/>
  <c r="D30" i="19"/>
  <c r="C30" i="19"/>
  <c r="B30" i="19"/>
  <c r="A30" i="19"/>
  <c r="F29" i="19"/>
  <c r="E29" i="19"/>
  <c r="D29" i="19"/>
  <c r="C29" i="19"/>
  <c r="B29" i="19"/>
  <c r="A29" i="19"/>
  <c r="F28" i="19"/>
  <c r="E28" i="19"/>
  <c r="D28" i="19"/>
  <c r="C28" i="19"/>
  <c r="B28" i="19"/>
  <c r="A28" i="19"/>
  <c r="F27" i="19"/>
  <c r="E27" i="19"/>
  <c r="D27" i="19"/>
  <c r="C27" i="19"/>
  <c r="B27" i="19"/>
  <c r="A27" i="19"/>
  <c r="F26" i="19"/>
  <c r="E26" i="19"/>
  <c r="D26" i="19"/>
  <c r="C26" i="19"/>
  <c r="B26" i="19"/>
  <c r="A26" i="19"/>
  <c r="F25" i="19"/>
  <c r="E25" i="19"/>
  <c r="D25" i="19"/>
  <c r="C25" i="19"/>
  <c r="B25" i="19"/>
  <c r="A25" i="19"/>
  <c r="F24" i="19"/>
  <c r="E24" i="19"/>
  <c r="D24" i="19"/>
  <c r="C24" i="19"/>
  <c r="B24" i="19"/>
  <c r="A24" i="19"/>
  <c r="F23" i="19"/>
  <c r="E23" i="19"/>
  <c r="D23" i="19"/>
  <c r="C23" i="19"/>
  <c r="B23" i="19"/>
  <c r="A23" i="19"/>
  <c r="F22" i="19"/>
  <c r="E22" i="19"/>
  <c r="D22" i="19"/>
  <c r="C22" i="19"/>
  <c r="B22" i="19"/>
  <c r="A22" i="19"/>
  <c r="F21" i="19"/>
  <c r="E21" i="19"/>
  <c r="D21" i="19"/>
  <c r="C21" i="19"/>
  <c r="B21" i="19"/>
  <c r="A21" i="19"/>
  <c r="F20" i="19"/>
  <c r="E20" i="19"/>
  <c r="D20" i="19"/>
  <c r="C20" i="19"/>
  <c r="A20" i="19"/>
  <c r="F19" i="19"/>
  <c r="E19" i="19"/>
  <c r="D19" i="19"/>
  <c r="C19" i="19"/>
  <c r="B19" i="19"/>
  <c r="A19" i="19"/>
  <c r="F18" i="19"/>
  <c r="E18" i="19"/>
  <c r="D18" i="19"/>
  <c r="C18" i="19"/>
  <c r="B18" i="19"/>
  <c r="A18" i="19"/>
  <c r="F17" i="19"/>
  <c r="E17" i="19"/>
  <c r="D17" i="19"/>
  <c r="C17" i="19"/>
  <c r="B17" i="19"/>
  <c r="A17" i="19"/>
  <c r="F16" i="19"/>
  <c r="E16" i="19"/>
  <c r="D16" i="19"/>
  <c r="C16" i="19"/>
  <c r="B16" i="19"/>
  <c r="A16" i="19"/>
  <c r="F15" i="19"/>
  <c r="E15" i="19"/>
  <c r="D15" i="19"/>
  <c r="C15" i="19"/>
  <c r="B15" i="19"/>
  <c r="A15" i="19"/>
  <c r="F14" i="19"/>
  <c r="E14" i="19"/>
  <c r="D14" i="19"/>
  <c r="C14" i="19"/>
  <c r="B14" i="19"/>
  <c r="A14" i="19"/>
  <c r="F13" i="19"/>
  <c r="E13" i="19"/>
  <c r="D13" i="19"/>
  <c r="C13" i="19"/>
  <c r="B13" i="19"/>
  <c r="A13" i="19"/>
  <c r="F12" i="19"/>
  <c r="E12" i="19"/>
  <c r="D12" i="19"/>
  <c r="C12" i="19"/>
  <c r="B12" i="19"/>
  <c r="A12" i="19"/>
  <c r="F11" i="19"/>
  <c r="E11" i="19"/>
  <c r="D11" i="19"/>
  <c r="C11" i="19"/>
  <c r="B11" i="19"/>
  <c r="A11" i="19"/>
  <c r="F10" i="19"/>
  <c r="E10" i="19"/>
  <c r="D10" i="19"/>
  <c r="C10" i="19"/>
  <c r="A10" i="19"/>
  <c r="B8" i="19"/>
  <c r="B6" i="19"/>
  <c r="E4" i="19"/>
  <c r="C3" i="19"/>
  <c r="A45" i="18"/>
  <c r="B44" i="18"/>
  <c r="A44" i="18"/>
  <c r="A43" i="18"/>
  <c r="B42" i="18"/>
  <c r="A42" i="18"/>
  <c r="B41" i="18"/>
  <c r="A41" i="18"/>
  <c r="B40" i="18"/>
  <c r="A40" i="18"/>
  <c r="A39" i="18"/>
  <c r="B38" i="18"/>
  <c r="A38" i="18"/>
  <c r="B37" i="18"/>
  <c r="A37" i="18"/>
  <c r="A36" i="18"/>
  <c r="B35" i="18"/>
  <c r="A35" i="18"/>
  <c r="B34" i="18"/>
  <c r="A34" i="18"/>
  <c r="B33" i="18"/>
  <c r="A33" i="18"/>
  <c r="A32" i="18"/>
  <c r="B31" i="18"/>
  <c r="A31" i="18"/>
  <c r="B30" i="18"/>
  <c r="A30" i="18"/>
  <c r="B29" i="18"/>
  <c r="A29" i="18"/>
  <c r="B28" i="18"/>
  <c r="A28" i="18"/>
  <c r="B27" i="18"/>
  <c r="A27" i="18"/>
  <c r="B26" i="18"/>
  <c r="A26" i="18"/>
  <c r="B25" i="18"/>
  <c r="A25" i="18"/>
  <c r="A24" i="18"/>
  <c r="B23" i="18"/>
  <c r="A23" i="18"/>
  <c r="B22" i="18"/>
  <c r="A22" i="18"/>
  <c r="B21" i="18"/>
  <c r="A21" i="18"/>
  <c r="B20" i="18"/>
  <c r="A20" i="18"/>
  <c r="B19" i="18"/>
  <c r="A19" i="18"/>
  <c r="B18" i="18"/>
  <c r="A18" i="18"/>
  <c r="B17" i="18"/>
  <c r="A17" i="18"/>
  <c r="B16" i="18"/>
  <c r="A16" i="18"/>
  <c r="B15" i="18"/>
  <c r="A15" i="18"/>
  <c r="B14" i="18"/>
  <c r="A14" i="18"/>
  <c r="B13" i="18"/>
  <c r="A13" i="18"/>
  <c r="A12" i="18"/>
  <c r="B11" i="18"/>
  <c r="A11" i="18"/>
  <c r="B10" i="18"/>
  <c r="A10" i="18"/>
  <c r="B9" i="18"/>
  <c r="A9" i="18"/>
  <c r="B8" i="18"/>
  <c r="A8" i="18"/>
  <c r="B7" i="18"/>
  <c r="A7" i="18"/>
  <c r="B6" i="18"/>
  <c r="A6" i="18"/>
  <c r="B5" i="18"/>
  <c r="A5" i="18"/>
  <c r="B4" i="18"/>
  <c r="A4" i="18"/>
  <c r="B3" i="18"/>
  <c r="A3" i="18"/>
  <c r="A2" i="18"/>
</calcChain>
</file>

<file path=xl/sharedStrings.xml><?xml version="1.0" encoding="utf-8"?>
<sst xmlns="http://schemas.openxmlformats.org/spreadsheetml/2006/main" count="1148" uniqueCount="137">
  <si>
    <t>Alexis</t>
  </si>
  <si>
    <t>Emma</t>
  </si>
  <si>
    <t>Eva</t>
  </si>
  <si>
    <t>Questionner le monde</t>
  </si>
  <si>
    <t>A</t>
  </si>
  <si>
    <t>PA</t>
  </si>
  <si>
    <t>pa</t>
  </si>
  <si>
    <t>Mathématiques</t>
  </si>
  <si>
    <t>NA</t>
  </si>
  <si>
    <t>a</t>
  </si>
  <si>
    <t>Français</t>
  </si>
  <si>
    <t>EPS</t>
  </si>
  <si>
    <t>Anglais</t>
  </si>
  <si>
    <t>Bilan des compétences et connaissances</t>
  </si>
  <si>
    <t>Classe de:</t>
  </si>
  <si>
    <t>Elève :</t>
  </si>
  <si>
    <t>Classe :</t>
  </si>
  <si>
    <t>CE2</t>
  </si>
  <si>
    <t>D</t>
  </si>
  <si>
    <t>Nom de l'école</t>
  </si>
  <si>
    <t>Adresse</t>
  </si>
  <si>
    <t>Ville</t>
  </si>
  <si>
    <t>Classe 1</t>
  </si>
  <si>
    <t>Classe 2</t>
  </si>
  <si>
    <t>Année Scolaire</t>
  </si>
  <si>
    <t>N° Tel</t>
  </si>
  <si>
    <t>CM1</t>
  </si>
  <si>
    <t>2017/2018</t>
  </si>
  <si>
    <t>Année Scolaire :</t>
  </si>
  <si>
    <t>Louis-Gabriel</t>
  </si>
  <si>
    <t>Anais</t>
  </si>
  <si>
    <t>Shannon</t>
  </si>
  <si>
    <t>Sarah</t>
  </si>
  <si>
    <t>Eléanor</t>
  </si>
  <si>
    <t>Steegane</t>
  </si>
  <si>
    <t>Léia</t>
  </si>
  <si>
    <t>Jade</t>
  </si>
  <si>
    <t>Jordan</t>
  </si>
  <si>
    <t>Gemma</t>
  </si>
  <si>
    <t>Léna</t>
  </si>
  <si>
    <t>William</t>
  </si>
  <si>
    <t>Carla</t>
  </si>
  <si>
    <t>Gabin</t>
  </si>
  <si>
    <t>Théo</t>
  </si>
  <si>
    <t>Kenzo</t>
  </si>
  <si>
    <t>Laure</t>
  </si>
  <si>
    <t>Adam</t>
  </si>
  <si>
    <t>Louis</t>
  </si>
  <si>
    <t>Nolan</t>
  </si>
  <si>
    <t>Maarla</t>
  </si>
  <si>
    <t>Géographie</t>
  </si>
  <si>
    <t>Histoire</t>
  </si>
  <si>
    <t>Nom de l'enseignent( e )</t>
  </si>
  <si>
    <t>Connaitre les différences de développement de la naissance à l'âge adulte chez les animaux</t>
  </si>
  <si>
    <t xml:space="preserve">Décrire les changements d'un être vivant au cours du temps </t>
  </si>
  <si>
    <t>Connaitre les différents règimes alimentaires des animaux</t>
  </si>
  <si>
    <t>Connaitre le fonctionnement d'une chaîne alimentaire</t>
  </si>
  <si>
    <t xml:space="preserve">Convertir des euros en centimes et inversement </t>
  </si>
  <si>
    <t xml:space="preserve">Lire et écrire les nombres jusqu'à 9 999 </t>
  </si>
  <si>
    <t>Placer les nombres jusqu'à 9 999 sur une frise</t>
  </si>
  <si>
    <t>Encadrer les nombres jusqu'à 9 999</t>
  </si>
  <si>
    <t>Décomposer les nombres jusqu'à 9 999</t>
  </si>
  <si>
    <t>Utliser la technique opératoire de la multiplication pour multiplier par des nombres à 2 chiffres</t>
  </si>
  <si>
    <t>Lire et écrire les nombres jusqu'à 99 999</t>
  </si>
  <si>
    <t>Convertir des mesures de masses</t>
  </si>
  <si>
    <t>Conjuguer des verbes à l'imparfait</t>
  </si>
  <si>
    <t xml:space="preserve">Transposer un texte à l'imparfait </t>
  </si>
  <si>
    <t>Identifier et employer des adjectifs dans un groupe nominal</t>
  </si>
  <si>
    <t>Classer des groupes nominaux suivant leur genre et leur nombre</t>
  </si>
  <si>
    <t>Identifier le verbe conjugué au passé composé et en_x000D_
donner l’infinitif</t>
  </si>
  <si>
    <t>Conjuguer les verbes du 1er groupe au passé composé_x000D_
(avec avoir)</t>
  </si>
  <si>
    <t>Transposer un texte au passé composé</t>
  </si>
  <si>
    <t>Sciences et technologies</t>
  </si>
  <si>
    <t>Connaitre des noms de matières premières</t>
  </si>
  <si>
    <t>Connaitre les risques de pollutions sur l'environnement</t>
  </si>
  <si>
    <t>Connaitre les actions de recyclage</t>
  </si>
  <si>
    <t xml:space="preserve">Connaitre les différentes méthodes pour clarifier l'eau </t>
  </si>
  <si>
    <t>Connaitre les éléments pour fabriquer du plastique</t>
  </si>
  <si>
    <t>Tracer des cercles</t>
  </si>
  <si>
    <t>Comprendre le sens général d'un document</t>
  </si>
  <si>
    <t>Extraire des informations pertinentes pour répondre à des questions</t>
  </si>
  <si>
    <t>S'approprier et utiliser un lexique historique approprié</t>
  </si>
  <si>
    <t>Restituer des connaissances sur l'Empire napoléonien</t>
  </si>
  <si>
    <t>Connaitre le terme: Matière premières</t>
  </si>
  <si>
    <t>Connaitre le classement des aliments</t>
  </si>
  <si>
    <t>Connaitre l'origine des aliments</t>
  </si>
  <si>
    <t>Connaitre les apports des aliments</t>
  </si>
  <si>
    <t xml:space="preserve">Lire un graphique scientifique </t>
  </si>
  <si>
    <t>Connaitre des règles d'hygiène</t>
  </si>
  <si>
    <t>Trouver l'opération nécessaire pour résoudre des problèmes</t>
  </si>
  <si>
    <t>Un très bon second trimestre. Une lègère amélioration dans l'écriture, il faut continuer et persévérer.</t>
  </si>
  <si>
    <t>Un deuxième trimestre satisfaisant. Quelques petites difficultés en conjugaison qui devraient s'atténuer avec ton investissement pour le 3ème trimestre. Tous mes encouragements !</t>
  </si>
  <si>
    <t>Un excellent trimestre. Anaïs est investie dans son travail, il faut poursuivre.</t>
  </si>
  <si>
    <t xml:space="preserve">Etude de la langue </t>
  </si>
  <si>
    <t>Une chute des résultats par rapport au 1er trimestre, notamment en étude de la langue. Il faut approfondir l'apprentissage des leçons et être plus active en classe pour pouvoir d'entrainer. Tu en es capable !</t>
  </si>
  <si>
    <t>De bons résultats en mathématiques, il faut poursuivre. C'est bien ! Le domaine de l'étude de la langue doit être plus approfondie. Sois plus attentive en classe pour ainsi d'améliorer davantage.</t>
  </si>
  <si>
    <t xml:space="preserve">Un bon trimestre 2. Une progression par rapport au 1er trimestre, c'est très bien ! Continue à participer et à t'investir dans tes apprentissages. </t>
  </si>
  <si>
    <t>Un deuxième trimestre satisfaisant.  Fais attention à ne pas aller trop vite par moment. Continue, ton travail est sérieux.  C'est très bien !</t>
  </si>
  <si>
    <t>Un deuxième trimestre satisfaisant. Continue ainsi ! C'est très bien !</t>
  </si>
  <si>
    <t>Des résultats amélioré en étude de langue, tu as su davantage participer en classe, c'est très bien. Poursuis tes efforts.</t>
  </si>
  <si>
    <t xml:space="preserve">Des résultats passables dans les domaines des mathématiques et questionner le monde. Le domaine: étude de la langue est trop léger. Il faut approfondir l'apprentissage des notions. Ton attitude en classe doit être plus sérieuse et plus régulière. Tu es capable de réussir mais il ne faut pas se décourager. </t>
  </si>
  <si>
    <t>Illana</t>
  </si>
  <si>
    <t>Dans l'ensemble des résultats convenables. L'étude de langue doit être beaucoup plus approfondie. Attention parfois aux bavardages qui te déconcentrent. Tu dois te faire plus confiance pour ainsi progresser. Tu en es capable.</t>
  </si>
  <si>
    <t xml:space="preserve">Une grosse chute dans le domaine étude de la langue, il faut plus approfondir l'apprentissage des leçons. Tu dois moins bavarder et être plus concentrée en classe pour permettre un meilleur apprentissage des notions. </t>
  </si>
  <si>
    <t>Assumer les rôles spécifiques aux différentes activités physiques</t>
  </si>
  <si>
    <t>Élaborer, respecter et faire respecter règles et règlements.</t>
  </si>
  <si>
    <t>Lancer à des intensités et des distances variables dans des contextes adaptés.</t>
  </si>
  <si>
    <t>Connaitre et mettre en oeuvre les conditions d’une écoute attentive et précise.</t>
  </si>
  <si>
    <t>Enseignement artistique</t>
  </si>
  <si>
    <t>Chanter une mélodie simple avec une intonation juste, chanter une comptine ou un chant par imitation</t>
  </si>
  <si>
    <t>Représenter le monde environnant ou donner forme à son imaginaire en explorant la diversité des domaines (dessin, collage…)</t>
  </si>
  <si>
    <t>Enseignement moral et civique</t>
  </si>
  <si>
    <t>Comprendre les principes et les valeurs de la République française et des sociétés démocratiques.</t>
  </si>
  <si>
    <t>Écouter et comprendre des messages oraux simples relevant de la vie quotidienne</t>
  </si>
  <si>
    <t>En s’appuyant sur un modèle  se décrire</t>
  </si>
  <si>
    <t>Un très bon trimestre ! Quels résultats légers en questionner le monde. Il faut approfondir davantage les leçons. Continue à participer en classe, à d'impliquer dans ton travail. C'est très bien.</t>
  </si>
  <si>
    <t>Un excellent trimestre. Continue à t'impliquer dans ton travail, c'est très bien !</t>
  </si>
  <si>
    <t xml:space="preserve">Un excellent trimeste ! Félicitations ! </t>
  </si>
  <si>
    <t xml:space="preserve">Un second trimestre très satisfaisant. Continue à travailler sérieusement. </t>
  </si>
  <si>
    <t>Un très bon trimestre. Tu t'impliques dans ton travail. Tu es sérieuse ! Il faut que tu es davantage confiance en toi ! Tous mes encouragements.</t>
  </si>
  <si>
    <t xml:space="preserve">Tracer des triangles rectangles </t>
  </si>
  <si>
    <t>S'approprier un lexique géographique approprié</t>
  </si>
  <si>
    <t>Ecole France</t>
  </si>
  <si>
    <t>1 Rue des Français</t>
  </si>
  <si>
    <t>86000 Poitiers</t>
  </si>
  <si>
    <t>05 49 90 00 00</t>
  </si>
  <si>
    <t>Mme Lore Barbara</t>
  </si>
  <si>
    <t>TRIMESTRE 1</t>
  </si>
  <si>
    <t>TRIMESTRE 2</t>
  </si>
  <si>
    <t>TRIMESTRE 3</t>
  </si>
  <si>
    <t>Positionnement objectif d’apprentissage</t>
  </si>
  <si>
    <t>Commentaires</t>
  </si>
  <si>
    <t>Matières et Compétences CE2</t>
  </si>
  <si>
    <t>Matières et Compétences CM1</t>
  </si>
  <si>
    <t>Connaiter différents lieux d'habitation en zones touristiques</t>
  </si>
  <si>
    <t>Connaitre les secteurs d'activités qui emploient des travailleurs saisonniers dans les zones touristiques</t>
  </si>
  <si>
    <t>Julie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</si>
</sst>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1"/>
      <name val="Arial"/>
      <family val="2"/>
    </font>
    <font>
      <sz val="16"/>
      <color rgb="FF000000"/>
      <name val="Calibri"/>
      <family val="2"/>
    </font>
    <font>
      <sz val="16"/>
      <color theme="1"/>
      <name val="Calibri"/>
      <family val="2"/>
    </font>
    <font>
      <b/>
      <sz val="14"/>
      <color rgb="FF000000"/>
      <name val="Calibri"/>
      <family val="2"/>
    </font>
    <font>
      <sz val="14"/>
      <color rgb="FF000000"/>
      <name val="Calibri"/>
      <family val="2"/>
    </font>
    <font>
      <sz val="14"/>
      <color theme="0" tint="-0.14999847407452621"/>
      <name val="Calibri"/>
      <family val="2"/>
    </font>
    <font>
      <b/>
      <sz val="11"/>
      <color theme="1"/>
      <name val="Calibri"/>
      <family val="2"/>
      <scheme val="minor"/>
    </font>
    <font>
      <b/>
      <sz val="16"/>
      <color rgb="FF000000"/>
      <name val="Calibri"/>
      <family val="2"/>
      <scheme val="minor"/>
    </font>
    <font>
      <sz val="12"/>
      <color rgb="FF000000"/>
      <name val="Calibri"/>
      <family val="2"/>
    </font>
    <font>
      <sz val="14"/>
      <color theme="1"/>
      <name val="Arial"/>
      <family val="2"/>
    </font>
    <font>
      <b/>
      <sz val="16"/>
      <name val="Calibri"/>
      <family val="2"/>
      <scheme val="minor"/>
    </font>
    <font>
      <sz val="16"/>
      <color theme="1"/>
      <name val="Wingdings"/>
      <charset val="2"/>
    </font>
    <font>
      <sz val="11"/>
      <color rgb="FF000000"/>
      <name val="Calibri"/>
      <family val="2"/>
      <scheme val="minor"/>
    </font>
  </fonts>
  <fills count="8">
    <fill>
      <patternFill patternType="none"/>
    </fill>
    <fill>
      <patternFill patternType="gray125"/>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9999FF"/>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6">
    <xf numFmtId="0" fontId="0" fillId="0" borderId="0" xfId="0"/>
    <xf numFmtId="0" fontId="0" fillId="0" borderId="0" xfId="0"/>
    <xf numFmtId="0" fontId="1" fillId="0" borderId="0" xfId="0" applyFont="1" applyBorder="1" applyAlignment="1" applyProtection="1">
      <alignment vertical="center" wrapText="1"/>
    </xf>
    <xf numFmtId="0" fontId="0" fillId="3" borderId="0" xfId="0" applyFill="1"/>
    <xf numFmtId="0" fontId="0" fillId="0" borderId="0" xfId="0" applyAlignment="1">
      <alignment wrapText="1"/>
    </xf>
    <xf numFmtId="0" fontId="0" fillId="4" borderId="0" xfId="0" applyFill="1" applyAlignment="1">
      <alignment horizontal="center"/>
    </xf>
    <xf numFmtId="0" fontId="0" fillId="5" borderId="0" xfId="0" applyFill="1" applyAlignment="1">
      <alignment horizontal="center"/>
    </xf>
    <xf numFmtId="0" fontId="0" fillId="0" borderId="0" xfId="0" applyFill="1" applyAlignment="1">
      <alignment horizontal="center"/>
    </xf>
    <xf numFmtId="0" fontId="0" fillId="0" borderId="0" xfId="0" applyBorder="1" applyAlignment="1">
      <alignment vertical="center" wrapText="1"/>
    </xf>
    <xf numFmtId="0" fontId="0" fillId="0" borderId="0" xfId="0" applyBorder="1"/>
    <xf numFmtId="0" fontId="0" fillId="0" borderId="0" xfId="0" applyBorder="1" applyAlignment="1">
      <alignment wrapText="1"/>
    </xf>
    <xf numFmtId="0" fontId="0" fillId="0" borderId="0" xfId="0" applyBorder="1" applyAlignment="1">
      <alignment horizontal="left"/>
    </xf>
    <xf numFmtId="0" fontId="8" fillId="0" borderId="0" xfId="0" applyFont="1" applyFill="1" applyAlignment="1">
      <alignment horizontal="left" vertical="center"/>
    </xf>
    <xf numFmtId="0" fontId="7" fillId="0" borderId="0" xfId="0" applyFont="1"/>
    <xf numFmtId="0" fontId="0" fillId="6" borderId="3" xfId="0" applyFill="1" applyBorder="1"/>
    <xf numFmtId="0" fontId="4" fillId="6" borderId="1" xfId="0" applyFont="1" applyFill="1" applyBorder="1" applyAlignment="1" applyProtection="1">
      <alignment horizontal="center" vertical="center" wrapText="1"/>
    </xf>
    <xf numFmtId="0" fontId="0" fillId="0" borderId="0" xfId="0" applyAlignment="1">
      <alignment horizontal="left"/>
    </xf>
    <xf numFmtId="0" fontId="6" fillId="6" borderId="4" xfId="0" applyFont="1" applyFill="1" applyBorder="1" applyAlignment="1" applyProtection="1">
      <alignment vertical="center" wrapText="1"/>
    </xf>
    <xf numFmtId="0" fontId="0" fillId="0" borderId="0" xfId="0" applyAlignment="1">
      <alignment vertical="top" wrapText="1"/>
    </xf>
    <xf numFmtId="0" fontId="0" fillId="0" borderId="0" xfId="0" applyFill="1" applyAlignment="1">
      <alignment horizontal="center" wrapText="1"/>
    </xf>
    <xf numFmtId="0" fontId="10" fillId="0" borderId="0" xfId="0" applyFont="1" applyBorder="1" applyAlignment="1" applyProtection="1">
      <alignment vertical="center" wrapText="1"/>
    </xf>
    <xf numFmtId="0" fontId="9" fillId="0" borderId="0" xfId="0" applyFont="1" applyBorder="1" applyAlignment="1" applyProtection="1">
      <alignment horizontal="right"/>
    </xf>
    <xf numFmtId="0" fontId="9" fillId="0" borderId="0" xfId="0" applyFont="1" applyBorder="1" applyAlignment="1" applyProtection="1">
      <alignment horizontal="right" vertical="center" wrapText="1"/>
    </xf>
    <xf numFmtId="0" fontId="9" fillId="0" borderId="0" xfId="0" applyFont="1" applyBorder="1" applyAlignment="1" applyProtection="1">
      <alignment horizontal="right" vertical="top" wrapText="1"/>
    </xf>
    <xf numFmtId="0" fontId="5" fillId="0" borderId="0" xfId="0" applyFont="1" applyBorder="1" applyAlignment="1" applyProtection="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0" fillId="7" borderId="0" xfId="0" applyFill="1" applyAlignment="1">
      <alignment horizontal="center"/>
    </xf>
    <xf numFmtId="0" fontId="5" fillId="0" borderId="0" xfId="0" applyFont="1" applyBorder="1" applyAlignment="1" applyProtection="1">
      <alignment horizontal="center" vertical="center" wrapText="1"/>
    </xf>
    <xf numFmtId="0" fontId="3" fillId="0" borderId="0" xfId="0" applyFont="1" applyBorder="1" applyAlignment="1" applyProtection="1">
      <alignment wrapText="1"/>
    </xf>
    <xf numFmtId="0" fontId="2" fillId="2" borderId="0" xfId="0" applyFont="1" applyFill="1" applyBorder="1" applyAlignment="1" applyProtection="1">
      <alignment vertical="center" wrapText="1"/>
      <protection locked="0"/>
    </xf>
    <xf numFmtId="0" fontId="2" fillId="0" borderId="0" xfId="0" applyFont="1" applyBorder="1" applyAlignment="1" applyProtection="1">
      <alignment vertical="top" wrapText="1"/>
    </xf>
    <xf numFmtId="0" fontId="3" fillId="0" borderId="0" xfId="0" applyFont="1" applyBorder="1" applyAlignment="1" applyProtection="1">
      <alignment wrapText="1"/>
    </xf>
    <xf numFmtId="0" fontId="2" fillId="2" borderId="0" xfId="0" applyFont="1" applyFill="1" applyBorder="1" applyAlignment="1" applyProtection="1">
      <alignment vertical="center" wrapText="1"/>
      <protection locked="0"/>
    </xf>
    <xf numFmtId="0" fontId="2" fillId="0" borderId="0" xfId="0" applyFont="1" applyBorder="1" applyAlignment="1" applyProtection="1">
      <alignment vertical="top" wrapText="1"/>
    </xf>
    <xf numFmtId="0" fontId="0" fillId="0" borderId="0" xfId="0" applyFont="1"/>
    <xf numFmtId="0" fontId="11" fillId="0" borderId="0" xfId="0" applyFont="1" applyFill="1" applyAlignment="1">
      <alignment horizontal="left" vertical="center"/>
    </xf>
    <xf numFmtId="0" fontId="12" fillId="0" borderId="0" xfId="0" applyFont="1" applyBorder="1" applyAlignment="1">
      <alignment horizontal="center"/>
    </xf>
    <xf numFmtId="0" fontId="12" fillId="0" borderId="2" xfId="0" applyFont="1" applyBorder="1" applyAlignment="1">
      <alignment horizontal="center"/>
    </xf>
    <xf numFmtId="0" fontId="12" fillId="0" borderId="2"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xf>
    <xf numFmtId="0" fontId="12" fillId="0" borderId="0" xfId="0" applyFont="1" applyAlignment="1">
      <alignment horizontal="center" vertical="top" wrapText="1"/>
    </xf>
    <xf numFmtId="0" fontId="0" fillId="0" borderId="0" xfId="0" applyAlignment="1">
      <alignment vertical="top"/>
    </xf>
    <xf numFmtId="0" fontId="0" fillId="0" borderId="0" xfId="0" applyAlignment="1">
      <alignment horizontal="left" vertical="top"/>
    </xf>
    <xf numFmtId="0" fontId="13" fillId="0" borderId="0" xfId="0" applyFont="1" applyAlignment="1">
      <alignment horizontal="center" vertical="center"/>
    </xf>
    <xf numFmtId="0" fontId="0" fillId="0" borderId="0" xfId="0" applyAlignment="1">
      <alignment vertical="center"/>
    </xf>
    <xf numFmtId="0" fontId="0" fillId="3" borderId="0" xfId="0" applyFill="1" applyAlignment="1">
      <alignment vertical="center"/>
    </xf>
    <xf numFmtId="0" fontId="7" fillId="3" borderId="0" xfId="0" applyFont="1" applyFill="1" applyAlignment="1">
      <alignment vertical="center"/>
    </xf>
    <xf numFmtId="0" fontId="0" fillId="0" borderId="0" xfId="0" applyFill="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5" fillId="0" borderId="0" xfId="0" applyFont="1" applyBorder="1" applyAlignment="1" applyProtection="1">
      <alignment horizontal="center" vertical="center" wrapText="1"/>
    </xf>
    <xf numFmtId="0" fontId="5" fillId="0" borderId="0" xfId="0" applyFont="1" applyBorder="1" applyAlignment="1" applyProtection="1">
      <alignment horizontal="center" vertical="top" wrapText="1"/>
    </xf>
    <xf numFmtId="0" fontId="5" fillId="0" borderId="0" xfId="0" applyFont="1" applyBorder="1" applyAlignment="1" applyProtection="1">
      <alignment horizont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5" fillId="0" borderId="8" xfId="0" applyFont="1" applyBorder="1" applyAlignment="1" applyProtection="1">
      <alignment horizontal="center" vertical="top" wrapText="1"/>
    </xf>
    <xf numFmtId="0" fontId="5" fillId="0" borderId="9" xfId="0" applyFont="1" applyBorder="1" applyAlignment="1" applyProtection="1">
      <alignment horizontal="center" vertical="top" wrapText="1"/>
    </xf>
    <xf numFmtId="0" fontId="5" fillId="0" borderId="10" xfId="0" applyFont="1" applyBorder="1" applyAlignment="1" applyProtection="1">
      <alignment horizontal="center" vertical="center" wrapText="1"/>
    </xf>
    <xf numFmtId="0" fontId="5" fillId="0" borderId="11"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0" fillId="0" borderId="0" xfId="0" applyFill="1" applyBorder="1" applyAlignment="1">
      <alignment horizontal="center" vertical="center"/>
    </xf>
  </cellXfs>
  <cellStyles count="1">
    <cellStyle name="Normal" xfId="0" builtinId="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6145" name="CommandButton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619125</xdr:colOff>
          <xdr:row>0</xdr:row>
          <xdr:rowOff>0</xdr:rowOff>
        </xdr:from>
        <xdr:to>
          <xdr:col>13</xdr:col>
          <xdr:colOff>114300</xdr:colOff>
          <xdr:row>0</xdr:row>
          <xdr:rowOff>295275</xdr:rowOff>
        </xdr:to>
        <xdr:sp macro="" textlink="">
          <xdr:nvSpPr>
            <xdr:cNvPr id="6146" name="CommandButton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352425</xdr:colOff>
          <xdr:row>0</xdr:row>
          <xdr:rowOff>0</xdr:rowOff>
        </xdr:from>
        <xdr:to>
          <xdr:col>14</xdr:col>
          <xdr:colOff>609600</xdr:colOff>
          <xdr:row>0</xdr:row>
          <xdr:rowOff>295275</xdr:rowOff>
        </xdr:to>
        <xdr:sp macro="" textlink="">
          <xdr:nvSpPr>
            <xdr:cNvPr id="6148" name="CommandButton3"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66676</xdr:colOff>
      <xdr:row>0</xdr:row>
      <xdr:rowOff>38100</xdr:rowOff>
    </xdr:from>
    <xdr:to>
      <xdr:col>1</xdr:col>
      <xdr:colOff>1381126</xdr:colOff>
      <xdr:row>4</xdr:row>
      <xdr:rowOff>209549</xdr:rowOff>
    </xdr:to>
    <xdr:sp macro="" textlink="">
      <xdr:nvSpPr>
        <xdr:cNvPr id="4" name="ZoneTexte 3">
          <a:extLst>
            <a:ext uri="{FF2B5EF4-FFF2-40B4-BE49-F238E27FC236}">
              <a16:creationId xmlns:a16="http://schemas.microsoft.com/office/drawing/2014/main" id="{00000000-0008-0000-0200-000004000000}"/>
            </a:ext>
          </a:extLst>
        </xdr:cNvPr>
        <xdr:cNvSpPr txBox="1"/>
      </xdr:nvSpPr>
      <xdr:spPr>
        <a:xfrm>
          <a:off x="66676" y="38100"/>
          <a:ext cx="1924050" cy="1181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t>Ecole France</a:t>
          </a:r>
        </a:p>
        <a:p>
          <a:pPr algn="ctr"/>
          <a:r>
            <a:rPr lang="fr-FR" sz="1600"/>
            <a:t>1 rue des Français</a:t>
          </a:r>
        </a:p>
        <a:p>
          <a:pPr algn="ctr"/>
          <a:r>
            <a:rPr lang="fr-FR" sz="1600"/>
            <a:t>86000 POITIERS</a:t>
          </a:r>
        </a:p>
        <a:p>
          <a:pPr algn="ctr"/>
          <a:r>
            <a:rPr lang="fr-FR" sz="1600"/>
            <a:t>05 49 90 00 00</a:t>
          </a:r>
        </a:p>
        <a:p>
          <a:endParaRPr lang="fr-FR" sz="1100"/>
        </a:p>
      </xdr:txBody>
    </xdr:sp>
    <xdr:clientData/>
  </xdr:twoCellAnchor>
  <xdr:twoCellAnchor>
    <xdr:from>
      <xdr:col>2</xdr:col>
      <xdr:colOff>9525</xdr:colOff>
      <xdr:row>6</xdr:row>
      <xdr:rowOff>266699</xdr:rowOff>
    </xdr:from>
    <xdr:to>
      <xdr:col>6</xdr:col>
      <xdr:colOff>0</xdr:colOff>
      <xdr:row>7</xdr:row>
      <xdr:rowOff>257175</xdr:rowOff>
    </xdr:to>
    <xdr:grpSp>
      <xdr:nvGrpSpPr>
        <xdr:cNvPr id="2" name="Groupe 1">
          <a:extLst>
            <a:ext uri="{FF2B5EF4-FFF2-40B4-BE49-F238E27FC236}">
              <a16:creationId xmlns:a16="http://schemas.microsoft.com/office/drawing/2014/main" id="{00000000-0008-0000-0200-000002000000}"/>
            </a:ext>
          </a:extLst>
        </xdr:cNvPr>
        <xdr:cNvGrpSpPr/>
      </xdr:nvGrpSpPr>
      <xdr:grpSpPr>
        <a:xfrm>
          <a:off x="5429250" y="1619249"/>
          <a:ext cx="3724275" cy="257176"/>
          <a:chOff x="5429250" y="1828799"/>
          <a:chExt cx="3724275" cy="495301"/>
        </a:xfrm>
      </xdr:grpSpPr>
      <xdr:sp macro="" textlink="">
        <xdr:nvSpPr>
          <xdr:cNvPr id="5" name="ZoneTexte 4">
            <a:extLst>
              <a:ext uri="{FF2B5EF4-FFF2-40B4-BE49-F238E27FC236}">
                <a16:creationId xmlns:a16="http://schemas.microsoft.com/office/drawing/2014/main" id="{00000000-0008-0000-0200-000005000000}"/>
              </a:ext>
            </a:extLst>
          </xdr:cNvPr>
          <xdr:cNvSpPr txBox="1"/>
        </xdr:nvSpPr>
        <xdr:spPr>
          <a:xfrm>
            <a:off x="5429250" y="1828799"/>
            <a:ext cx="1857375" cy="495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sp macro="" textlink="">
        <xdr:nvSpPr>
          <xdr:cNvPr id="6" name="ZoneTexte 5">
            <a:extLst>
              <a:ext uri="{FF2B5EF4-FFF2-40B4-BE49-F238E27FC236}">
                <a16:creationId xmlns:a16="http://schemas.microsoft.com/office/drawing/2014/main" id="{00000000-0008-0000-0200-000006000000}"/>
              </a:ext>
            </a:extLst>
          </xdr:cNvPr>
          <xdr:cNvSpPr txBox="1"/>
        </xdr:nvSpPr>
        <xdr:spPr>
          <a:xfrm>
            <a:off x="7286625" y="1828799"/>
            <a:ext cx="1866900" cy="495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12293" name="CommandButton4" hidden="1">
              <a:extLst>
                <a:ext uri="{63B3BB69-23CF-44E3-9099-C40C66FF867C}">
                  <a14:compatExt spid="_x0000_s12293"/>
                </a:ext>
                <a:ext uri="{FF2B5EF4-FFF2-40B4-BE49-F238E27FC236}">
                  <a16:creationId xmlns:a16="http://schemas.microsoft.com/office/drawing/2014/main" id="{00000000-0008-0000-0300-000005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390525</xdr:colOff>
          <xdr:row>0</xdr:row>
          <xdr:rowOff>0</xdr:rowOff>
        </xdr:from>
        <xdr:to>
          <xdr:col>12</xdr:col>
          <xdr:colOff>647700</xdr:colOff>
          <xdr:row>0</xdr:row>
          <xdr:rowOff>295275</xdr:rowOff>
        </xdr:to>
        <xdr:sp macro="" textlink="">
          <xdr:nvSpPr>
            <xdr:cNvPr id="12297" name="CommandButton5" hidden="1">
              <a:extLst>
                <a:ext uri="{63B3BB69-23CF-44E3-9099-C40C66FF867C}">
                  <a14:compatExt spid="_x0000_s12297"/>
                </a:ext>
                <a:ext uri="{FF2B5EF4-FFF2-40B4-BE49-F238E27FC236}">
                  <a16:creationId xmlns:a16="http://schemas.microsoft.com/office/drawing/2014/main" id="{00000000-0008-0000-0300-00000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266700</xdr:colOff>
          <xdr:row>0</xdr:row>
          <xdr:rowOff>0</xdr:rowOff>
        </xdr:from>
        <xdr:to>
          <xdr:col>14</xdr:col>
          <xdr:colOff>523875</xdr:colOff>
          <xdr:row>0</xdr:row>
          <xdr:rowOff>295275</xdr:rowOff>
        </xdr:to>
        <xdr:sp macro="" textlink="">
          <xdr:nvSpPr>
            <xdr:cNvPr id="12298" name="CommandButton6" hidden="1">
              <a:extLst>
                <a:ext uri="{63B3BB69-23CF-44E3-9099-C40C66FF867C}">
                  <a14:compatExt spid="_x0000_s12298"/>
                </a:ext>
                <a:ext uri="{FF2B5EF4-FFF2-40B4-BE49-F238E27FC236}">
                  <a16:creationId xmlns:a16="http://schemas.microsoft.com/office/drawing/2014/main" id="{00000000-0008-0000-0300-00000A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7</xdr:row>
      <xdr:rowOff>0</xdr:rowOff>
    </xdr:from>
    <xdr:to>
      <xdr:col>5</xdr:col>
      <xdr:colOff>923925</xdr:colOff>
      <xdr:row>7</xdr:row>
      <xdr:rowOff>495301</xdr:rowOff>
    </xdr:to>
    <xdr:grpSp>
      <xdr:nvGrpSpPr>
        <xdr:cNvPr id="2" name="Groupe 1">
          <a:extLst>
            <a:ext uri="{FF2B5EF4-FFF2-40B4-BE49-F238E27FC236}">
              <a16:creationId xmlns:a16="http://schemas.microsoft.com/office/drawing/2014/main" id="{00000000-0008-0000-0400-000002000000}"/>
            </a:ext>
          </a:extLst>
        </xdr:cNvPr>
        <xdr:cNvGrpSpPr/>
      </xdr:nvGrpSpPr>
      <xdr:grpSpPr>
        <a:xfrm>
          <a:off x="5419725" y="1809750"/>
          <a:ext cx="3724275" cy="495301"/>
          <a:chOff x="5429250" y="1828799"/>
          <a:chExt cx="3724275" cy="495301"/>
        </a:xfrm>
      </xdr:grpSpPr>
      <xdr:sp macro="" textlink="">
        <xdr:nvSpPr>
          <xdr:cNvPr id="3" name="ZoneTexte 2">
            <a:extLst>
              <a:ext uri="{FF2B5EF4-FFF2-40B4-BE49-F238E27FC236}">
                <a16:creationId xmlns:a16="http://schemas.microsoft.com/office/drawing/2014/main" id="{00000000-0008-0000-0400-000003000000}"/>
              </a:ext>
            </a:extLst>
          </xdr:cNvPr>
          <xdr:cNvSpPr txBox="1"/>
        </xdr:nvSpPr>
        <xdr:spPr>
          <a:xfrm>
            <a:off x="5429250" y="1828799"/>
            <a:ext cx="1857375" cy="495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sp macro="" textlink="">
        <xdr:nvSpPr>
          <xdr:cNvPr id="4" name="ZoneTexte 3">
            <a:extLst>
              <a:ext uri="{FF2B5EF4-FFF2-40B4-BE49-F238E27FC236}">
                <a16:creationId xmlns:a16="http://schemas.microsoft.com/office/drawing/2014/main" id="{00000000-0008-0000-0400-000004000000}"/>
              </a:ext>
            </a:extLst>
          </xdr:cNvPr>
          <xdr:cNvSpPr txBox="1"/>
        </xdr:nvSpPr>
        <xdr:spPr>
          <a:xfrm>
            <a:off x="7286625" y="1828799"/>
            <a:ext cx="1866900" cy="495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grpSp>
    <xdr:clientData/>
  </xdr:twoCellAnchor>
  <xdr:twoCellAnchor>
    <xdr:from>
      <xdr:col>0</xdr:col>
      <xdr:colOff>0</xdr:colOff>
      <xdr:row>0</xdr:row>
      <xdr:rowOff>0</xdr:rowOff>
    </xdr:from>
    <xdr:to>
      <xdr:col>1</xdr:col>
      <xdr:colOff>1314450</xdr:colOff>
      <xdr:row>4</xdr:row>
      <xdr:rowOff>171449</xdr:rowOff>
    </xdr:to>
    <xdr:sp macro="" textlink="">
      <xdr:nvSpPr>
        <xdr:cNvPr id="5" name="ZoneTexte 4">
          <a:extLst>
            <a:ext uri="{FF2B5EF4-FFF2-40B4-BE49-F238E27FC236}">
              <a16:creationId xmlns:a16="http://schemas.microsoft.com/office/drawing/2014/main" id="{00000000-0008-0000-0400-000005000000}"/>
            </a:ext>
          </a:extLst>
        </xdr:cNvPr>
        <xdr:cNvSpPr txBox="1"/>
      </xdr:nvSpPr>
      <xdr:spPr>
        <a:xfrm>
          <a:off x="0" y="0"/>
          <a:ext cx="1924050" cy="11715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t>Ecole France</a:t>
          </a:r>
        </a:p>
        <a:p>
          <a:pPr algn="ctr"/>
          <a:r>
            <a:rPr lang="fr-FR" sz="1600"/>
            <a:t>1 rue des Français</a:t>
          </a:r>
        </a:p>
        <a:p>
          <a:pPr algn="ctr"/>
          <a:r>
            <a:rPr lang="fr-FR" sz="1600"/>
            <a:t>86000 POITIERS</a:t>
          </a:r>
        </a:p>
        <a:p>
          <a:pPr algn="ctr"/>
          <a:r>
            <a:rPr lang="fr-FR" sz="1600"/>
            <a:t>05 49 90 00 00</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6.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ntrol" Target="../activeX/activeX5.xml"/><Relationship Id="rId5" Type="http://schemas.openxmlformats.org/officeDocument/2006/relationships/image" Target="../media/image4.emf"/><Relationship Id="rId4" Type="http://schemas.openxmlformats.org/officeDocument/2006/relationships/control" Target="../activeX/activeX4.xml"/><Relationship Id="rId9" Type="http://schemas.openxmlformats.org/officeDocument/2006/relationships/image" Target="../media/image6.emf"/></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FE531-7F37-4513-8040-A721F3777F48}">
  <sheetPr codeName="WsP"/>
  <dimension ref="A1:K50"/>
  <sheetViews>
    <sheetView topLeftCell="A10" workbookViewId="0">
      <selection activeCell="E27" sqref="E27:F27"/>
    </sheetView>
  </sheetViews>
  <sheetFormatPr baseColWidth="10" defaultRowHeight="15" x14ac:dyDescent="0.25"/>
  <cols>
    <col min="2" max="2" width="1" customWidth="1"/>
    <col min="3" max="3" width="17" customWidth="1"/>
    <col min="4" max="4" width="1" style="1" customWidth="1"/>
    <col min="5" max="5" width="5.5703125" customWidth="1"/>
    <col min="6" max="6" width="86" customWidth="1"/>
    <col min="7" max="7" width="1" style="1" customWidth="1"/>
    <col min="8" max="8" width="6" customWidth="1"/>
    <col min="9" max="9" width="86.5703125" customWidth="1"/>
    <col min="10" max="10" width="0.85546875" customWidth="1"/>
  </cols>
  <sheetData>
    <row r="1" spans="1:11" s="46" customFormat="1" ht="16.5" customHeight="1" x14ac:dyDescent="0.25">
      <c r="A1" s="46" t="s">
        <v>19</v>
      </c>
      <c r="B1" s="47"/>
      <c r="C1" s="46" t="s">
        <v>122</v>
      </c>
      <c r="D1" s="47"/>
      <c r="F1" s="45" t="s">
        <v>132</v>
      </c>
      <c r="G1" s="48"/>
      <c r="I1" s="45" t="s">
        <v>133</v>
      </c>
      <c r="J1" s="47"/>
      <c r="K1" s="46" t="s">
        <v>127</v>
      </c>
    </row>
    <row r="2" spans="1:11" x14ac:dyDescent="0.25">
      <c r="A2" t="s">
        <v>20</v>
      </c>
      <c r="B2" s="3"/>
      <c r="C2" t="s">
        <v>123</v>
      </c>
      <c r="D2" s="3"/>
      <c r="E2" s="35" t="s">
        <v>3</v>
      </c>
      <c r="F2" s="13"/>
      <c r="G2" s="3"/>
      <c r="H2" s="35" t="s">
        <v>72</v>
      </c>
      <c r="I2" s="13"/>
      <c r="J2" s="3"/>
      <c r="K2" s="1" t="s">
        <v>128</v>
      </c>
    </row>
    <row r="3" spans="1:11" x14ac:dyDescent="0.25">
      <c r="A3" t="s">
        <v>21</v>
      </c>
      <c r="B3" s="3"/>
      <c r="C3" t="s">
        <v>124</v>
      </c>
      <c r="D3" s="3"/>
      <c r="E3" s="35"/>
      <c r="F3" s="1" t="s">
        <v>53</v>
      </c>
      <c r="G3" s="3"/>
      <c r="H3" s="35"/>
      <c r="I3" s="1" t="s">
        <v>73</v>
      </c>
      <c r="J3" s="3"/>
      <c r="K3" s="1" t="s">
        <v>129</v>
      </c>
    </row>
    <row r="4" spans="1:11" x14ac:dyDescent="0.25">
      <c r="A4" t="s">
        <v>25</v>
      </c>
      <c r="B4" s="3"/>
      <c r="C4" t="s">
        <v>125</v>
      </c>
      <c r="D4" s="3"/>
      <c r="E4" s="35"/>
      <c r="F4" s="1" t="s">
        <v>54</v>
      </c>
      <c r="G4" s="3"/>
      <c r="H4" s="35"/>
      <c r="I4" s="1" t="s">
        <v>74</v>
      </c>
      <c r="J4" s="3"/>
    </row>
    <row r="5" spans="1:11" x14ac:dyDescent="0.25">
      <c r="A5" t="s">
        <v>52</v>
      </c>
      <c r="B5" s="3"/>
      <c r="C5" t="s">
        <v>126</v>
      </c>
      <c r="D5" s="3"/>
      <c r="E5" s="35"/>
      <c r="F5" s="1" t="s">
        <v>55</v>
      </c>
      <c r="G5" s="3"/>
      <c r="H5" s="35"/>
      <c r="I5" s="1" t="s">
        <v>75</v>
      </c>
      <c r="J5" s="3"/>
    </row>
    <row r="6" spans="1:11" x14ac:dyDescent="0.25">
      <c r="A6" t="s">
        <v>22</v>
      </c>
      <c r="B6" s="3"/>
      <c r="C6" t="s">
        <v>17</v>
      </c>
      <c r="D6" s="3"/>
      <c r="E6" s="35"/>
      <c r="F6" s="1" t="s">
        <v>56</v>
      </c>
      <c r="G6" s="3"/>
      <c r="H6" s="35"/>
      <c r="I6" s="1" t="s">
        <v>76</v>
      </c>
      <c r="J6" s="3"/>
    </row>
    <row r="7" spans="1:11" x14ac:dyDescent="0.25">
      <c r="A7" t="s">
        <v>23</v>
      </c>
      <c r="B7" s="3"/>
      <c r="C7" t="s">
        <v>26</v>
      </c>
      <c r="D7" s="3"/>
      <c r="E7" s="35"/>
      <c r="F7" s="1" t="s">
        <v>84</v>
      </c>
      <c r="G7" s="3"/>
      <c r="H7" s="35"/>
      <c r="I7" s="1" t="s">
        <v>83</v>
      </c>
      <c r="J7" s="3"/>
    </row>
    <row r="8" spans="1:11" x14ac:dyDescent="0.25">
      <c r="A8" t="s">
        <v>24</v>
      </c>
      <c r="B8" s="3"/>
      <c r="C8" t="s">
        <v>27</v>
      </c>
      <c r="D8" s="3"/>
      <c r="E8" s="35"/>
      <c r="F8" s="1" t="s">
        <v>85</v>
      </c>
      <c r="G8" s="3"/>
      <c r="H8" s="35"/>
      <c r="I8" s="1" t="s">
        <v>77</v>
      </c>
      <c r="J8" s="3"/>
    </row>
    <row r="9" spans="1:11" x14ac:dyDescent="0.25">
      <c r="B9" s="3"/>
      <c r="D9" s="3"/>
      <c r="E9" s="35"/>
      <c r="F9" s="1" t="s">
        <v>86</v>
      </c>
      <c r="G9" s="3"/>
      <c r="H9" s="35" t="s">
        <v>7</v>
      </c>
      <c r="I9" s="1"/>
      <c r="J9" s="3"/>
    </row>
    <row r="10" spans="1:11" x14ac:dyDescent="0.25">
      <c r="B10" s="3"/>
      <c r="D10" s="3"/>
      <c r="E10" s="35"/>
      <c r="F10" s="1" t="s">
        <v>87</v>
      </c>
      <c r="G10" s="3"/>
      <c r="H10" s="35"/>
      <c r="I10" s="1" t="s">
        <v>57</v>
      </c>
      <c r="J10" s="3"/>
    </row>
    <row r="11" spans="1:11" x14ac:dyDescent="0.25">
      <c r="B11" s="3"/>
      <c r="D11" s="3"/>
      <c r="E11" s="35"/>
      <c r="F11" s="1" t="s">
        <v>88</v>
      </c>
      <c r="G11" s="3"/>
      <c r="H11" s="35"/>
      <c r="I11" s="1" t="s">
        <v>58</v>
      </c>
      <c r="J11" s="3"/>
    </row>
    <row r="12" spans="1:11" x14ac:dyDescent="0.25">
      <c r="B12" s="3"/>
      <c r="D12" s="3"/>
      <c r="E12" s="35" t="s">
        <v>7</v>
      </c>
      <c r="G12" s="3"/>
      <c r="H12" s="35"/>
      <c r="I12" s="1" t="s">
        <v>59</v>
      </c>
      <c r="J12" s="3"/>
    </row>
    <row r="13" spans="1:11" x14ac:dyDescent="0.25">
      <c r="E13" s="35"/>
      <c r="F13" s="1" t="s">
        <v>57</v>
      </c>
      <c r="H13" s="35"/>
      <c r="I13" s="1" t="s">
        <v>60</v>
      </c>
    </row>
    <row r="14" spans="1:11" x14ac:dyDescent="0.25">
      <c r="E14" s="35"/>
      <c r="F14" s="1" t="s">
        <v>58</v>
      </c>
      <c r="H14" s="35"/>
      <c r="I14" s="1" t="s">
        <v>61</v>
      </c>
    </row>
    <row r="15" spans="1:11" x14ac:dyDescent="0.25">
      <c r="E15" s="35"/>
      <c r="F15" s="1" t="s">
        <v>59</v>
      </c>
      <c r="H15" s="35"/>
      <c r="I15" s="1" t="s">
        <v>62</v>
      </c>
    </row>
    <row r="16" spans="1:11" x14ac:dyDescent="0.25">
      <c r="E16" s="35"/>
      <c r="F16" s="1" t="s">
        <v>60</v>
      </c>
      <c r="H16" s="35"/>
      <c r="I16" s="1" t="s">
        <v>63</v>
      </c>
    </row>
    <row r="17" spans="5:9" x14ac:dyDescent="0.25">
      <c r="E17" s="35"/>
      <c r="F17" s="1" t="s">
        <v>61</v>
      </c>
      <c r="H17" s="35"/>
      <c r="I17" s="1" t="s">
        <v>120</v>
      </c>
    </row>
    <row r="18" spans="5:9" x14ac:dyDescent="0.25">
      <c r="E18" s="35"/>
      <c r="F18" s="1" t="s">
        <v>62</v>
      </c>
      <c r="H18" s="35"/>
      <c r="I18" s="1" t="s">
        <v>89</v>
      </c>
    </row>
    <row r="19" spans="5:9" x14ac:dyDescent="0.25">
      <c r="E19" s="35"/>
      <c r="F19" s="1" t="s">
        <v>63</v>
      </c>
      <c r="H19" s="35"/>
      <c r="I19" s="1" t="s">
        <v>64</v>
      </c>
    </row>
    <row r="20" spans="5:9" x14ac:dyDescent="0.25">
      <c r="E20" s="35"/>
      <c r="F20" s="1" t="s">
        <v>120</v>
      </c>
      <c r="H20" s="35"/>
      <c r="I20" s="1" t="s">
        <v>78</v>
      </c>
    </row>
    <row r="21" spans="5:9" x14ac:dyDescent="0.25">
      <c r="E21" s="35"/>
      <c r="F21" s="1" t="s">
        <v>89</v>
      </c>
      <c r="H21" s="35" t="s">
        <v>10</v>
      </c>
      <c r="I21" s="1"/>
    </row>
    <row r="22" spans="5:9" x14ac:dyDescent="0.25">
      <c r="E22" s="35"/>
      <c r="F22" s="1" t="s">
        <v>64</v>
      </c>
      <c r="H22" s="35"/>
      <c r="I22" s="1" t="s">
        <v>65</v>
      </c>
    </row>
    <row r="23" spans="5:9" x14ac:dyDescent="0.25">
      <c r="E23" s="35"/>
      <c r="F23" s="1" t="s">
        <v>78</v>
      </c>
      <c r="H23" s="35"/>
      <c r="I23" s="1" t="s">
        <v>66</v>
      </c>
    </row>
    <row r="24" spans="5:9" x14ac:dyDescent="0.25">
      <c r="E24" s="35" t="s">
        <v>93</v>
      </c>
      <c r="H24" s="35"/>
      <c r="I24" s="1" t="s">
        <v>67</v>
      </c>
    </row>
    <row r="25" spans="5:9" x14ac:dyDescent="0.25">
      <c r="E25" s="35"/>
      <c r="F25" t="s">
        <v>65</v>
      </c>
      <c r="H25" s="35"/>
      <c r="I25" s="1" t="s">
        <v>68</v>
      </c>
    </row>
    <row r="26" spans="5:9" x14ac:dyDescent="0.25">
      <c r="E26" s="35"/>
      <c r="F26" s="4" t="s">
        <v>66</v>
      </c>
      <c r="H26" s="35"/>
      <c r="I26" s="1" t="s">
        <v>69</v>
      </c>
    </row>
    <row r="27" spans="5:9" x14ac:dyDescent="0.25">
      <c r="E27" s="35"/>
      <c r="F27" s="4" t="s">
        <v>67</v>
      </c>
      <c r="H27" s="35"/>
      <c r="I27" s="1" t="s">
        <v>70</v>
      </c>
    </row>
    <row r="28" spans="5:9" x14ac:dyDescent="0.25">
      <c r="E28" s="35"/>
      <c r="F28" s="4" t="s">
        <v>68</v>
      </c>
      <c r="H28" s="35"/>
      <c r="I28" s="1" t="s">
        <v>71</v>
      </c>
    </row>
    <row r="29" spans="5:9" ht="30" x14ac:dyDescent="0.25">
      <c r="E29" s="35"/>
      <c r="F29" s="4" t="s">
        <v>69</v>
      </c>
      <c r="H29" s="35" t="s">
        <v>11</v>
      </c>
      <c r="I29" s="1"/>
    </row>
    <row r="30" spans="5:9" ht="30" x14ac:dyDescent="0.25">
      <c r="E30" s="35"/>
      <c r="F30" s="4" t="s">
        <v>70</v>
      </c>
      <c r="H30" s="35"/>
      <c r="I30" s="1" t="s">
        <v>104</v>
      </c>
    </row>
    <row r="31" spans="5:9" x14ac:dyDescent="0.25">
      <c r="E31" s="35"/>
      <c r="F31" s="4" t="s">
        <v>71</v>
      </c>
      <c r="H31" s="35"/>
      <c r="I31" s="1" t="s">
        <v>105</v>
      </c>
    </row>
    <row r="32" spans="5:9" x14ac:dyDescent="0.25">
      <c r="E32" s="35" t="s">
        <v>11</v>
      </c>
      <c r="F32" s="4"/>
      <c r="H32" s="35"/>
      <c r="I32" s="1" t="s">
        <v>106</v>
      </c>
    </row>
    <row r="33" spans="5:10" x14ac:dyDescent="0.25">
      <c r="E33" s="35"/>
      <c r="F33" s="4" t="s">
        <v>104</v>
      </c>
      <c r="H33" s="35" t="s">
        <v>12</v>
      </c>
      <c r="I33" s="1"/>
    </row>
    <row r="34" spans="5:10" x14ac:dyDescent="0.25">
      <c r="E34" s="35"/>
      <c r="F34" s="4" t="s">
        <v>105</v>
      </c>
      <c r="H34" s="35"/>
      <c r="I34" s="1" t="s">
        <v>113</v>
      </c>
    </row>
    <row r="35" spans="5:10" x14ac:dyDescent="0.25">
      <c r="E35" s="35"/>
      <c r="F35" s="4" t="s">
        <v>106</v>
      </c>
      <c r="H35" s="35"/>
      <c r="I35" s="1" t="s">
        <v>114</v>
      </c>
    </row>
    <row r="36" spans="5:10" x14ac:dyDescent="0.25">
      <c r="E36" s="35" t="s">
        <v>12</v>
      </c>
      <c r="F36" s="4"/>
      <c r="H36" s="35" t="s">
        <v>51</v>
      </c>
      <c r="I36" s="13"/>
    </row>
    <row r="37" spans="5:10" x14ac:dyDescent="0.25">
      <c r="E37" s="35"/>
      <c r="F37" s="4" t="s">
        <v>113</v>
      </c>
      <c r="H37" s="35"/>
      <c r="I37" s="1" t="s">
        <v>79</v>
      </c>
    </row>
    <row r="38" spans="5:10" x14ac:dyDescent="0.25">
      <c r="E38" s="35"/>
      <c r="F38" s="4" t="s">
        <v>114</v>
      </c>
      <c r="I38" t="s">
        <v>80</v>
      </c>
    </row>
    <row r="39" spans="5:10" x14ac:dyDescent="0.25">
      <c r="E39" s="35" t="s">
        <v>108</v>
      </c>
      <c r="F39" s="4"/>
      <c r="I39" t="s">
        <v>81</v>
      </c>
    </row>
    <row r="40" spans="5:10" x14ac:dyDescent="0.25">
      <c r="E40" s="35"/>
      <c r="F40" s="4" t="s">
        <v>107</v>
      </c>
      <c r="I40" t="s">
        <v>82</v>
      </c>
    </row>
    <row r="41" spans="5:10" ht="30" x14ac:dyDescent="0.25">
      <c r="E41" s="35"/>
      <c r="F41" s="4" t="s">
        <v>109</v>
      </c>
      <c r="H41" s="35" t="s">
        <v>50</v>
      </c>
    </row>
    <row r="42" spans="5:10" ht="30" x14ac:dyDescent="0.25">
      <c r="E42" s="35"/>
      <c r="F42" s="4" t="s">
        <v>110</v>
      </c>
      <c r="I42" s="1" t="s">
        <v>121</v>
      </c>
    </row>
    <row r="43" spans="5:10" x14ac:dyDescent="0.25">
      <c r="E43" s="35" t="s">
        <v>111</v>
      </c>
      <c r="F43" s="4"/>
      <c r="H43" s="35"/>
      <c r="I43" s="1" t="s">
        <v>134</v>
      </c>
    </row>
    <row r="44" spans="5:10" ht="30" x14ac:dyDescent="0.25">
      <c r="F44" s="4" t="s">
        <v>112</v>
      </c>
      <c r="H44" s="35"/>
      <c r="I44" s="1" t="s">
        <v>135</v>
      </c>
    </row>
    <row r="45" spans="5:10" x14ac:dyDescent="0.25">
      <c r="E45" t="s">
        <v>131</v>
      </c>
      <c r="H45" s="1" t="s">
        <v>131</v>
      </c>
      <c r="I45" s="1"/>
    </row>
    <row r="46" spans="5:10" x14ac:dyDescent="0.25">
      <c r="J46" s="1"/>
    </row>
    <row r="47" spans="5:10" x14ac:dyDescent="0.25">
      <c r="I47" s="1"/>
      <c r="J47" s="1"/>
    </row>
    <row r="48" spans="5:10" x14ac:dyDescent="0.25">
      <c r="I48" s="1"/>
      <c r="J48" s="1"/>
    </row>
    <row r="49" spans="9:10" x14ac:dyDescent="0.25">
      <c r="I49" s="1"/>
      <c r="J49" s="1"/>
    </row>
    <row r="50" spans="9:10" x14ac:dyDescent="0.25">
      <c r="I50" s="1"/>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6059F-97FA-4D88-94CC-8E06C16504A8}">
  <sheetPr codeName="WS1"/>
  <dimension ref="A1:CN66"/>
  <sheetViews>
    <sheetView showRowColHeaders="0" tabSelected="1" workbookViewId="0">
      <pane xSplit="2" ySplit="1" topLeftCell="C30" activePane="bottomRight" state="frozen"/>
      <selection pane="topRight" activeCell="C1" sqref="C1"/>
      <selection pane="bottomLeft" activeCell="A2" sqref="A2"/>
      <selection pane="bottomRight"/>
    </sheetView>
  </sheetViews>
  <sheetFormatPr baseColWidth="10" defaultRowHeight="15" x14ac:dyDescent="0.25"/>
  <cols>
    <col min="1" max="1" width="11.42578125" customWidth="1"/>
    <col min="2" max="2" width="55.85546875" style="4" customWidth="1"/>
    <col min="3" max="32" width="11.42578125" customWidth="1"/>
    <col min="33" max="92" width="11.42578125" hidden="1" customWidth="1"/>
  </cols>
  <sheetData>
    <row r="1" spans="1:92" s="7" customFormat="1" ht="36" customHeight="1" x14ac:dyDescent="0.25">
      <c r="A1" s="25" t="s">
        <v>17</v>
      </c>
      <c r="B1" s="26" t="s">
        <v>127</v>
      </c>
      <c r="C1" s="5" t="s">
        <v>1</v>
      </c>
      <c r="D1" s="5" t="s">
        <v>29</v>
      </c>
      <c r="E1" s="5" t="s">
        <v>30</v>
      </c>
      <c r="F1" s="5" t="s">
        <v>31</v>
      </c>
      <c r="G1" s="5" t="s">
        <v>2</v>
      </c>
      <c r="H1" s="5" t="s">
        <v>32</v>
      </c>
      <c r="I1" s="5" t="s">
        <v>33</v>
      </c>
      <c r="J1" s="5" t="s">
        <v>34</v>
      </c>
      <c r="K1" s="5" t="s">
        <v>35</v>
      </c>
      <c r="L1" s="5" t="s">
        <v>36</v>
      </c>
      <c r="M1" s="5" t="s">
        <v>37</v>
      </c>
      <c r="N1" s="5" t="s">
        <v>101</v>
      </c>
      <c r="O1" s="5" t="s">
        <v>38</v>
      </c>
      <c r="P1" s="5" t="s">
        <v>42</v>
      </c>
      <c r="Q1" s="5" t="s">
        <v>39</v>
      </c>
      <c r="R1" s="5" t="s">
        <v>40</v>
      </c>
      <c r="S1" s="5" t="s">
        <v>41</v>
      </c>
      <c r="T1" s="5"/>
      <c r="U1" s="5"/>
      <c r="V1" s="5"/>
      <c r="W1" s="5"/>
      <c r="X1" s="5"/>
      <c r="Y1" s="5"/>
      <c r="Z1" s="5"/>
      <c r="AA1" s="5"/>
      <c r="AB1" s="5"/>
      <c r="AC1" s="5"/>
      <c r="AD1" s="5"/>
      <c r="AE1" s="5"/>
      <c r="AF1" s="5"/>
      <c r="AG1" s="6" t="s">
        <v>1</v>
      </c>
      <c r="AH1" s="6" t="s">
        <v>29</v>
      </c>
      <c r="AI1" s="6" t="s">
        <v>30</v>
      </c>
      <c r="AJ1" s="6" t="s">
        <v>31</v>
      </c>
      <c r="AK1" s="6" t="s">
        <v>2</v>
      </c>
      <c r="AL1" s="6" t="s">
        <v>32</v>
      </c>
      <c r="AM1" s="6" t="s">
        <v>33</v>
      </c>
      <c r="AN1" s="6" t="s">
        <v>34</v>
      </c>
      <c r="AO1" s="6" t="s">
        <v>35</v>
      </c>
      <c r="AP1" s="6" t="s">
        <v>36</v>
      </c>
      <c r="AQ1" s="6" t="s">
        <v>37</v>
      </c>
      <c r="AR1" s="6" t="s">
        <v>101</v>
      </c>
      <c r="AS1" s="6" t="s">
        <v>38</v>
      </c>
      <c r="AT1" s="6" t="s">
        <v>42</v>
      </c>
      <c r="AU1" s="6" t="s">
        <v>39</v>
      </c>
      <c r="AV1" s="6" t="s">
        <v>40</v>
      </c>
      <c r="AW1" s="6" t="s">
        <v>41</v>
      </c>
      <c r="AX1" s="6"/>
      <c r="AY1" s="6"/>
      <c r="AZ1" s="6"/>
      <c r="BA1" s="6"/>
      <c r="BB1" s="6"/>
      <c r="BC1" s="6"/>
      <c r="BD1" s="6"/>
      <c r="BE1" s="6"/>
      <c r="BF1" s="6"/>
      <c r="BG1" s="6"/>
      <c r="BH1" s="6"/>
      <c r="BI1" s="6"/>
      <c r="BJ1" s="6"/>
      <c r="BK1" s="27" t="s">
        <v>1</v>
      </c>
      <c r="BL1" s="27" t="s">
        <v>29</v>
      </c>
      <c r="BM1" s="27" t="s">
        <v>30</v>
      </c>
      <c r="BN1" s="27" t="s">
        <v>31</v>
      </c>
      <c r="BO1" s="27" t="s">
        <v>2</v>
      </c>
      <c r="BP1" s="27" t="s">
        <v>32</v>
      </c>
      <c r="BQ1" s="27" t="s">
        <v>33</v>
      </c>
      <c r="BR1" s="27" t="s">
        <v>34</v>
      </c>
      <c r="BS1" s="27" t="s">
        <v>35</v>
      </c>
      <c r="BT1" s="27" t="s">
        <v>36</v>
      </c>
      <c r="BU1" s="27" t="s">
        <v>37</v>
      </c>
      <c r="BV1" s="27" t="s">
        <v>101</v>
      </c>
      <c r="BW1" s="27" t="s">
        <v>38</v>
      </c>
      <c r="BX1" s="27" t="s">
        <v>42</v>
      </c>
      <c r="BY1" s="27" t="s">
        <v>39</v>
      </c>
      <c r="BZ1" s="27" t="s">
        <v>40</v>
      </c>
      <c r="CA1" s="27" t="s">
        <v>41</v>
      </c>
      <c r="CB1" s="27" t="s">
        <v>136</v>
      </c>
      <c r="CC1" s="27"/>
      <c r="CD1" s="27"/>
      <c r="CE1" s="27"/>
      <c r="CF1" s="27"/>
      <c r="CG1" s="27"/>
      <c r="CH1" s="27"/>
      <c r="CI1" s="27"/>
      <c r="CJ1" s="27"/>
      <c r="CK1" s="27"/>
      <c r="CL1" s="27"/>
      <c r="CM1" s="27"/>
      <c r="CN1" s="27"/>
    </row>
    <row r="2" spans="1:92" s="7" customFormat="1" ht="21" x14ac:dyDescent="0.25">
      <c r="A2" s="12" t="str">
        <f>SFRMAM</f>
        <v>Questionner le monde</v>
      </c>
      <c r="B2" s="1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row>
    <row r="3" spans="1:92" ht="30" x14ac:dyDescent="0.25">
      <c r="A3" s="12" t="str">
        <f>SFRMAM</f>
        <v/>
      </c>
      <c r="B3" s="8" t="str">
        <f>SFRMAA</f>
        <v>Connaitre les différences de développement de la naissance à l'âge adulte chez les animaux</v>
      </c>
      <c r="C3" s="50" t="s">
        <v>4</v>
      </c>
      <c r="D3" s="50" t="s">
        <v>4</v>
      </c>
      <c r="E3" s="50" t="s">
        <v>4</v>
      </c>
      <c r="F3" s="50" t="s">
        <v>4</v>
      </c>
      <c r="G3" s="50" t="s">
        <v>4</v>
      </c>
      <c r="H3" s="50" t="s">
        <v>4</v>
      </c>
      <c r="I3" s="50" t="s">
        <v>4</v>
      </c>
      <c r="J3" s="50" t="s">
        <v>4</v>
      </c>
      <c r="K3" s="50" t="s">
        <v>4</v>
      </c>
      <c r="L3" s="50" t="s">
        <v>4</v>
      </c>
      <c r="M3" s="50" t="s">
        <v>4</v>
      </c>
      <c r="N3" s="50" t="s">
        <v>4</v>
      </c>
      <c r="O3" s="50" t="s">
        <v>4</v>
      </c>
      <c r="P3" s="50" t="s">
        <v>4</v>
      </c>
      <c r="Q3" s="50" t="s">
        <v>4</v>
      </c>
      <c r="R3" s="50" t="s">
        <v>4</v>
      </c>
      <c r="S3" s="50" t="s">
        <v>4</v>
      </c>
      <c r="T3" s="50"/>
      <c r="U3" s="50"/>
      <c r="V3" s="50"/>
      <c r="W3" s="50"/>
      <c r="X3" s="50"/>
      <c r="Y3" s="50"/>
      <c r="Z3" s="50"/>
      <c r="AA3" s="50"/>
      <c r="AB3" s="50"/>
      <c r="AC3" s="50"/>
      <c r="AD3" s="50"/>
      <c r="AE3" s="50"/>
      <c r="AF3" s="50"/>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row>
    <row r="4" spans="1:92" ht="21" x14ac:dyDescent="0.25">
      <c r="A4" s="12" t="str">
        <f>SFRMAM</f>
        <v/>
      </c>
      <c r="B4" s="8" t="str">
        <f>SFRMAA</f>
        <v xml:space="preserve">Décrire les changements d'un être vivant au cours du temps </v>
      </c>
      <c r="C4" s="50" t="s">
        <v>4</v>
      </c>
      <c r="D4" s="50" t="s">
        <v>4</v>
      </c>
      <c r="E4" s="50" t="s">
        <v>4</v>
      </c>
      <c r="F4" s="50" t="s">
        <v>4</v>
      </c>
      <c r="G4" s="50" t="s">
        <v>4</v>
      </c>
      <c r="H4" s="50" t="s">
        <v>4</v>
      </c>
      <c r="I4" s="50" t="s">
        <v>4</v>
      </c>
      <c r="J4" s="50" t="s">
        <v>4</v>
      </c>
      <c r="K4" s="50" t="s">
        <v>4</v>
      </c>
      <c r="L4" s="50" t="s">
        <v>4</v>
      </c>
      <c r="M4" s="50" t="s">
        <v>4</v>
      </c>
      <c r="N4" s="50" t="s">
        <v>4</v>
      </c>
      <c r="O4" s="50" t="s">
        <v>4</v>
      </c>
      <c r="P4" s="50" t="s">
        <v>4</v>
      </c>
      <c r="Q4" s="50" t="s">
        <v>4</v>
      </c>
      <c r="R4" s="50" t="s">
        <v>4</v>
      </c>
      <c r="S4" s="50" t="s">
        <v>4</v>
      </c>
      <c r="T4" s="50"/>
      <c r="U4" s="50"/>
      <c r="V4" s="50"/>
      <c r="W4" s="50"/>
      <c r="X4" s="50"/>
      <c r="Y4" s="50"/>
      <c r="Z4" s="50"/>
      <c r="AA4" s="50"/>
      <c r="AB4" s="50"/>
      <c r="AC4" s="50"/>
      <c r="AD4" s="50"/>
      <c r="AE4" s="50"/>
      <c r="AF4" s="50"/>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row>
    <row r="5" spans="1:92" ht="21" x14ac:dyDescent="0.25">
      <c r="A5" s="12" t="str">
        <f>SFRMAM</f>
        <v/>
      </c>
      <c r="B5" s="8" t="str">
        <f>SFRMAA</f>
        <v>Connaitre les différents règimes alimentaires des animaux</v>
      </c>
      <c r="C5" s="50" t="s">
        <v>4</v>
      </c>
      <c r="D5" s="50" t="s">
        <v>4</v>
      </c>
      <c r="E5" s="50" t="s">
        <v>4</v>
      </c>
      <c r="F5" s="50" t="s">
        <v>8</v>
      </c>
      <c r="G5" s="50" t="s">
        <v>5</v>
      </c>
      <c r="H5" s="50" t="s">
        <v>4</v>
      </c>
      <c r="I5" s="50" t="s">
        <v>5</v>
      </c>
      <c r="J5" s="50" t="s">
        <v>4</v>
      </c>
      <c r="K5" s="50" t="s">
        <v>4</v>
      </c>
      <c r="L5" s="50" t="s">
        <v>4</v>
      </c>
      <c r="M5" s="50" t="s">
        <v>4</v>
      </c>
      <c r="N5" s="50" t="s">
        <v>4</v>
      </c>
      <c r="O5" s="50" t="s">
        <v>4</v>
      </c>
      <c r="P5" s="50" t="s">
        <v>4</v>
      </c>
      <c r="Q5" s="50" t="s">
        <v>4</v>
      </c>
      <c r="R5" s="50" t="s">
        <v>4</v>
      </c>
      <c r="S5" s="50" t="s">
        <v>4</v>
      </c>
      <c r="T5" s="50"/>
      <c r="U5" s="50"/>
      <c r="V5" s="50"/>
      <c r="W5" s="50"/>
      <c r="X5" s="50"/>
      <c r="Y5" s="50"/>
      <c r="Z5" s="50"/>
      <c r="AA5" s="50"/>
      <c r="AB5" s="50"/>
      <c r="AC5" s="50"/>
      <c r="AD5" s="50"/>
      <c r="AE5" s="50"/>
      <c r="AF5" s="50"/>
      <c r="AG5" s="51"/>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row>
    <row r="6" spans="1:92" ht="21" x14ac:dyDescent="0.25">
      <c r="A6" s="12" t="str">
        <f>SFRMAM</f>
        <v/>
      </c>
      <c r="B6" s="8" t="str">
        <f>SFRMAA</f>
        <v>Connaitre le fonctionnement d'une chaîne alimentaire</v>
      </c>
      <c r="C6" s="50" t="s">
        <v>4</v>
      </c>
      <c r="D6" s="50" t="s">
        <v>4</v>
      </c>
      <c r="E6" s="50" t="s">
        <v>4</v>
      </c>
      <c r="F6" s="50" t="s">
        <v>4</v>
      </c>
      <c r="G6" s="50" t="s">
        <v>4</v>
      </c>
      <c r="H6" s="50" t="s">
        <v>5</v>
      </c>
      <c r="I6" s="50" t="s">
        <v>4</v>
      </c>
      <c r="J6" s="50" t="s">
        <v>4</v>
      </c>
      <c r="K6" s="50" t="s">
        <v>4</v>
      </c>
      <c r="L6" s="50" t="s">
        <v>4</v>
      </c>
      <c r="M6" s="50" t="s">
        <v>4</v>
      </c>
      <c r="N6" s="50" t="s">
        <v>4</v>
      </c>
      <c r="O6" s="50" t="s">
        <v>5</v>
      </c>
      <c r="P6" s="50" t="s">
        <v>4</v>
      </c>
      <c r="Q6" s="50" t="s">
        <v>4</v>
      </c>
      <c r="R6" s="50" t="s">
        <v>4</v>
      </c>
      <c r="S6" s="50" t="s">
        <v>4</v>
      </c>
      <c r="T6" s="50"/>
      <c r="U6" s="50"/>
      <c r="V6" s="50"/>
      <c r="W6" s="50"/>
      <c r="X6" s="50"/>
      <c r="Y6" s="50"/>
      <c r="Z6" s="50"/>
      <c r="AA6" s="50"/>
      <c r="AB6" s="50"/>
      <c r="AC6" s="50"/>
      <c r="AD6" s="50"/>
      <c r="AE6" s="50"/>
      <c r="AF6" s="50"/>
      <c r="AG6" s="51"/>
      <c r="AH6" s="51"/>
      <c r="AI6" s="51"/>
      <c r="AJ6" s="51"/>
      <c r="AK6" s="51"/>
      <c r="AL6" s="51"/>
      <c r="AM6" s="51"/>
      <c r="AN6" s="51"/>
      <c r="AO6" s="51"/>
      <c r="AP6" s="51"/>
      <c r="AQ6" s="51"/>
      <c r="AR6" s="51"/>
      <c r="AS6" s="51"/>
      <c r="AT6" s="51"/>
      <c r="AU6" s="51"/>
      <c r="AV6" s="51"/>
      <c r="AW6" s="51"/>
      <c r="AX6" s="51"/>
      <c r="AY6" s="51"/>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row>
    <row r="7" spans="1:92" s="1" customFormat="1" ht="21" x14ac:dyDescent="0.25">
      <c r="A7" s="12" t="str">
        <f>SFRMAM</f>
        <v/>
      </c>
      <c r="B7" s="8" t="str">
        <f>SFRMAA</f>
        <v>Connaitre le classement des aliments</v>
      </c>
      <c r="C7" s="50" t="s">
        <v>5</v>
      </c>
      <c r="D7" s="50" t="s">
        <v>4</v>
      </c>
      <c r="E7" s="50" t="s">
        <v>4</v>
      </c>
      <c r="F7" s="50" t="s">
        <v>5</v>
      </c>
      <c r="G7" s="50" t="s">
        <v>5</v>
      </c>
      <c r="H7" s="50" t="s">
        <v>5</v>
      </c>
      <c r="I7" s="50" t="s">
        <v>5</v>
      </c>
      <c r="J7" s="50" t="s">
        <v>4</v>
      </c>
      <c r="K7" s="50" t="s">
        <v>4</v>
      </c>
      <c r="L7" s="50"/>
      <c r="M7" s="50" t="s">
        <v>5</v>
      </c>
      <c r="N7" s="50" t="s">
        <v>5</v>
      </c>
      <c r="O7" s="50" t="s">
        <v>5</v>
      </c>
      <c r="P7" s="50" t="s">
        <v>4</v>
      </c>
      <c r="Q7" s="50"/>
      <c r="R7" s="50" t="s">
        <v>4</v>
      </c>
      <c r="S7" s="50" t="s">
        <v>4</v>
      </c>
      <c r="T7" s="50"/>
      <c r="U7" s="50"/>
      <c r="V7" s="50"/>
      <c r="W7" s="50"/>
      <c r="X7" s="50"/>
      <c r="Y7" s="50"/>
      <c r="Z7" s="50"/>
      <c r="AA7" s="50"/>
      <c r="AB7" s="50"/>
      <c r="AC7" s="50"/>
      <c r="AD7" s="50"/>
      <c r="AE7" s="50"/>
      <c r="AF7" s="50"/>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row>
    <row r="8" spans="1:92" ht="21" x14ac:dyDescent="0.25">
      <c r="A8" s="12" t="str">
        <f>SFRMAM</f>
        <v/>
      </c>
      <c r="B8" s="8" t="str">
        <f>SFRMAA</f>
        <v>Connaitre l'origine des aliments</v>
      </c>
      <c r="C8" s="50" t="s">
        <v>5</v>
      </c>
      <c r="D8" s="50" t="s">
        <v>4</v>
      </c>
      <c r="E8" s="50" t="s">
        <v>4</v>
      </c>
      <c r="F8" s="50" t="s">
        <v>5</v>
      </c>
      <c r="G8" s="50" t="s">
        <v>5</v>
      </c>
      <c r="H8" s="50" t="s">
        <v>5</v>
      </c>
      <c r="I8" s="50" t="s">
        <v>5</v>
      </c>
      <c r="J8" s="50" t="s">
        <v>4</v>
      </c>
      <c r="K8" s="50" t="s">
        <v>4</v>
      </c>
      <c r="L8" s="50"/>
      <c r="M8" s="50" t="s">
        <v>5</v>
      </c>
      <c r="N8" s="50" t="s">
        <v>5</v>
      </c>
      <c r="O8" s="50" t="s">
        <v>5</v>
      </c>
      <c r="P8" s="50" t="s">
        <v>4</v>
      </c>
      <c r="Q8" s="50"/>
      <c r="R8" s="50" t="s">
        <v>4</v>
      </c>
      <c r="S8" s="50" t="s">
        <v>4</v>
      </c>
      <c r="T8" s="50"/>
      <c r="U8" s="50"/>
      <c r="V8" s="50"/>
      <c r="W8" s="50"/>
      <c r="X8" s="50"/>
      <c r="Y8" s="50"/>
      <c r="Z8" s="50"/>
      <c r="AA8" s="50"/>
      <c r="AB8" s="50"/>
      <c r="AC8" s="50"/>
      <c r="AD8" s="50"/>
      <c r="AE8" s="50"/>
      <c r="AF8" s="50"/>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row>
    <row r="9" spans="1:92" ht="21" x14ac:dyDescent="0.25">
      <c r="A9" s="12" t="str">
        <f>SFRMAM</f>
        <v/>
      </c>
      <c r="B9" s="8" t="str">
        <f>SFRMAA</f>
        <v>Connaitre les apports des aliments</v>
      </c>
      <c r="C9" s="50" t="s">
        <v>5</v>
      </c>
      <c r="D9" s="50" t="s">
        <v>4</v>
      </c>
      <c r="E9" s="50" t="s">
        <v>4</v>
      </c>
      <c r="F9" s="50" t="s">
        <v>5</v>
      </c>
      <c r="G9" s="50" t="s">
        <v>5</v>
      </c>
      <c r="H9" s="50" t="s">
        <v>5</v>
      </c>
      <c r="I9" s="50" t="s">
        <v>4</v>
      </c>
      <c r="J9" s="50" t="s">
        <v>5</v>
      </c>
      <c r="K9" s="50" t="s">
        <v>4</v>
      </c>
      <c r="L9" s="50"/>
      <c r="M9" s="50" t="s">
        <v>5</v>
      </c>
      <c r="N9" s="50" t="s">
        <v>5</v>
      </c>
      <c r="O9" s="50" t="s">
        <v>5</v>
      </c>
      <c r="P9" s="50" t="s">
        <v>4</v>
      </c>
      <c r="Q9" s="50"/>
      <c r="R9" s="50" t="s">
        <v>4</v>
      </c>
      <c r="S9" s="50" t="s">
        <v>5</v>
      </c>
      <c r="T9" s="50"/>
      <c r="U9" s="50"/>
      <c r="V9" s="50"/>
      <c r="W9" s="50"/>
      <c r="X9" s="50"/>
      <c r="Y9" s="50"/>
      <c r="Z9" s="50"/>
      <c r="AA9" s="50"/>
      <c r="AB9" s="50"/>
      <c r="AC9" s="50"/>
      <c r="AD9" s="50"/>
      <c r="AE9" s="50"/>
      <c r="AF9" s="50"/>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c r="BM9" s="51"/>
      <c r="BN9" s="51"/>
      <c r="BO9" s="51"/>
      <c r="BP9" s="51"/>
      <c r="BQ9" s="51"/>
      <c r="BR9" s="51"/>
      <c r="BS9" s="51"/>
      <c r="BT9" s="51"/>
      <c r="BU9" s="51"/>
      <c r="BV9" s="51"/>
      <c r="BW9" s="51"/>
      <c r="BX9" s="51"/>
      <c r="BY9" s="51"/>
      <c r="BZ9" s="51"/>
      <c r="CA9" s="51"/>
      <c r="CB9" s="51"/>
      <c r="CC9" s="51"/>
      <c r="CD9" s="51"/>
      <c r="CE9" s="51"/>
      <c r="CF9" s="51"/>
      <c r="CG9" s="51"/>
      <c r="CH9" s="51"/>
      <c r="CI9" s="51"/>
      <c r="CJ9" s="51"/>
      <c r="CK9" s="51"/>
      <c r="CL9" s="51"/>
      <c r="CM9" s="51"/>
      <c r="CN9" s="51"/>
    </row>
    <row r="10" spans="1:92" ht="21" x14ac:dyDescent="0.25">
      <c r="A10" s="12" t="str">
        <f>SFRMAM</f>
        <v/>
      </c>
      <c r="B10" s="8" t="str">
        <f>SFRMAA</f>
        <v xml:space="preserve">Lire un graphique scientifique </v>
      </c>
      <c r="C10" s="50" t="s">
        <v>4</v>
      </c>
      <c r="D10" s="50" t="s">
        <v>4</v>
      </c>
      <c r="E10" s="50" t="s">
        <v>4</v>
      </c>
      <c r="F10" s="50" t="s">
        <v>4</v>
      </c>
      <c r="G10" s="50" t="s">
        <v>8</v>
      </c>
      <c r="H10" s="50" t="s">
        <v>5</v>
      </c>
      <c r="I10" s="50" t="s">
        <v>4</v>
      </c>
      <c r="J10" s="50" t="s">
        <v>8</v>
      </c>
      <c r="K10" s="50" t="s">
        <v>4</v>
      </c>
      <c r="L10" s="50"/>
      <c r="M10" s="50" t="s">
        <v>8</v>
      </c>
      <c r="N10" s="50" t="s">
        <v>4</v>
      </c>
      <c r="O10" s="50" t="s">
        <v>4</v>
      </c>
      <c r="P10" s="50" t="s">
        <v>4</v>
      </c>
      <c r="Q10" s="50"/>
      <c r="R10" s="50" t="s">
        <v>4</v>
      </c>
      <c r="S10" s="50" t="s">
        <v>4</v>
      </c>
      <c r="T10" s="50"/>
      <c r="U10" s="50"/>
      <c r="V10" s="50"/>
      <c r="W10" s="50"/>
      <c r="X10" s="50"/>
      <c r="Y10" s="50"/>
      <c r="Z10" s="50"/>
      <c r="AA10" s="50"/>
      <c r="AB10" s="50"/>
      <c r="AC10" s="50"/>
      <c r="AD10" s="50"/>
      <c r="AE10" s="50"/>
      <c r="AF10" s="50"/>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row>
    <row r="11" spans="1:92" ht="21" x14ac:dyDescent="0.25">
      <c r="A11" s="12" t="str">
        <f>SFRMAM</f>
        <v/>
      </c>
      <c r="B11" s="8" t="str">
        <f>SFRMAA</f>
        <v>Connaitre des règles d'hygiène</v>
      </c>
      <c r="C11" s="50" t="s">
        <v>8</v>
      </c>
      <c r="D11" s="50" t="s">
        <v>4</v>
      </c>
      <c r="E11" s="50" t="s">
        <v>8</v>
      </c>
      <c r="F11" s="50" t="s">
        <v>8</v>
      </c>
      <c r="G11" s="50" t="s">
        <v>8</v>
      </c>
      <c r="H11" s="50" t="s">
        <v>4</v>
      </c>
      <c r="I11" s="50" t="s">
        <v>8</v>
      </c>
      <c r="J11" s="50" t="s">
        <v>8</v>
      </c>
      <c r="K11" s="50" t="s">
        <v>4</v>
      </c>
      <c r="L11" s="50"/>
      <c r="M11" s="50" t="s">
        <v>5</v>
      </c>
      <c r="N11" s="50" t="s">
        <v>4</v>
      </c>
      <c r="O11" s="50" t="s">
        <v>8</v>
      </c>
      <c r="P11" s="50" t="s">
        <v>4</v>
      </c>
      <c r="Q11" s="50"/>
      <c r="R11" s="50" t="s">
        <v>4</v>
      </c>
      <c r="S11" s="50" t="s">
        <v>4</v>
      </c>
      <c r="T11" s="50"/>
      <c r="U11" s="50"/>
      <c r="V11" s="50"/>
      <c r="W11" s="50"/>
      <c r="X11" s="50"/>
      <c r="Y11" s="50"/>
      <c r="Z11" s="50"/>
      <c r="AA11" s="50"/>
      <c r="AB11" s="50"/>
      <c r="AC11" s="50"/>
      <c r="AD11" s="50"/>
      <c r="AE11" s="50"/>
      <c r="AF11" s="50"/>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row>
    <row r="12" spans="1:92" s="1" customFormat="1" ht="21" x14ac:dyDescent="0.25">
      <c r="A12" s="12" t="str">
        <f>SFRMAM</f>
        <v>Mathématiques</v>
      </c>
      <c r="B12" s="8"/>
      <c r="C12" s="50"/>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row>
    <row r="13" spans="1:92" ht="21" x14ac:dyDescent="0.25">
      <c r="A13" s="12" t="str">
        <f>SFRMAM</f>
        <v/>
      </c>
      <c r="B13" s="8" t="str">
        <f>SFRMAA</f>
        <v xml:space="preserve">Convertir des euros en centimes et inversement </v>
      </c>
      <c r="C13" s="50" t="s">
        <v>4</v>
      </c>
      <c r="D13" s="50" t="s">
        <v>4</v>
      </c>
      <c r="E13" s="50" t="s">
        <v>4</v>
      </c>
      <c r="F13" s="50" t="s">
        <v>4</v>
      </c>
      <c r="G13" s="50" t="s">
        <v>4</v>
      </c>
      <c r="H13" s="50" t="s">
        <v>4</v>
      </c>
      <c r="I13" s="50" t="s">
        <v>4</v>
      </c>
      <c r="J13" s="50" t="s">
        <v>4</v>
      </c>
      <c r="K13" s="50" t="s">
        <v>4</v>
      </c>
      <c r="L13" s="50" t="s">
        <v>4</v>
      </c>
      <c r="M13" s="50"/>
      <c r="N13" s="50" t="s">
        <v>4</v>
      </c>
      <c r="O13" s="50" t="s">
        <v>4</v>
      </c>
      <c r="P13" s="50" t="s">
        <v>4</v>
      </c>
      <c r="Q13" s="50" t="s">
        <v>4</v>
      </c>
      <c r="R13" s="50" t="s">
        <v>4</v>
      </c>
      <c r="S13" s="50" t="s">
        <v>4</v>
      </c>
      <c r="T13" s="50"/>
      <c r="U13" s="50"/>
      <c r="V13" s="50"/>
      <c r="W13" s="50"/>
      <c r="X13" s="50"/>
      <c r="Y13" s="50"/>
      <c r="Z13" s="50"/>
      <c r="AA13" s="50"/>
      <c r="AB13" s="50"/>
      <c r="AC13" s="50"/>
      <c r="AD13" s="50"/>
      <c r="AE13" s="50"/>
      <c r="AF13" s="50"/>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row>
    <row r="14" spans="1:92" ht="21" x14ac:dyDescent="0.25">
      <c r="A14" s="12" t="str">
        <f>SFRMAM</f>
        <v/>
      </c>
      <c r="B14" s="8" t="str">
        <f>SFRMAA</f>
        <v xml:space="preserve">Lire et écrire les nombres jusqu'à 9 999 </v>
      </c>
      <c r="C14" s="50" t="s">
        <v>4</v>
      </c>
      <c r="D14" s="50" t="s">
        <v>4</v>
      </c>
      <c r="E14" s="50" t="s">
        <v>4</v>
      </c>
      <c r="F14" s="50" t="s">
        <v>4</v>
      </c>
      <c r="G14" s="50" t="s">
        <v>4</v>
      </c>
      <c r="H14" s="50" t="s">
        <v>4</v>
      </c>
      <c r="I14" s="50" t="s">
        <v>4</v>
      </c>
      <c r="J14" s="50" t="s">
        <v>4</v>
      </c>
      <c r="K14" s="50" t="s">
        <v>4</v>
      </c>
      <c r="L14" s="50" t="s">
        <v>4</v>
      </c>
      <c r="M14" s="50" t="s">
        <v>5</v>
      </c>
      <c r="N14" s="50" t="s">
        <v>5</v>
      </c>
      <c r="O14" s="50" t="s">
        <v>4</v>
      </c>
      <c r="P14" s="50" t="s">
        <v>4</v>
      </c>
      <c r="Q14" s="50" t="s">
        <v>4</v>
      </c>
      <c r="R14" s="50" t="s">
        <v>4</v>
      </c>
      <c r="S14" s="50" t="s">
        <v>4</v>
      </c>
      <c r="T14" s="50"/>
      <c r="U14" s="50"/>
      <c r="V14" s="50"/>
      <c r="W14" s="50"/>
      <c r="X14" s="50"/>
      <c r="Y14" s="50"/>
      <c r="Z14" s="50"/>
      <c r="AA14" s="50"/>
      <c r="AB14" s="50"/>
      <c r="AC14" s="50"/>
      <c r="AD14" s="50"/>
      <c r="AE14" s="50"/>
      <c r="AF14" s="50"/>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row>
    <row r="15" spans="1:92" ht="21" x14ac:dyDescent="0.25">
      <c r="A15" s="12" t="str">
        <f>SFRMAM</f>
        <v/>
      </c>
      <c r="B15" s="8" t="str">
        <f>SFRMAA</f>
        <v>Placer les nombres jusqu'à 9 999 sur une frise</v>
      </c>
      <c r="C15" s="50" t="s">
        <v>4</v>
      </c>
      <c r="D15" s="50" t="s">
        <v>4</v>
      </c>
      <c r="E15" s="50" t="s">
        <v>4</v>
      </c>
      <c r="F15" s="50" t="s">
        <v>5</v>
      </c>
      <c r="G15" s="50" t="s">
        <v>4</v>
      </c>
      <c r="H15" s="50" t="s">
        <v>4</v>
      </c>
      <c r="I15" s="50" t="s">
        <v>4</v>
      </c>
      <c r="J15" s="50" t="s">
        <v>4</v>
      </c>
      <c r="K15" s="50" t="s">
        <v>5</v>
      </c>
      <c r="L15" s="50" t="s">
        <v>8</v>
      </c>
      <c r="M15" s="50" t="s">
        <v>4</v>
      </c>
      <c r="N15" s="50" t="s">
        <v>5</v>
      </c>
      <c r="O15" s="50" t="s">
        <v>4</v>
      </c>
      <c r="P15" s="50" t="s">
        <v>4</v>
      </c>
      <c r="Q15" s="50" t="s">
        <v>4</v>
      </c>
      <c r="R15" s="50" t="s">
        <v>4</v>
      </c>
      <c r="S15" s="50" t="s">
        <v>5</v>
      </c>
      <c r="T15" s="50"/>
      <c r="U15" s="50"/>
      <c r="V15" s="50"/>
      <c r="W15" s="50"/>
      <c r="X15" s="50"/>
      <c r="Y15" s="50"/>
      <c r="Z15" s="50"/>
      <c r="AA15" s="50"/>
      <c r="AB15" s="50"/>
      <c r="AC15" s="50"/>
      <c r="AD15" s="50"/>
      <c r="AE15" s="50"/>
      <c r="AF15" s="50"/>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row>
    <row r="16" spans="1:92" ht="21" x14ac:dyDescent="0.25">
      <c r="A16" s="12" t="str">
        <f>SFRMAM</f>
        <v/>
      </c>
      <c r="B16" s="8" t="str">
        <f>SFRMAA</f>
        <v>Encadrer les nombres jusqu'à 9 999</v>
      </c>
      <c r="C16" s="50" t="s">
        <v>4</v>
      </c>
      <c r="D16" s="50" t="s">
        <v>4</v>
      </c>
      <c r="E16" s="50" t="s">
        <v>4</v>
      </c>
      <c r="F16" s="50" t="s">
        <v>5</v>
      </c>
      <c r="G16" s="50" t="s">
        <v>5</v>
      </c>
      <c r="H16" s="50" t="s">
        <v>4</v>
      </c>
      <c r="I16" s="50" t="s">
        <v>4</v>
      </c>
      <c r="J16" s="50" t="s">
        <v>5</v>
      </c>
      <c r="K16" s="50" t="s">
        <v>5</v>
      </c>
      <c r="L16" s="50" t="s">
        <v>5</v>
      </c>
      <c r="M16" s="50" t="s">
        <v>5</v>
      </c>
      <c r="N16" s="50" t="s">
        <v>5</v>
      </c>
      <c r="O16" s="50" t="s">
        <v>4</v>
      </c>
      <c r="P16" s="50" t="s">
        <v>4</v>
      </c>
      <c r="Q16" s="50" t="s">
        <v>5</v>
      </c>
      <c r="R16" s="50" t="s">
        <v>4</v>
      </c>
      <c r="S16" s="50" t="s">
        <v>4</v>
      </c>
      <c r="T16" s="50"/>
      <c r="U16" s="50"/>
      <c r="V16" s="50"/>
      <c r="W16" s="50"/>
      <c r="X16" s="50"/>
      <c r="Y16" s="50"/>
      <c r="Z16" s="50"/>
      <c r="AA16" s="50"/>
      <c r="AB16" s="50"/>
      <c r="AC16" s="50"/>
      <c r="AD16" s="50"/>
      <c r="AE16" s="50"/>
      <c r="AF16" s="50"/>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row>
    <row r="17" spans="1:92" s="1" customFormat="1" ht="21" x14ac:dyDescent="0.25">
      <c r="A17" s="12" t="str">
        <f>SFRMAM</f>
        <v/>
      </c>
      <c r="B17" s="8" t="str">
        <f>SFRMAA</f>
        <v>Décomposer les nombres jusqu'à 9 999</v>
      </c>
      <c r="C17" s="50" t="s">
        <v>4</v>
      </c>
      <c r="D17" s="50" t="s">
        <v>4</v>
      </c>
      <c r="E17" s="50" t="s">
        <v>4</v>
      </c>
      <c r="F17" s="50" t="s">
        <v>5</v>
      </c>
      <c r="G17" s="50" t="s">
        <v>5</v>
      </c>
      <c r="H17" s="50" t="s">
        <v>4</v>
      </c>
      <c r="I17" s="50" t="s">
        <v>4</v>
      </c>
      <c r="J17" s="50" t="s">
        <v>5</v>
      </c>
      <c r="K17" s="50" t="s">
        <v>5</v>
      </c>
      <c r="L17" s="50" t="s">
        <v>5</v>
      </c>
      <c r="M17" s="50" t="s">
        <v>5</v>
      </c>
      <c r="N17" s="50" t="s">
        <v>5</v>
      </c>
      <c r="O17" s="50" t="s">
        <v>4</v>
      </c>
      <c r="P17" s="50" t="s">
        <v>4</v>
      </c>
      <c r="Q17" s="50" t="s">
        <v>5</v>
      </c>
      <c r="R17" s="50" t="s">
        <v>4</v>
      </c>
      <c r="S17" s="50" t="s">
        <v>4</v>
      </c>
      <c r="T17" s="50"/>
      <c r="U17" s="50"/>
      <c r="V17" s="50"/>
      <c r="W17" s="50"/>
      <c r="X17" s="50"/>
      <c r="Y17" s="50"/>
      <c r="Z17" s="50"/>
      <c r="AA17" s="50"/>
      <c r="AB17" s="50"/>
      <c r="AC17" s="50"/>
      <c r="AD17" s="50"/>
      <c r="AE17" s="50"/>
      <c r="AF17" s="50"/>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row>
    <row r="18" spans="1:92" ht="30" x14ac:dyDescent="0.25">
      <c r="A18" s="12" t="str">
        <f>SFRMAM</f>
        <v/>
      </c>
      <c r="B18" s="8" t="str">
        <f>SFRMAA</f>
        <v>Utliser la technique opératoire de la multiplication pour multiplier par des nombres à 2 chiffres</v>
      </c>
      <c r="C18" s="50" t="s">
        <v>4</v>
      </c>
      <c r="D18" s="50" t="s">
        <v>4</v>
      </c>
      <c r="E18" s="50" t="s">
        <v>4</v>
      </c>
      <c r="F18" s="50" t="s">
        <v>4</v>
      </c>
      <c r="G18" s="50" t="s">
        <v>4</v>
      </c>
      <c r="H18" s="50" t="s">
        <v>4</v>
      </c>
      <c r="I18" s="50" t="s">
        <v>4</v>
      </c>
      <c r="J18" s="50" t="s">
        <v>4</v>
      </c>
      <c r="K18" s="50" t="s">
        <v>4</v>
      </c>
      <c r="L18" s="50" t="s">
        <v>4</v>
      </c>
      <c r="M18" s="50" t="s">
        <v>4</v>
      </c>
      <c r="N18" s="50" t="s">
        <v>4</v>
      </c>
      <c r="O18" s="50" t="s">
        <v>4</v>
      </c>
      <c r="P18" s="50" t="s">
        <v>4</v>
      </c>
      <c r="Q18" s="50" t="s">
        <v>4</v>
      </c>
      <c r="R18" s="50" t="s">
        <v>4</v>
      </c>
      <c r="S18" s="50" t="s">
        <v>4</v>
      </c>
      <c r="T18" s="50"/>
      <c r="U18" s="50"/>
      <c r="V18" s="50"/>
      <c r="W18" s="50"/>
      <c r="X18" s="50"/>
      <c r="Y18" s="50"/>
      <c r="Z18" s="50"/>
      <c r="AA18" s="50"/>
      <c r="AB18" s="50"/>
      <c r="AC18" s="50"/>
      <c r="AD18" s="50"/>
      <c r="AE18" s="50"/>
      <c r="AF18" s="50"/>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row>
    <row r="19" spans="1:92" ht="21" x14ac:dyDescent="0.25">
      <c r="A19" s="12" t="str">
        <f>SFRMAM</f>
        <v/>
      </c>
      <c r="B19" s="8" t="str">
        <f>SFRMAA</f>
        <v>Lire et écrire les nombres jusqu'à 99 999</v>
      </c>
      <c r="C19" s="50" t="s">
        <v>4</v>
      </c>
      <c r="D19" s="50" t="s">
        <v>4</v>
      </c>
      <c r="E19" s="50" t="s">
        <v>4</v>
      </c>
      <c r="F19" s="50" t="s">
        <v>5</v>
      </c>
      <c r="G19" s="50" t="s">
        <v>5</v>
      </c>
      <c r="H19" s="50" t="s">
        <v>5</v>
      </c>
      <c r="I19" s="50" t="s">
        <v>4</v>
      </c>
      <c r="J19" s="50" t="s">
        <v>4</v>
      </c>
      <c r="K19" s="50" t="s">
        <v>4</v>
      </c>
      <c r="L19" s="50" t="s">
        <v>4</v>
      </c>
      <c r="M19" s="50" t="s">
        <v>5</v>
      </c>
      <c r="N19" s="50" t="s">
        <v>4</v>
      </c>
      <c r="O19" s="50" t="s">
        <v>4</v>
      </c>
      <c r="P19" s="50" t="s">
        <v>4</v>
      </c>
      <c r="Q19" s="50" t="s">
        <v>4</v>
      </c>
      <c r="R19" s="50" t="s">
        <v>4</v>
      </c>
      <c r="S19" s="50" t="s">
        <v>4</v>
      </c>
      <c r="T19" s="50"/>
      <c r="U19" s="50"/>
      <c r="V19" s="50"/>
      <c r="W19" s="50"/>
      <c r="X19" s="50"/>
      <c r="Y19" s="50"/>
      <c r="Z19" s="50"/>
      <c r="AA19" s="50"/>
      <c r="AB19" s="50"/>
      <c r="AC19" s="50"/>
      <c r="AD19" s="50"/>
      <c r="AE19" s="50"/>
      <c r="AF19" s="50"/>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row>
    <row r="20" spans="1:92" ht="21" x14ac:dyDescent="0.25">
      <c r="A20" s="12" t="str">
        <f>SFRMAM</f>
        <v/>
      </c>
      <c r="B20" s="8" t="str">
        <f>SFRMAA</f>
        <v xml:space="preserve">Tracer des triangles rectangles </v>
      </c>
      <c r="C20" s="50" t="s">
        <v>4</v>
      </c>
      <c r="D20" s="50" t="s">
        <v>4</v>
      </c>
      <c r="E20" s="50" t="s">
        <v>4</v>
      </c>
      <c r="F20" s="50" t="s">
        <v>4</v>
      </c>
      <c r="G20" s="50" t="s">
        <v>4</v>
      </c>
      <c r="H20" s="50" t="s">
        <v>4</v>
      </c>
      <c r="I20" s="50" t="s">
        <v>4</v>
      </c>
      <c r="J20" s="50" t="s">
        <v>4</v>
      </c>
      <c r="K20" s="50" t="s">
        <v>4</v>
      </c>
      <c r="L20" s="50" t="s">
        <v>4</v>
      </c>
      <c r="M20" s="50" t="s">
        <v>4</v>
      </c>
      <c r="N20" s="50" t="s">
        <v>4</v>
      </c>
      <c r="O20" s="50" t="s">
        <v>4</v>
      </c>
      <c r="P20" s="50" t="s">
        <v>4</v>
      </c>
      <c r="Q20" s="50" t="s">
        <v>4</v>
      </c>
      <c r="R20" s="50" t="s">
        <v>4</v>
      </c>
      <c r="S20" s="50" t="s">
        <v>4</v>
      </c>
      <c r="T20" s="50"/>
      <c r="U20" s="50"/>
      <c r="V20" s="50"/>
      <c r="W20" s="50"/>
      <c r="X20" s="50"/>
      <c r="Y20" s="50"/>
      <c r="Z20" s="50"/>
      <c r="AA20" s="50"/>
      <c r="AB20" s="50"/>
      <c r="AC20" s="50"/>
      <c r="AD20" s="50"/>
      <c r="AE20" s="50"/>
      <c r="AF20" s="50"/>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row>
    <row r="21" spans="1:92" ht="21" x14ac:dyDescent="0.25">
      <c r="A21" s="12" t="str">
        <f>SFRMAM</f>
        <v/>
      </c>
      <c r="B21" s="8" t="str">
        <f>SFRMAA</f>
        <v>Trouver l'opération nécessaire pour résoudre des problèmes</v>
      </c>
      <c r="C21" s="50" t="s">
        <v>4</v>
      </c>
      <c r="D21" s="50" t="s">
        <v>4</v>
      </c>
      <c r="E21" s="50"/>
      <c r="F21" s="50"/>
      <c r="G21" s="50"/>
      <c r="H21" s="50" t="s">
        <v>5</v>
      </c>
      <c r="I21" s="50" t="s">
        <v>4</v>
      </c>
      <c r="J21" s="50"/>
      <c r="K21" s="50" t="s">
        <v>4</v>
      </c>
      <c r="L21" s="50"/>
      <c r="M21" s="50"/>
      <c r="N21" s="50" t="s">
        <v>4</v>
      </c>
      <c r="O21" s="50" t="s">
        <v>5</v>
      </c>
      <c r="P21" s="50" t="s">
        <v>4</v>
      </c>
      <c r="Q21" s="50" t="s">
        <v>4</v>
      </c>
      <c r="R21" s="50" t="s">
        <v>5</v>
      </c>
      <c r="S21" s="50" t="s">
        <v>4</v>
      </c>
      <c r="T21" s="50"/>
      <c r="U21" s="50"/>
      <c r="V21" s="50"/>
      <c r="W21" s="50"/>
      <c r="X21" s="50"/>
      <c r="Y21" s="50"/>
      <c r="Z21" s="50"/>
      <c r="AA21" s="50"/>
      <c r="AB21" s="50"/>
      <c r="AC21" s="50"/>
      <c r="AD21" s="50"/>
      <c r="AE21" s="50"/>
      <c r="AF21" s="50"/>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row>
    <row r="22" spans="1:92" ht="21" x14ac:dyDescent="0.25">
      <c r="A22" s="12" t="str">
        <f>SFRMAM</f>
        <v/>
      </c>
      <c r="B22" s="8" t="str">
        <f>SFRMAA</f>
        <v>Convertir des mesures de masses</v>
      </c>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row>
    <row r="23" spans="1:92" ht="21" x14ac:dyDescent="0.25">
      <c r="A23" s="12" t="str">
        <f>SFRMAM</f>
        <v/>
      </c>
      <c r="B23" s="8" t="str">
        <f>SFRMAA</f>
        <v>Tracer des cercles</v>
      </c>
      <c r="C23" s="50" t="s">
        <v>4</v>
      </c>
      <c r="D23" s="50" t="s">
        <v>4</v>
      </c>
      <c r="E23" s="50" t="s">
        <v>4</v>
      </c>
      <c r="F23" s="50" t="s">
        <v>4</v>
      </c>
      <c r="G23" s="50" t="s">
        <v>4</v>
      </c>
      <c r="H23" s="50" t="s">
        <v>5</v>
      </c>
      <c r="I23" s="50" t="s">
        <v>4</v>
      </c>
      <c r="J23" s="50" t="s">
        <v>4</v>
      </c>
      <c r="K23" s="50" t="s">
        <v>4</v>
      </c>
      <c r="L23" s="50" t="s">
        <v>4</v>
      </c>
      <c r="M23" s="50" t="s">
        <v>5</v>
      </c>
      <c r="N23" s="50" t="s">
        <v>4</v>
      </c>
      <c r="O23" s="50" t="s">
        <v>4</v>
      </c>
      <c r="P23" s="50" t="s">
        <v>4</v>
      </c>
      <c r="Q23" s="50" t="s">
        <v>4</v>
      </c>
      <c r="R23" s="50" t="s">
        <v>4</v>
      </c>
      <c r="S23" s="50" t="s">
        <v>4</v>
      </c>
      <c r="T23" s="50"/>
      <c r="U23" s="50"/>
      <c r="V23" s="50"/>
      <c r="W23" s="50"/>
      <c r="X23" s="50"/>
      <c r="Y23" s="50"/>
      <c r="Z23" s="50"/>
      <c r="AA23" s="50"/>
      <c r="AB23" s="50"/>
      <c r="AC23" s="50"/>
      <c r="AD23" s="50"/>
      <c r="AE23" s="50"/>
      <c r="AF23" s="50"/>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row>
    <row r="24" spans="1:92" s="1" customFormat="1" ht="21" x14ac:dyDescent="0.25">
      <c r="A24" s="12" t="str">
        <f>SFRMAM</f>
        <v xml:space="preserve">Etude de la langue </v>
      </c>
      <c r="B24" s="8"/>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row>
    <row r="25" spans="1:92" ht="21" x14ac:dyDescent="0.25">
      <c r="A25" s="12" t="str">
        <f>SFRMAM</f>
        <v/>
      </c>
      <c r="B25" s="8" t="str">
        <f>SFRMAA</f>
        <v>Conjuguer des verbes à l'imparfait</v>
      </c>
      <c r="C25" s="50" t="s">
        <v>4</v>
      </c>
      <c r="D25" s="50" t="s">
        <v>4</v>
      </c>
      <c r="E25" s="50" t="s">
        <v>4</v>
      </c>
      <c r="F25" s="50" t="s">
        <v>8</v>
      </c>
      <c r="G25" s="50" t="s">
        <v>8</v>
      </c>
      <c r="H25" s="50" t="s">
        <v>8</v>
      </c>
      <c r="I25" s="50" t="s">
        <v>4</v>
      </c>
      <c r="J25" s="50" t="s">
        <v>4</v>
      </c>
      <c r="K25" s="50" t="s">
        <v>5</v>
      </c>
      <c r="L25" s="50" t="s">
        <v>5</v>
      </c>
      <c r="M25" s="50"/>
      <c r="N25" s="50" t="s">
        <v>8</v>
      </c>
      <c r="O25" s="50" t="s">
        <v>4</v>
      </c>
      <c r="P25" s="50" t="s">
        <v>5</v>
      </c>
      <c r="Q25" s="50" t="s">
        <v>4</v>
      </c>
      <c r="R25" s="50" t="s">
        <v>5</v>
      </c>
      <c r="S25" s="50" t="s">
        <v>5</v>
      </c>
      <c r="T25" s="50"/>
      <c r="U25" s="50"/>
      <c r="V25" s="50"/>
      <c r="W25" s="50"/>
      <c r="X25" s="50"/>
      <c r="Y25" s="50"/>
      <c r="Z25" s="50"/>
      <c r="AA25" s="50"/>
      <c r="AB25" s="50"/>
      <c r="AC25" s="50"/>
      <c r="AD25" s="50"/>
      <c r="AE25" s="50"/>
      <c r="AF25" s="50"/>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row>
    <row r="26" spans="1:92" ht="21" x14ac:dyDescent="0.25">
      <c r="A26" s="12" t="str">
        <f>SFRMAM</f>
        <v/>
      </c>
      <c r="B26" s="8" t="str">
        <f>SFRMAA</f>
        <v xml:space="preserve">Transposer un texte à l'imparfait </v>
      </c>
      <c r="C26" s="50" t="s">
        <v>5</v>
      </c>
      <c r="D26" s="50" t="s">
        <v>4</v>
      </c>
      <c r="E26" s="50" t="s">
        <v>4</v>
      </c>
      <c r="F26" s="50" t="s">
        <v>8</v>
      </c>
      <c r="G26" s="50" t="s">
        <v>8</v>
      </c>
      <c r="H26" s="50" t="s">
        <v>8</v>
      </c>
      <c r="I26" s="50" t="s">
        <v>4</v>
      </c>
      <c r="J26" s="50" t="s">
        <v>4</v>
      </c>
      <c r="K26" s="50" t="s">
        <v>8</v>
      </c>
      <c r="L26" s="50" t="s">
        <v>8</v>
      </c>
      <c r="M26" s="50"/>
      <c r="N26" s="50" t="s">
        <v>8</v>
      </c>
      <c r="O26" s="50" t="s">
        <v>4</v>
      </c>
      <c r="P26" s="50" t="s">
        <v>8</v>
      </c>
      <c r="Q26" s="50" t="s">
        <v>4</v>
      </c>
      <c r="R26" s="50" t="s">
        <v>8</v>
      </c>
      <c r="S26" s="50" t="s">
        <v>4</v>
      </c>
      <c r="T26" s="50"/>
      <c r="U26" s="50"/>
      <c r="V26" s="50"/>
      <c r="W26" s="50"/>
      <c r="X26" s="50"/>
      <c r="Y26" s="50"/>
      <c r="Z26" s="50"/>
      <c r="AA26" s="50"/>
      <c r="AB26" s="50"/>
      <c r="AC26" s="50"/>
      <c r="AD26" s="50"/>
      <c r="AE26" s="50"/>
      <c r="AF26" s="50"/>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row>
    <row r="27" spans="1:92" ht="21" x14ac:dyDescent="0.25">
      <c r="A27" s="12" t="str">
        <f>SFRMAM</f>
        <v/>
      </c>
      <c r="B27" s="8" t="str">
        <f>SFRMAA</f>
        <v>Identifier et employer des adjectifs dans un groupe nominal</v>
      </c>
      <c r="C27" s="50" t="s">
        <v>5</v>
      </c>
      <c r="D27" s="50" t="s">
        <v>4</v>
      </c>
      <c r="E27" s="50" t="s">
        <v>4</v>
      </c>
      <c r="F27" s="50" t="s">
        <v>8</v>
      </c>
      <c r="G27" s="50" t="s">
        <v>8</v>
      </c>
      <c r="H27" s="50" t="s">
        <v>4</v>
      </c>
      <c r="I27" s="50" t="s">
        <v>4</v>
      </c>
      <c r="J27" s="50" t="s">
        <v>4</v>
      </c>
      <c r="K27" s="50" t="s">
        <v>4</v>
      </c>
      <c r="L27" s="50" t="s">
        <v>4</v>
      </c>
      <c r="M27" s="50" t="s">
        <v>5</v>
      </c>
      <c r="N27" s="50" t="s">
        <v>4</v>
      </c>
      <c r="O27" s="50" t="s">
        <v>4</v>
      </c>
      <c r="P27" s="50" t="s">
        <v>4</v>
      </c>
      <c r="Q27" s="50" t="s">
        <v>4</v>
      </c>
      <c r="R27" s="50" t="s">
        <v>4</v>
      </c>
      <c r="S27" s="50" t="s">
        <v>4</v>
      </c>
      <c r="T27" s="50"/>
      <c r="U27" s="50"/>
      <c r="V27" s="50"/>
      <c r="W27" s="50"/>
      <c r="X27" s="50"/>
      <c r="Y27" s="50"/>
      <c r="Z27" s="50"/>
      <c r="AA27" s="50"/>
      <c r="AB27" s="50"/>
      <c r="AC27" s="50"/>
      <c r="AD27" s="50"/>
      <c r="AE27" s="50"/>
      <c r="AF27" s="50"/>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row>
    <row r="28" spans="1:92" ht="30" x14ac:dyDescent="0.25">
      <c r="A28" s="12" t="str">
        <f>SFRMAM</f>
        <v/>
      </c>
      <c r="B28" s="8" t="str">
        <f>SFRMAA</f>
        <v>Classer des groupes nominaux suivant leur genre et leur nombre</v>
      </c>
      <c r="C28" s="50" t="s">
        <v>4</v>
      </c>
      <c r="D28" s="50" t="s">
        <v>4</v>
      </c>
      <c r="E28" s="50" t="s">
        <v>4</v>
      </c>
      <c r="F28" s="50" t="s">
        <v>5</v>
      </c>
      <c r="G28" s="50" t="s">
        <v>8</v>
      </c>
      <c r="H28" s="50" t="s">
        <v>4</v>
      </c>
      <c r="I28" s="50" t="s">
        <v>4</v>
      </c>
      <c r="J28" s="50" t="s">
        <v>4</v>
      </c>
      <c r="K28" s="50" t="s">
        <v>4</v>
      </c>
      <c r="L28" s="50" t="s">
        <v>4</v>
      </c>
      <c r="M28" s="50" t="s">
        <v>5</v>
      </c>
      <c r="N28" s="50" t="s">
        <v>5</v>
      </c>
      <c r="O28" s="50" t="s">
        <v>4</v>
      </c>
      <c r="P28" s="50" t="s">
        <v>4</v>
      </c>
      <c r="Q28" s="50" t="s">
        <v>4</v>
      </c>
      <c r="R28" s="50" t="s">
        <v>4</v>
      </c>
      <c r="S28" s="50" t="s">
        <v>4</v>
      </c>
      <c r="T28" s="50"/>
      <c r="U28" s="50"/>
      <c r="V28" s="50"/>
      <c r="W28" s="50"/>
      <c r="X28" s="50"/>
      <c r="Y28" s="50"/>
      <c r="Z28" s="50"/>
      <c r="AA28" s="50"/>
      <c r="AB28" s="50"/>
      <c r="AC28" s="50"/>
      <c r="AD28" s="50"/>
      <c r="AE28" s="50"/>
      <c r="AF28" s="50"/>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row>
    <row r="29" spans="1:92" ht="30" x14ac:dyDescent="0.25">
      <c r="A29" s="12" t="str">
        <f>SFRMAM</f>
        <v/>
      </c>
      <c r="B29" s="8" t="str">
        <f>SFRMAA</f>
        <v>Identifier le verbe conjugué au passé composé et en_x000D_
donner l’infinitif</v>
      </c>
      <c r="C29" s="50" t="s">
        <v>5</v>
      </c>
      <c r="D29" s="50" t="s">
        <v>5</v>
      </c>
      <c r="E29" s="50" t="s">
        <v>4</v>
      </c>
      <c r="F29" s="50" t="s">
        <v>5</v>
      </c>
      <c r="G29" s="50" t="s">
        <v>8</v>
      </c>
      <c r="H29" s="50" t="s">
        <v>5</v>
      </c>
      <c r="I29" s="50" t="s">
        <v>5</v>
      </c>
      <c r="J29" s="50" t="s">
        <v>5</v>
      </c>
      <c r="K29" s="50" t="s">
        <v>4</v>
      </c>
      <c r="L29" s="50" t="s">
        <v>5</v>
      </c>
      <c r="M29" s="50" t="s">
        <v>8</v>
      </c>
      <c r="N29" s="50" t="s">
        <v>5</v>
      </c>
      <c r="O29" s="50" t="s">
        <v>4</v>
      </c>
      <c r="P29" s="50" t="s">
        <v>4</v>
      </c>
      <c r="Q29" s="50" t="s">
        <v>5</v>
      </c>
      <c r="R29" s="50" t="s">
        <v>4</v>
      </c>
      <c r="S29" s="50" t="s">
        <v>5</v>
      </c>
      <c r="T29" s="50"/>
      <c r="U29" s="50"/>
      <c r="V29" s="50"/>
      <c r="W29" s="50"/>
      <c r="X29" s="50"/>
      <c r="Y29" s="50"/>
      <c r="Z29" s="50"/>
      <c r="AA29" s="50"/>
      <c r="AB29" s="50"/>
      <c r="AC29" s="50"/>
      <c r="AD29" s="50"/>
      <c r="AE29" s="50"/>
      <c r="AF29" s="50"/>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row>
    <row r="30" spans="1:92" ht="30" x14ac:dyDescent="0.25">
      <c r="A30" s="12" t="str">
        <f>SFRMAM</f>
        <v/>
      </c>
      <c r="B30" s="8" t="str">
        <f>SFRMAA</f>
        <v>Conjuguer les verbes du 1er groupe au passé composé_x000D_
(avec avoir)</v>
      </c>
      <c r="C30" s="50" t="s">
        <v>8</v>
      </c>
      <c r="D30" s="50" t="s">
        <v>4</v>
      </c>
      <c r="E30" s="50" t="s">
        <v>4</v>
      </c>
      <c r="F30" s="50" t="s">
        <v>8</v>
      </c>
      <c r="G30" s="50" t="s">
        <v>5</v>
      </c>
      <c r="H30" s="50" t="s">
        <v>5</v>
      </c>
      <c r="I30" s="50" t="s">
        <v>4</v>
      </c>
      <c r="J30" s="50" t="s">
        <v>4</v>
      </c>
      <c r="K30" s="50" t="s">
        <v>4</v>
      </c>
      <c r="L30" s="50" t="s">
        <v>4</v>
      </c>
      <c r="M30" s="50" t="s">
        <v>5</v>
      </c>
      <c r="N30" s="50" t="s">
        <v>5</v>
      </c>
      <c r="O30" s="50" t="s">
        <v>4</v>
      </c>
      <c r="P30" s="50" t="s">
        <v>4</v>
      </c>
      <c r="Q30" s="50" t="s">
        <v>5</v>
      </c>
      <c r="R30" s="50" t="s">
        <v>4</v>
      </c>
      <c r="S30" s="50" t="s">
        <v>4</v>
      </c>
      <c r="T30" s="50"/>
      <c r="U30" s="50"/>
      <c r="V30" s="50"/>
      <c r="W30" s="50"/>
      <c r="X30" s="50"/>
      <c r="Y30" s="50"/>
      <c r="Z30" s="50"/>
      <c r="AA30" s="50"/>
      <c r="AB30" s="50"/>
      <c r="AC30" s="50"/>
      <c r="AD30" s="50"/>
      <c r="AE30" s="50"/>
      <c r="AF30" s="50"/>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row>
    <row r="31" spans="1:92" ht="21" x14ac:dyDescent="0.25">
      <c r="A31" s="12" t="str">
        <f>SFRMAM</f>
        <v/>
      </c>
      <c r="B31" s="8" t="str">
        <f>SFRMAA</f>
        <v>Transposer un texte au passé composé</v>
      </c>
      <c r="C31" s="50" t="s">
        <v>8</v>
      </c>
      <c r="D31" s="50" t="s">
        <v>8</v>
      </c>
      <c r="E31" s="50" t="s">
        <v>4</v>
      </c>
      <c r="F31" s="50" t="s">
        <v>8</v>
      </c>
      <c r="G31" s="50" t="s">
        <v>8</v>
      </c>
      <c r="H31" s="50" t="s">
        <v>8</v>
      </c>
      <c r="I31" s="50" t="s">
        <v>4</v>
      </c>
      <c r="J31" s="50" t="s">
        <v>4</v>
      </c>
      <c r="K31" s="50" t="s">
        <v>4</v>
      </c>
      <c r="L31" s="50" t="s">
        <v>4</v>
      </c>
      <c r="M31" s="50" t="s">
        <v>8</v>
      </c>
      <c r="N31" s="50" t="s">
        <v>8</v>
      </c>
      <c r="O31" s="50" t="s">
        <v>4</v>
      </c>
      <c r="P31" s="50" t="s">
        <v>4</v>
      </c>
      <c r="Q31" s="50" t="s">
        <v>8</v>
      </c>
      <c r="R31" s="50" t="s">
        <v>4</v>
      </c>
      <c r="S31" s="50" t="s">
        <v>4</v>
      </c>
      <c r="T31" s="50"/>
      <c r="U31" s="50"/>
      <c r="V31" s="50"/>
      <c r="W31" s="50"/>
      <c r="X31" s="50"/>
      <c r="Y31" s="50"/>
      <c r="Z31" s="50"/>
      <c r="AA31" s="50"/>
      <c r="AB31" s="50"/>
      <c r="AC31" s="50"/>
      <c r="AD31" s="50"/>
      <c r="AE31" s="50"/>
      <c r="AF31" s="50"/>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row>
    <row r="32" spans="1:92" s="1" customFormat="1" ht="21" x14ac:dyDescent="0.25">
      <c r="A32" s="12" t="str">
        <f>SFRMAM</f>
        <v>EPS</v>
      </c>
      <c r="B32" s="8"/>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row>
    <row r="33" spans="1:92" ht="30" x14ac:dyDescent="0.25">
      <c r="A33" s="12" t="str">
        <f>SFRMAM</f>
        <v/>
      </c>
      <c r="B33" s="8" t="str">
        <f>SFRMAA</f>
        <v>Assumer les rôles spécifiques aux différentes activités physiques</v>
      </c>
      <c r="C33" s="50" t="s">
        <v>4</v>
      </c>
      <c r="D33" s="50" t="s">
        <v>4</v>
      </c>
      <c r="E33" s="50" t="s">
        <v>4</v>
      </c>
      <c r="F33" s="50" t="s">
        <v>4</v>
      </c>
      <c r="G33" s="50" t="s">
        <v>4</v>
      </c>
      <c r="H33" s="50" t="s">
        <v>4</v>
      </c>
      <c r="I33" s="50" t="s">
        <v>4</v>
      </c>
      <c r="J33" s="50" t="s">
        <v>4</v>
      </c>
      <c r="K33" s="50" t="s">
        <v>4</v>
      </c>
      <c r="L33" s="50" t="s">
        <v>4</v>
      </c>
      <c r="M33" s="50" t="s">
        <v>4</v>
      </c>
      <c r="N33" s="50" t="s">
        <v>4</v>
      </c>
      <c r="O33" s="50" t="s">
        <v>4</v>
      </c>
      <c r="P33" s="50" t="s">
        <v>4</v>
      </c>
      <c r="Q33" s="50" t="s">
        <v>4</v>
      </c>
      <c r="R33" s="50" t="s">
        <v>4</v>
      </c>
      <c r="S33" s="50" t="s">
        <v>4</v>
      </c>
      <c r="T33" s="50"/>
      <c r="U33" s="50"/>
      <c r="V33" s="50"/>
      <c r="W33" s="50"/>
      <c r="X33" s="50"/>
      <c r="Y33" s="50"/>
      <c r="Z33" s="50"/>
      <c r="AA33" s="50"/>
      <c r="AB33" s="50"/>
      <c r="AC33" s="50"/>
      <c r="AD33" s="50"/>
      <c r="AE33" s="50"/>
      <c r="AF33" s="50"/>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row>
    <row r="34" spans="1:92" ht="21" x14ac:dyDescent="0.25">
      <c r="A34" s="12" t="str">
        <f>SFRMAM</f>
        <v/>
      </c>
      <c r="B34" s="8" t="str">
        <f>SFRMAA</f>
        <v>Élaborer, respecter et faire respecter règles et règlements.</v>
      </c>
      <c r="C34" s="50" t="s">
        <v>4</v>
      </c>
      <c r="D34" s="50" t="s">
        <v>4</v>
      </c>
      <c r="E34" s="50" t="s">
        <v>4</v>
      </c>
      <c r="F34" s="50" t="s">
        <v>4</v>
      </c>
      <c r="G34" s="50" t="s">
        <v>4</v>
      </c>
      <c r="H34" s="50" t="s">
        <v>4</v>
      </c>
      <c r="I34" s="50" t="s">
        <v>4</v>
      </c>
      <c r="J34" s="50" t="s">
        <v>4</v>
      </c>
      <c r="K34" s="50" t="s">
        <v>4</v>
      </c>
      <c r="L34" s="50" t="s">
        <v>4</v>
      </c>
      <c r="M34" s="50" t="s">
        <v>4</v>
      </c>
      <c r="N34" s="50" t="s">
        <v>4</v>
      </c>
      <c r="O34" s="50" t="s">
        <v>4</v>
      </c>
      <c r="P34" s="50" t="s">
        <v>4</v>
      </c>
      <c r="Q34" s="50" t="s">
        <v>4</v>
      </c>
      <c r="R34" s="50" t="s">
        <v>4</v>
      </c>
      <c r="S34" s="50" t="s">
        <v>4</v>
      </c>
      <c r="T34" s="50"/>
      <c r="U34" s="50"/>
      <c r="V34" s="50"/>
      <c r="W34" s="50"/>
      <c r="X34" s="50"/>
      <c r="Y34" s="50"/>
      <c r="Z34" s="50"/>
      <c r="AA34" s="50"/>
      <c r="AB34" s="50"/>
      <c r="AC34" s="50"/>
      <c r="AD34" s="50"/>
      <c r="AE34" s="50"/>
      <c r="AF34" s="50"/>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row>
    <row r="35" spans="1:92" ht="30" x14ac:dyDescent="0.25">
      <c r="A35" s="12" t="str">
        <f>SFRMAM</f>
        <v/>
      </c>
      <c r="B35" s="8" t="str">
        <f>SFRMAA</f>
        <v>Lancer à des intensités et des distances variables dans des contextes adaptés.</v>
      </c>
      <c r="C35" s="50" t="s">
        <v>4</v>
      </c>
      <c r="D35" s="50" t="s">
        <v>4</v>
      </c>
      <c r="E35" s="50" t="s">
        <v>4</v>
      </c>
      <c r="F35" s="50" t="s">
        <v>4</v>
      </c>
      <c r="G35" s="50" t="s">
        <v>4</v>
      </c>
      <c r="H35" s="50" t="s">
        <v>4</v>
      </c>
      <c r="I35" s="50" t="s">
        <v>4</v>
      </c>
      <c r="J35" s="50" t="s">
        <v>4</v>
      </c>
      <c r="K35" s="50" t="s">
        <v>4</v>
      </c>
      <c r="L35" s="50" t="s">
        <v>4</v>
      </c>
      <c r="M35" s="50" t="s">
        <v>4</v>
      </c>
      <c r="N35" s="50" t="s">
        <v>4</v>
      </c>
      <c r="O35" s="50" t="s">
        <v>4</v>
      </c>
      <c r="P35" s="50" t="s">
        <v>4</v>
      </c>
      <c r="Q35" s="50" t="s">
        <v>4</v>
      </c>
      <c r="R35" s="50" t="s">
        <v>4</v>
      </c>
      <c r="S35" s="50" t="s">
        <v>4</v>
      </c>
      <c r="T35" s="50"/>
      <c r="U35" s="50"/>
      <c r="V35" s="50"/>
      <c r="W35" s="50"/>
      <c r="X35" s="50"/>
      <c r="Y35" s="50"/>
      <c r="Z35" s="50"/>
      <c r="AA35" s="50"/>
      <c r="AB35" s="50"/>
      <c r="AC35" s="50"/>
      <c r="AD35" s="50"/>
      <c r="AE35" s="50"/>
      <c r="AF35" s="50"/>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row>
    <row r="36" spans="1:92" s="1" customFormat="1" ht="21" x14ac:dyDescent="0.25">
      <c r="A36" s="12" t="str">
        <f>SFRMAM</f>
        <v>Anglais</v>
      </c>
      <c r="B36" s="8"/>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row>
    <row r="37" spans="1:92" ht="30" x14ac:dyDescent="0.25">
      <c r="A37" s="12" t="str">
        <f>SFRMAM</f>
        <v/>
      </c>
      <c r="B37" s="8" t="str">
        <f>SFRMAA</f>
        <v>Écouter et comprendre des messages oraux simples relevant de la vie quotidienne</v>
      </c>
      <c r="C37" s="50" t="s">
        <v>4</v>
      </c>
      <c r="D37" s="50" t="s">
        <v>4</v>
      </c>
      <c r="E37" s="50" t="s">
        <v>4</v>
      </c>
      <c r="F37" s="50" t="s">
        <v>5</v>
      </c>
      <c r="G37" s="50" t="s">
        <v>8</v>
      </c>
      <c r="H37" s="50" t="s">
        <v>4</v>
      </c>
      <c r="I37" s="50" t="s">
        <v>4</v>
      </c>
      <c r="J37" s="50" t="s">
        <v>4</v>
      </c>
      <c r="K37" s="50" t="s">
        <v>4</v>
      </c>
      <c r="L37" s="50" t="s">
        <v>4</v>
      </c>
      <c r="M37" s="50" t="s">
        <v>5</v>
      </c>
      <c r="N37" s="50" t="s">
        <v>5</v>
      </c>
      <c r="O37" s="50" t="s">
        <v>4</v>
      </c>
      <c r="P37" s="50" t="s">
        <v>4</v>
      </c>
      <c r="Q37" s="50" t="s">
        <v>4</v>
      </c>
      <c r="R37" s="50" t="s">
        <v>4</v>
      </c>
      <c r="S37" s="50" t="s">
        <v>4</v>
      </c>
      <c r="T37" s="50"/>
      <c r="U37" s="50"/>
      <c r="V37" s="50"/>
      <c r="W37" s="50"/>
      <c r="X37" s="50"/>
      <c r="Y37" s="50"/>
      <c r="Z37" s="50"/>
      <c r="AA37" s="50"/>
      <c r="AB37" s="50"/>
      <c r="AC37" s="50"/>
      <c r="AD37" s="50"/>
      <c r="AE37" s="50"/>
      <c r="AF37" s="50"/>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row>
    <row r="38" spans="1:92" ht="21" x14ac:dyDescent="0.25">
      <c r="A38" s="12" t="str">
        <f>SFRMAM</f>
        <v/>
      </c>
      <c r="B38" s="8" t="str">
        <f>SFRMAA</f>
        <v>En s’appuyant sur un modèle  se décrire</v>
      </c>
      <c r="C38" s="50" t="s">
        <v>5</v>
      </c>
      <c r="D38" s="50" t="s">
        <v>5</v>
      </c>
      <c r="E38" s="50" t="s">
        <v>4</v>
      </c>
      <c r="F38" s="50" t="s">
        <v>5</v>
      </c>
      <c r="G38" s="50" t="s">
        <v>8</v>
      </c>
      <c r="H38" s="50" t="s">
        <v>5</v>
      </c>
      <c r="I38" s="50" t="s">
        <v>5</v>
      </c>
      <c r="J38" s="50" t="s">
        <v>5</v>
      </c>
      <c r="K38" s="50" t="s">
        <v>4</v>
      </c>
      <c r="L38" s="50" t="s">
        <v>5</v>
      </c>
      <c r="M38" s="50" t="s">
        <v>8</v>
      </c>
      <c r="N38" s="50" t="s">
        <v>5</v>
      </c>
      <c r="O38" s="50" t="s">
        <v>4</v>
      </c>
      <c r="P38" s="50" t="s">
        <v>4</v>
      </c>
      <c r="Q38" s="50" t="s">
        <v>5</v>
      </c>
      <c r="R38" s="50" t="s">
        <v>4</v>
      </c>
      <c r="S38" s="50" t="s">
        <v>5</v>
      </c>
      <c r="T38" s="50"/>
      <c r="U38" s="50"/>
      <c r="V38" s="50"/>
      <c r="W38" s="50"/>
      <c r="X38" s="50"/>
      <c r="Y38" s="50"/>
      <c r="Z38" s="50"/>
      <c r="AA38" s="50"/>
      <c r="AB38" s="50"/>
      <c r="AC38" s="50"/>
      <c r="AD38" s="50"/>
      <c r="AE38" s="50"/>
      <c r="AF38" s="50"/>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row>
    <row r="39" spans="1:92" s="1" customFormat="1" ht="21" x14ac:dyDescent="0.25">
      <c r="A39" s="12" t="str">
        <f>SFRMAM</f>
        <v>Enseignement artistique</v>
      </c>
      <c r="B39" s="8"/>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c r="BS39" s="51"/>
      <c r="BT39" s="51"/>
      <c r="BU39" s="51"/>
      <c r="BV39" s="51"/>
      <c r="BW39" s="51"/>
      <c r="BX39" s="51"/>
      <c r="BY39" s="51"/>
      <c r="BZ39" s="51"/>
      <c r="CA39" s="51"/>
      <c r="CB39" s="51"/>
      <c r="CC39" s="51"/>
      <c r="CD39" s="51"/>
      <c r="CE39" s="51"/>
      <c r="CF39" s="51"/>
      <c r="CG39" s="51"/>
      <c r="CH39" s="51"/>
      <c r="CI39" s="51"/>
      <c r="CJ39" s="51"/>
      <c r="CK39" s="51"/>
      <c r="CL39" s="51"/>
      <c r="CM39" s="51"/>
      <c r="CN39" s="51"/>
    </row>
    <row r="40" spans="1:92" ht="30" x14ac:dyDescent="0.25">
      <c r="A40" s="12" t="str">
        <f>SFRMAM</f>
        <v/>
      </c>
      <c r="B40" s="8" t="str">
        <f>SFRMAA</f>
        <v>Connaitre et mettre en oeuvre les conditions d’une écoute attentive et précise.</v>
      </c>
      <c r="C40" s="50" t="s">
        <v>4</v>
      </c>
      <c r="D40" s="50" t="s">
        <v>4</v>
      </c>
      <c r="E40" s="50" t="s">
        <v>4</v>
      </c>
      <c r="F40" s="50" t="s">
        <v>4</v>
      </c>
      <c r="G40" s="50" t="s">
        <v>4</v>
      </c>
      <c r="H40" s="50" t="s">
        <v>4</v>
      </c>
      <c r="I40" s="50" t="s">
        <v>4</v>
      </c>
      <c r="J40" s="50" t="s">
        <v>4</v>
      </c>
      <c r="K40" s="50" t="s">
        <v>4</v>
      </c>
      <c r="L40" s="50" t="s">
        <v>4</v>
      </c>
      <c r="M40" s="50" t="s">
        <v>4</v>
      </c>
      <c r="N40" s="50" t="s">
        <v>4</v>
      </c>
      <c r="O40" s="50" t="s">
        <v>4</v>
      </c>
      <c r="P40" s="50" t="s">
        <v>4</v>
      </c>
      <c r="Q40" s="50" t="s">
        <v>4</v>
      </c>
      <c r="R40" s="50" t="s">
        <v>4</v>
      </c>
      <c r="S40" s="50" t="s">
        <v>4</v>
      </c>
      <c r="T40" s="50"/>
      <c r="U40" s="50"/>
      <c r="V40" s="50"/>
      <c r="W40" s="50"/>
      <c r="X40" s="50"/>
      <c r="Y40" s="50"/>
      <c r="Z40" s="50"/>
      <c r="AA40" s="50"/>
      <c r="AB40" s="50"/>
      <c r="AC40" s="50"/>
      <c r="AD40" s="50"/>
      <c r="AE40" s="50"/>
      <c r="AF40" s="50"/>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1"/>
      <c r="BM40" s="51"/>
      <c r="BN40" s="51"/>
      <c r="BO40" s="51"/>
      <c r="BP40" s="51"/>
      <c r="BQ40" s="51"/>
      <c r="BR40" s="51"/>
      <c r="BS40" s="51"/>
      <c r="BT40" s="51"/>
      <c r="BU40" s="51"/>
      <c r="BV40" s="51"/>
      <c r="BW40" s="51"/>
      <c r="BX40" s="51"/>
      <c r="BY40" s="51"/>
      <c r="BZ40" s="51"/>
      <c r="CA40" s="51"/>
      <c r="CB40" s="51"/>
      <c r="CC40" s="51"/>
      <c r="CD40" s="51"/>
      <c r="CE40" s="51"/>
      <c r="CF40" s="51"/>
      <c r="CG40" s="51"/>
      <c r="CH40" s="51"/>
      <c r="CI40" s="51"/>
      <c r="CJ40" s="51"/>
      <c r="CK40" s="51"/>
      <c r="CL40" s="51"/>
      <c r="CM40" s="51"/>
      <c r="CN40" s="51"/>
    </row>
    <row r="41" spans="1:92" ht="30" x14ac:dyDescent="0.25">
      <c r="A41" s="12" t="str">
        <f>SFRMAM</f>
        <v/>
      </c>
      <c r="B41" s="8" t="str">
        <f>SFRMAA</f>
        <v>Chanter une mélodie simple avec une intonation juste, chanter une comptine ou un chant par imitation</v>
      </c>
      <c r="C41" s="50" t="s">
        <v>4</v>
      </c>
      <c r="D41" s="50" t="s">
        <v>4</v>
      </c>
      <c r="E41" s="50" t="s">
        <v>4</v>
      </c>
      <c r="F41" s="50" t="s">
        <v>4</v>
      </c>
      <c r="G41" s="50" t="s">
        <v>4</v>
      </c>
      <c r="H41" s="50" t="s">
        <v>4</v>
      </c>
      <c r="I41" s="50" t="s">
        <v>4</v>
      </c>
      <c r="J41" s="50" t="s">
        <v>4</v>
      </c>
      <c r="K41" s="50" t="s">
        <v>4</v>
      </c>
      <c r="L41" s="50" t="s">
        <v>4</v>
      </c>
      <c r="M41" s="50" t="s">
        <v>4</v>
      </c>
      <c r="N41" s="50" t="s">
        <v>4</v>
      </c>
      <c r="O41" s="50" t="s">
        <v>4</v>
      </c>
      <c r="P41" s="50" t="s">
        <v>4</v>
      </c>
      <c r="Q41" s="50" t="s">
        <v>4</v>
      </c>
      <c r="R41" s="50" t="s">
        <v>4</v>
      </c>
      <c r="S41" s="50" t="s">
        <v>18</v>
      </c>
      <c r="T41" s="50"/>
      <c r="U41" s="50"/>
      <c r="V41" s="50"/>
      <c r="W41" s="50"/>
      <c r="X41" s="50"/>
      <c r="Y41" s="50"/>
      <c r="Z41" s="50"/>
      <c r="AA41" s="50"/>
      <c r="AB41" s="50"/>
      <c r="AC41" s="50"/>
      <c r="AD41" s="50"/>
      <c r="AE41" s="50"/>
      <c r="AF41" s="50"/>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c r="BI41" s="51"/>
      <c r="BJ41" s="51"/>
      <c r="BK41" s="51"/>
      <c r="BL41" s="51"/>
      <c r="BM41" s="51"/>
      <c r="BN41" s="51"/>
      <c r="BO41" s="51"/>
      <c r="BP41" s="51"/>
      <c r="BQ41" s="51"/>
      <c r="BR41" s="51"/>
      <c r="BS41" s="51"/>
      <c r="BT41" s="51"/>
      <c r="BU41" s="51"/>
      <c r="BV41" s="51"/>
      <c r="BW41" s="51"/>
      <c r="BX41" s="51"/>
      <c r="BY41" s="51"/>
      <c r="BZ41" s="51"/>
      <c r="CA41" s="51"/>
      <c r="CB41" s="51"/>
      <c r="CC41" s="51"/>
      <c r="CD41" s="51"/>
      <c r="CE41" s="51"/>
      <c r="CF41" s="51"/>
      <c r="CG41" s="51"/>
      <c r="CH41" s="51"/>
      <c r="CI41" s="51"/>
      <c r="CJ41" s="51"/>
      <c r="CK41" s="51"/>
      <c r="CL41" s="51"/>
      <c r="CM41" s="51"/>
      <c r="CN41" s="51"/>
    </row>
    <row r="42" spans="1:92" ht="45" x14ac:dyDescent="0.25">
      <c r="A42" s="12" t="str">
        <f>SFRMAM</f>
        <v/>
      </c>
      <c r="B42" s="8" t="str">
        <f>SFRMAA</f>
        <v>Représenter le monde environnant ou donner forme à son imaginaire en explorant la diversité des domaines (dessin, collage…)</v>
      </c>
      <c r="C42" s="50" t="s">
        <v>4</v>
      </c>
      <c r="D42" s="50" t="s">
        <v>4</v>
      </c>
      <c r="E42" s="50" t="s">
        <v>4</v>
      </c>
      <c r="F42" s="50" t="s">
        <v>4</v>
      </c>
      <c r="G42" s="50" t="s">
        <v>4</v>
      </c>
      <c r="H42" s="50" t="s">
        <v>4</v>
      </c>
      <c r="I42" s="50" t="s">
        <v>4</v>
      </c>
      <c r="J42" s="50" t="s">
        <v>4</v>
      </c>
      <c r="K42" s="50" t="s">
        <v>4</v>
      </c>
      <c r="L42" s="50" t="s">
        <v>4</v>
      </c>
      <c r="M42" s="50" t="s">
        <v>4</v>
      </c>
      <c r="N42" s="50" t="s">
        <v>4</v>
      </c>
      <c r="O42" s="50" t="s">
        <v>4</v>
      </c>
      <c r="P42" s="50" t="s">
        <v>4</v>
      </c>
      <c r="Q42" s="50" t="s">
        <v>4</v>
      </c>
      <c r="R42" s="50" t="s">
        <v>4</v>
      </c>
      <c r="S42" s="50" t="s">
        <v>4</v>
      </c>
      <c r="T42" s="50"/>
      <c r="U42" s="50"/>
      <c r="V42" s="50"/>
      <c r="W42" s="50"/>
      <c r="X42" s="50"/>
      <c r="Y42" s="50"/>
      <c r="Z42" s="50"/>
      <c r="AA42" s="50"/>
      <c r="AB42" s="50"/>
      <c r="AC42" s="50"/>
      <c r="AD42" s="50"/>
      <c r="AE42" s="50"/>
      <c r="AF42" s="50"/>
      <c r="AG42" s="51"/>
      <c r="AH42" s="51"/>
      <c r="AI42" s="51"/>
      <c r="AJ42" s="51"/>
      <c r="AK42" s="51"/>
      <c r="AL42" s="51"/>
      <c r="AM42" s="51"/>
      <c r="AN42" s="51"/>
      <c r="AO42" s="51"/>
      <c r="AP42" s="51"/>
      <c r="AQ42" s="51"/>
      <c r="AR42" s="51"/>
      <c r="AS42" s="51"/>
      <c r="AT42" s="51"/>
      <c r="AU42" s="51"/>
      <c r="AV42" s="51"/>
      <c r="AW42" s="51"/>
      <c r="AX42" s="51"/>
      <c r="AY42" s="51"/>
      <c r="AZ42" s="51"/>
      <c r="BA42" s="51"/>
      <c r="BB42" s="51"/>
      <c r="BC42" s="51"/>
      <c r="BD42" s="51"/>
      <c r="BE42" s="51"/>
      <c r="BF42" s="51"/>
      <c r="BG42" s="51"/>
      <c r="BH42" s="51"/>
      <c r="BI42" s="51"/>
      <c r="BJ42" s="51"/>
      <c r="BK42" s="51"/>
      <c r="BL42" s="51"/>
      <c r="BM42" s="51"/>
      <c r="BN42" s="51"/>
      <c r="BO42" s="51"/>
      <c r="BP42" s="51"/>
      <c r="BQ42" s="51"/>
      <c r="BR42" s="51"/>
      <c r="BS42" s="51"/>
      <c r="BT42" s="51"/>
      <c r="BU42" s="51"/>
      <c r="BV42" s="51"/>
      <c r="BW42" s="51"/>
      <c r="BX42" s="51"/>
      <c r="BY42" s="51"/>
      <c r="BZ42" s="51"/>
      <c r="CA42" s="51"/>
      <c r="CB42" s="51"/>
      <c r="CC42" s="51"/>
      <c r="CD42" s="51"/>
      <c r="CE42" s="51"/>
      <c r="CF42" s="51"/>
      <c r="CG42" s="51"/>
      <c r="CH42" s="51"/>
      <c r="CI42" s="51"/>
      <c r="CJ42" s="51"/>
      <c r="CK42" s="51"/>
      <c r="CL42" s="51"/>
      <c r="CM42" s="51"/>
      <c r="CN42" s="51"/>
    </row>
    <row r="43" spans="1:92" s="1" customFormat="1" ht="21" x14ac:dyDescent="0.25">
      <c r="A43" s="12" t="str">
        <f>SFRMAM</f>
        <v>Enseignement moral et civique</v>
      </c>
      <c r="B43" s="8"/>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1"/>
      <c r="AH43" s="51"/>
      <c r="AI43" s="51"/>
      <c r="AJ43" s="51"/>
      <c r="AK43" s="51"/>
      <c r="AL43" s="51"/>
      <c r="AM43" s="51"/>
      <c r="AN43" s="51"/>
      <c r="AO43" s="51"/>
      <c r="AP43" s="51"/>
      <c r="AQ43" s="51"/>
      <c r="AR43" s="51"/>
      <c r="AS43" s="51"/>
      <c r="AT43" s="51"/>
      <c r="AU43" s="51"/>
      <c r="AV43" s="51"/>
      <c r="AW43" s="51"/>
      <c r="AX43" s="51"/>
      <c r="AY43" s="51"/>
      <c r="AZ43" s="51"/>
      <c r="BA43" s="51"/>
      <c r="BB43" s="51"/>
      <c r="BC43" s="51"/>
      <c r="BD43" s="51"/>
      <c r="BE43" s="51"/>
      <c r="BF43" s="51"/>
      <c r="BG43" s="51"/>
      <c r="BH43" s="51"/>
      <c r="BI43" s="51"/>
      <c r="BJ43" s="51"/>
      <c r="BK43" s="51"/>
      <c r="BL43" s="51"/>
      <c r="BM43" s="51"/>
      <c r="BN43" s="51"/>
      <c r="BO43" s="51"/>
      <c r="BP43" s="51"/>
      <c r="BQ43" s="51"/>
      <c r="BR43" s="51"/>
      <c r="BS43" s="51"/>
      <c r="BT43" s="51"/>
      <c r="BU43" s="51"/>
      <c r="BV43" s="51"/>
      <c r="BW43" s="51"/>
      <c r="BX43" s="51"/>
      <c r="BY43" s="51"/>
      <c r="BZ43" s="51"/>
      <c r="CA43" s="51"/>
      <c r="CB43" s="51"/>
      <c r="CC43" s="51"/>
      <c r="CD43" s="51"/>
      <c r="CE43" s="51"/>
      <c r="CF43" s="51"/>
      <c r="CG43" s="51"/>
      <c r="CH43" s="51"/>
      <c r="CI43" s="51"/>
      <c r="CJ43" s="51"/>
      <c r="CK43" s="51"/>
      <c r="CL43" s="51"/>
      <c r="CM43" s="51"/>
      <c r="CN43" s="51"/>
    </row>
    <row r="44" spans="1:92" ht="30" x14ac:dyDescent="0.25">
      <c r="A44" s="12" t="str">
        <f>SFRMAM</f>
        <v/>
      </c>
      <c r="B44" s="8" t="str">
        <f>SFRMAA</f>
        <v>Comprendre les principes et les valeurs de la République française et des sociétés démocratiques.</v>
      </c>
      <c r="C44" s="50" t="s">
        <v>4</v>
      </c>
      <c r="D44" s="50" t="s">
        <v>4</v>
      </c>
      <c r="E44" s="50" t="s">
        <v>4</v>
      </c>
      <c r="F44" s="50" t="s">
        <v>5</v>
      </c>
      <c r="G44" s="50" t="s">
        <v>8</v>
      </c>
      <c r="H44" s="50" t="s">
        <v>4</v>
      </c>
      <c r="I44" s="50" t="s">
        <v>4</v>
      </c>
      <c r="J44" s="50" t="s">
        <v>4</v>
      </c>
      <c r="K44" s="50" t="s">
        <v>4</v>
      </c>
      <c r="L44" s="50" t="s">
        <v>4</v>
      </c>
      <c r="M44" s="50" t="s">
        <v>5</v>
      </c>
      <c r="N44" s="50" t="s">
        <v>5</v>
      </c>
      <c r="O44" s="50" t="s">
        <v>4</v>
      </c>
      <c r="P44" s="50" t="s">
        <v>4</v>
      </c>
      <c r="Q44" s="50" t="s">
        <v>4</v>
      </c>
      <c r="R44" s="50" t="s">
        <v>4</v>
      </c>
      <c r="S44" s="50" t="s">
        <v>4</v>
      </c>
      <c r="T44" s="50"/>
      <c r="U44" s="50"/>
      <c r="V44" s="50"/>
      <c r="W44" s="50"/>
      <c r="X44" s="50"/>
      <c r="Y44" s="50"/>
      <c r="Z44" s="50"/>
      <c r="AA44" s="50"/>
      <c r="AB44" s="50"/>
      <c r="AC44" s="50"/>
      <c r="AD44" s="50"/>
      <c r="AE44" s="50"/>
      <c r="AF44" s="50"/>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c r="BS44" s="51"/>
      <c r="BT44" s="51"/>
      <c r="BU44" s="51"/>
      <c r="BV44" s="51"/>
      <c r="BW44" s="51"/>
      <c r="BX44" s="51"/>
      <c r="BY44" s="51"/>
      <c r="BZ44" s="51"/>
      <c r="CA44" s="51"/>
      <c r="CB44" s="51"/>
      <c r="CC44" s="51"/>
      <c r="CD44" s="51"/>
      <c r="CE44" s="51"/>
      <c r="CF44" s="51"/>
      <c r="CG44" s="51"/>
      <c r="CH44" s="51"/>
      <c r="CI44" s="51"/>
      <c r="CJ44" s="51"/>
      <c r="CK44" s="51"/>
      <c r="CL44" s="51"/>
      <c r="CM44" s="51"/>
      <c r="CN44" s="51"/>
    </row>
    <row r="45" spans="1:92" ht="21" x14ac:dyDescent="0.25">
      <c r="A45" s="12" t="str">
        <f>SFRMAM</f>
        <v>Commentaires</v>
      </c>
      <c r="B45" s="10"/>
      <c r="C45" s="50"/>
      <c r="D45" s="50"/>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1"/>
      <c r="AH45" s="51"/>
      <c r="AI45" s="51"/>
      <c r="AJ45" s="51"/>
      <c r="AK45" s="51"/>
      <c r="AL45" s="51"/>
      <c r="AM45" s="51"/>
      <c r="AN45" s="51"/>
      <c r="AO45" s="51"/>
      <c r="AP45" s="51"/>
      <c r="AQ45" s="51"/>
      <c r="AR45" s="51"/>
      <c r="AS45" s="51"/>
      <c r="AT45" s="51"/>
      <c r="AU45" s="51"/>
      <c r="AV45" s="51"/>
      <c r="AW45" s="51"/>
      <c r="AX45" s="51"/>
      <c r="AY45" s="51"/>
      <c r="AZ45" s="51"/>
      <c r="BA45" s="51"/>
      <c r="BB45" s="51"/>
      <c r="BC45" s="51"/>
      <c r="BD45" s="51"/>
      <c r="BE45" s="51"/>
      <c r="BF45" s="51"/>
      <c r="BG45" s="51"/>
      <c r="BH45" s="51"/>
      <c r="BI45" s="51"/>
      <c r="BJ45" s="51"/>
      <c r="BK45" s="51"/>
      <c r="BL45" s="51"/>
      <c r="BM45" s="51"/>
      <c r="BN45" s="51"/>
      <c r="BO45" s="51"/>
      <c r="BP45" s="51"/>
      <c r="BQ45" s="51"/>
      <c r="BR45" s="51"/>
      <c r="BS45" s="51"/>
      <c r="BT45" s="51"/>
      <c r="BU45" s="51"/>
      <c r="BV45" s="51"/>
      <c r="BW45" s="51"/>
      <c r="BX45" s="51"/>
      <c r="BY45" s="51"/>
      <c r="BZ45" s="51"/>
      <c r="CA45" s="51"/>
      <c r="CB45" s="51"/>
      <c r="CC45" s="51"/>
      <c r="CD45" s="51"/>
      <c r="CE45" s="51"/>
      <c r="CF45" s="51"/>
      <c r="CG45" s="51"/>
      <c r="CH45" s="51"/>
      <c r="CI45" s="51"/>
      <c r="CJ45" s="51"/>
      <c r="CK45" s="51"/>
      <c r="CL45" s="51"/>
      <c r="CM45" s="51"/>
      <c r="CN45" s="51"/>
    </row>
    <row r="46" spans="1:92" x14ac:dyDescent="0.25">
      <c r="C46" s="51" t="s">
        <v>91</v>
      </c>
      <c r="D46" s="51" t="s">
        <v>90</v>
      </c>
      <c r="E46" s="51" t="s">
        <v>92</v>
      </c>
      <c r="F46" s="51" t="s">
        <v>103</v>
      </c>
      <c r="G46" s="51" t="s">
        <v>94</v>
      </c>
      <c r="H46" s="51" t="s">
        <v>95</v>
      </c>
      <c r="I46" s="51" t="s">
        <v>96</v>
      </c>
      <c r="J46" s="51" t="s">
        <v>97</v>
      </c>
      <c r="K46" s="51" t="s">
        <v>98</v>
      </c>
      <c r="L46" s="51" t="s">
        <v>99</v>
      </c>
      <c r="M46" s="51" t="s">
        <v>100</v>
      </c>
      <c r="N46" s="51" t="s">
        <v>102</v>
      </c>
      <c r="O46" s="51" t="s">
        <v>115</v>
      </c>
      <c r="P46" s="51" t="s">
        <v>116</v>
      </c>
      <c r="Q46" s="51" t="s">
        <v>119</v>
      </c>
      <c r="R46" s="51" t="s">
        <v>117</v>
      </c>
      <c r="S46" s="51" t="s">
        <v>118</v>
      </c>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c r="BF46" s="51"/>
      <c r="BG46" s="51"/>
      <c r="BH46" s="51"/>
      <c r="BI46" s="51"/>
      <c r="BJ46" s="51"/>
      <c r="BK46" s="51"/>
      <c r="BL46" s="51"/>
      <c r="BM46" s="51"/>
      <c r="BN46" s="51"/>
      <c r="BO46" s="51"/>
      <c r="BP46" s="51"/>
      <c r="BQ46" s="51"/>
      <c r="BR46" s="51"/>
      <c r="BS46" s="51"/>
      <c r="BT46" s="51"/>
      <c r="BU46" s="51"/>
      <c r="BV46" s="51"/>
      <c r="BW46" s="51"/>
      <c r="BX46" s="51"/>
      <c r="BY46" s="51"/>
      <c r="BZ46" s="51"/>
      <c r="CA46" s="51"/>
      <c r="CB46" s="51"/>
      <c r="CC46" s="51"/>
      <c r="CD46" s="51"/>
      <c r="CE46" s="51"/>
      <c r="CF46" s="51"/>
      <c r="CG46" s="51"/>
      <c r="CH46" s="51"/>
      <c r="CI46" s="51"/>
      <c r="CJ46" s="51"/>
      <c r="CK46" s="51"/>
      <c r="CL46" s="51"/>
      <c r="CM46" s="51"/>
      <c r="CN46" s="51"/>
    </row>
    <row r="47" spans="1:92" x14ac:dyDescent="0.25">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51"/>
      <c r="BG47" s="51"/>
      <c r="BH47" s="51"/>
      <c r="BI47" s="51"/>
      <c r="BJ47" s="51"/>
      <c r="BK47" s="51"/>
      <c r="BL47" s="51"/>
      <c r="BM47" s="51"/>
      <c r="BN47" s="51"/>
      <c r="BO47" s="51"/>
      <c r="BP47" s="51"/>
      <c r="BQ47" s="51"/>
      <c r="BR47" s="51"/>
      <c r="BS47" s="51"/>
      <c r="BT47" s="51"/>
      <c r="BU47" s="51"/>
      <c r="BV47" s="51"/>
      <c r="BW47" s="51"/>
      <c r="BX47" s="51"/>
      <c r="BY47" s="51"/>
      <c r="BZ47" s="51"/>
      <c r="CA47" s="51"/>
      <c r="CB47" s="51"/>
      <c r="CC47" s="51"/>
      <c r="CD47" s="51"/>
      <c r="CE47" s="51"/>
      <c r="CF47" s="51"/>
      <c r="CG47" s="51"/>
      <c r="CH47" s="51"/>
      <c r="CI47" s="51"/>
      <c r="CJ47" s="51"/>
      <c r="CK47" s="51"/>
      <c r="CL47" s="51"/>
      <c r="CM47" s="51"/>
      <c r="CN47" s="51"/>
    </row>
    <row r="48" spans="1:92" x14ac:dyDescent="0.25">
      <c r="C48" s="51"/>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c r="BH48" s="51"/>
      <c r="BI48" s="51"/>
      <c r="BJ48" s="51"/>
      <c r="BK48" s="51"/>
      <c r="BL48" s="51"/>
      <c r="BM48" s="51"/>
      <c r="BN48" s="51"/>
      <c r="BO48" s="51"/>
      <c r="BP48" s="51"/>
      <c r="BQ48" s="51"/>
      <c r="BR48" s="51"/>
      <c r="BS48" s="51"/>
      <c r="BT48" s="51"/>
      <c r="BU48" s="51"/>
      <c r="BV48" s="51"/>
      <c r="BW48" s="51"/>
      <c r="BX48" s="51"/>
      <c r="BY48" s="51"/>
      <c r="BZ48" s="51"/>
      <c r="CA48" s="51"/>
      <c r="CB48" s="51"/>
      <c r="CC48" s="51"/>
      <c r="CD48" s="51"/>
      <c r="CE48" s="51"/>
      <c r="CF48" s="51"/>
      <c r="CG48" s="51"/>
      <c r="CH48" s="51"/>
      <c r="CI48" s="51"/>
      <c r="CJ48" s="51"/>
      <c r="CK48" s="51"/>
      <c r="CL48" s="51"/>
      <c r="CM48" s="51"/>
      <c r="CN48" s="51"/>
    </row>
    <row r="49" spans="3:92" x14ac:dyDescent="0.25">
      <c r="C49" s="51"/>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c r="BS49" s="51"/>
      <c r="BT49" s="51"/>
      <c r="BU49" s="51"/>
      <c r="BV49" s="51"/>
      <c r="BW49" s="51"/>
      <c r="BX49" s="51"/>
      <c r="BY49" s="51"/>
      <c r="BZ49" s="51"/>
      <c r="CA49" s="51"/>
      <c r="CB49" s="51"/>
      <c r="CC49" s="51"/>
      <c r="CD49" s="51"/>
      <c r="CE49" s="51"/>
      <c r="CF49" s="51"/>
      <c r="CG49" s="51"/>
      <c r="CH49" s="51"/>
      <c r="CI49" s="51"/>
      <c r="CJ49" s="51"/>
      <c r="CK49" s="51"/>
      <c r="CL49" s="51"/>
      <c r="CM49" s="51"/>
      <c r="CN49" s="51"/>
    </row>
    <row r="50" spans="3:92" x14ac:dyDescent="0.25">
      <c r="C50" s="51"/>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c r="AW50" s="51"/>
      <c r="AX50" s="51"/>
      <c r="AY50" s="51"/>
      <c r="AZ50" s="51"/>
      <c r="BA50" s="51"/>
      <c r="BB50" s="51"/>
      <c r="BC50" s="51"/>
      <c r="BD50" s="51"/>
      <c r="BE50" s="51"/>
      <c r="BF50" s="51"/>
      <c r="BG50" s="51"/>
      <c r="BH50" s="51"/>
      <c r="BI50" s="51"/>
      <c r="BJ50" s="51"/>
      <c r="BK50" s="51"/>
      <c r="BL50" s="51"/>
      <c r="BM50" s="51"/>
      <c r="BN50" s="51"/>
      <c r="BO50" s="51"/>
      <c r="BP50" s="51"/>
      <c r="BQ50" s="51"/>
      <c r="BR50" s="51"/>
      <c r="BS50" s="51"/>
      <c r="BT50" s="51"/>
      <c r="BU50" s="51"/>
      <c r="BV50" s="51"/>
      <c r="BW50" s="51"/>
      <c r="BX50" s="51"/>
      <c r="BY50" s="51"/>
      <c r="BZ50" s="51"/>
      <c r="CA50" s="51"/>
      <c r="CB50" s="51"/>
      <c r="CC50" s="51"/>
      <c r="CD50" s="51"/>
      <c r="CE50" s="51"/>
      <c r="CF50" s="51"/>
      <c r="CG50" s="51"/>
      <c r="CH50" s="51"/>
      <c r="CI50" s="51"/>
      <c r="CJ50" s="51"/>
      <c r="CK50" s="51"/>
      <c r="CL50" s="51"/>
      <c r="CM50" s="51"/>
      <c r="CN50" s="51"/>
    </row>
    <row r="51" spans="3:92" x14ac:dyDescent="0.25">
      <c r="C51" s="51"/>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c r="AW51" s="51"/>
      <c r="AX51" s="51"/>
      <c r="AY51" s="51"/>
      <c r="AZ51" s="51"/>
      <c r="BA51" s="51"/>
      <c r="BB51" s="51"/>
      <c r="BC51" s="51"/>
      <c r="BD51" s="51"/>
      <c r="BE51" s="51"/>
      <c r="BF51" s="51"/>
      <c r="BG51" s="51"/>
      <c r="BH51" s="51"/>
      <c r="BI51" s="51"/>
      <c r="BJ51" s="51"/>
      <c r="BK51" s="51"/>
      <c r="BL51" s="51"/>
      <c r="BM51" s="51"/>
      <c r="BN51" s="51"/>
      <c r="BO51" s="51"/>
      <c r="BP51" s="51"/>
      <c r="BQ51" s="51"/>
      <c r="BR51" s="51"/>
      <c r="BS51" s="51"/>
      <c r="BT51" s="51"/>
      <c r="BU51" s="51"/>
      <c r="BV51" s="51"/>
      <c r="BW51" s="51"/>
      <c r="BX51" s="51"/>
      <c r="BY51" s="51"/>
      <c r="BZ51" s="51"/>
      <c r="CA51" s="51"/>
      <c r="CB51" s="51"/>
      <c r="CC51" s="51"/>
      <c r="CD51" s="51"/>
      <c r="CE51" s="51"/>
      <c r="CF51" s="51"/>
      <c r="CG51" s="51"/>
      <c r="CH51" s="51"/>
      <c r="CI51" s="51"/>
      <c r="CJ51" s="51"/>
      <c r="CK51" s="51"/>
      <c r="CL51" s="51"/>
      <c r="CM51" s="51"/>
      <c r="CN51" s="51"/>
    </row>
    <row r="52" spans="3:92" x14ac:dyDescent="0.25">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c r="AW52" s="51"/>
      <c r="AX52" s="51"/>
      <c r="AY52" s="51"/>
      <c r="AZ52" s="51"/>
      <c r="BA52" s="51"/>
      <c r="BB52" s="51"/>
      <c r="BC52" s="51"/>
      <c r="BD52" s="51"/>
      <c r="BE52" s="51"/>
      <c r="BF52" s="51"/>
      <c r="BG52" s="51"/>
      <c r="BH52" s="51"/>
      <c r="BI52" s="51"/>
      <c r="BJ52" s="51"/>
      <c r="BK52" s="51"/>
      <c r="BL52" s="51"/>
      <c r="BM52" s="51"/>
      <c r="BN52" s="51"/>
      <c r="BO52" s="51"/>
      <c r="BP52" s="51"/>
      <c r="BQ52" s="51"/>
      <c r="BR52" s="51"/>
      <c r="BS52" s="51"/>
      <c r="BT52" s="51"/>
      <c r="BU52" s="51"/>
      <c r="BV52" s="51"/>
      <c r="BW52" s="51"/>
      <c r="BX52" s="51"/>
      <c r="BY52" s="51"/>
      <c r="BZ52" s="51"/>
      <c r="CA52" s="51"/>
      <c r="CB52" s="51"/>
      <c r="CC52" s="51"/>
      <c r="CD52" s="51"/>
      <c r="CE52" s="51"/>
      <c r="CF52" s="51"/>
      <c r="CG52" s="51"/>
      <c r="CH52" s="51"/>
      <c r="CI52" s="51"/>
      <c r="CJ52" s="51"/>
      <c r="CK52" s="51"/>
      <c r="CL52" s="51"/>
      <c r="CM52" s="51"/>
      <c r="CN52" s="51"/>
    </row>
    <row r="53" spans="3:92" x14ac:dyDescent="0.25">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c r="BS53" s="51"/>
      <c r="BT53" s="51"/>
      <c r="BU53" s="51"/>
      <c r="BV53" s="51"/>
      <c r="BW53" s="51"/>
      <c r="BX53" s="51"/>
      <c r="BY53" s="51"/>
      <c r="BZ53" s="51"/>
      <c r="CA53" s="51"/>
      <c r="CB53" s="51"/>
      <c r="CC53" s="51"/>
      <c r="CD53" s="51"/>
      <c r="CE53" s="51"/>
      <c r="CF53" s="51"/>
      <c r="CG53" s="51"/>
      <c r="CH53" s="51"/>
      <c r="CI53" s="51"/>
      <c r="CJ53" s="51"/>
      <c r="CK53" s="51"/>
      <c r="CL53" s="51"/>
      <c r="CM53" s="51"/>
      <c r="CN53" s="51"/>
    </row>
    <row r="54" spans="3:92" x14ac:dyDescent="0.25">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c r="AW54" s="51"/>
      <c r="AX54" s="51"/>
      <c r="AY54" s="51"/>
      <c r="AZ54" s="51"/>
      <c r="BA54" s="51"/>
      <c r="BB54" s="51"/>
      <c r="BC54" s="51"/>
      <c r="BD54" s="51"/>
      <c r="BE54" s="51"/>
      <c r="BF54" s="51"/>
      <c r="BG54" s="51"/>
      <c r="BH54" s="51"/>
      <c r="BI54" s="51"/>
      <c r="BJ54" s="51"/>
      <c r="BK54" s="51"/>
      <c r="BL54" s="51"/>
      <c r="BM54" s="51"/>
      <c r="BN54" s="51"/>
      <c r="BO54" s="51"/>
      <c r="BP54" s="51"/>
      <c r="BQ54" s="51"/>
      <c r="BR54" s="51"/>
      <c r="BS54" s="51"/>
      <c r="BT54" s="51"/>
      <c r="BU54" s="51"/>
      <c r="BV54" s="51"/>
      <c r="BW54" s="51"/>
      <c r="BX54" s="51"/>
      <c r="BY54" s="51"/>
      <c r="BZ54" s="51"/>
      <c r="CA54" s="51"/>
      <c r="CB54" s="51"/>
      <c r="CC54" s="51"/>
      <c r="CD54" s="51"/>
      <c r="CE54" s="51"/>
      <c r="CF54" s="51"/>
      <c r="CG54" s="51"/>
      <c r="CH54" s="51"/>
      <c r="CI54" s="51"/>
      <c r="CJ54" s="51"/>
      <c r="CK54" s="51"/>
      <c r="CL54" s="51"/>
      <c r="CM54" s="51"/>
      <c r="CN54" s="51"/>
    </row>
    <row r="55" spans="3:92" x14ac:dyDescent="0.25">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c r="AW55" s="51"/>
      <c r="AX55" s="51"/>
      <c r="AY55" s="51"/>
      <c r="AZ55" s="51"/>
      <c r="BA55" s="51"/>
      <c r="BB55" s="51"/>
      <c r="BC55" s="51"/>
      <c r="BD55" s="51"/>
      <c r="BE55" s="51"/>
      <c r="BF55" s="51"/>
      <c r="BG55" s="51"/>
      <c r="BH55" s="51"/>
      <c r="BI55" s="51"/>
      <c r="BJ55" s="51"/>
      <c r="BK55" s="51"/>
      <c r="BL55" s="51"/>
      <c r="BM55" s="51"/>
      <c r="BN55" s="51"/>
      <c r="BO55" s="51"/>
      <c r="BP55" s="51"/>
      <c r="BQ55" s="51"/>
      <c r="BR55" s="51"/>
      <c r="BS55" s="51"/>
      <c r="BT55" s="51"/>
      <c r="BU55" s="51"/>
      <c r="BV55" s="51"/>
      <c r="BW55" s="51"/>
      <c r="BX55" s="51"/>
      <c r="BY55" s="51"/>
      <c r="BZ55" s="51"/>
      <c r="CA55" s="51"/>
      <c r="CB55" s="51"/>
      <c r="CC55" s="51"/>
      <c r="CD55" s="51"/>
      <c r="CE55" s="51"/>
      <c r="CF55" s="51"/>
      <c r="CG55" s="51"/>
      <c r="CH55" s="51"/>
      <c r="CI55" s="51"/>
      <c r="CJ55" s="51"/>
      <c r="CK55" s="51"/>
      <c r="CL55" s="51"/>
      <c r="CM55" s="51"/>
      <c r="CN55" s="51"/>
    </row>
    <row r="56" spans="3:92" x14ac:dyDescent="0.25">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c r="AW56" s="51"/>
      <c r="AX56" s="51"/>
      <c r="AY56" s="51"/>
      <c r="AZ56" s="51"/>
      <c r="BA56" s="51"/>
      <c r="BB56" s="51"/>
      <c r="BC56" s="51"/>
      <c r="BD56" s="51"/>
      <c r="BE56" s="51"/>
      <c r="BF56" s="51"/>
      <c r="BG56" s="51"/>
      <c r="BH56" s="51"/>
      <c r="BI56" s="51"/>
      <c r="BJ56" s="51"/>
      <c r="BK56" s="51"/>
      <c r="BL56" s="51"/>
      <c r="BM56" s="51"/>
      <c r="BN56" s="51"/>
      <c r="BO56" s="51"/>
      <c r="BP56" s="51"/>
      <c r="BQ56" s="51"/>
      <c r="BR56" s="51"/>
      <c r="BS56" s="51"/>
      <c r="BT56" s="51"/>
      <c r="BU56" s="51"/>
      <c r="BV56" s="51"/>
      <c r="BW56" s="51"/>
      <c r="BX56" s="51"/>
      <c r="BY56" s="51"/>
      <c r="BZ56" s="51"/>
      <c r="CA56" s="51"/>
      <c r="CB56" s="51"/>
      <c r="CC56" s="51"/>
      <c r="CD56" s="51"/>
      <c r="CE56" s="51"/>
      <c r="CF56" s="51"/>
      <c r="CG56" s="51"/>
      <c r="CH56" s="51"/>
      <c r="CI56" s="51"/>
      <c r="CJ56" s="51"/>
      <c r="CK56" s="51"/>
      <c r="CL56" s="51"/>
      <c r="CM56" s="51"/>
      <c r="CN56" s="51"/>
    </row>
    <row r="57" spans="3:92" x14ac:dyDescent="0.25">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c r="AW57" s="51"/>
      <c r="AX57" s="51"/>
      <c r="AY57" s="51"/>
      <c r="AZ57" s="51"/>
      <c r="BA57" s="51"/>
      <c r="BB57" s="51"/>
      <c r="BC57" s="51"/>
      <c r="BD57" s="51"/>
      <c r="BE57" s="51"/>
      <c r="BF57" s="51"/>
      <c r="BG57" s="51"/>
      <c r="BH57" s="51"/>
      <c r="BI57" s="51"/>
      <c r="BJ57" s="51"/>
      <c r="BK57" s="51"/>
      <c r="BL57" s="51"/>
      <c r="BM57" s="51"/>
      <c r="BN57" s="51"/>
      <c r="BO57" s="51"/>
      <c r="BP57" s="51"/>
      <c r="BQ57" s="51"/>
      <c r="BR57" s="51"/>
      <c r="BS57" s="51"/>
      <c r="BT57" s="51"/>
      <c r="BU57" s="51"/>
      <c r="BV57" s="51"/>
      <c r="BW57" s="51"/>
      <c r="BX57" s="51"/>
      <c r="BY57" s="51"/>
      <c r="BZ57" s="51"/>
      <c r="CA57" s="51"/>
      <c r="CB57" s="51"/>
      <c r="CC57" s="51"/>
      <c r="CD57" s="51"/>
      <c r="CE57" s="51"/>
      <c r="CF57" s="51"/>
      <c r="CG57" s="51"/>
      <c r="CH57" s="51"/>
      <c r="CI57" s="51"/>
      <c r="CJ57" s="51"/>
      <c r="CK57" s="51"/>
      <c r="CL57" s="51"/>
      <c r="CM57" s="51"/>
      <c r="CN57" s="51"/>
    </row>
    <row r="58" spans="3:92" x14ac:dyDescent="0.25">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c r="AW58" s="51"/>
      <c r="AX58" s="51"/>
      <c r="AY58" s="51"/>
      <c r="AZ58" s="51"/>
      <c r="BA58" s="51"/>
      <c r="BB58" s="51"/>
      <c r="BC58" s="51"/>
      <c r="BD58" s="51"/>
      <c r="BE58" s="51"/>
      <c r="BF58" s="51"/>
      <c r="BG58" s="51"/>
      <c r="BH58" s="51"/>
      <c r="BI58" s="51"/>
      <c r="BJ58" s="51"/>
      <c r="BK58" s="51"/>
      <c r="BL58" s="51"/>
      <c r="BM58" s="51"/>
      <c r="BN58" s="51"/>
      <c r="BO58" s="51"/>
      <c r="BP58" s="51"/>
      <c r="BQ58" s="51"/>
      <c r="BR58" s="51"/>
      <c r="BS58" s="51"/>
      <c r="BT58" s="51"/>
      <c r="BU58" s="51"/>
      <c r="BV58" s="51"/>
      <c r="BW58" s="51"/>
      <c r="BX58" s="51"/>
      <c r="BY58" s="51"/>
      <c r="BZ58" s="51"/>
      <c r="CA58" s="51"/>
      <c r="CB58" s="51"/>
      <c r="CC58" s="51"/>
      <c r="CD58" s="51"/>
      <c r="CE58" s="51"/>
      <c r="CF58" s="51"/>
      <c r="CG58" s="51"/>
      <c r="CH58" s="51"/>
      <c r="CI58" s="51"/>
      <c r="CJ58" s="51"/>
      <c r="CK58" s="51"/>
      <c r="CL58" s="51"/>
      <c r="CM58" s="51"/>
      <c r="CN58" s="51"/>
    </row>
    <row r="59" spans="3:92" x14ac:dyDescent="0.25">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c r="AW59" s="51"/>
      <c r="AX59" s="51"/>
      <c r="AY59" s="51"/>
      <c r="AZ59" s="51"/>
      <c r="BA59" s="51"/>
      <c r="BB59" s="51"/>
      <c r="BC59" s="51"/>
      <c r="BD59" s="51"/>
      <c r="BE59" s="51"/>
      <c r="BF59" s="51"/>
      <c r="BG59" s="51"/>
      <c r="BH59" s="51"/>
      <c r="BI59" s="51"/>
      <c r="BJ59" s="51"/>
      <c r="BK59" s="51"/>
      <c r="BL59" s="51"/>
      <c r="BM59" s="51"/>
      <c r="BN59" s="51"/>
      <c r="BO59" s="51"/>
      <c r="BP59" s="51"/>
      <c r="BQ59" s="51"/>
      <c r="BR59" s="51"/>
      <c r="BS59" s="51"/>
      <c r="BT59" s="51"/>
      <c r="BU59" s="51"/>
      <c r="BV59" s="51"/>
      <c r="BW59" s="51"/>
      <c r="BX59" s="51"/>
      <c r="BY59" s="51"/>
      <c r="BZ59" s="51"/>
      <c r="CA59" s="51"/>
      <c r="CB59" s="51"/>
      <c r="CC59" s="51"/>
      <c r="CD59" s="51"/>
      <c r="CE59" s="51"/>
      <c r="CF59" s="51"/>
      <c r="CG59" s="51"/>
      <c r="CH59" s="51"/>
      <c r="CI59" s="51"/>
      <c r="CJ59" s="51"/>
      <c r="CK59" s="51"/>
      <c r="CL59" s="51"/>
      <c r="CM59" s="51"/>
      <c r="CN59" s="51"/>
    </row>
    <row r="60" spans="3:92" x14ac:dyDescent="0.25">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c r="AW60" s="51"/>
      <c r="AX60" s="51"/>
      <c r="AY60" s="51"/>
      <c r="AZ60" s="51"/>
      <c r="BA60" s="51"/>
      <c r="BB60" s="51"/>
      <c r="BC60" s="51"/>
      <c r="BD60" s="51"/>
      <c r="BE60" s="51"/>
      <c r="BF60" s="51"/>
      <c r="BG60" s="51"/>
      <c r="BH60" s="51"/>
      <c r="BI60" s="51"/>
      <c r="BJ60" s="51"/>
      <c r="BK60" s="51"/>
      <c r="BL60" s="51"/>
      <c r="BM60" s="51"/>
      <c r="BN60" s="51"/>
      <c r="BO60" s="51"/>
      <c r="BP60" s="51"/>
      <c r="BQ60" s="51"/>
      <c r="BR60" s="51"/>
      <c r="BS60" s="51"/>
      <c r="BT60" s="51"/>
      <c r="BU60" s="51"/>
      <c r="BV60" s="51"/>
      <c r="BW60" s="51"/>
      <c r="BX60" s="51"/>
      <c r="BY60" s="51"/>
      <c r="BZ60" s="51"/>
      <c r="CA60" s="51"/>
      <c r="CB60" s="51"/>
      <c r="CC60" s="51"/>
      <c r="CD60" s="51"/>
      <c r="CE60" s="51"/>
      <c r="CF60" s="51"/>
      <c r="CG60" s="51"/>
      <c r="CH60" s="51"/>
      <c r="CI60" s="51"/>
      <c r="CJ60" s="51"/>
      <c r="CK60" s="51"/>
      <c r="CL60" s="51"/>
      <c r="CM60" s="51"/>
      <c r="CN60" s="51"/>
    </row>
    <row r="61" spans="3:92" x14ac:dyDescent="0.25">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1"/>
      <c r="BB61" s="51"/>
      <c r="BC61" s="51"/>
      <c r="BD61" s="51"/>
      <c r="BE61" s="51"/>
      <c r="BF61" s="51"/>
      <c r="BG61" s="51"/>
      <c r="BH61" s="51"/>
      <c r="BI61" s="51"/>
      <c r="BJ61" s="51"/>
      <c r="BK61" s="51"/>
      <c r="BL61" s="51"/>
      <c r="BM61" s="51"/>
      <c r="BN61" s="51"/>
      <c r="BO61" s="51"/>
      <c r="BP61" s="51"/>
      <c r="BQ61" s="51"/>
      <c r="BR61" s="51"/>
      <c r="BS61" s="51"/>
      <c r="BT61" s="51"/>
      <c r="BU61" s="51"/>
      <c r="BV61" s="51"/>
      <c r="BW61" s="51"/>
      <c r="BX61" s="51"/>
      <c r="BY61" s="51"/>
      <c r="BZ61" s="51"/>
      <c r="CA61" s="51"/>
      <c r="CB61" s="51"/>
      <c r="CC61" s="51"/>
      <c r="CD61" s="51"/>
      <c r="CE61" s="51"/>
      <c r="CF61" s="51"/>
      <c r="CG61" s="51"/>
      <c r="CH61" s="51"/>
      <c r="CI61" s="51"/>
      <c r="CJ61" s="51"/>
      <c r="CK61" s="51"/>
      <c r="CL61" s="51"/>
      <c r="CM61" s="51"/>
      <c r="CN61" s="51"/>
    </row>
    <row r="62" spans="3:92" x14ac:dyDescent="0.25">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1"/>
      <c r="BY62" s="51"/>
      <c r="BZ62" s="51"/>
      <c r="CA62" s="51"/>
      <c r="CB62" s="51"/>
      <c r="CC62" s="51"/>
      <c r="CD62" s="51"/>
      <c r="CE62" s="51"/>
      <c r="CF62" s="51"/>
      <c r="CG62" s="51"/>
      <c r="CH62" s="51"/>
      <c r="CI62" s="51"/>
      <c r="CJ62" s="51"/>
      <c r="CK62" s="51"/>
      <c r="CL62" s="51"/>
      <c r="CM62" s="51"/>
      <c r="CN62" s="51"/>
    </row>
    <row r="63" spans="3:92" x14ac:dyDescent="0.25">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c r="AY63" s="51"/>
      <c r="AZ63" s="51"/>
      <c r="BA63" s="51"/>
      <c r="BB63" s="51"/>
      <c r="BC63" s="51"/>
      <c r="BD63" s="51"/>
      <c r="BE63" s="51"/>
      <c r="BF63" s="51"/>
      <c r="BG63" s="51"/>
      <c r="BH63" s="51"/>
      <c r="BI63" s="51"/>
      <c r="BJ63" s="51"/>
      <c r="BK63" s="51"/>
      <c r="BL63" s="51"/>
      <c r="BM63" s="51"/>
      <c r="BN63" s="51"/>
      <c r="BO63" s="51"/>
      <c r="BP63" s="51"/>
      <c r="BQ63" s="51"/>
      <c r="BR63" s="51"/>
      <c r="BS63" s="51"/>
      <c r="BT63" s="51"/>
      <c r="BU63" s="51"/>
      <c r="BV63" s="51"/>
      <c r="BW63" s="51"/>
      <c r="BX63" s="51"/>
      <c r="BY63" s="51"/>
      <c r="BZ63" s="51"/>
      <c r="CA63" s="51"/>
      <c r="CB63" s="51"/>
      <c r="CC63" s="51"/>
      <c r="CD63" s="51"/>
      <c r="CE63" s="51"/>
      <c r="CF63" s="51"/>
      <c r="CG63" s="51"/>
      <c r="CH63" s="51"/>
      <c r="CI63" s="51"/>
      <c r="CJ63" s="51"/>
      <c r="CK63" s="51"/>
      <c r="CL63" s="51"/>
      <c r="CM63" s="51"/>
      <c r="CN63" s="51"/>
    </row>
    <row r="64" spans="3:92" x14ac:dyDescent="0.25">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c r="AW64" s="51"/>
      <c r="AX64" s="51"/>
      <c r="AY64" s="51"/>
      <c r="AZ64" s="51"/>
      <c r="BA64" s="51"/>
      <c r="BB64" s="51"/>
      <c r="BC64" s="51"/>
      <c r="BD64" s="51"/>
      <c r="BE64" s="51"/>
      <c r="BF64" s="51"/>
      <c r="BG64" s="51"/>
      <c r="BH64" s="51"/>
      <c r="BI64" s="51"/>
      <c r="BJ64" s="51"/>
      <c r="BK64" s="51"/>
      <c r="BL64" s="51"/>
      <c r="BM64" s="51"/>
      <c r="BN64" s="51"/>
      <c r="BO64" s="51"/>
      <c r="BP64" s="51"/>
      <c r="BQ64" s="51"/>
      <c r="BR64" s="51"/>
      <c r="BS64" s="51"/>
      <c r="BT64" s="51"/>
      <c r="BU64" s="51"/>
      <c r="BV64" s="51"/>
      <c r="BW64" s="51"/>
      <c r="BX64" s="51"/>
      <c r="BY64" s="51"/>
      <c r="BZ64" s="51"/>
      <c r="CA64" s="51"/>
      <c r="CB64" s="51"/>
      <c r="CC64" s="51"/>
      <c r="CD64" s="51"/>
      <c r="CE64" s="51"/>
      <c r="CF64" s="51"/>
      <c r="CG64" s="51"/>
      <c r="CH64" s="51"/>
      <c r="CI64" s="51"/>
      <c r="CJ64" s="51"/>
      <c r="CK64" s="51"/>
      <c r="CL64" s="51"/>
      <c r="CM64" s="51"/>
      <c r="CN64" s="51"/>
    </row>
    <row r="65" spans="3:92" x14ac:dyDescent="0.25">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c r="AW65" s="51"/>
      <c r="AX65" s="51"/>
      <c r="AY65" s="51"/>
      <c r="AZ65" s="51"/>
      <c r="BA65" s="51"/>
      <c r="BB65" s="51"/>
      <c r="BC65" s="51"/>
      <c r="BD65" s="51"/>
      <c r="BE65" s="51"/>
      <c r="BF65" s="51"/>
      <c r="BG65" s="51"/>
      <c r="BH65" s="51"/>
      <c r="BI65" s="51"/>
      <c r="BJ65" s="51"/>
      <c r="BK65" s="51"/>
      <c r="BL65" s="51"/>
      <c r="BM65" s="51"/>
      <c r="BN65" s="51"/>
      <c r="BO65" s="51"/>
      <c r="BP65" s="51"/>
      <c r="BQ65" s="51"/>
      <c r="BR65" s="51"/>
      <c r="BS65" s="51"/>
      <c r="BT65" s="51"/>
      <c r="BU65" s="51"/>
      <c r="BV65" s="51"/>
      <c r="BW65" s="51"/>
      <c r="BX65" s="51"/>
      <c r="BY65" s="51"/>
      <c r="BZ65" s="51"/>
      <c r="CA65" s="51"/>
      <c r="CB65" s="51"/>
      <c r="CC65" s="51"/>
      <c r="CD65" s="51"/>
      <c r="CE65" s="51"/>
      <c r="CF65" s="51"/>
      <c r="CG65" s="51"/>
      <c r="CH65" s="51"/>
      <c r="CI65" s="51"/>
      <c r="CJ65" s="51"/>
      <c r="CK65" s="51"/>
      <c r="CL65" s="51"/>
      <c r="CM65" s="51"/>
      <c r="CN65" s="51"/>
    </row>
    <row r="66" spans="3:92" x14ac:dyDescent="0.25">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c r="AW66" s="51"/>
      <c r="AX66" s="51"/>
      <c r="AY66" s="51"/>
      <c r="AZ66" s="51"/>
      <c r="BA66" s="51"/>
      <c r="BB66" s="51"/>
      <c r="BC66" s="51"/>
      <c r="BD66" s="51"/>
      <c r="BE66" s="51"/>
      <c r="BF66" s="51"/>
      <c r="BG66" s="51"/>
      <c r="BH66" s="51"/>
      <c r="BI66" s="51"/>
      <c r="BJ66" s="51"/>
      <c r="BK66" s="51"/>
      <c r="BL66" s="51"/>
      <c r="BM66" s="51"/>
      <c r="BN66" s="51"/>
      <c r="BO66" s="51"/>
      <c r="BP66" s="51"/>
      <c r="BQ66" s="51"/>
      <c r="BR66" s="51"/>
      <c r="BS66" s="51"/>
      <c r="BT66" s="51"/>
      <c r="BU66" s="51"/>
      <c r="BV66" s="51"/>
      <c r="BW66" s="51"/>
      <c r="BX66" s="51"/>
      <c r="BY66" s="51"/>
      <c r="BZ66" s="51"/>
      <c r="CA66" s="51"/>
      <c r="CB66" s="51"/>
      <c r="CC66" s="51"/>
      <c r="CD66" s="51"/>
      <c r="CE66" s="51"/>
      <c r="CF66" s="51"/>
      <c r="CG66" s="51"/>
      <c r="CH66" s="51"/>
      <c r="CI66" s="51"/>
      <c r="CJ66" s="51"/>
      <c r="CK66" s="51"/>
      <c r="CL66" s="51"/>
      <c r="CM66" s="51"/>
      <c r="CN66" s="51"/>
    </row>
  </sheetData>
  <conditionalFormatting sqref="B2:CN3 C8:CN16 C4:CN6 C18:CN26 B4:B26 B27:CN67">
    <cfRule type="expression" dxfId="3" priority="8">
      <formula>MOD(ROW(),2)=0</formula>
    </cfRule>
  </conditionalFormatting>
  <conditionalFormatting sqref="C7:CN7">
    <cfRule type="expression" dxfId="2" priority="7">
      <formula>MOD(ROW(),2)=0</formula>
    </cfRule>
  </conditionalFormatting>
  <conditionalFormatting sqref="C17:CN17">
    <cfRule type="expression" dxfId="1" priority="5">
      <formula>MOD(ROW(),2)=0</formula>
    </cfRule>
  </conditionalFormatting>
  <dataValidations count="1">
    <dataValidation type="list" allowBlank="1" showInputMessage="1" showErrorMessage="1" prompt="Selectionnez le Trimestre" sqref="B1" xr:uid="{E7A6FBD3-9156-4F70-A15F-A2A4AFEB9750}">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6145" r:id="rId4" name="CommandButton1">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6145" r:id="rId4" name="CommandButton1"/>
      </mc:Fallback>
    </mc:AlternateContent>
    <mc:AlternateContent xmlns:mc="http://schemas.openxmlformats.org/markup-compatibility/2006">
      <mc:Choice Requires="x14">
        <control shapeId="6146" r:id="rId6" name="CommandButton2">
          <controlPr defaultSize="0" print="0" autoLine="0" r:id="rId7">
            <anchor>
              <from>
                <xdr:col>11</xdr:col>
                <xdr:colOff>619125</xdr:colOff>
                <xdr:row>0</xdr:row>
                <xdr:rowOff>0</xdr:rowOff>
              </from>
              <to>
                <xdr:col>13</xdr:col>
                <xdr:colOff>114300</xdr:colOff>
                <xdr:row>0</xdr:row>
                <xdr:rowOff>295275</xdr:rowOff>
              </to>
            </anchor>
          </controlPr>
        </control>
      </mc:Choice>
      <mc:Fallback>
        <control shapeId="6146" r:id="rId6" name="CommandButton2"/>
      </mc:Fallback>
    </mc:AlternateContent>
    <mc:AlternateContent xmlns:mc="http://schemas.openxmlformats.org/markup-compatibility/2006">
      <mc:Choice Requires="x14">
        <control shapeId="6148" r:id="rId8" name="CommandButton3">
          <controlPr defaultSize="0" print="0" autoLine="0" r:id="rId9">
            <anchor>
              <from>
                <xdr:col>13</xdr:col>
                <xdr:colOff>352425</xdr:colOff>
                <xdr:row>0</xdr:row>
                <xdr:rowOff>0</xdr:rowOff>
              </from>
              <to>
                <xdr:col>14</xdr:col>
                <xdr:colOff>609600</xdr:colOff>
                <xdr:row>0</xdr:row>
                <xdr:rowOff>295275</xdr:rowOff>
              </to>
            </anchor>
          </controlPr>
        </control>
      </mc:Choice>
      <mc:Fallback>
        <control shapeId="6148" r:id="rId8" name="CommandButton3"/>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180BE-AD54-4EFA-A74D-502E87782132}">
  <sheetPr codeName="Ws2">
    <pageSetUpPr fitToPage="1"/>
  </sheetPr>
  <dimension ref="A1:N69"/>
  <sheetViews>
    <sheetView showGridLines="0" showRowColHeaders="0" workbookViewId="0">
      <selection activeCell="E4" sqref="C1:F4"/>
    </sheetView>
  </sheetViews>
  <sheetFormatPr baseColWidth="10" defaultRowHeight="15" x14ac:dyDescent="0.25"/>
  <cols>
    <col min="1" max="1" width="9.140625" style="1" customWidth="1"/>
    <col min="2" max="2" width="72.140625" style="4" customWidth="1"/>
    <col min="3" max="6" width="14" style="1" customWidth="1"/>
    <col min="7" max="7" width="0" hidden="1" customWidth="1"/>
    <col min="8" max="12" width="11.5703125" customWidth="1"/>
    <col min="13" max="13" width="12.7109375" customWidth="1"/>
  </cols>
  <sheetData>
    <row r="1" spans="1:14" x14ac:dyDescent="0.25">
      <c r="C1" s="55" t="s">
        <v>13</v>
      </c>
      <c r="D1" s="56"/>
      <c r="E1" s="56"/>
      <c r="F1" s="57"/>
    </row>
    <row r="2" spans="1:14" x14ac:dyDescent="0.25">
      <c r="C2" s="58"/>
      <c r="D2" s="52"/>
      <c r="E2" s="52"/>
      <c r="F2" s="59"/>
      <c r="I2" s="1"/>
      <c r="J2" s="1"/>
      <c r="L2" s="1"/>
      <c r="N2" s="1"/>
    </row>
    <row r="3" spans="1:14" ht="18.75" x14ac:dyDescent="0.25">
      <c r="C3" s="60" t="str">
        <f>'CE2'!B1</f>
        <v>TRIMESTRE 1</v>
      </c>
      <c r="D3" s="53"/>
      <c r="E3" s="53"/>
      <c r="F3" s="61"/>
      <c r="I3" s="1"/>
      <c r="J3" s="1"/>
    </row>
    <row r="4" spans="1:14" ht="18.75" x14ac:dyDescent="0.25">
      <c r="C4" s="62" t="s">
        <v>28</v>
      </c>
      <c r="D4" s="63"/>
      <c r="E4" s="63" t="str">
        <f>Param!C8</f>
        <v>2017/2018</v>
      </c>
      <c r="F4" s="64"/>
      <c r="I4" s="1"/>
      <c r="J4" s="1"/>
    </row>
    <row r="5" spans="1:14" ht="18" x14ac:dyDescent="0.25">
      <c r="B5" s="2"/>
      <c r="C5" s="20"/>
      <c r="D5" s="20"/>
      <c r="E5" s="20"/>
      <c r="F5" s="20"/>
      <c r="H5" s="1"/>
      <c r="I5" s="1"/>
      <c r="J5" s="1"/>
    </row>
    <row r="6" spans="1:14" ht="21" x14ac:dyDescent="0.35">
      <c r="A6" s="21" t="s">
        <v>14</v>
      </c>
      <c r="B6" s="32" t="str">
        <f>Param!C5</f>
        <v>Mme Lore Barbara</v>
      </c>
      <c r="C6" s="54" t="s">
        <v>130</v>
      </c>
      <c r="D6" s="54"/>
      <c r="E6" s="54"/>
      <c r="F6" s="54"/>
    </row>
    <row r="7" spans="1:14" ht="21" x14ac:dyDescent="0.25">
      <c r="A7" s="22" t="s">
        <v>15</v>
      </c>
      <c r="B7" s="33" t="s">
        <v>41</v>
      </c>
      <c r="C7" s="54"/>
      <c r="D7" s="54"/>
      <c r="E7" s="54"/>
      <c r="F7" s="54"/>
    </row>
    <row r="8" spans="1:14" ht="21.75" thickBot="1" x14ac:dyDescent="0.3">
      <c r="A8" s="23" t="s">
        <v>16</v>
      </c>
      <c r="B8" s="34" t="str">
        <f>Param!C6</f>
        <v>CE2</v>
      </c>
      <c r="C8" s="24"/>
      <c r="D8" s="24"/>
      <c r="E8" s="24"/>
      <c r="F8" s="24"/>
      <c r="H8" s="4"/>
      <c r="I8" s="1"/>
    </row>
    <row r="9" spans="1:14" ht="19.5" thickBot="1" x14ac:dyDescent="0.3">
      <c r="A9" s="14"/>
      <c r="B9" s="17"/>
      <c r="C9" s="15" t="s">
        <v>8</v>
      </c>
      <c r="D9" s="15" t="s">
        <v>5</v>
      </c>
      <c r="E9" s="15" t="s">
        <v>4</v>
      </c>
      <c r="F9" s="15" t="s">
        <v>18</v>
      </c>
    </row>
    <row r="10" spans="1:14" ht="21" x14ac:dyDescent="0.25">
      <c r="A10" s="12" t="str">
        <f>SFRMBM</f>
        <v>Questionner le monde</v>
      </c>
      <c r="B10" s="19"/>
      <c r="C10" s="37" t="str">
        <f>SFRMOE</f>
        <v/>
      </c>
      <c r="D10" s="37" t="str">
        <f>SFRMOE</f>
        <v/>
      </c>
      <c r="E10" s="37" t="str">
        <f>SFRMOE</f>
        <v/>
      </c>
      <c r="F10" s="37" t="str">
        <f>SFRMOE</f>
        <v/>
      </c>
      <c r="G10" s="7"/>
    </row>
    <row r="11" spans="1:14" ht="30" x14ac:dyDescent="0.25">
      <c r="A11" s="12" t="str">
        <f>SFRMBM</f>
        <v/>
      </c>
      <c r="B11" s="10" t="str">
        <f>SFRMBA</f>
        <v>Connaitre les différences de développement de la naissance à l'âge adulte chez les animaux</v>
      </c>
      <c r="C11" s="38" t="str">
        <f>SFRMOE</f>
        <v/>
      </c>
      <c r="D11" s="38" t="str">
        <f>SFRMOE</f>
        <v/>
      </c>
      <c r="E11" s="38" t="str">
        <f>SFRMOE</f>
        <v>ü</v>
      </c>
      <c r="F11" s="38" t="str">
        <f>SFRMOE</f>
        <v/>
      </c>
      <c r="G11" s="9" t="s">
        <v>9</v>
      </c>
    </row>
    <row r="12" spans="1:14" ht="21" x14ac:dyDescent="0.25">
      <c r="A12" s="12" t="str">
        <f>SFRMBM</f>
        <v/>
      </c>
      <c r="B12" s="10" t="str">
        <f>SFRMBA</f>
        <v xml:space="preserve">Décrire les changements d'un être vivant au cours du temps </v>
      </c>
      <c r="C12" s="38" t="str">
        <f>SFRMOE</f>
        <v/>
      </c>
      <c r="D12" s="38" t="str">
        <f>SFRMOE</f>
        <v/>
      </c>
      <c r="E12" s="38" t="str">
        <f>SFRMOE</f>
        <v>ü</v>
      </c>
      <c r="F12" s="38" t="str">
        <f>SFRMOE</f>
        <v/>
      </c>
      <c r="G12" s="9" t="s">
        <v>9</v>
      </c>
    </row>
    <row r="13" spans="1:14" ht="21" x14ac:dyDescent="0.25">
      <c r="A13" s="12" t="str">
        <f>SFRMBM</f>
        <v/>
      </c>
      <c r="B13" s="10" t="str">
        <f>SFRMBA</f>
        <v>Connaitre les différents règimes alimentaires des animaux</v>
      </c>
      <c r="C13" s="38" t="str">
        <f>SFRMOE</f>
        <v/>
      </c>
      <c r="D13" s="38" t="str">
        <f>SFRMOE</f>
        <v/>
      </c>
      <c r="E13" s="38" t="str">
        <f>SFRMOE</f>
        <v>ü</v>
      </c>
      <c r="F13" s="38" t="str">
        <f>SFRMOE</f>
        <v/>
      </c>
      <c r="G13" s="9" t="s">
        <v>9</v>
      </c>
    </row>
    <row r="14" spans="1:14" ht="21" x14ac:dyDescent="0.25">
      <c r="A14" s="12" t="str">
        <f>SFRMBM</f>
        <v/>
      </c>
      <c r="B14" s="10" t="str">
        <f>SFRMBA</f>
        <v>Connaitre le fonctionnement d'une chaîne alimentaire</v>
      </c>
      <c r="C14" s="38" t="str">
        <f>SFRMOE</f>
        <v/>
      </c>
      <c r="D14" s="38" t="str">
        <f>SFRMOE</f>
        <v/>
      </c>
      <c r="E14" s="38" t="str">
        <f>SFRMOE</f>
        <v>ü</v>
      </c>
      <c r="F14" s="38" t="str">
        <f>SFRMOE</f>
        <v/>
      </c>
      <c r="G14" s="9" t="s">
        <v>9</v>
      </c>
    </row>
    <row r="15" spans="1:14" s="1" customFormat="1" ht="21" x14ac:dyDescent="0.25">
      <c r="A15" s="12" t="str">
        <f>SFRMBM</f>
        <v/>
      </c>
      <c r="B15" s="10" t="str">
        <f>SFRMBA</f>
        <v>Connaitre le classement des aliments</v>
      </c>
      <c r="C15" s="38" t="str">
        <f>SFRMOE</f>
        <v/>
      </c>
      <c r="D15" s="38" t="str">
        <f>SFRMOE</f>
        <v/>
      </c>
      <c r="E15" s="38" t="str">
        <f>SFRMOE</f>
        <v>ü</v>
      </c>
      <c r="F15" s="38" t="str">
        <f>SFRMOE</f>
        <v/>
      </c>
      <c r="G15" s="9" t="s">
        <v>9</v>
      </c>
    </row>
    <row r="16" spans="1:14" ht="21" x14ac:dyDescent="0.25">
      <c r="A16" s="12" t="str">
        <f>SFRMBM</f>
        <v/>
      </c>
      <c r="B16" s="10" t="str">
        <f>SFRMBA</f>
        <v>Connaitre l'origine des aliments</v>
      </c>
      <c r="C16" s="38" t="str">
        <f>SFRMOE</f>
        <v/>
      </c>
      <c r="D16" s="38" t="str">
        <f>SFRMOE</f>
        <v/>
      </c>
      <c r="E16" s="38" t="str">
        <f>SFRMOE</f>
        <v>ü</v>
      </c>
      <c r="F16" s="38" t="str">
        <f>SFRMOE</f>
        <v/>
      </c>
      <c r="G16" s="9" t="s">
        <v>9</v>
      </c>
    </row>
    <row r="17" spans="1:7" ht="21" x14ac:dyDescent="0.25">
      <c r="A17" s="12" t="str">
        <f>SFRMBM</f>
        <v/>
      </c>
      <c r="B17" s="10" t="str">
        <f>SFRMBA</f>
        <v>Connaitre les apports des aliments</v>
      </c>
      <c r="C17" s="38" t="str">
        <f>SFRMOE</f>
        <v/>
      </c>
      <c r="D17" s="38" t="str">
        <f>SFRMOE</f>
        <v>ü</v>
      </c>
      <c r="E17" s="38" t="str">
        <f>SFRMOE</f>
        <v/>
      </c>
      <c r="F17" s="38" t="str">
        <f>SFRMOE</f>
        <v/>
      </c>
      <c r="G17" s="9" t="s">
        <v>6</v>
      </c>
    </row>
    <row r="18" spans="1:7" ht="21" x14ac:dyDescent="0.25">
      <c r="A18" s="12" t="str">
        <f>SFRMBM</f>
        <v/>
      </c>
      <c r="B18" s="10" t="str">
        <f>SFRMBA</f>
        <v xml:space="preserve">Lire un graphique scientifique </v>
      </c>
      <c r="C18" s="39" t="str">
        <f>SFRMOE</f>
        <v/>
      </c>
      <c r="D18" s="39" t="str">
        <f>SFRMOE</f>
        <v/>
      </c>
      <c r="E18" s="38" t="str">
        <f>SFRMOE</f>
        <v>ü</v>
      </c>
      <c r="F18" s="38" t="str">
        <f>SFRMOE</f>
        <v/>
      </c>
      <c r="G18" s="9" t="s">
        <v>9</v>
      </c>
    </row>
    <row r="19" spans="1:7" ht="21" x14ac:dyDescent="0.25">
      <c r="A19" s="12" t="str">
        <f>SFRMBM</f>
        <v/>
      </c>
      <c r="B19" s="10" t="str">
        <f>SFRMBA</f>
        <v>Connaitre des règles d'hygiène</v>
      </c>
      <c r="C19" s="38" t="str">
        <f>SFRMOE</f>
        <v/>
      </c>
      <c r="D19" s="38" t="str">
        <f>SFRMOE</f>
        <v/>
      </c>
      <c r="E19" s="38" t="str">
        <f>SFRMOE</f>
        <v>ü</v>
      </c>
      <c r="F19" s="38" t="str">
        <f>SFRMOE</f>
        <v/>
      </c>
      <c r="G19" s="9" t="s">
        <v>9</v>
      </c>
    </row>
    <row r="20" spans="1:7" ht="21" x14ac:dyDescent="0.25">
      <c r="A20" s="12" t="str">
        <f>SFRMBM</f>
        <v>Mathématiques</v>
      </c>
      <c r="B20" s="10"/>
      <c r="C20" s="40" t="str">
        <f>SFRMOE</f>
        <v/>
      </c>
      <c r="D20" s="40" t="str">
        <f>SFRMOE</f>
        <v/>
      </c>
      <c r="E20" s="37" t="str">
        <f>SFRMOE</f>
        <v/>
      </c>
      <c r="F20" s="37" t="str">
        <f>SFRMOE</f>
        <v/>
      </c>
      <c r="G20" s="9"/>
    </row>
    <row r="21" spans="1:7" ht="21" x14ac:dyDescent="0.25">
      <c r="A21" s="12" t="str">
        <f>SFRMBM</f>
        <v/>
      </c>
      <c r="B21" s="10" t="str">
        <f>SFRMBA</f>
        <v xml:space="preserve">Convertir des euros en centimes et inversement </v>
      </c>
      <c r="C21" s="38" t="str">
        <f>SFRMOE</f>
        <v/>
      </c>
      <c r="D21" s="38" t="str">
        <f>SFRMOE</f>
        <v/>
      </c>
      <c r="E21" s="38" t="str">
        <f>SFRMOE</f>
        <v>ü</v>
      </c>
      <c r="F21" s="38" t="str">
        <f>SFRMOE</f>
        <v/>
      </c>
      <c r="G21" s="9" t="s">
        <v>4</v>
      </c>
    </row>
    <row r="22" spans="1:7" ht="21" x14ac:dyDescent="0.25">
      <c r="A22" s="12" t="str">
        <f>SFRMBM</f>
        <v/>
      </c>
      <c r="B22" s="10" t="str">
        <f>SFRMBA</f>
        <v xml:space="preserve">Lire et écrire les nombres jusqu'à 9 999 </v>
      </c>
      <c r="C22" s="39" t="str">
        <f>SFRMOE</f>
        <v/>
      </c>
      <c r="D22" s="39" t="str">
        <f>SFRMOE</f>
        <v/>
      </c>
      <c r="E22" s="38" t="str">
        <f>SFRMOE</f>
        <v>ü</v>
      </c>
      <c r="F22" s="38" t="str">
        <f>SFRMOE</f>
        <v/>
      </c>
      <c r="G22" s="9" t="s">
        <v>4</v>
      </c>
    </row>
    <row r="23" spans="1:7" ht="21" x14ac:dyDescent="0.25">
      <c r="A23" s="12" t="str">
        <f>SFRMBM</f>
        <v/>
      </c>
      <c r="B23" s="10" t="str">
        <f>SFRMBA</f>
        <v>Placer les nombres jusqu'à 9 999 sur une frise</v>
      </c>
      <c r="C23" s="39" t="str">
        <f>SFRMOE</f>
        <v/>
      </c>
      <c r="D23" s="39" t="str">
        <f>SFRMOE</f>
        <v>ü</v>
      </c>
      <c r="E23" s="38" t="str">
        <f>SFRMOE</f>
        <v/>
      </c>
      <c r="F23" s="38" t="str">
        <f>SFRMOE</f>
        <v/>
      </c>
      <c r="G23" s="9" t="s">
        <v>5</v>
      </c>
    </row>
    <row r="24" spans="1:7" ht="21" x14ac:dyDescent="0.25">
      <c r="A24" s="12" t="str">
        <f>SFRMBM</f>
        <v/>
      </c>
      <c r="B24" s="10" t="str">
        <f>SFRMBA</f>
        <v>Encadrer les nombres jusqu'à 9 999</v>
      </c>
      <c r="C24" s="38" t="str">
        <f>SFRMOE</f>
        <v/>
      </c>
      <c r="D24" s="38" t="str">
        <f>SFRMOE</f>
        <v/>
      </c>
      <c r="E24" s="38" t="str">
        <f>SFRMOE</f>
        <v>ü</v>
      </c>
      <c r="F24" s="38" t="str">
        <f>SFRMOE</f>
        <v/>
      </c>
      <c r="G24" s="9" t="s">
        <v>4</v>
      </c>
    </row>
    <row r="25" spans="1:7" s="1" customFormat="1" ht="21" x14ac:dyDescent="0.25">
      <c r="A25" s="12" t="str">
        <f>SFRMBM</f>
        <v/>
      </c>
      <c r="B25" s="10" t="str">
        <f>SFRMBA</f>
        <v>Décomposer les nombres jusqu'à 9 999</v>
      </c>
      <c r="C25" s="38" t="str">
        <f>SFRMOE</f>
        <v/>
      </c>
      <c r="D25" s="38" t="str">
        <f>SFRMOE</f>
        <v/>
      </c>
      <c r="E25" s="38" t="str">
        <f>SFRMOE</f>
        <v>ü</v>
      </c>
      <c r="F25" s="38" t="str">
        <f>SFRMOE</f>
        <v/>
      </c>
      <c r="G25" s="9" t="s">
        <v>4</v>
      </c>
    </row>
    <row r="26" spans="1:7" ht="30" x14ac:dyDescent="0.25">
      <c r="A26" s="12" t="str">
        <f>SFRMBM</f>
        <v/>
      </c>
      <c r="B26" s="10" t="str">
        <f>SFRMBA</f>
        <v>Utliser la technique opératoire de la multiplication pour multiplier par des nombres à 2 chiffres</v>
      </c>
      <c r="C26" s="38" t="str">
        <f>SFRMOE</f>
        <v/>
      </c>
      <c r="D26" s="38" t="str">
        <f>SFRMOE</f>
        <v/>
      </c>
      <c r="E26" s="38" t="str">
        <f>SFRMOE</f>
        <v>ü</v>
      </c>
      <c r="F26" s="38" t="str">
        <f>SFRMOE</f>
        <v/>
      </c>
      <c r="G26" s="9" t="s">
        <v>4</v>
      </c>
    </row>
    <row r="27" spans="1:7" ht="21" x14ac:dyDescent="0.25">
      <c r="A27" s="12" t="str">
        <f>SFRMBM</f>
        <v/>
      </c>
      <c r="B27" s="10" t="str">
        <f>SFRMBA</f>
        <v>Lire et écrire les nombres jusqu'à 99 999</v>
      </c>
      <c r="C27" s="38" t="str">
        <f>SFRMOE</f>
        <v/>
      </c>
      <c r="D27" s="38" t="str">
        <f>SFRMOE</f>
        <v/>
      </c>
      <c r="E27" s="38" t="str">
        <f>SFRMOE</f>
        <v>ü</v>
      </c>
      <c r="F27" s="38" t="str">
        <f>SFRMOE</f>
        <v/>
      </c>
      <c r="G27" s="9" t="s">
        <v>4</v>
      </c>
    </row>
    <row r="28" spans="1:7" ht="21" x14ac:dyDescent="0.25">
      <c r="A28" s="12" t="str">
        <f>SFRMBM</f>
        <v/>
      </c>
      <c r="B28" s="10" t="str">
        <f>SFRMBA</f>
        <v xml:space="preserve">Tracer des triangles rectangles </v>
      </c>
      <c r="C28" s="38" t="str">
        <f>SFRMOE</f>
        <v/>
      </c>
      <c r="D28" s="38" t="str">
        <f>SFRMOE</f>
        <v/>
      </c>
      <c r="E28" s="38" t="str">
        <f>SFRMOE</f>
        <v>ü</v>
      </c>
      <c r="F28" s="38" t="str">
        <f>SFRMOE</f>
        <v/>
      </c>
      <c r="G28" s="9" t="s">
        <v>9</v>
      </c>
    </row>
    <row r="29" spans="1:7" ht="21" x14ac:dyDescent="0.25">
      <c r="A29" s="12" t="str">
        <f>SFRMBM</f>
        <v/>
      </c>
      <c r="B29" s="10" t="str">
        <f>SFRMBA</f>
        <v>Trouver l'opération nécessaire pour résoudre des problèmes</v>
      </c>
      <c r="C29" s="38" t="str">
        <f>SFRMOE</f>
        <v/>
      </c>
      <c r="D29" s="38" t="str">
        <f>SFRMOE</f>
        <v/>
      </c>
      <c r="E29" s="38" t="str">
        <f>SFRMOE</f>
        <v>ü</v>
      </c>
      <c r="F29" s="38" t="str">
        <f>SFRMOE</f>
        <v/>
      </c>
      <c r="G29" s="9" t="s">
        <v>9</v>
      </c>
    </row>
    <row r="30" spans="1:7" s="1" customFormat="1" ht="21" x14ac:dyDescent="0.25">
      <c r="A30" s="12" t="str">
        <f>SFRMBM</f>
        <v/>
      </c>
      <c r="B30" s="10" t="str">
        <f>SFRMBA</f>
        <v>Convertir des mesures de masses</v>
      </c>
      <c r="C30" s="38" t="str">
        <f>SFRMOE</f>
        <v/>
      </c>
      <c r="D30" s="38" t="str">
        <f>SFRMOE</f>
        <v/>
      </c>
      <c r="E30" s="38" t="str">
        <f>SFRMOE</f>
        <v>ü</v>
      </c>
      <c r="F30" s="38" t="str">
        <f>SFRMOE</f>
        <v/>
      </c>
      <c r="G30" s="9" t="s">
        <v>9</v>
      </c>
    </row>
    <row r="31" spans="1:7" ht="21" x14ac:dyDescent="0.25">
      <c r="A31" s="12" t="str">
        <f>SFRMBM</f>
        <v/>
      </c>
      <c r="B31" s="10" t="str">
        <f>SFRMBA</f>
        <v>Tracer des cercles</v>
      </c>
      <c r="C31" s="38" t="str">
        <f>SFRMOE</f>
        <v/>
      </c>
      <c r="D31" s="38" t="str">
        <f>SFRMOE</f>
        <v/>
      </c>
      <c r="E31" s="38" t="str">
        <f>SFRMOE</f>
        <v>ü</v>
      </c>
      <c r="F31" s="38" t="str">
        <f>SFRMOE</f>
        <v/>
      </c>
      <c r="G31" s="9" t="s">
        <v>9</v>
      </c>
    </row>
    <row r="32" spans="1:7" ht="21" x14ac:dyDescent="0.25">
      <c r="A32" s="12" t="str">
        <f>SFRMBM</f>
        <v xml:space="preserve">Etude de la langue </v>
      </c>
      <c r="B32" s="10"/>
      <c r="C32" s="37" t="str">
        <f>SFRMOE</f>
        <v/>
      </c>
      <c r="D32" s="37" t="str">
        <f>SFRMOE</f>
        <v/>
      </c>
      <c r="E32" s="37" t="str">
        <f>SFRMOE</f>
        <v/>
      </c>
      <c r="F32" s="37" t="str">
        <f>SFRMOE</f>
        <v/>
      </c>
      <c r="G32" s="9"/>
    </row>
    <row r="33" spans="1:7" ht="21" x14ac:dyDescent="0.25">
      <c r="A33" s="12" t="str">
        <f>SFRMBM</f>
        <v/>
      </c>
      <c r="B33" s="10" t="str">
        <f>SFRMBA</f>
        <v>Conjuguer des verbes à l'imparfait</v>
      </c>
      <c r="C33" s="38" t="str">
        <f>SFRMOE</f>
        <v/>
      </c>
      <c r="D33" s="38" t="str">
        <f>SFRMOE</f>
        <v>ü</v>
      </c>
      <c r="E33" s="38" t="str">
        <f>SFRMOE</f>
        <v/>
      </c>
      <c r="F33" s="38" t="str">
        <f>SFRMOE</f>
        <v/>
      </c>
      <c r="G33" s="9" t="s">
        <v>5</v>
      </c>
    </row>
    <row r="34" spans="1:7" ht="21" x14ac:dyDescent="0.25">
      <c r="A34" s="12" t="str">
        <f>SFRMBM</f>
        <v/>
      </c>
      <c r="B34" s="10" t="str">
        <f>SFRMBA</f>
        <v xml:space="preserve">Transposer un texte à l'imparfait </v>
      </c>
      <c r="C34" s="38" t="str">
        <f>SFRMOE</f>
        <v/>
      </c>
      <c r="D34" s="38" t="str">
        <f>SFRMOE</f>
        <v/>
      </c>
      <c r="E34" s="38" t="str">
        <f>SFRMOE</f>
        <v>ü</v>
      </c>
      <c r="F34" s="38" t="str">
        <f>SFRMOE</f>
        <v/>
      </c>
      <c r="G34" s="9" t="s">
        <v>4</v>
      </c>
    </row>
    <row r="35" spans="1:7" ht="21" x14ac:dyDescent="0.25">
      <c r="A35" s="12" t="str">
        <f>SFRMBM</f>
        <v/>
      </c>
      <c r="B35" s="10" t="str">
        <f>SFRMBA</f>
        <v>Identifier et employer des adjectifs dans un groupe nominal</v>
      </c>
      <c r="C35" s="38" t="str">
        <f>SFRMOE</f>
        <v/>
      </c>
      <c r="D35" s="38" t="str">
        <f>SFRMOE</f>
        <v/>
      </c>
      <c r="E35" s="38" t="str">
        <f>SFRMOE</f>
        <v>ü</v>
      </c>
      <c r="F35" s="38" t="str">
        <f>SFRMOE</f>
        <v/>
      </c>
      <c r="G35" s="9" t="s">
        <v>4</v>
      </c>
    </row>
    <row r="36" spans="1:7" ht="21" x14ac:dyDescent="0.25">
      <c r="A36" s="12" t="str">
        <f>SFRMBM</f>
        <v/>
      </c>
      <c r="B36" s="10" t="str">
        <f>SFRMBA</f>
        <v>Classer des groupes nominaux suivant leur genre et leur nombre</v>
      </c>
      <c r="C36" s="38" t="str">
        <f>SFRMOE</f>
        <v/>
      </c>
      <c r="D36" s="38" t="str">
        <f>SFRMOE</f>
        <v/>
      </c>
      <c r="E36" s="38" t="str">
        <f>SFRMOE</f>
        <v>ü</v>
      </c>
      <c r="F36" s="38" t="str">
        <f>SFRMOE</f>
        <v/>
      </c>
      <c r="G36" s="9" t="s">
        <v>4</v>
      </c>
    </row>
    <row r="37" spans="1:7" ht="30" x14ac:dyDescent="0.25">
      <c r="A37" s="12" t="str">
        <f>SFRMBM</f>
        <v/>
      </c>
      <c r="B37" s="10" t="str">
        <f>SFRMBA</f>
        <v>Identifier le verbe conjugué au passé composé et en_x000D_
donner l’infinitif</v>
      </c>
      <c r="C37" s="38" t="str">
        <f>SFRMOE</f>
        <v/>
      </c>
      <c r="D37" s="38" t="str">
        <f>SFRMOE</f>
        <v>ü</v>
      </c>
      <c r="E37" s="38" t="str">
        <f>SFRMOE</f>
        <v/>
      </c>
      <c r="F37" s="38" t="str">
        <f>SFRMOE</f>
        <v/>
      </c>
      <c r="G37" s="9" t="s">
        <v>6</v>
      </c>
    </row>
    <row r="38" spans="1:7" ht="30" x14ac:dyDescent="0.25">
      <c r="A38" s="12" t="str">
        <f>SFRMBM</f>
        <v/>
      </c>
      <c r="B38" s="10" t="str">
        <f>SFRMBA</f>
        <v>Conjuguer les verbes du 1er groupe au passé composé_x000D_
(avec avoir)</v>
      </c>
      <c r="C38" s="38" t="str">
        <f>SFRMOE</f>
        <v/>
      </c>
      <c r="D38" s="38" t="str">
        <f>SFRMOE</f>
        <v/>
      </c>
      <c r="E38" s="38" t="str">
        <f>SFRMOE</f>
        <v>ü</v>
      </c>
      <c r="F38" s="38" t="str">
        <f>SFRMOE</f>
        <v/>
      </c>
      <c r="G38" s="9" t="s">
        <v>9</v>
      </c>
    </row>
    <row r="39" spans="1:7" ht="21" x14ac:dyDescent="0.25">
      <c r="A39" s="12" t="str">
        <f>SFRMBM</f>
        <v/>
      </c>
      <c r="B39" s="10" t="str">
        <f>SFRMBA</f>
        <v>Transposer un texte au passé composé</v>
      </c>
      <c r="C39" s="38" t="str">
        <f>SFRMOE</f>
        <v/>
      </c>
      <c r="D39" s="38" t="str">
        <f>SFRMOE</f>
        <v/>
      </c>
      <c r="E39" s="38" t="str">
        <f>SFRMOE</f>
        <v>ü</v>
      </c>
      <c r="F39" s="38" t="str">
        <f>SFRMOE</f>
        <v/>
      </c>
      <c r="G39" s="9" t="s">
        <v>9</v>
      </c>
    </row>
    <row r="40" spans="1:7" ht="21" x14ac:dyDescent="0.25">
      <c r="A40" s="12" t="str">
        <f>SFRMBM</f>
        <v>EPS</v>
      </c>
      <c r="B40" s="10"/>
      <c r="C40" s="37" t="str">
        <f>SFRMOE</f>
        <v/>
      </c>
      <c r="D40" s="37" t="str">
        <f>SFRMOE</f>
        <v/>
      </c>
      <c r="E40" s="37" t="str">
        <f>SFRMOE</f>
        <v/>
      </c>
      <c r="F40" s="37" t="str">
        <f>SFRMOE</f>
        <v/>
      </c>
      <c r="G40" s="9"/>
    </row>
    <row r="41" spans="1:7" ht="21" x14ac:dyDescent="0.25">
      <c r="A41" s="12" t="str">
        <f>SFRMBM</f>
        <v/>
      </c>
      <c r="B41" s="10" t="str">
        <f>SFRMBA</f>
        <v>Assumer les rôles spécifiques aux différentes activités physiques</v>
      </c>
      <c r="C41" s="38" t="str">
        <f>SFRMOE</f>
        <v/>
      </c>
      <c r="D41" s="38" t="str">
        <f>SFRMOE</f>
        <v/>
      </c>
      <c r="E41" s="38" t="str">
        <f>SFRMOE</f>
        <v>ü</v>
      </c>
      <c r="F41" s="38" t="str">
        <f>SFRMOE</f>
        <v/>
      </c>
      <c r="G41" s="9" t="s">
        <v>9</v>
      </c>
    </row>
    <row r="42" spans="1:7" ht="21" x14ac:dyDescent="0.25">
      <c r="A42" s="12" t="str">
        <f>SFRMBM</f>
        <v/>
      </c>
      <c r="B42" s="10" t="str">
        <f>SFRMBA</f>
        <v>Élaborer, respecter et faire respecter règles et règlements.</v>
      </c>
      <c r="C42" s="38" t="str">
        <f>SFRMOE</f>
        <v/>
      </c>
      <c r="D42" s="38" t="str">
        <f>SFRMOE</f>
        <v/>
      </c>
      <c r="E42" s="38" t="str">
        <f>SFRMOE</f>
        <v>ü</v>
      </c>
      <c r="F42" s="38" t="str">
        <f>SFRMOE</f>
        <v/>
      </c>
      <c r="G42" s="9" t="s">
        <v>9</v>
      </c>
    </row>
    <row r="43" spans="1:7" ht="21" x14ac:dyDescent="0.25">
      <c r="A43" s="12" t="str">
        <f>SFRMBM</f>
        <v/>
      </c>
      <c r="B43" s="10" t="str">
        <f>SFRMBA</f>
        <v>Lancer à des intensités et des distances variables dans des contextes adaptés.</v>
      </c>
      <c r="C43" s="38" t="str">
        <f>SFRMOE</f>
        <v/>
      </c>
      <c r="D43" s="38" t="str">
        <f>SFRMOE</f>
        <v/>
      </c>
      <c r="E43" s="38" t="str">
        <f>SFRMOE</f>
        <v>ü</v>
      </c>
      <c r="F43" s="38" t="str">
        <f>SFRMOE</f>
        <v/>
      </c>
      <c r="G43" s="9" t="s">
        <v>9</v>
      </c>
    </row>
    <row r="44" spans="1:7" ht="21" x14ac:dyDescent="0.25">
      <c r="A44" s="12" t="str">
        <f>SFRMBM</f>
        <v>Anglais</v>
      </c>
      <c r="B44" s="10"/>
      <c r="C44" s="37" t="str">
        <f>SFRMOE</f>
        <v/>
      </c>
      <c r="D44" s="37" t="str">
        <f>SFRMOE</f>
        <v/>
      </c>
      <c r="E44" s="37" t="str">
        <f>SFRMOE</f>
        <v/>
      </c>
      <c r="F44" s="37" t="str">
        <f>SFRMOE</f>
        <v/>
      </c>
      <c r="G44" s="9"/>
    </row>
    <row r="45" spans="1:7" ht="30" x14ac:dyDescent="0.25">
      <c r="A45" s="12" t="str">
        <f>SFRMBM</f>
        <v/>
      </c>
      <c r="B45" s="10" t="str">
        <f>SFRMBA</f>
        <v>Écouter et comprendre des messages oraux simples relevant de la vie quotidienne</v>
      </c>
      <c r="C45" s="38" t="str">
        <f>SFRMOE</f>
        <v/>
      </c>
      <c r="D45" s="38" t="str">
        <f>SFRMOE</f>
        <v/>
      </c>
      <c r="E45" s="38" t="str">
        <f>SFRMOE</f>
        <v/>
      </c>
      <c r="F45" s="38" t="str">
        <f>SFRMOE</f>
        <v/>
      </c>
      <c r="G45" s="9"/>
    </row>
    <row r="46" spans="1:7" ht="21" x14ac:dyDescent="0.25">
      <c r="A46" s="12" t="str">
        <f>SFRMBM</f>
        <v/>
      </c>
      <c r="B46" s="10" t="str">
        <f>SFRMBA</f>
        <v>En s’appuyant sur un modèle  se décrire</v>
      </c>
      <c r="C46" s="38" t="str">
        <f>SFRMOE</f>
        <v/>
      </c>
      <c r="D46" s="38" t="str">
        <f>SFRMOE</f>
        <v/>
      </c>
      <c r="E46" s="38" t="str">
        <f>SFRMOE</f>
        <v/>
      </c>
      <c r="F46" s="38" t="str">
        <f>SFRMOE</f>
        <v/>
      </c>
      <c r="G46" s="9"/>
    </row>
    <row r="47" spans="1:7" ht="21" x14ac:dyDescent="0.25">
      <c r="A47" s="12" t="str">
        <f>SFRMBM</f>
        <v>Enseignement artistique</v>
      </c>
      <c r="B47" s="10"/>
      <c r="C47" s="37" t="str">
        <f>SFRMOE</f>
        <v/>
      </c>
      <c r="D47" s="37" t="str">
        <f>SFRMOE</f>
        <v/>
      </c>
      <c r="E47" s="37" t="str">
        <f>SFRMOE</f>
        <v/>
      </c>
      <c r="F47" s="37" t="str">
        <f>SFRMOE</f>
        <v/>
      </c>
      <c r="G47" s="9"/>
    </row>
    <row r="48" spans="1:7" ht="30" x14ac:dyDescent="0.25">
      <c r="A48" s="12" t="str">
        <f>SFRMBM</f>
        <v/>
      </c>
      <c r="B48" s="10" t="str">
        <f>SFRMBA</f>
        <v>Connaitre et mettre en oeuvre les conditions d’une écoute attentive et précise.</v>
      </c>
      <c r="C48" s="38" t="str">
        <f>SFRMOE</f>
        <v/>
      </c>
      <c r="D48" s="38" t="str">
        <f>SFRMOE</f>
        <v/>
      </c>
      <c r="E48" s="38" t="str">
        <f>SFRMOE</f>
        <v>ü</v>
      </c>
      <c r="F48" s="38" t="str">
        <f>SFRMOE</f>
        <v/>
      </c>
      <c r="G48" s="9" t="s">
        <v>9</v>
      </c>
    </row>
    <row r="49" spans="1:7" ht="30" x14ac:dyDescent="0.25">
      <c r="A49" s="12" t="str">
        <f>SFRMBM</f>
        <v/>
      </c>
      <c r="B49" s="10" t="str">
        <f>SFRMBA</f>
        <v>Chanter une mélodie simple avec une intonation juste, chanter une comptine ou un chant par imitation</v>
      </c>
      <c r="C49" s="38" t="str">
        <f>SFRMOE</f>
        <v/>
      </c>
      <c r="D49" s="38" t="str">
        <f>SFRMOE</f>
        <v/>
      </c>
      <c r="E49" s="38" t="str">
        <f>SFRMOE</f>
        <v>ü</v>
      </c>
      <c r="F49" s="38" t="str">
        <f>SFRMOE</f>
        <v/>
      </c>
      <c r="G49" s="9" t="s">
        <v>9</v>
      </c>
    </row>
    <row r="50" spans="1:7" ht="30" x14ac:dyDescent="0.25">
      <c r="A50" s="12" t="str">
        <f>SFRMBM</f>
        <v/>
      </c>
      <c r="B50" s="10" t="str">
        <f>SFRMBA</f>
        <v>Représenter le monde environnant ou donner forme à son imaginaire en explorant la diversité des domaines (dessin, collage…)</v>
      </c>
      <c r="C50" s="38" t="str">
        <f>SFRMOE</f>
        <v/>
      </c>
      <c r="D50" s="38" t="str">
        <f>SFRMOE</f>
        <v/>
      </c>
      <c r="E50" s="38" t="str">
        <f>SFRMOE</f>
        <v>ü</v>
      </c>
      <c r="F50" s="38" t="str">
        <f>SFRMOE</f>
        <v/>
      </c>
      <c r="G50" s="9" t="s">
        <v>9</v>
      </c>
    </row>
    <row r="51" spans="1:7" ht="21" x14ac:dyDescent="0.25">
      <c r="A51" s="12" t="str">
        <f>SFRMBM</f>
        <v>Enseignement moral et civique</v>
      </c>
      <c r="B51" s="10"/>
      <c r="C51" s="37" t="str">
        <f>SFRMOE</f>
        <v/>
      </c>
      <c r="D51" s="37" t="str">
        <f>SFRMOE</f>
        <v/>
      </c>
      <c r="E51" s="37" t="str">
        <f>SFRMOE</f>
        <v/>
      </c>
      <c r="F51" s="37" t="str">
        <f>SFRMOE</f>
        <v/>
      </c>
      <c r="G51" s="9"/>
    </row>
    <row r="52" spans="1:7" ht="30" x14ac:dyDescent="0.25">
      <c r="A52" s="12" t="str">
        <f>SFRMBM</f>
        <v/>
      </c>
      <c r="B52" s="10" t="str">
        <f>SFRMBA</f>
        <v>Comprendre les principes et les valeurs de la République française et des sociétés démocratiques.</v>
      </c>
      <c r="C52" s="38" t="str">
        <f>SFRMOE</f>
        <v/>
      </c>
      <c r="D52" s="38" t="str">
        <f>SFRMOE</f>
        <v/>
      </c>
      <c r="E52" s="38" t="str">
        <f>SFRMOE</f>
        <v/>
      </c>
      <c r="F52" s="38" t="str">
        <f>SFRMOE</f>
        <v/>
      </c>
      <c r="G52" s="11"/>
    </row>
    <row r="53" spans="1:7" ht="21" x14ac:dyDescent="0.25">
      <c r="A53" s="12" t="str">
        <f>SFRMBM</f>
        <v>Commentaires</v>
      </c>
      <c r="B53" s="10"/>
      <c r="C53" s="41" t="str">
        <f>SFRMOE</f>
        <v/>
      </c>
      <c r="D53" s="41" t="str">
        <f>SFRMOE</f>
        <v/>
      </c>
      <c r="E53" s="41" t="str">
        <f>SFRMOE</f>
        <v/>
      </c>
      <c r="F53" s="41" t="str">
        <f>SFRMOE</f>
        <v/>
      </c>
      <c r="G53" s="9"/>
    </row>
    <row r="54" spans="1:7" s="44" customFormat="1" ht="44.25" customHeight="1" x14ac:dyDescent="0.25">
      <c r="A54" s="12" t="str">
        <f>SFRMBM</f>
        <v/>
      </c>
      <c r="B54" s="18" t="str">
        <f>SFRMC</f>
        <v xml:space="preserve">Un second trimestre très satisfaisant. Continue à travailler sérieusement. </v>
      </c>
      <c r="C54" s="42" t="str">
        <f>SFRMOE</f>
        <v/>
      </c>
      <c r="D54" s="42" t="str">
        <f>SFRMOE</f>
        <v/>
      </c>
      <c r="E54" s="42" t="str">
        <f>SFRMOE</f>
        <v/>
      </c>
      <c r="F54" s="42" t="str">
        <f>SFRMOE</f>
        <v/>
      </c>
      <c r="G54" s="43" t="s">
        <v>118</v>
      </c>
    </row>
    <row r="55" spans="1:7" ht="21" x14ac:dyDescent="0.25">
      <c r="A55" s="12" t="str">
        <f>IF(Param!E47&lt;&gt;"",Param!E47,"")</f>
        <v/>
      </c>
      <c r="C55" s="41" t="str">
        <f>SFRMOE</f>
        <v/>
      </c>
      <c r="D55" s="41" t="str">
        <f>SFRMOE</f>
        <v/>
      </c>
      <c r="E55" s="41" t="str">
        <f>SFRMOE</f>
        <v/>
      </c>
      <c r="F55" s="41" t="str">
        <f>SFRMOE</f>
        <v/>
      </c>
      <c r="G55" s="1"/>
    </row>
    <row r="56" spans="1:7" ht="21" x14ac:dyDescent="0.25">
      <c r="A56" s="12" t="str">
        <f>IF(Param!E48&lt;&gt;"",Param!E48,"")</f>
        <v/>
      </c>
      <c r="C56" s="41" t="str">
        <f>SFRMOE</f>
        <v/>
      </c>
      <c r="D56" s="41" t="str">
        <f>SFRMOE</f>
        <v/>
      </c>
      <c r="E56" s="41" t="str">
        <f>SFRMOE</f>
        <v/>
      </c>
      <c r="F56" s="41" t="str">
        <f>SFRMOE</f>
        <v/>
      </c>
      <c r="G56" s="1"/>
    </row>
    <row r="57" spans="1:7" ht="21" x14ac:dyDescent="0.25">
      <c r="A57" s="12" t="str">
        <f>IF(Param!E49&lt;&gt;"",Param!E49,"")</f>
        <v/>
      </c>
      <c r="C57" s="41" t="str">
        <f>SFRMOE</f>
        <v/>
      </c>
      <c r="D57" s="41" t="str">
        <f>SFRMOE</f>
        <v/>
      </c>
      <c r="E57" s="41" t="str">
        <f>SFRMOE</f>
        <v/>
      </c>
      <c r="F57" s="41" t="str">
        <f>SFRMOE</f>
        <v/>
      </c>
      <c r="G57" s="1"/>
    </row>
    <row r="58" spans="1:7" ht="21" x14ac:dyDescent="0.25">
      <c r="A58" s="12" t="str">
        <f>IF(Param!E50&lt;&gt;"",Param!E50,"")</f>
        <v/>
      </c>
      <c r="C58" s="41" t="str">
        <f>SFRMOE</f>
        <v/>
      </c>
      <c r="D58" s="41" t="str">
        <f>SFRMOE</f>
        <v/>
      </c>
      <c r="E58" s="41" t="str">
        <f>SFRMOE</f>
        <v/>
      </c>
      <c r="F58" s="41" t="str">
        <f>SFRMOE</f>
        <v/>
      </c>
      <c r="G58" s="1"/>
    </row>
    <row r="59" spans="1:7" ht="21" x14ac:dyDescent="0.25">
      <c r="A59" s="12" t="str">
        <f>IF(Param!E51&lt;&gt;"",Param!E51,"")</f>
        <v/>
      </c>
      <c r="C59" s="41" t="str">
        <f>SFRMOE</f>
        <v/>
      </c>
      <c r="D59" s="41" t="str">
        <f>SFRMOE</f>
        <v/>
      </c>
      <c r="E59" s="41" t="str">
        <f>SFRMOE</f>
        <v/>
      </c>
      <c r="F59" s="41" t="str">
        <f>SFRMOE</f>
        <v/>
      </c>
      <c r="G59" s="1"/>
    </row>
    <row r="60" spans="1:7" ht="21" x14ac:dyDescent="0.25">
      <c r="A60" s="12" t="str">
        <f>IF(Param!E52&lt;&gt;"",Param!E52,"")</f>
        <v/>
      </c>
      <c r="C60" s="41" t="str">
        <f>SFRMOE</f>
        <v/>
      </c>
      <c r="D60" s="41" t="str">
        <f>SFRMOE</f>
        <v/>
      </c>
      <c r="E60" s="41" t="str">
        <f>SFRMOE</f>
        <v/>
      </c>
      <c r="F60" s="41" t="str">
        <f>SFRMOE</f>
        <v/>
      </c>
      <c r="G60" s="1"/>
    </row>
    <row r="61" spans="1:7" ht="21" x14ac:dyDescent="0.25">
      <c r="A61" s="12" t="str">
        <f>IF(Param!E53&lt;&gt;"",Param!E53,"")</f>
        <v/>
      </c>
      <c r="C61" s="41" t="str">
        <f>SFRMOE</f>
        <v/>
      </c>
      <c r="D61" s="41" t="str">
        <f>SFRMOE</f>
        <v/>
      </c>
      <c r="E61" s="41" t="str">
        <f>SFRMOE</f>
        <v/>
      </c>
      <c r="F61" s="41" t="str">
        <f>SFRMOE</f>
        <v/>
      </c>
      <c r="G61" s="1"/>
    </row>
    <row r="62" spans="1:7" ht="21" x14ac:dyDescent="0.25">
      <c r="A62" s="12" t="str">
        <f>IF(Param!E54&lt;&gt;"",Param!E54,"")</f>
        <v/>
      </c>
      <c r="C62" s="41" t="str">
        <f>SFRMOE</f>
        <v/>
      </c>
      <c r="D62" s="41" t="str">
        <f>SFRMOE</f>
        <v/>
      </c>
      <c r="E62" s="41" t="str">
        <f>SFRMOE</f>
        <v/>
      </c>
      <c r="F62" s="41" t="str">
        <f>SFRMOE</f>
        <v/>
      </c>
      <c r="G62" s="1"/>
    </row>
    <row r="63" spans="1:7" ht="21" x14ac:dyDescent="0.25">
      <c r="A63" s="12" t="str">
        <f>IF(Param!E55&lt;&gt;"",Param!E55,"")</f>
        <v/>
      </c>
      <c r="C63" s="41" t="str">
        <f>SFRMOE</f>
        <v/>
      </c>
      <c r="D63" s="41" t="str">
        <f>SFRMOE</f>
        <v/>
      </c>
      <c r="E63" s="41" t="str">
        <f>SFRMOE</f>
        <v/>
      </c>
      <c r="F63" s="41" t="str">
        <f>SFRMOE</f>
        <v/>
      </c>
      <c r="G63" s="1"/>
    </row>
    <row r="64" spans="1:7" ht="21" x14ac:dyDescent="0.25">
      <c r="A64" s="12" t="str">
        <f>IF(Param!E56&lt;&gt;"",Param!E56,"")</f>
        <v/>
      </c>
      <c r="C64" s="41" t="str">
        <f>SFRMOE</f>
        <v/>
      </c>
      <c r="D64" s="41" t="str">
        <f>SFRMOE</f>
        <v/>
      </c>
      <c r="E64" s="41" t="str">
        <f>SFRMOE</f>
        <v/>
      </c>
      <c r="F64" s="41" t="str">
        <f>SFRMOE</f>
        <v/>
      </c>
      <c r="G64" s="1"/>
    </row>
    <row r="65" spans="1:7" ht="21" x14ac:dyDescent="0.25">
      <c r="A65" s="12" t="str">
        <f>IF(Param!E57&lt;&gt;"",Param!E57,"")</f>
        <v/>
      </c>
      <c r="C65" s="41" t="str">
        <f>SFRMOE</f>
        <v/>
      </c>
      <c r="D65" s="41" t="str">
        <f>SFRMOE</f>
        <v/>
      </c>
      <c r="E65" s="41" t="str">
        <f>SFRMOE</f>
        <v/>
      </c>
      <c r="F65" s="41" t="str">
        <f>SFRMOE</f>
        <v/>
      </c>
      <c r="G65" s="1"/>
    </row>
    <row r="66" spans="1:7" ht="19.5" x14ac:dyDescent="0.25">
      <c r="C66" s="41" t="str">
        <f>SFRMOE</f>
        <v/>
      </c>
      <c r="D66" s="41" t="str">
        <f>SFRMOE</f>
        <v/>
      </c>
      <c r="E66" s="41" t="str">
        <f>SFRMOE</f>
        <v/>
      </c>
      <c r="F66" s="41" t="str">
        <f>SFRMOE</f>
        <v/>
      </c>
      <c r="G66" s="1"/>
    </row>
    <row r="67" spans="1:7" ht="19.5" x14ac:dyDescent="0.25">
      <c r="C67" s="41" t="str">
        <f>SFRMOE</f>
        <v/>
      </c>
      <c r="D67" s="41" t="str">
        <f>SFRMOE</f>
        <v/>
      </c>
      <c r="E67" s="41" t="str">
        <f>SFRMOE</f>
        <v/>
      </c>
      <c r="F67" s="41" t="str">
        <f>SFRMOE</f>
        <v/>
      </c>
      <c r="G67" s="1"/>
    </row>
    <row r="68" spans="1:7" ht="19.5" x14ac:dyDescent="0.25">
      <c r="C68" s="41" t="str">
        <f>SFRMOE</f>
        <v/>
      </c>
      <c r="D68" s="41" t="str">
        <f>SFRMOE</f>
        <v/>
      </c>
      <c r="E68" s="41" t="str">
        <f>SFRMOE</f>
        <v/>
      </c>
      <c r="F68" s="41" t="str">
        <f>SFRMOE</f>
        <v/>
      </c>
      <c r="G68" s="1"/>
    </row>
    <row r="69" spans="1:7" ht="19.5" x14ac:dyDescent="0.25">
      <c r="C69" s="41" t="str">
        <f>SFRMOE</f>
        <v/>
      </c>
      <c r="D69" s="41" t="str">
        <f>SFRMOE</f>
        <v/>
      </c>
      <c r="E69" s="41" t="str">
        <f>SFRMOE</f>
        <v/>
      </c>
      <c r="F69" s="41" t="str">
        <f>SFRMOE</f>
        <v/>
      </c>
      <c r="G69" s="1"/>
    </row>
  </sheetData>
  <mergeCells count="5">
    <mergeCell ref="E4:F4"/>
    <mergeCell ref="C1:F2"/>
    <mergeCell ref="C3:F3"/>
    <mergeCell ref="C4:D4"/>
    <mergeCell ref="C6:F7"/>
  </mergeCells>
  <dataValidations disablePrompts="1" count="1">
    <dataValidation type="list" allowBlank="1" showInputMessage="1" showErrorMessage="1" sqref="B7" xr:uid="{5B5889AD-03EC-4945-84DC-85A02550B66B}">
      <formula1>A</formula1>
    </dataValidation>
  </dataValidations>
  <printOptions horizontalCentered="1"/>
  <pageMargins left="0.23622047244094491" right="0.23622047244094491" top="0.74803149606299213" bottom="0.74803149606299213" header="0" footer="0"/>
  <pageSetup paperSize="9" scale="48"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8E6CB-8366-46D0-BD65-03D26053EDAA}">
  <sheetPr codeName="Ws3"/>
  <dimension ref="A1:CN60"/>
  <sheetViews>
    <sheetView showRowColHeaders="0" workbookViewId="0">
      <pane xSplit="2" ySplit="1" topLeftCell="C2" activePane="bottomRight" state="frozen"/>
      <selection pane="topRight" activeCell="C1" sqref="C1"/>
      <selection pane="bottomLeft" activeCell="A2" sqref="A2"/>
      <selection pane="bottomRight" activeCell="D8" sqref="D8"/>
    </sheetView>
  </sheetViews>
  <sheetFormatPr baseColWidth="10" defaultRowHeight="15" x14ac:dyDescent="0.25"/>
  <cols>
    <col min="1" max="1" width="11.42578125" style="1" customWidth="1"/>
    <col min="2" max="2" width="55.85546875" style="4" customWidth="1"/>
    <col min="3" max="32" width="11.42578125" style="1" customWidth="1"/>
    <col min="33" max="92" width="11.42578125" style="1" hidden="1" customWidth="1"/>
    <col min="93" max="16384" width="11.42578125" style="1"/>
  </cols>
  <sheetData>
    <row r="1" spans="1:92" s="7" customFormat="1" ht="42" customHeight="1" x14ac:dyDescent="0.25">
      <c r="A1" s="25" t="s">
        <v>26</v>
      </c>
      <c r="B1" s="26" t="s">
        <v>127</v>
      </c>
      <c r="C1" s="5" t="s">
        <v>43</v>
      </c>
      <c r="D1" s="5" t="s">
        <v>44</v>
      </c>
      <c r="E1" s="5" t="s">
        <v>45</v>
      </c>
      <c r="F1" s="5" t="s">
        <v>46</v>
      </c>
      <c r="G1" s="5" t="s">
        <v>47</v>
      </c>
      <c r="H1" s="5" t="s">
        <v>48</v>
      </c>
      <c r="I1" s="5" t="s">
        <v>0</v>
      </c>
      <c r="J1" s="5" t="s">
        <v>49</v>
      </c>
      <c r="K1" s="5"/>
      <c r="L1" s="5"/>
      <c r="M1" s="5"/>
      <c r="N1" s="5"/>
      <c r="O1" s="5"/>
      <c r="P1" s="5"/>
      <c r="Q1" s="5"/>
      <c r="R1" s="5"/>
      <c r="S1" s="5"/>
      <c r="T1" s="5"/>
      <c r="U1" s="5"/>
      <c r="V1" s="5"/>
      <c r="W1" s="5"/>
      <c r="X1" s="5"/>
      <c r="Y1" s="5"/>
      <c r="Z1" s="5"/>
      <c r="AA1" s="5"/>
      <c r="AB1" s="5"/>
      <c r="AC1" s="5"/>
      <c r="AD1" s="5"/>
      <c r="AE1" s="5"/>
      <c r="AF1" s="5"/>
      <c r="AG1" s="6" t="s">
        <v>43</v>
      </c>
      <c r="AH1" s="6" t="s">
        <v>44</v>
      </c>
      <c r="AI1" s="6" t="s">
        <v>45</v>
      </c>
      <c r="AJ1" s="6" t="s">
        <v>46</v>
      </c>
      <c r="AK1" s="6" t="s">
        <v>47</v>
      </c>
      <c r="AL1" s="6" t="s">
        <v>48</v>
      </c>
      <c r="AM1" s="6" t="s">
        <v>0</v>
      </c>
      <c r="AN1" s="6" t="s">
        <v>49</v>
      </c>
      <c r="AO1" s="6"/>
      <c r="AP1" s="6"/>
      <c r="AQ1" s="6"/>
      <c r="AR1" s="6"/>
      <c r="AS1" s="6"/>
      <c r="AT1" s="6"/>
      <c r="AU1" s="6"/>
      <c r="AV1" s="6"/>
      <c r="AW1" s="6"/>
      <c r="AX1" s="6"/>
      <c r="AY1" s="6"/>
      <c r="AZ1" s="6"/>
      <c r="BA1" s="6"/>
      <c r="BB1" s="6"/>
      <c r="BC1" s="6"/>
      <c r="BD1" s="6"/>
      <c r="BE1" s="6"/>
      <c r="BF1" s="6"/>
      <c r="BG1" s="6"/>
      <c r="BH1" s="6"/>
      <c r="BI1" s="6"/>
      <c r="BJ1" s="6"/>
      <c r="BK1" s="27" t="s">
        <v>43</v>
      </c>
      <c r="BL1" s="27" t="s">
        <v>44</v>
      </c>
      <c r="BM1" s="27" t="s">
        <v>45</v>
      </c>
      <c r="BN1" s="27" t="s">
        <v>46</v>
      </c>
      <c r="BO1" s="27" t="s">
        <v>47</v>
      </c>
      <c r="BP1" s="27" t="s">
        <v>48</v>
      </c>
      <c r="BQ1" s="27" t="s">
        <v>0</v>
      </c>
      <c r="BR1" s="27" t="s">
        <v>49</v>
      </c>
      <c r="BS1" s="27"/>
      <c r="BT1" s="27"/>
      <c r="BU1" s="27"/>
      <c r="BV1" s="27"/>
      <c r="BW1" s="27"/>
      <c r="BX1" s="27"/>
      <c r="BY1" s="27"/>
      <c r="BZ1" s="27"/>
      <c r="CA1" s="27"/>
      <c r="CB1" s="27"/>
      <c r="CC1" s="27"/>
      <c r="CD1" s="27"/>
      <c r="CE1" s="27"/>
      <c r="CF1" s="27"/>
      <c r="CG1" s="27"/>
      <c r="CH1" s="27"/>
      <c r="CI1" s="27"/>
      <c r="CJ1" s="27"/>
      <c r="CK1" s="27"/>
      <c r="CL1" s="27"/>
      <c r="CM1" s="27"/>
      <c r="CN1" s="27"/>
    </row>
    <row r="2" spans="1:92" s="7" customFormat="1" ht="21" x14ac:dyDescent="0.25">
      <c r="A2" s="12" t="str">
        <f>IF(Param!H2&lt;&gt;"",Param!H2,"")</f>
        <v>Sciences et technologies</v>
      </c>
      <c r="B2" s="1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row>
    <row r="3" spans="1:92" ht="21" x14ac:dyDescent="0.25">
      <c r="A3" s="12" t="str">
        <f>IF(Param!H3&lt;&gt;"",Param!H3,"")</f>
        <v/>
      </c>
      <c r="B3" s="8" t="str">
        <f>IF(Param!I3&lt;&gt;"",Param!I3,"")</f>
        <v>Connaitre des noms de matières premières</v>
      </c>
      <c r="C3" s="50" t="s">
        <v>4</v>
      </c>
      <c r="D3" s="50" t="s">
        <v>4</v>
      </c>
      <c r="E3" s="50" t="s">
        <v>4</v>
      </c>
      <c r="F3" s="50" t="s">
        <v>4</v>
      </c>
      <c r="G3" s="50" t="s">
        <v>4</v>
      </c>
      <c r="H3" s="50" t="s">
        <v>4</v>
      </c>
      <c r="I3" s="50" t="s">
        <v>4</v>
      </c>
      <c r="J3" s="50" t="s">
        <v>4</v>
      </c>
      <c r="K3" s="50"/>
      <c r="L3" s="50"/>
      <c r="M3" s="50"/>
      <c r="N3" s="50"/>
      <c r="O3" s="50"/>
      <c r="P3" s="50"/>
      <c r="Q3" s="50"/>
      <c r="R3" s="50"/>
      <c r="S3" s="50"/>
      <c r="T3" s="50"/>
      <c r="U3" s="50"/>
      <c r="V3" s="50"/>
      <c r="W3" s="50"/>
      <c r="X3" s="50"/>
      <c r="Y3" s="50"/>
      <c r="Z3" s="50"/>
      <c r="AA3" s="50"/>
      <c r="AB3" s="50"/>
      <c r="AC3" s="50"/>
      <c r="AD3" s="50"/>
      <c r="AE3" s="50"/>
      <c r="AF3" s="50"/>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row>
    <row r="4" spans="1:92" ht="21" x14ac:dyDescent="0.25">
      <c r="A4" s="12" t="str">
        <f>IF(Param!H4&lt;&gt;"",Param!H4,"")</f>
        <v/>
      </c>
      <c r="B4" s="8" t="str">
        <f>IF(Param!I4&lt;&gt;"",Param!I4,"")</f>
        <v>Connaitre les risques de pollutions sur l'environnement</v>
      </c>
      <c r="C4" s="50" t="s">
        <v>4</v>
      </c>
      <c r="D4" s="50" t="s">
        <v>4</v>
      </c>
      <c r="E4" s="50" t="s">
        <v>4</v>
      </c>
      <c r="F4" s="50" t="s">
        <v>4</v>
      </c>
      <c r="G4" s="50" t="s">
        <v>4</v>
      </c>
      <c r="H4" s="50" t="s">
        <v>4</v>
      </c>
      <c r="I4" s="50" t="s">
        <v>4</v>
      </c>
      <c r="J4" s="50" t="s">
        <v>4</v>
      </c>
      <c r="K4" s="50"/>
      <c r="L4" s="50"/>
      <c r="M4" s="50"/>
      <c r="N4" s="50"/>
      <c r="O4" s="50"/>
      <c r="P4" s="50"/>
      <c r="Q4" s="50"/>
      <c r="R4" s="50"/>
      <c r="S4" s="50"/>
      <c r="T4" s="50"/>
      <c r="U4" s="50"/>
      <c r="V4" s="50"/>
      <c r="W4" s="50"/>
      <c r="X4" s="50"/>
      <c r="Y4" s="50"/>
      <c r="Z4" s="50"/>
      <c r="AA4" s="50"/>
      <c r="AB4" s="50"/>
      <c r="AC4" s="50"/>
      <c r="AD4" s="50"/>
      <c r="AE4" s="50"/>
      <c r="AF4" s="50"/>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row>
    <row r="5" spans="1:92" ht="21" x14ac:dyDescent="0.25">
      <c r="A5" s="12" t="str">
        <f>IF(Param!H5&lt;&gt;"",Param!H5,"")</f>
        <v/>
      </c>
      <c r="B5" s="8" t="str">
        <f>IF(Param!I5&lt;&gt;"",Param!I5,"")</f>
        <v>Connaitre les actions de recyclage</v>
      </c>
      <c r="C5" s="50" t="s">
        <v>4</v>
      </c>
      <c r="D5" s="50" t="s">
        <v>4</v>
      </c>
      <c r="E5" s="50" t="s">
        <v>4</v>
      </c>
      <c r="F5" s="50" t="s">
        <v>8</v>
      </c>
      <c r="G5" s="50" t="s">
        <v>5</v>
      </c>
      <c r="H5" s="50" t="s">
        <v>4</v>
      </c>
      <c r="I5" s="50" t="s">
        <v>5</v>
      </c>
      <c r="J5" s="50" t="s">
        <v>4</v>
      </c>
      <c r="K5" s="50"/>
      <c r="L5" s="50"/>
      <c r="M5" s="50"/>
      <c r="N5" s="50"/>
      <c r="O5" s="50"/>
      <c r="P5" s="50"/>
      <c r="Q5" s="50"/>
      <c r="R5" s="50"/>
      <c r="S5" s="50"/>
      <c r="T5" s="50"/>
      <c r="U5" s="50"/>
      <c r="V5" s="50"/>
      <c r="W5" s="50"/>
      <c r="X5" s="50"/>
      <c r="Y5" s="50"/>
      <c r="Z5" s="50"/>
      <c r="AA5" s="50"/>
      <c r="AB5" s="50"/>
      <c r="AC5" s="50"/>
      <c r="AD5" s="50"/>
      <c r="AE5" s="50"/>
      <c r="AF5" s="50"/>
      <c r="AG5" s="51"/>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row>
    <row r="6" spans="1:92" ht="21" x14ac:dyDescent="0.25">
      <c r="A6" s="12" t="str">
        <f>IF(Param!H6&lt;&gt;"",Param!H6,"")</f>
        <v/>
      </c>
      <c r="B6" s="8" t="str">
        <f>IF(Param!I6&lt;&gt;"",Param!I6,"")</f>
        <v xml:space="preserve">Connaitre les différentes méthodes pour clarifier l'eau </v>
      </c>
      <c r="C6" s="50" t="s">
        <v>4</v>
      </c>
      <c r="D6" s="50" t="s">
        <v>4</v>
      </c>
      <c r="E6" s="50" t="s">
        <v>4</v>
      </c>
      <c r="F6" s="50" t="s">
        <v>4</v>
      </c>
      <c r="G6" s="50" t="s">
        <v>4</v>
      </c>
      <c r="H6" s="50" t="s">
        <v>5</v>
      </c>
      <c r="I6" s="50" t="s">
        <v>4</v>
      </c>
      <c r="J6" s="50" t="s">
        <v>4</v>
      </c>
      <c r="K6" s="50"/>
      <c r="L6" s="50"/>
      <c r="M6" s="50"/>
      <c r="N6" s="50"/>
      <c r="O6" s="50"/>
      <c r="P6" s="50"/>
      <c r="Q6" s="50"/>
      <c r="R6" s="50"/>
      <c r="S6" s="50"/>
      <c r="T6" s="50"/>
      <c r="U6" s="50"/>
      <c r="V6" s="50"/>
      <c r="W6" s="50"/>
      <c r="X6" s="50"/>
      <c r="Y6" s="50"/>
      <c r="Z6" s="50"/>
      <c r="AA6" s="50"/>
      <c r="AB6" s="50"/>
      <c r="AC6" s="50"/>
      <c r="AD6" s="50"/>
      <c r="AE6" s="50"/>
      <c r="AF6" s="50"/>
      <c r="AG6" s="51"/>
      <c r="AH6" s="51"/>
      <c r="AI6" s="51"/>
      <c r="AJ6" s="51"/>
      <c r="AK6" s="51"/>
      <c r="AL6" s="51"/>
      <c r="AM6" s="51"/>
      <c r="AN6" s="51"/>
      <c r="AO6" s="51"/>
      <c r="AP6" s="51"/>
      <c r="AQ6" s="51"/>
      <c r="AR6" s="51"/>
      <c r="AS6" s="51"/>
      <c r="AT6" s="51"/>
      <c r="AU6" s="51"/>
      <c r="AV6" s="51"/>
      <c r="AW6" s="51"/>
      <c r="AX6" s="51"/>
      <c r="AY6" s="51"/>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row>
    <row r="7" spans="1:92" ht="21" x14ac:dyDescent="0.25">
      <c r="A7" s="12" t="str">
        <f>IF(Param!H7&lt;&gt;"",Param!H7,"")</f>
        <v/>
      </c>
      <c r="B7" s="8" t="str">
        <f>IF(Param!I7&lt;&gt;"",Param!I7,"")</f>
        <v>Connaitre le terme: Matière premières</v>
      </c>
      <c r="C7" s="50" t="s">
        <v>5</v>
      </c>
      <c r="D7" s="50" t="s">
        <v>4</v>
      </c>
      <c r="E7" s="50" t="s">
        <v>4</v>
      </c>
      <c r="F7" s="50" t="s">
        <v>5</v>
      </c>
      <c r="G7" s="50" t="s">
        <v>5</v>
      </c>
      <c r="H7" s="50" t="s">
        <v>5</v>
      </c>
      <c r="I7" s="50" t="s">
        <v>5</v>
      </c>
      <c r="J7" s="50" t="s">
        <v>4</v>
      </c>
      <c r="K7" s="50"/>
      <c r="L7" s="50"/>
      <c r="M7" s="50"/>
      <c r="N7" s="50"/>
      <c r="O7" s="50"/>
      <c r="P7" s="50"/>
      <c r="Q7" s="50"/>
      <c r="R7" s="50"/>
      <c r="S7" s="50"/>
      <c r="T7" s="50"/>
      <c r="U7" s="50"/>
      <c r="V7" s="50"/>
      <c r="W7" s="50"/>
      <c r="X7" s="50"/>
      <c r="Y7" s="50"/>
      <c r="Z7" s="50"/>
      <c r="AA7" s="50"/>
      <c r="AB7" s="50"/>
      <c r="AC7" s="50"/>
      <c r="AD7" s="50"/>
      <c r="AE7" s="50"/>
      <c r="AF7" s="50"/>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row>
    <row r="8" spans="1:92" ht="21" x14ac:dyDescent="0.25">
      <c r="A8" s="12" t="str">
        <f>IF(Param!H8&lt;&gt;"",Param!H8,"")</f>
        <v/>
      </c>
      <c r="B8" s="8" t="str">
        <f>IF(Param!I8&lt;&gt;"",Param!I8,"")</f>
        <v>Connaitre les éléments pour fabriquer du plastique</v>
      </c>
      <c r="C8" s="50" t="s">
        <v>4</v>
      </c>
      <c r="D8" s="50" t="s">
        <v>4</v>
      </c>
      <c r="E8" s="50" t="s">
        <v>4</v>
      </c>
      <c r="F8" s="50" t="s">
        <v>8</v>
      </c>
      <c r="G8" s="50" t="s">
        <v>5</v>
      </c>
      <c r="H8" s="50" t="s">
        <v>4</v>
      </c>
      <c r="I8" s="50" t="s">
        <v>5</v>
      </c>
      <c r="J8" s="50" t="s">
        <v>4</v>
      </c>
      <c r="K8" s="50"/>
      <c r="L8" s="50"/>
      <c r="M8" s="50"/>
      <c r="N8" s="50"/>
      <c r="O8" s="50"/>
      <c r="P8" s="50"/>
      <c r="Q8" s="50"/>
      <c r="R8" s="50"/>
      <c r="S8" s="50"/>
      <c r="T8" s="50"/>
      <c r="U8" s="50"/>
      <c r="V8" s="50"/>
      <c r="W8" s="50"/>
      <c r="X8" s="50"/>
      <c r="Y8" s="50"/>
      <c r="Z8" s="50"/>
      <c r="AA8" s="50"/>
      <c r="AB8" s="50"/>
      <c r="AC8" s="50"/>
      <c r="AD8" s="50"/>
      <c r="AE8" s="50"/>
      <c r="AF8" s="50"/>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row>
    <row r="9" spans="1:92" ht="21" x14ac:dyDescent="0.25">
      <c r="A9" s="12" t="str">
        <f>IF(Param!H9&lt;&gt;"",Param!H9,"")</f>
        <v>Mathématiques</v>
      </c>
      <c r="B9" s="8"/>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c r="BM9" s="51"/>
      <c r="BN9" s="51"/>
      <c r="BO9" s="51"/>
      <c r="BP9" s="51"/>
      <c r="BQ9" s="51"/>
      <c r="BR9" s="51"/>
      <c r="BS9" s="51"/>
      <c r="BT9" s="51"/>
      <c r="BU9" s="51"/>
      <c r="BV9" s="51"/>
      <c r="BW9" s="51"/>
      <c r="BX9" s="51"/>
      <c r="BY9" s="51"/>
      <c r="BZ9" s="51"/>
      <c r="CA9" s="51"/>
      <c r="CB9" s="51"/>
      <c r="CC9" s="51"/>
      <c r="CD9" s="51"/>
      <c r="CE9" s="51"/>
      <c r="CF9" s="51"/>
      <c r="CG9" s="51"/>
      <c r="CH9" s="51"/>
      <c r="CI9" s="51"/>
      <c r="CJ9" s="51"/>
      <c r="CK9" s="51"/>
      <c r="CL9" s="51"/>
      <c r="CM9" s="51"/>
      <c r="CN9" s="51"/>
    </row>
    <row r="10" spans="1:92" ht="21" x14ac:dyDescent="0.25">
      <c r="A10" s="12" t="str">
        <f>IF(Param!H10&lt;&gt;"",Param!H10,"")</f>
        <v/>
      </c>
      <c r="B10" s="8" t="str">
        <f>IF(Param!I10&lt;&gt;"",Param!I10,"")</f>
        <v xml:space="preserve">Convertir des euros en centimes et inversement </v>
      </c>
      <c r="C10" s="50" t="s">
        <v>4</v>
      </c>
      <c r="D10" s="50" t="s">
        <v>4</v>
      </c>
      <c r="E10" s="50" t="s">
        <v>4</v>
      </c>
      <c r="F10" s="50" t="s">
        <v>4</v>
      </c>
      <c r="G10" s="50" t="s">
        <v>4</v>
      </c>
      <c r="H10" s="50" t="s">
        <v>4</v>
      </c>
      <c r="I10" s="50" t="s">
        <v>4</v>
      </c>
      <c r="J10" s="50" t="s">
        <v>4</v>
      </c>
      <c r="K10" s="50"/>
      <c r="L10" s="50"/>
      <c r="M10" s="50"/>
      <c r="N10" s="50"/>
      <c r="O10" s="50"/>
      <c r="P10" s="50"/>
      <c r="Q10" s="50"/>
      <c r="R10" s="50"/>
      <c r="S10" s="50"/>
      <c r="T10" s="50"/>
      <c r="U10" s="50"/>
      <c r="V10" s="50"/>
      <c r="W10" s="50"/>
      <c r="X10" s="50"/>
      <c r="Y10" s="50"/>
      <c r="Z10" s="50"/>
      <c r="AA10" s="50"/>
      <c r="AB10" s="50"/>
      <c r="AC10" s="50"/>
      <c r="AD10" s="50"/>
      <c r="AE10" s="50"/>
      <c r="AF10" s="50"/>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row>
    <row r="11" spans="1:92" ht="21" x14ac:dyDescent="0.25">
      <c r="A11" s="12" t="str">
        <f>IF(Param!H11&lt;&gt;"",Param!H11,"")</f>
        <v/>
      </c>
      <c r="B11" s="8" t="str">
        <f>IF(Param!I11&lt;&gt;"",Param!I11,"")</f>
        <v xml:space="preserve">Lire et écrire les nombres jusqu'à 9 999 </v>
      </c>
      <c r="C11" s="50" t="s">
        <v>4</v>
      </c>
      <c r="D11" s="50" t="s">
        <v>4</v>
      </c>
      <c r="E11" s="50" t="s">
        <v>4</v>
      </c>
      <c r="F11" s="50" t="s">
        <v>4</v>
      </c>
      <c r="G11" s="50" t="s">
        <v>4</v>
      </c>
      <c r="H11" s="50" t="s">
        <v>4</v>
      </c>
      <c r="I11" s="50" t="s">
        <v>4</v>
      </c>
      <c r="J11" s="50" t="s">
        <v>4</v>
      </c>
      <c r="K11" s="50"/>
      <c r="L11" s="50"/>
      <c r="M11" s="50"/>
      <c r="N11" s="50"/>
      <c r="O11" s="50"/>
      <c r="P11" s="50"/>
      <c r="Q11" s="50"/>
      <c r="R11" s="50"/>
      <c r="S11" s="50"/>
      <c r="T11" s="50"/>
      <c r="U11" s="50"/>
      <c r="V11" s="50"/>
      <c r="W11" s="50"/>
      <c r="X11" s="50"/>
      <c r="Y11" s="50"/>
      <c r="Z11" s="50"/>
      <c r="AA11" s="50"/>
      <c r="AB11" s="50"/>
      <c r="AC11" s="50"/>
      <c r="AD11" s="50"/>
      <c r="AE11" s="50"/>
      <c r="AF11" s="50"/>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row>
    <row r="12" spans="1:92" ht="21" x14ac:dyDescent="0.25">
      <c r="A12" s="12" t="str">
        <f>IF(Param!H12&lt;&gt;"",Param!H12,"")</f>
        <v/>
      </c>
      <c r="B12" s="8" t="str">
        <f>IF(Param!I12&lt;&gt;"",Param!I12,"")</f>
        <v>Placer les nombres jusqu'à 9 999 sur une frise</v>
      </c>
      <c r="C12" s="50" t="s">
        <v>4</v>
      </c>
      <c r="D12" s="50" t="s">
        <v>4</v>
      </c>
      <c r="E12" s="50" t="s">
        <v>4</v>
      </c>
      <c r="F12" s="50" t="s">
        <v>5</v>
      </c>
      <c r="G12" s="50" t="s">
        <v>4</v>
      </c>
      <c r="H12" s="50" t="s">
        <v>4</v>
      </c>
      <c r="I12" s="50" t="s">
        <v>4</v>
      </c>
      <c r="J12" s="50" t="s">
        <v>4</v>
      </c>
      <c r="K12" s="50"/>
      <c r="L12" s="50"/>
      <c r="M12" s="50"/>
      <c r="N12" s="50"/>
      <c r="O12" s="50"/>
      <c r="P12" s="50"/>
      <c r="Q12" s="50"/>
      <c r="R12" s="50"/>
      <c r="S12" s="50"/>
      <c r="T12" s="50"/>
      <c r="U12" s="50"/>
      <c r="V12" s="50"/>
      <c r="W12" s="50"/>
      <c r="X12" s="50"/>
      <c r="Y12" s="50"/>
      <c r="Z12" s="50"/>
      <c r="AA12" s="50"/>
      <c r="AB12" s="50"/>
      <c r="AC12" s="50"/>
      <c r="AD12" s="50"/>
      <c r="AE12" s="50"/>
      <c r="AF12" s="50"/>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row>
    <row r="13" spans="1:92" ht="21" x14ac:dyDescent="0.25">
      <c r="A13" s="12" t="str">
        <f>IF(Param!H13&lt;&gt;"",Param!H13,"")</f>
        <v/>
      </c>
      <c r="B13" s="8" t="str">
        <f>IF(Param!I13&lt;&gt;"",Param!I13,"")</f>
        <v>Encadrer les nombres jusqu'à 9 999</v>
      </c>
      <c r="C13" s="50" t="s">
        <v>4</v>
      </c>
      <c r="D13" s="50" t="s">
        <v>4</v>
      </c>
      <c r="E13" s="50" t="s">
        <v>4</v>
      </c>
      <c r="F13" s="50" t="s">
        <v>5</v>
      </c>
      <c r="G13" s="50" t="s">
        <v>5</v>
      </c>
      <c r="H13" s="50" t="s">
        <v>4</v>
      </c>
      <c r="I13" s="50" t="s">
        <v>4</v>
      </c>
      <c r="J13" s="50" t="s">
        <v>5</v>
      </c>
      <c r="K13" s="50"/>
      <c r="L13" s="50"/>
      <c r="M13" s="50"/>
      <c r="N13" s="50"/>
      <c r="O13" s="50"/>
      <c r="P13" s="50"/>
      <c r="Q13" s="50"/>
      <c r="R13" s="50"/>
      <c r="S13" s="50"/>
      <c r="T13" s="50"/>
      <c r="U13" s="50"/>
      <c r="V13" s="50"/>
      <c r="W13" s="50"/>
      <c r="X13" s="50"/>
      <c r="Y13" s="50"/>
      <c r="Z13" s="50"/>
      <c r="AA13" s="50"/>
      <c r="AB13" s="50"/>
      <c r="AC13" s="50"/>
      <c r="AD13" s="50"/>
      <c r="AE13" s="50"/>
      <c r="AF13" s="50"/>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row>
    <row r="14" spans="1:92" ht="21" x14ac:dyDescent="0.25">
      <c r="A14" s="12" t="str">
        <f>IF(Param!H14&lt;&gt;"",Param!H14,"")</f>
        <v/>
      </c>
      <c r="B14" s="8" t="str">
        <f>IF(Param!I14&lt;&gt;"",Param!I14,"")</f>
        <v>Décomposer les nombres jusqu'à 9 999</v>
      </c>
      <c r="C14" s="50" t="s">
        <v>4</v>
      </c>
      <c r="D14" s="50" t="s">
        <v>4</v>
      </c>
      <c r="E14" s="50" t="s">
        <v>4</v>
      </c>
      <c r="F14" s="50" t="s">
        <v>5</v>
      </c>
      <c r="G14" s="50" t="s">
        <v>5</v>
      </c>
      <c r="H14" s="50" t="s">
        <v>4</v>
      </c>
      <c r="I14" s="50" t="s">
        <v>4</v>
      </c>
      <c r="J14" s="50" t="s">
        <v>5</v>
      </c>
      <c r="K14" s="50"/>
      <c r="L14" s="50"/>
      <c r="M14" s="50"/>
      <c r="N14" s="50"/>
      <c r="O14" s="50"/>
      <c r="P14" s="50"/>
      <c r="Q14" s="50"/>
      <c r="R14" s="50"/>
      <c r="S14" s="50"/>
      <c r="T14" s="50"/>
      <c r="U14" s="50"/>
      <c r="V14" s="50"/>
      <c r="W14" s="50"/>
      <c r="X14" s="50"/>
      <c r="Y14" s="50"/>
      <c r="Z14" s="50"/>
      <c r="AA14" s="50"/>
      <c r="AB14" s="50"/>
      <c r="AC14" s="50"/>
      <c r="AD14" s="50"/>
      <c r="AE14" s="50"/>
      <c r="AF14" s="50"/>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row>
    <row r="15" spans="1:92" ht="30" x14ac:dyDescent="0.25">
      <c r="A15" s="12" t="str">
        <f>IF(Param!H15&lt;&gt;"",Param!H15,"")</f>
        <v/>
      </c>
      <c r="B15" s="8" t="str">
        <f>IF(Param!I15&lt;&gt;"",Param!I15,"")</f>
        <v>Utliser la technique opératoire de la multiplication pour multiplier par des nombres à 2 chiffres</v>
      </c>
      <c r="C15" s="50" t="s">
        <v>4</v>
      </c>
      <c r="D15" s="50" t="s">
        <v>4</v>
      </c>
      <c r="E15" s="50" t="s">
        <v>4</v>
      </c>
      <c r="F15" s="50" t="s">
        <v>4</v>
      </c>
      <c r="G15" s="50" t="s">
        <v>4</v>
      </c>
      <c r="H15" s="50" t="s">
        <v>4</v>
      </c>
      <c r="I15" s="50" t="s">
        <v>4</v>
      </c>
      <c r="J15" s="50" t="s">
        <v>4</v>
      </c>
      <c r="K15" s="50"/>
      <c r="L15" s="50"/>
      <c r="M15" s="50"/>
      <c r="N15" s="50"/>
      <c r="O15" s="50"/>
      <c r="P15" s="50"/>
      <c r="Q15" s="50"/>
      <c r="R15" s="50"/>
      <c r="S15" s="50"/>
      <c r="T15" s="50"/>
      <c r="U15" s="50"/>
      <c r="V15" s="50"/>
      <c r="W15" s="50"/>
      <c r="X15" s="50"/>
      <c r="Y15" s="50"/>
      <c r="Z15" s="50"/>
      <c r="AA15" s="50"/>
      <c r="AB15" s="50"/>
      <c r="AC15" s="50"/>
      <c r="AD15" s="50"/>
      <c r="AE15" s="50"/>
      <c r="AF15" s="50"/>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row>
    <row r="16" spans="1:92" ht="21" x14ac:dyDescent="0.25">
      <c r="A16" s="12" t="str">
        <f>IF(Param!H16&lt;&gt;"",Param!H16,"")</f>
        <v/>
      </c>
      <c r="B16" s="8" t="str">
        <f>IF(Param!I16&lt;&gt;"",Param!I16,"")</f>
        <v>Lire et écrire les nombres jusqu'à 99 999</v>
      </c>
      <c r="C16" s="50" t="s">
        <v>4</v>
      </c>
      <c r="D16" s="50" t="s">
        <v>4</v>
      </c>
      <c r="E16" s="50" t="s">
        <v>4</v>
      </c>
      <c r="F16" s="50" t="s">
        <v>5</v>
      </c>
      <c r="G16" s="50" t="s">
        <v>5</v>
      </c>
      <c r="H16" s="50" t="s">
        <v>5</v>
      </c>
      <c r="I16" s="50" t="s">
        <v>4</v>
      </c>
      <c r="J16" s="50" t="s">
        <v>4</v>
      </c>
      <c r="K16" s="50"/>
      <c r="L16" s="50"/>
      <c r="M16" s="50"/>
      <c r="N16" s="50"/>
      <c r="O16" s="50"/>
      <c r="P16" s="50"/>
      <c r="Q16" s="50"/>
      <c r="R16" s="50"/>
      <c r="S16" s="50"/>
      <c r="T16" s="50"/>
      <c r="U16" s="50"/>
      <c r="V16" s="50"/>
      <c r="W16" s="50"/>
      <c r="X16" s="50"/>
      <c r="Y16" s="50"/>
      <c r="Z16" s="50"/>
      <c r="AA16" s="50"/>
      <c r="AB16" s="50"/>
      <c r="AC16" s="50"/>
      <c r="AD16" s="50"/>
      <c r="AE16" s="50"/>
      <c r="AF16" s="50"/>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row>
    <row r="17" spans="1:92" ht="21" x14ac:dyDescent="0.25">
      <c r="A17" s="12" t="str">
        <f>IF(Param!H17&lt;&gt;"",Param!H17,"")</f>
        <v/>
      </c>
      <c r="B17" s="8" t="str">
        <f>IF(Param!I17&lt;&gt;"",Param!I17,"")</f>
        <v xml:space="preserve">Tracer des triangles rectangles </v>
      </c>
      <c r="C17" s="50" t="s">
        <v>4</v>
      </c>
      <c r="D17" s="50" t="s">
        <v>4</v>
      </c>
      <c r="E17" s="50" t="s">
        <v>4</v>
      </c>
      <c r="F17" s="50" t="s">
        <v>4</v>
      </c>
      <c r="G17" s="50" t="s">
        <v>4</v>
      </c>
      <c r="H17" s="50" t="s">
        <v>4</v>
      </c>
      <c r="I17" s="50" t="s">
        <v>4</v>
      </c>
      <c r="J17" s="50" t="s">
        <v>4</v>
      </c>
      <c r="K17" s="50"/>
      <c r="L17" s="50"/>
      <c r="M17" s="50"/>
      <c r="N17" s="50"/>
      <c r="O17" s="50"/>
      <c r="P17" s="50"/>
      <c r="Q17" s="50"/>
      <c r="R17" s="50"/>
      <c r="S17" s="50"/>
      <c r="T17" s="50"/>
      <c r="U17" s="50"/>
      <c r="V17" s="50"/>
      <c r="W17" s="50"/>
      <c r="X17" s="50"/>
      <c r="Y17" s="50"/>
      <c r="Z17" s="50"/>
      <c r="AA17" s="50"/>
      <c r="AB17" s="50"/>
      <c r="AC17" s="50"/>
      <c r="AD17" s="50"/>
      <c r="AE17" s="50"/>
      <c r="AF17" s="50"/>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row>
    <row r="18" spans="1:92" ht="21" x14ac:dyDescent="0.25">
      <c r="A18" s="12" t="str">
        <f>IF(Param!H18&lt;&gt;"",Param!H18,"")</f>
        <v/>
      </c>
      <c r="B18" s="8" t="str">
        <f>IF(Param!I18&lt;&gt;"",Param!I18,"")</f>
        <v>Trouver l'opération nécessaire pour résoudre des problèmes</v>
      </c>
      <c r="C18" s="50" t="s">
        <v>4</v>
      </c>
      <c r="D18" s="50" t="s">
        <v>4</v>
      </c>
      <c r="E18" s="50"/>
      <c r="F18" s="50"/>
      <c r="G18" s="50"/>
      <c r="H18" s="50" t="s">
        <v>5</v>
      </c>
      <c r="I18" s="50"/>
      <c r="J18" s="65" t="s">
        <v>18</v>
      </c>
      <c r="K18" s="50"/>
      <c r="L18" s="50"/>
      <c r="M18" s="50"/>
      <c r="N18" s="50"/>
      <c r="O18" s="50"/>
      <c r="P18" s="50"/>
      <c r="Q18" s="50"/>
      <c r="R18" s="50"/>
      <c r="S18" s="50"/>
      <c r="T18" s="50"/>
      <c r="U18" s="50"/>
      <c r="V18" s="50"/>
      <c r="W18" s="50"/>
      <c r="X18" s="50"/>
      <c r="Y18" s="50"/>
      <c r="Z18" s="50"/>
      <c r="AA18" s="50"/>
      <c r="AB18" s="50"/>
      <c r="AC18" s="50"/>
      <c r="AD18" s="50"/>
      <c r="AE18" s="50"/>
      <c r="AF18" s="50"/>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row>
    <row r="19" spans="1:92" ht="21" x14ac:dyDescent="0.25">
      <c r="A19" s="12" t="str">
        <f>IF(Param!H19&lt;&gt;"",Param!H19,"")</f>
        <v/>
      </c>
      <c r="B19" s="8" t="str">
        <f>IF(Param!I19&lt;&gt;"",Param!I19,"")</f>
        <v>Convertir des mesures de masses</v>
      </c>
      <c r="C19" s="50"/>
      <c r="D19" s="50"/>
      <c r="E19" s="50"/>
      <c r="F19" s="50"/>
      <c r="G19" s="50"/>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row>
    <row r="20" spans="1:92" ht="21" x14ac:dyDescent="0.25">
      <c r="A20" s="12" t="str">
        <f>IF(Param!H20&lt;&gt;"",Param!H20,"")</f>
        <v/>
      </c>
      <c r="B20" s="8" t="str">
        <f>IF(Param!I20&lt;&gt;"",Param!I20,"")</f>
        <v>Tracer des cercles</v>
      </c>
      <c r="C20" s="50" t="s">
        <v>4</v>
      </c>
      <c r="D20" s="50" t="s">
        <v>4</v>
      </c>
      <c r="E20" s="50" t="s">
        <v>4</v>
      </c>
      <c r="F20" s="50" t="s">
        <v>4</v>
      </c>
      <c r="G20" s="50" t="s">
        <v>4</v>
      </c>
      <c r="H20" s="50" t="s">
        <v>5</v>
      </c>
      <c r="I20" s="50" t="s">
        <v>4</v>
      </c>
      <c r="J20" s="50" t="s">
        <v>4</v>
      </c>
      <c r="K20" s="50"/>
      <c r="L20" s="50"/>
      <c r="M20" s="50"/>
      <c r="N20" s="50"/>
      <c r="O20" s="50"/>
      <c r="P20" s="50"/>
      <c r="Q20" s="50"/>
      <c r="R20" s="50"/>
      <c r="S20" s="50"/>
      <c r="T20" s="50"/>
      <c r="U20" s="50"/>
      <c r="V20" s="50"/>
      <c r="W20" s="50"/>
      <c r="X20" s="50"/>
      <c r="Y20" s="50"/>
      <c r="Z20" s="50"/>
      <c r="AA20" s="50"/>
      <c r="AB20" s="50"/>
      <c r="AC20" s="50"/>
      <c r="AD20" s="50"/>
      <c r="AE20" s="50"/>
      <c r="AF20" s="50"/>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row>
    <row r="21" spans="1:92" ht="21" x14ac:dyDescent="0.25">
      <c r="A21" s="12" t="str">
        <f>IF(Param!H21&lt;&gt;"",Param!H21,"")</f>
        <v>Français</v>
      </c>
      <c r="B21" s="8"/>
      <c r="C21" s="50"/>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row>
    <row r="22" spans="1:92" ht="21" x14ac:dyDescent="0.25">
      <c r="A22" s="12" t="str">
        <f>IF(Param!H22&lt;&gt;"",Param!H22,"")</f>
        <v/>
      </c>
      <c r="B22" s="8" t="str">
        <f>IF(Param!I22&lt;&gt;"",Param!I22,"")</f>
        <v>Conjuguer des verbes à l'imparfait</v>
      </c>
      <c r="C22" s="50" t="s">
        <v>4</v>
      </c>
      <c r="D22" s="50" t="s">
        <v>4</v>
      </c>
      <c r="E22" s="50" t="s">
        <v>4</v>
      </c>
      <c r="F22" s="50" t="s">
        <v>8</v>
      </c>
      <c r="G22" s="50" t="s">
        <v>8</v>
      </c>
      <c r="H22" s="50" t="s">
        <v>8</v>
      </c>
      <c r="I22" s="50" t="s">
        <v>4</v>
      </c>
      <c r="J22" s="50" t="s">
        <v>4</v>
      </c>
      <c r="K22" s="50"/>
      <c r="L22" s="50"/>
      <c r="M22" s="50"/>
      <c r="N22" s="50"/>
      <c r="O22" s="50"/>
      <c r="P22" s="50"/>
      <c r="Q22" s="50"/>
      <c r="R22" s="50"/>
      <c r="S22" s="50"/>
      <c r="T22" s="50"/>
      <c r="U22" s="50"/>
      <c r="V22" s="50"/>
      <c r="W22" s="50"/>
      <c r="X22" s="50"/>
      <c r="Y22" s="50"/>
      <c r="Z22" s="50"/>
      <c r="AA22" s="50"/>
      <c r="AB22" s="50"/>
      <c r="AC22" s="50"/>
      <c r="AD22" s="50"/>
      <c r="AE22" s="50"/>
      <c r="AF22" s="50"/>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row>
    <row r="23" spans="1:92" ht="21" x14ac:dyDescent="0.25">
      <c r="A23" s="12" t="str">
        <f>IF(Param!H23&lt;&gt;"",Param!H23,"")</f>
        <v/>
      </c>
      <c r="B23" s="8" t="str">
        <f>IF(Param!I23&lt;&gt;"",Param!I23,"")</f>
        <v xml:space="preserve">Transposer un texte à l'imparfait </v>
      </c>
      <c r="C23" s="50" t="s">
        <v>5</v>
      </c>
      <c r="D23" s="50" t="s">
        <v>4</v>
      </c>
      <c r="E23" s="50" t="s">
        <v>4</v>
      </c>
      <c r="F23" s="50" t="s">
        <v>8</v>
      </c>
      <c r="G23" s="50" t="s">
        <v>8</v>
      </c>
      <c r="H23" s="50" t="s">
        <v>8</v>
      </c>
      <c r="I23" s="50" t="s">
        <v>4</v>
      </c>
      <c r="J23" s="50" t="s">
        <v>4</v>
      </c>
      <c r="K23" s="50"/>
      <c r="L23" s="50"/>
      <c r="M23" s="50"/>
      <c r="N23" s="50"/>
      <c r="O23" s="50"/>
      <c r="P23" s="50"/>
      <c r="Q23" s="50"/>
      <c r="R23" s="50"/>
      <c r="S23" s="50"/>
      <c r="T23" s="50"/>
      <c r="U23" s="50"/>
      <c r="V23" s="50"/>
      <c r="W23" s="50"/>
      <c r="X23" s="50"/>
      <c r="Y23" s="50"/>
      <c r="Z23" s="50"/>
      <c r="AA23" s="50"/>
      <c r="AB23" s="50"/>
      <c r="AC23" s="50"/>
      <c r="AD23" s="50"/>
      <c r="AE23" s="50"/>
      <c r="AF23" s="50"/>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row>
    <row r="24" spans="1:92" ht="21" x14ac:dyDescent="0.25">
      <c r="A24" s="12" t="str">
        <f>IF(Param!H24&lt;&gt;"",Param!H24,"")</f>
        <v/>
      </c>
      <c r="B24" s="8" t="str">
        <f>IF(Param!I24&lt;&gt;"",Param!I24,"")</f>
        <v>Identifier et employer des adjectifs dans un groupe nominal</v>
      </c>
      <c r="C24" s="50" t="s">
        <v>5</v>
      </c>
      <c r="D24" s="50" t="s">
        <v>4</v>
      </c>
      <c r="E24" s="50" t="s">
        <v>4</v>
      </c>
      <c r="F24" s="50" t="s">
        <v>8</v>
      </c>
      <c r="G24" s="50" t="s">
        <v>8</v>
      </c>
      <c r="H24" s="50" t="s">
        <v>4</v>
      </c>
      <c r="I24" s="50" t="s">
        <v>4</v>
      </c>
      <c r="J24" s="50" t="s">
        <v>4</v>
      </c>
      <c r="K24" s="50"/>
      <c r="L24" s="50"/>
      <c r="M24" s="50"/>
      <c r="N24" s="50"/>
      <c r="O24" s="50"/>
      <c r="P24" s="50"/>
      <c r="Q24" s="50"/>
      <c r="R24" s="50"/>
      <c r="S24" s="50"/>
      <c r="T24" s="50"/>
      <c r="U24" s="50"/>
      <c r="V24" s="50"/>
      <c r="W24" s="50"/>
      <c r="X24" s="50"/>
      <c r="Y24" s="50"/>
      <c r="Z24" s="50"/>
      <c r="AA24" s="50"/>
      <c r="AB24" s="50"/>
      <c r="AC24" s="50"/>
      <c r="AD24" s="50"/>
      <c r="AE24" s="50"/>
      <c r="AF24" s="50"/>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row>
    <row r="25" spans="1:92" ht="30" x14ac:dyDescent="0.25">
      <c r="A25" s="12" t="str">
        <f>IF(Param!H25&lt;&gt;"",Param!H25,"")</f>
        <v/>
      </c>
      <c r="B25" s="8" t="str">
        <f>IF(Param!I25&lt;&gt;"",Param!I25,"")</f>
        <v>Classer des groupes nominaux suivant leur genre et leur nombre</v>
      </c>
      <c r="C25" s="50" t="s">
        <v>4</v>
      </c>
      <c r="D25" s="50" t="s">
        <v>4</v>
      </c>
      <c r="E25" s="50" t="s">
        <v>4</v>
      </c>
      <c r="F25" s="50" t="s">
        <v>5</v>
      </c>
      <c r="G25" s="50" t="s">
        <v>8</v>
      </c>
      <c r="H25" s="50" t="s">
        <v>4</v>
      </c>
      <c r="I25" s="50" t="s">
        <v>4</v>
      </c>
      <c r="J25" s="50" t="s">
        <v>4</v>
      </c>
      <c r="K25" s="50"/>
      <c r="L25" s="50"/>
      <c r="M25" s="50"/>
      <c r="N25" s="50"/>
      <c r="O25" s="50"/>
      <c r="P25" s="50"/>
      <c r="Q25" s="50"/>
      <c r="R25" s="50"/>
      <c r="S25" s="50"/>
      <c r="T25" s="50"/>
      <c r="U25" s="50"/>
      <c r="V25" s="50"/>
      <c r="W25" s="50"/>
      <c r="X25" s="50"/>
      <c r="Y25" s="50"/>
      <c r="Z25" s="50"/>
      <c r="AA25" s="50"/>
      <c r="AB25" s="50"/>
      <c r="AC25" s="50"/>
      <c r="AD25" s="50"/>
      <c r="AE25" s="50"/>
      <c r="AF25" s="50"/>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row>
    <row r="26" spans="1:92" ht="30" x14ac:dyDescent="0.25">
      <c r="A26" s="12" t="str">
        <f>IF(Param!H26&lt;&gt;"",Param!H26,"")</f>
        <v/>
      </c>
      <c r="B26" s="8" t="str">
        <f>IF(Param!I26&lt;&gt;"",Param!I26,"")</f>
        <v>Identifier le verbe conjugué au passé composé et en_x000D_
donner l’infinitif</v>
      </c>
      <c r="C26" s="50" t="s">
        <v>5</v>
      </c>
      <c r="D26" s="50" t="s">
        <v>5</v>
      </c>
      <c r="E26" s="50" t="s">
        <v>4</v>
      </c>
      <c r="F26" s="50" t="s">
        <v>5</v>
      </c>
      <c r="G26" s="50" t="s">
        <v>8</v>
      </c>
      <c r="H26" s="50" t="s">
        <v>5</v>
      </c>
      <c r="I26" s="50" t="s">
        <v>5</v>
      </c>
      <c r="J26" s="50" t="s">
        <v>5</v>
      </c>
      <c r="K26" s="50"/>
      <c r="L26" s="50"/>
      <c r="M26" s="50"/>
      <c r="N26" s="50"/>
      <c r="O26" s="50"/>
      <c r="P26" s="50"/>
      <c r="Q26" s="50"/>
      <c r="R26" s="50"/>
      <c r="S26" s="50"/>
      <c r="T26" s="50"/>
      <c r="U26" s="50"/>
      <c r="V26" s="50"/>
      <c r="W26" s="50"/>
      <c r="X26" s="50"/>
      <c r="Y26" s="50"/>
      <c r="Z26" s="50"/>
      <c r="AA26" s="50"/>
      <c r="AB26" s="50"/>
      <c r="AC26" s="50"/>
      <c r="AD26" s="50"/>
      <c r="AE26" s="50"/>
      <c r="AF26" s="50"/>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row>
    <row r="27" spans="1:92" ht="30" x14ac:dyDescent="0.25">
      <c r="A27" s="12" t="str">
        <f>IF(Param!H27&lt;&gt;"",Param!H27,"")</f>
        <v/>
      </c>
      <c r="B27" s="8" t="str">
        <f>IF(Param!I27&lt;&gt;"",Param!I27,"")</f>
        <v>Conjuguer les verbes du 1er groupe au passé composé_x000D_
(avec avoir)</v>
      </c>
      <c r="C27" s="50" t="s">
        <v>8</v>
      </c>
      <c r="D27" s="50" t="s">
        <v>4</v>
      </c>
      <c r="E27" s="50" t="s">
        <v>4</v>
      </c>
      <c r="F27" s="50" t="s">
        <v>8</v>
      </c>
      <c r="G27" s="50" t="s">
        <v>5</v>
      </c>
      <c r="H27" s="50" t="s">
        <v>5</v>
      </c>
      <c r="I27" s="50" t="s">
        <v>4</v>
      </c>
      <c r="J27" s="50" t="s">
        <v>4</v>
      </c>
      <c r="K27" s="50"/>
      <c r="L27" s="50"/>
      <c r="M27" s="50"/>
      <c r="N27" s="50"/>
      <c r="O27" s="50"/>
      <c r="P27" s="50"/>
      <c r="Q27" s="50"/>
      <c r="R27" s="50"/>
      <c r="S27" s="50"/>
      <c r="T27" s="50"/>
      <c r="U27" s="50"/>
      <c r="V27" s="50"/>
      <c r="W27" s="50"/>
      <c r="X27" s="50"/>
      <c r="Y27" s="50"/>
      <c r="Z27" s="50"/>
      <c r="AA27" s="50"/>
      <c r="AB27" s="50"/>
      <c r="AC27" s="50"/>
      <c r="AD27" s="50"/>
      <c r="AE27" s="50"/>
      <c r="AF27" s="50"/>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row>
    <row r="28" spans="1:92" ht="21" x14ac:dyDescent="0.25">
      <c r="A28" s="12" t="str">
        <f>IF(Param!H28&lt;&gt;"",Param!H28,"")</f>
        <v/>
      </c>
      <c r="B28" s="8" t="str">
        <f>IF(Param!I28&lt;&gt;"",Param!I28,"")</f>
        <v>Transposer un texte au passé composé</v>
      </c>
      <c r="C28" s="50" t="s">
        <v>8</v>
      </c>
      <c r="D28" s="50" t="s">
        <v>8</v>
      </c>
      <c r="E28" s="50" t="s">
        <v>4</v>
      </c>
      <c r="F28" s="50" t="s">
        <v>8</v>
      </c>
      <c r="G28" s="50" t="s">
        <v>8</v>
      </c>
      <c r="H28" s="50" t="s">
        <v>8</v>
      </c>
      <c r="I28" s="50" t="s">
        <v>4</v>
      </c>
      <c r="J28" s="50" t="s">
        <v>4</v>
      </c>
      <c r="K28" s="50"/>
      <c r="L28" s="50"/>
      <c r="M28" s="50"/>
      <c r="N28" s="50"/>
      <c r="O28" s="50"/>
      <c r="P28" s="50"/>
      <c r="Q28" s="50"/>
      <c r="R28" s="50"/>
      <c r="S28" s="50"/>
      <c r="T28" s="50"/>
      <c r="U28" s="50"/>
      <c r="V28" s="50"/>
      <c r="W28" s="50"/>
      <c r="X28" s="50"/>
      <c r="Y28" s="50"/>
      <c r="Z28" s="50"/>
      <c r="AA28" s="50"/>
      <c r="AB28" s="50"/>
      <c r="AC28" s="50"/>
      <c r="AD28" s="50"/>
      <c r="AE28" s="50"/>
      <c r="AF28" s="50"/>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row>
    <row r="29" spans="1:92" ht="21" x14ac:dyDescent="0.25">
      <c r="A29" s="12" t="str">
        <f>IF(Param!H29&lt;&gt;"",Param!H29,"")</f>
        <v>EPS</v>
      </c>
      <c r="B29" s="8"/>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row>
    <row r="30" spans="1:92" ht="30" x14ac:dyDescent="0.25">
      <c r="A30" s="12" t="str">
        <f>IF(Param!H30&lt;&gt;"",Param!H30,"")</f>
        <v/>
      </c>
      <c r="B30" s="8" t="str">
        <f>IF(Param!I30&lt;&gt;"",Param!I30,"")</f>
        <v>Assumer les rôles spécifiques aux différentes activités physiques</v>
      </c>
      <c r="C30" s="50" t="s">
        <v>4</v>
      </c>
      <c r="D30" s="50" t="s">
        <v>4</v>
      </c>
      <c r="E30" s="50" t="s">
        <v>4</v>
      </c>
      <c r="F30" s="50" t="s">
        <v>4</v>
      </c>
      <c r="G30" s="50" t="s">
        <v>4</v>
      </c>
      <c r="H30" s="50" t="s">
        <v>4</v>
      </c>
      <c r="I30" s="50" t="s">
        <v>4</v>
      </c>
      <c r="J30" s="50" t="s">
        <v>4</v>
      </c>
      <c r="K30" s="50"/>
      <c r="L30" s="50"/>
      <c r="M30" s="50"/>
      <c r="N30" s="50"/>
      <c r="O30" s="50"/>
      <c r="P30" s="50"/>
      <c r="Q30" s="50"/>
      <c r="R30" s="50"/>
      <c r="S30" s="50"/>
      <c r="T30" s="50"/>
      <c r="U30" s="50"/>
      <c r="V30" s="50"/>
      <c r="W30" s="50"/>
      <c r="X30" s="50"/>
      <c r="Y30" s="50"/>
      <c r="Z30" s="50"/>
      <c r="AA30" s="50"/>
      <c r="AB30" s="50"/>
      <c r="AC30" s="50"/>
      <c r="AD30" s="50"/>
      <c r="AE30" s="50"/>
      <c r="AF30" s="50"/>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row>
    <row r="31" spans="1:92" ht="21" x14ac:dyDescent="0.25">
      <c r="A31" s="12" t="str">
        <f>IF(Param!H31&lt;&gt;"",Param!H31,"")</f>
        <v/>
      </c>
      <c r="B31" s="8" t="str">
        <f>IF(Param!I31&lt;&gt;"",Param!I31,"")</f>
        <v>Élaborer, respecter et faire respecter règles et règlements.</v>
      </c>
      <c r="C31" s="50" t="s">
        <v>4</v>
      </c>
      <c r="D31" s="50" t="s">
        <v>4</v>
      </c>
      <c r="E31" s="50" t="s">
        <v>4</v>
      </c>
      <c r="F31" s="50" t="s">
        <v>4</v>
      </c>
      <c r="G31" s="50" t="s">
        <v>4</v>
      </c>
      <c r="H31" s="50" t="s">
        <v>4</v>
      </c>
      <c r="I31" s="50" t="s">
        <v>4</v>
      </c>
      <c r="J31" s="50" t="s">
        <v>4</v>
      </c>
      <c r="K31" s="50"/>
      <c r="L31" s="50"/>
      <c r="M31" s="50"/>
      <c r="N31" s="50"/>
      <c r="O31" s="50"/>
      <c r="P31" s="50"/>
      <c r="Q31" s="50"/>
      <c r="R31" s="50"/>
      <c r="S31" s="50"/>
      <c r="T31" s="50"/>
      <c r="U31" s="50"/>
      <c r="V31" s="50"/>
      <c r="W31" s="50"/>
      <c r="X31" s="50"/>
      <c r="Y31" s="50"/>
      <c r="Z31" s="50"/>
      <c r="AA31" s="50"/>
      <c r="AB31" s="50"/>
      <c r="AC31" s="50"/>
      <c r="AD31" s="50"/>
      <c r="AE31" s="50"/>
      <c r="AF31" s="50"/>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row>
    <row r="32" spans="1:92" ht="30" x14ac:dyDescent="0.25">
      <c r="A32" s="12" t="str">
        <f>IF(Param!H32&lt;&gt;"",Param!H32,"")</f>
        <v/>
      </c>
      <c r="B32" s="8" t="str">
        <f>IF(Param!I32&lt;&gt;"",Param!I32,"")</f>
        <v>Lancer à des intensités et des distances variables dans des contextes adaptés.</v>
      </c>
      <c r="C32" s="50" t="s">
        <v>4</v>
      </c>
      <c r="D32" s="50" t="s">
        <v>4</v>
      </c>
      <c r="E32" s="50" t="s">
        <v>4</v>
      </c>
      <c r="F32" s="50" t="s">
        <v>4</v>
      </c>
      <c r="G32" s="50" t="s">
        <v>4</v>
      </c>
      <c r="H32" s="50" t="s">
        <v>4</v>
      </c>
      <c r="I32" s="50" t="s">
        <v>4</v>
      </c>
      <c r="J32" s="50" t="s">
        <v>4</v>
      </c>
      <c r="K32" s="50"/>
      <c r="L32" s="50"/>
      <c r="M32" s="50"/>
      <c r="N32" s="50"/>
      <c r="O32" s="50"/>
      <c r="P32" s="50"/>
      <c r="Q32" s="50"/>
      <c r="R32" s="50"/>
      <c r="S32" s="50"/>
      <c r="T32" s="50"/>
      <c r="U32" s="50"/>
      <c r="V32" s="50"/>
      <c r="W32" s="50"/>
      <c r="X32" s="50"/>
      <c r="Y32" s="50"/>
      <c r="Z32" s="50"/>
      <c r="AA32" s="50"/>
      <c r="AB32" s="50"/>
      <c r="AC32" s="50"/>
      <c r="AD32" s="50"/>
      <c r="AE32" s="50"/>
      <c r="AF32" s="50"/>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row>
    <row r="33" spans="1:92" ht="21" x14ac:dyDescent="0.25">
      <c r="A33" s="12" t="str">
        <f>IF(Param!H33&lt;&gt;"",Param!H33,"")</f>
        <v>Anglais</v>
      </c>
      <c r="B33" s="8"/>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row>
    <row r="34" spans="1:92" ht="30" x14ac:dyDescent="0.25">
      <c r="A34" s="12" t="str">
        <f>IF(Param!H34&lt;&gt;"",Param!H34,"")</f>
        <v/>
      </c>
      <c r="B34" s="8" t="str">
        <f>IF(Param!I34&lt;&gt;"",Param!I34,"")</f>
        <v>Écouter et comprendre des messages oraux simples relevant de la vie quotidienne</v>
      </c>
      <c r="C34" s="50" t="s">
        <v>5</v>
      </c>
      <c r="D34" s="50" t="s">
        <v>4</v>
      </c>
      <c r="E34" s="50" t="s">
        <v>4</v>
      </c>
      <c r="F34" s="50" t="s">
        <v>8</v>
      </c>
      <c r="G34" s="50" t="s">
        <v>8</v>
      </c>
      <c r="H34" s="50" t="s">
        <v>4</v>
      </c>
      <c r="I34" s="50" t="s">
        <v>4</v>
      </c>
      <c r="J34" s="50" t="s">
        <v>4</v>
      </c>
      <c r="K34" s="50"/>
      <c r="L34" s="50"/>
      <c r="M34" s="50"/>
      <c r="N34" s="50"/>
      <c r="O34" s="50"/>
      <c r="P34" s="50"/>
      <c r="Q34" s="50"/>
      <c r="R34" s="50"/>
      <c r="S34" s="50"/>
      <c r="T34" s="50"/>
      <c r="U34" s="50"/>
      <c r="V34" s="50"/>
      <c r="W34" s="50"/>
      <c r="X34" s="50"/>
      <c r="Y34" s="50"/>
      <c r="Z34" s="50"/>
      <c r="AA34" s="50"/>
      <c r="AB34" s="50"/>
      <c r="AC34" s="50"/>
      <c r="AD34" s="50"/>
      <c r="AE34" s="50"/>
      <c r="AF34" s="50"/>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row>
    <row r="35" spans="1:92" ht="21" x14ac:dyDescent="0.25">
      <c r="A35" s="12" t="str">
        <f>IF(Param!H35&lt;&gt;"",Param!H35,"")</f>
        <v/>
      </c>
      <c r="B35" s="8" t="str">
        <f>IF(Param!I35&lt;&gt;"",Param!I35,"")</f>
        <v>En s’appuyant sur un modèle  se décrire</v>
      </c>
      <c r="C35" s="50" t="s">
        <v>4</v>
      </c>
      <c r="D35" s="50" t="s">
        <v>4</v>
      </c>
      <c r="E35" s="50" t="s">
        <v>4</v>
      </c>
      <c r="F35" s="50" t="s">
        <v>5</v>
      </c>
      <c r="G35" s="50" t="s">
        <v>8</v>
      </c>
      <c r="H35" s="50" t="s">
        <v>4</v>
      </c>
      <c r="I35" s="50" t="s">
        <v>4</v>
      </c>
      <c r="J35" s="50" t="s">
        <v>4</v>
      </c>
      <c r="K35" s="50"/>
      <c r="L35" s="50"/>
      <c r="M35" s="50"/>
      <c r="N35" s="50"/>
      <c r="O35" s="50"/>
      <c r="P35" s="50"/>
      <c r="Q35" s="50"/>
      <c r="R35" s="50"/>
      <c r="S35" s="50"/>
      <c r="T35" s="50"/>
      <c r="U35" s="50"/>
      <c r="V35" s="50"/>
      <c r="W35" s="50"/>
      <c r="X35" s="50"/>
      <c r="Y35" s="50"/>
      <c r="Z35" s="50"/>
      <c r="AA35" s="50"/>
      <c r="AB35" s="50"/>
      <c r="AC35" s="50"/>
      <c r="AD35" s="50"/>
      <c r="AE35" s="50"/>
      <c r="AF35" s="50"/>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row>
    <row r="36" spans="1:92" ht="21" x14ac:dyDescent="0.25">
      <c r="A36" s="12" t="str">
        <f>IF(Param!H36&lt;&gt;"",Param!H36,"")</f>
        <v>Histoire</v>
      </c>
      <c r="B36" s="8"/>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row>
    <row r="37" spans="1:92" ht="21" x14ac:dyDescent="0.25">
      <c r="A37" s="12" t="str">
        <f>IF(Param!H37&lt;&gt;"",Param!H37,"")</f>
        <v/>
      </c>
      <c r="B37" s="8" t="str">
        <f>IF(Param!I37&lt;&gt;"",Param!I37,"")</f>
        <v>Comprendre le sens général d'un document</v>
      </c>
      <c r="C37" s="50" t="s">
        <v>4</v>
      </c>
      <c r="D37" s="50" t="s">
        <v>4</v>
      </c>
      <c r="E37" s="50" t="s">
        <v>4</v>
      </c>
      <c r="F37" s="50" t="s">
        <v>5</v>
      </c>
      <c r="G37" s="50" t="s">
        <v>5</v>
      </c>
      <c r="H37" s="50" t="s">
        <v>4</v>
      </c>
      <c r="I37" s="50" t="s">
        <v>4</v>
      </c>
      <c r="J37" s="50" t="s">
        <v>5</v>
      </c>
      <c r="K37" s="50"/>
      <c r="L37" s="50"/>
      <c r="M37" s="50"/>
      <c r="N37" s="50"/>
      <c r="O37" s="50"/>
      <c r="P37" s="50"/>
      <c r="Q37" s="50"/>
      <c r="R37" s="50"/>
      <c r="S37" s="50"/>
      <c r="T37" s="50"/>
      <c r="U37" s="50"/>
      <c r="V37" s="50"/>
      <c r="W37" s="50"/>
      <c r="X37" s="50"/>
      <c r="Y37" s="50"/>
      <c r="Z37" s="50"/>
      <c r="AA37" s="50"/>
      <c r="AB37" s="50"/>
      <c r="AC37" s="50"/>
      <c r="AD37" s="50"/>
      <c r="AE37" s="50"/>
      <c r="AF37" s="50"/>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row>
    <row r="38" spans="1:92" ht="30" x14ac:dyDescent="0.25">
      <c r="A38" s="12" t="str">
        <f>IF(Param!H38&lt;&gt;"",Param!H38,"")</f>
        <v/>
      </c>
      <c r="B38" s="8" t="str">
        <f>IF(Param!I38&lt;&gt;"",Param!I38,"")</f>
        <v>Extraire des informations pertinentes pour répondre à des questions</v>
      </c>
      <c r="C38" s="50" t="s">
        <v>4</v>
      </c>
      <c r="D38" s="50" t="s">
        <v>4</v>
      </c>
      <c r="E38" s="50" t="s">
        <v>4</v>
      </c>
      <c r="F38" s="50" t="s">
        <v>4</v>
      </c>
      <c r="G38" s="50" t="s">
        <v>4</v>
      </c>
      <c r="H38" s="50" t="s">
        <v>4</v>
      </c>
      <c r="I38" s="50" t="s">
        <v>4</v>
      </c>
      <c r="J38" s="50" t="s">
        <v>4</v>
      </c>
      <c r="K38" s="50"/>
      <c r="L38" s="50"/>
      <c r="M38" s="50"/>
      <c r="N38" s="50"/>
      <c r="O38" s="50"/>
      <c r="P38" s="50"/>
      <c r="Q38" s="50"/>
      <c r="R38" s="50"/>
      <c r="S38" s="50"/>
      <c r="T38" s="50"/>
      <c r="U38" s="50"/>
      <c r="V38" s="50"/>
      <c r="W38" s="50"/>
      <c r="X38" s="50"/>
      <c r="Y38" s="50"/>
      <c r="Z38" s="50"/>
      <c r="AA38" s="50"/>
      <c r="AB38" s="50"/>
      <c r="AC38" s="50"/>
      <c r="AD38" s="50"/>
      <c r="AE38" s="50"/>
      <c r="AF38" s="50"/>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row>
    <row r="39" spans="1:92" ht="21" x14ac:dyDescent="0.25">
      <c r="A39" s="12" t="str">
        <f>IF(Param!H39&lt;&gt;"",Param!H39,"")</f>
        <v/>
      </c>
      <c r="B39" s="8" t="str">
        <f>IF(Param!I39&lt;&gt;"",Param!I39,"")</f>
        <v>S'approprier et utiliser un lexique historique approprié</v>
      </c>
      <c r="C39" s="50" t="s">
        <v>4</v>
      </c>
      <c r="D39" s="50" t="s">
        <v>4</v>
      </c>
      <c r="E39" s="50" t="s">
        <v>4</v>
      </c>
      <c r="F39" s="50" t="s">
        <v>5</v>
      </c>
      <c r="G39" s="50" t="s">
        <v>5</v>
      </c>
      <c r="H39" s="50" t="s">
        <v>5</v>
      </c>
      <c r="I39" s="50" t="s">
        <v>4</v>
      </c>
      <c r="J39" s="50" t="s">
        <v>4</v>
      </c>
      <c r="K39" s="50"/>
      <c r="L39" s="50"/>
      <c r="M39" s="50"/>
      <c r="N39" s="50"/>
      <c r="O39" s="50"/>
      <c r="P39" s="50"/>
      <c r="Q39" s="50"/>
      <c r="R39" s="50"/>
      <c r="S39" s="50"/>
      <c r="T39" s="50"/>
      <c r="U39" s="50"/>
      <c r="V39" s="50"/>
      <c r="W39" s="50"/>
      <c r="X39" s="50"/>
      <c r="Y39" s="50"/>
      <c r="Z39" s="50"/>
      <c r="AA39" s="50"/>
      <c r="AB39" s="50"/>
      <c r="AC39" s="50"/>
      <c r="AD39" s="50"/>
      <c r="AE39" s="50"/>
      <c r="AF39" s="50"/>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c r="BS39" s="51"/>
      <c r="BT39" s="51"/>
      <c r="BU39" s="51"/>
      <c r="BV39" s="51"/>
      <c r="BW39" s="51"/>
      <c r="BX39" s="51"/>
      <c r="BY39" s="51"/>
      <c r="BZ39" s="51"/>
      <c r="CA39" s="51"/>
      <c r="CB39" s="51"/>
      <c r="CC39" s="51"/>
      <c r="CD39" s="51"/>
      <c r="CE39" s="51"/>
      <c r="CF39" s="51"/>
      <c r="CG39" s="51"/>
      <c r="CH39" s="51"/>
      <c r="CI39" s="51"/>
      <c r="CJ39" s="51"/>
      <c r="CK39" s="51"/>
      <c r="CL39" s="51"/>
      <c r="CM39" s="51"/>
      <c r="CN39" s="51"/>
    </row>
    <row r="40" spans="1:92" ht="21" x14ac:dyDescent="0.25">
      <c r="A40" s="12" t="str">
        <f>IF(Param!H40&lt;&gt;"",Param!H40,"")</f>
        <v/>
      </c>
      <c r="B40" s="8" t="str">
        <f>IF(Param!I40&lt;&gt;"",Param!I40,"")</f>
        <v>Restituer des connaissances sur l'Empire napoléonien</v>
      </c>
      <c r="C40" s="50" t="s">
        <v>5</v>
      </c>
      <c r="D40" s="50" t="s">
        <v>5</v>
      </c>
      <c r="E40" s="50" t="s">
        <v>4</v>
      </c>
      <c r="F40" s="50" t="s">
        <v>5</v>
      </c>
      <c r="G40" s="50" t="s">
        <v>8</v>
      </c>
      <c r="H40" s="50" t="s">
        <v>5</v>
      </c>
      <c r="I40" s="50" t="s">
        <v>5</v>
      </c>
      <c r="J40" s="50" t="s">
        <v>5</v>
      </c>
      <c r="K40" s="50"/>
      <c r="L40" s="50"/>
      <c r="M40" s="50"/>
      <c r="N40" s="50"/>
      <c r="O40" s="50"/>
      <c r="P40" s="50"/>
      <c r="Q40" s="50"/>
      <c r="R40" s="50"/>
      <c r="S40" s="50"/>
      <c r="T40" s="50"/>
      <c r="U40" s="50"/>
      <c r="V40" s="50"/>
      <c r="W40" s="50"/>
      <c r="X40" s="50"/>
      <c r="Y40" s="50"/>
      <c r="Z40" s="50"/>
      <c r="AA40" s="50"/>
      <c r="AB40" s="50"/>
      <c r="AC40" s="50"/>
      <c r="AD40" s="50"/>
      <c r="AE40" s="50"/>
      <c r="AF40" s="50"/>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1"/>
      <c r="BM40" s="51"/>
      <c r="BN40" s="51"/>
      <c r="BO40" s="51"/>
      <c r="BP40" s="51"/>
      <c r="BQ40" s="51"/>
      <c r="BR40" s="51"/>
      <c r="BS40" s="51"/>
      <c r="BT40" s="51"/>
      <c r="BU40" s="51"/>
      <c r="BV40" s="51"/>
      <c r="BW40" s="51"/>
      <c r="BX40" s="51"/>
      <c r="BY40" s="51"/>
      <c r="BZ40" s="51"/>
      <c r="CA40" s="51"/>
      <c r="CB40" s="51"/>
      <c r="CC40" s="51"/>
      <c r="CD40" s="51"/>
      <c r="CE40" s="51"/>
      <c r="CF40" s="51"/>
      <c r="CG40" s="51"/>
      <c r="CH40" s="51"/>
      <c r="CI40" s="51"/>
      <c r="CJ40" s="51"/>
      <c r="CK40" s="51"/>
      <c r="CL40" s="51"/>
      <c r="CM40" s="51"/>
      <c r="CN40" s="51"/>
    </row>
    <row r="41" spans="1:92" ht="21" x14ac:dyDescent="0.25">
      <c r="A41" s="12" t="str">
        <f>IF(Param!H41&lt;&gt;"",Param!H41,"")</f>
        <v>Géographie</v>
      </c>
      <c r="B41" s="8"/>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c r="BI41" s="51"/>
      <c r="BJ41" s="51"/>
      <c r="BK41" s="51"/>
      <c r="BL41" s="51"/>
      <c r="BM41" s="51"/>
      <c r="BN41" s="51"/>
      <c r="BO41" s="51"/>
      <c r="BP41" s="51"/>
      <c r="BQ41" s="51"/>
      <c r="BR41" s="51"/>
      <c r="BS41" s="51"/>
      <c r="BT41" s="51"/>
      <c r="BU41" s="51"/>
      <c r="BV41" s="51"/>
      <c r="BW41" s="51"/>
      <c r="BX41" s="51"/>
      <c r="BY41" s="51"/>
      <c r="BZ41" s="51"/>
      <c r="CA41" s="51"/>
      <c r="CB41" s="51"/>
      <c r="CC41" s="51"/>
      <c r="CD41" s="51"/>
      <c r="CE41" s="51"/>
      <c r="CF41" s="51"/>
      <c r="CG41" s="51"/>
      <c r="CH41" s="51"/>
      <c r="CI41" s="51"/>
      <c r="CJ41" s="51"/>
      <c r="CK41" s="51"/>
      <c r="CL41" s="51"/>
      <c r="CM41" s="51"/>
      <c r="CN41" s="51"/>
    </row>
    <row r="42" spans="1:92" ht="21" x14ac:dyDescent="0.25">
      <c r="A42" s="12" t="str">
        <f>IF(Param!H42&lt;&gt;"",Param!H42,"")</f>
        <v/>
      </c>
      <c r="B42" s="8" t="str">
        <f>IF(Param!I42&lt;&gt;"",Param!I42,"")</f>
        <v>S'approprier un lexique géographique approprié</v>
      </c>
      <c r="C42" s="50" t="s">
        <v>4</v>
      </c>
      <c r="D42" s="50" t="s">
        <v>4</v>
      </c>
      <c r="E42" s="50" t="s">
        <v>4</v>
      </c>
      <c r="F42" s="50" t="s">
        <v>8</v>
      </c>
      <c r="G42" s="50" t="s">
        <v>5</v>
      </c>
      <c r="H42" s="50" t="s">
        <v>4</v>
      </c>
      <c r="I42" s="50" t="s">
        <v>5</v>
      </c>
      <c r="J42" s="50" t="s">
        <v>4</v>
      </c>
      <c r="K42" s="50"/>
      <c r="L42" s="50"/>
      <c r="M42" s="50"/>
      <c r="N42" s="50"/>
      <c r="O42" s="50"/>
      <c r="P42" s="50"/>
      <c r="Q42" s="50"/>
      <c r="R42" s="50"/>
      <c r="S42" s="50"/>
      <c r="T42" s="50"/>
      <c r="U42" s="50"/>
      <c r="V42" s="50"/>
      <c r="W42" s="50"/>
      <c r="X42" s="50"/>
      <c r="Y42" s="50"/>
      <c r="Z42" s="50"/>
      <c r="AA42" s="50"/>
      <c r="AB42" s="50"/>
      <c r="AC42" s="50"/>
      <c r="AD42" s="50"/>
      <c r="AE42" s="50"/>
      <c r="AF42" s="50"/>
      <c r="AG42" s="51"/>
      <c r="AH42" s="51"/>
      <c r="AI42" s="51"/>
      <c r="AJ42" s="51"/>
      <c r="AK42" s="51"/>
      <c r="AL42" s="51"/>
      <c r="AM42" s="51"/>
      <c r="AN42" s="51"/>
      <c r="AO42" s="51"/>
      <c r="AP42" s="51"/>
      <c r="AQ42" s="51"/>
      <c r="AR42" s="51"/>
      <c r="AS42" s="51"/>
      <c r="AT42" s="51"/>
      <c r="AU42" s="51"/>
      <c r="AV42" s="51"/>
      <c r="AW42" s="51"/>
      <c r="AX42" s="51"/>
      <c r="AY42" s="51"/>
      <c r="AZ42" s="51"/>
      <c r="BA42" s="51"/>
      <c r="BB42" s="51"/>
      <c r="BC42" s="51"/>
      <c r="BD42" s="51"/>
      <c r="BE42" s="51"/>
      <c r="BF42" s="51"/>
      <c r="BG42" s="51"/>
      <c r="BH42" s="51"/>
      <c r="BI42" s="51"/>
      <c r="BJ42" s="51"/>
      <c r="BK42" s="51"/>
      <c r="BL42" s="51"/>
      <c r="BM42" s="51"/>
      <c r="BN42" s="51"/>
      <c r="BO42" s="51"/>
      <c r="BP42" s="51"/>
      <c r="BQ42" s="51"/>
      <c r="BR42" s="51"/>
      <c r="BS42" s="51"/>
      <c r="BT42" s="51"/>
      <c r="BU42" s="51"/>
      <c r="BV42" s="51"/>
      <c r="BW42" s="51"/>
      <c r="BX42" s="51"/>
      <c r="BY42" s="51"/>
      <c r="BZ42" s="51"/>
      <c r="CA42" s="51"/>
      <c r="CB42" s="51"/>
      <c r="CC42" s="51"/>
      <c r="CD42" s="51"/>
      <c r="CE42" s="51"/>
      <c r="CF42" s="51"/>
      <c r="CG42" s="51"/>
      <c r="CH42" s="51"/>
      <c r="CI42" s="51"/>
      <c r="CJ42" s="51"/>
      <c r="CK42" s="51"/>
      <c r="CL42" s="51"/>
      <c r="CM42" s="51"/>
      <c r="CN42" s="51"/>
    </row>
    <row r="43" spans="1:92" ht="21" x14ac:dyDescent="0.25">
      <c r="A43" s="12" t="str">
        <f>IF(Param!H43&lt;&gt;"",Param!H43,"")</f>
        <v/>
      </c>
      <c r="B43" s="8" t="str">
        <f>IF(Param!I43&lt;&gt;"",Param!I43,"")</f>
        <v>Connaiter différents lieux d'habitation en zones touristiques</v>
      </c>
      <c r="C43" s="50" t="s">
        <v>4</v>
      </c>
      <c r="D43" s="50" t="s">
        <v>4</v>
      </c>
      <c r="E43" s="50" t="s">
        <v>4</v>
      </c>
      <c r="F43" s="50" t="s">
        <v>4</v>
      </c>
      <c r="G43" s="50" t="s">
        <v>4</v>
      </c>
      <c r="H43" s="50" t="s">
        <v>5</v>
      </c>
      <c r="I43" s="50" t="s">
        <v>4</v>
      </c>
      <c r="J43" s="50" t="s">
        <v>4</v>
      </c>
      <c r="K43" s="50"/>
      <c r="L43" s="50"/>
      <c r="M43" s="50"/>
      <c r="N43" s="50"/>
      <c r="O43" s="50"/>
      <c r="P43" s="50"/>
      <c r="Q43" s="50"/>
      <c r="R43" s="50"/>
      <c r="S43" s="50"/>
      <c r="T43" s="50"/>
      <c r="U43" s="50"/>
      <c r="V43" s="50"/>
      <c r="W43" s="50"/>
      <c r="X43" s="50"/>
      <c r="Y43" s="50"/>
      <c r="Z43" s="50"/>
      <c r="AA43" s="50"/>
      <c r="AB43" s="50"/>
      <c r="AC43" s="50"/>
      <c r="AD43" s="50"/>
      <c r="AE43" s="50"/>
      <c r="AF43" s="50"/>
      <c r="AG43" s="51"/>
      <c r="AH43" s="51"/>
      <c r="AI43" s="51"/>
      <c r="AJ43" s="51"/>
      <c r="AK43" s="51"/>
      <c r="AL43" s="51"/>
      <c r="AM43" s="51"/>
      <c r="AN43" s="51"/>
      <c r="AO43" s="51"/>
      <c r="AP43" s="51"/>
      <c r="AQ43" s="51"/>
      <c r="AR43" s="51"/>
      <c r="AS43" s="51"/>
      <c r="AT43" s="51"/>
      <c r="AU43" s="51"/>
      <c r="AV43" s="51"/>
      <c r="AW43" s="51"/>
      <c r="AX43" s="51"/>
      <c r="AY43" s="51"/>
      <c r="AZ43" s="51"/>
      <c r="BA43" s="51"/>
      <c r="BB43" s="51"/>
      <c r="BC43" s="51"/>
      <c r="BD43" s="51"/>
      <c r="BE43" s="51"/>
      <c r="BF43" s="51"/>
      <c r="BG43" s="51"/>
      <c r="BH43" s="51"/>
      <c r="BI43" s="51"/>
      <c r="BJ43" s="51"/>
      <c r="BK43" s="51"/>
      <c r="BL43" s="51"/>
      <c r="BM43" s="51"/>
      <c r="BN43" s="51"/>
      <c r="BO43" s="51"/>
      <c r="BP43" s="51"/>
      <c r="BQ43" s="51"/>
      <c r="BR43" s="51"/>
      <c r="BS43" s="51"/>
      <c r="BT43" s="51"/>
      <c r="BU43" s="51"/>
      <c r="BV43" s="51"/>
      <c r="BW43" s="51"/>
      <c r="BX43" s="51"/>
      <c r="BY43" s="51"/>
      <c r="BZ43" s="51"/>
      <c r="CA43" s="51"/>
      <c r="CB43" s="51"/>
      <c r="CC43" s="51"/>
      <c r="CD43" s="51"/>
      <c r="CE43" s="51"/>
      <c r="CF43" s="51"/>
      <c r="CG43" s="51"/>
      <c r="CH43" s="51"/>
      <c r="CI43" s="51"/>
      <c r="CJ43" s="51"/>
      <c r="CK43" s="51"/>
      <c r="CL43" s="51"/>
      <c r="CM43" s="51"/>
      <c r="CN43" s="51"/>
    </row>
    <row r="44" spans="1:92" ht="30" x14ac:dyDescent="0.25">
      <c r="A44" s="12" t="str">
        <f>IF(Param!H44&lt;&gt;"",Param!H44,"")</f>
        <v/>
      </c>
      <c r="B44" s="8" t="str">
        <f>IF(Param!I44&lt;&gt;"",Param!I44,"")</f>
        <v>Connaitre les secteurs d'activités qui emploient des travailleurs saisonniers dans les zones touristiques</v>
      </c>
      <c r="C44" s="50" t="s">
        <v>5</v>
      </c>
      <c r="D44" s="50" t="s">
        <v>4</v>
      </c>
      <c r="E44" s="50" t="s">
        <v>4</v>
      </c>
      <c r="F44" s="50" t="s">
        <v>5</v>
      </c>
      <c r="G44" s="50" t="s">
        <v>5</v>
      </c>
      <c r="H44" s="50" t="s">
        <v>5</v>
      </c>
      <c r="I44" s="50" t="s">
        <v>5</v>
      </c>
      <c r="J44" s="50" t="s">
        <v>4</v>
      </c>
      <c r="K44" s="50"/>
      <c r="L44" s="50"/>
      <c r="M44" s="50"/>
      <c r="N44" s="50"/>
      <c r="O44" s="50"/>
      <c r="P44" s="50"/>
      <c r="Q44" s="50"/>
      <c r="R44" s="50"/>
      <c r="S44" s="50"/>
      <c r="T44" s="50"/>
      <c r="U44" s="50"/>
      <c r="V44" s="50"/>
      <c r="W44" s="50"/>
      <c r="X44" s="50"/>
      <c r="Y44" s="50"/>
      <c r="Z44" s="50"/>
      <c r="AA44" s="50"/>
      <c r="AB44" s="50"/>
      <c r="AC44" s="50"/>
      <c r="AD44" s="50"/>
      <c r="AE44" s="50"/>
      <c r="AF44" s="50"/>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c r="BS44" s="51"/>
      <c r="BT44" s="51"/>
      <c r="BU44" s="51"/>
      <c r="BV44" s="51"/>
      <c r="BW44" s="51"/>
      <c r="BX44" s="51"/>
      <c r="BY44" s="51"/>
      <c r="BZ44" s="51"/>
      <c r="CA44" s="51"/>
      <c r="CB44" s="51"/>
      <c r="CC44" s="51"/>
      <c r="CD44" s="51"/>
      <c r="CE44" s="51"/>
      <c r="CF44" s="51"/>
      <c r="CG44" s="51"/>
      <c r="CH44" s="51"/>
      <c r="CI44" s="51"/>
      <c r="CJ44" s="51"/>
      <c r="CK44" s="51"/>
      <c r="CL44" s="51"/>
      <c r="CM44" s="51"/>
      <c r="CN44" s="51"/>
    </row>
    <row r="45" spans="1:92" ht="21" x14ac:dyDescent="0.25">
      <c r="A45" s="12" t="str">
        <f>IF(Param!H45&lt;&gt;"",Param!H45,"")</f>
        <v>Commentaires</v>
      </c>
      <c r="C45" s="51"/>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c r="AW45" s="51"/>
      <c r="AX45" s="51"/>
      <c r="AY45" s="51"/>
      <c r="AZ45" s="51"/>
      <c r="BA45" s="51"/>
      <c r="BB45" s="51"/>
      <c r="BC45" s="51"/>
      <c r="BD45" s="51"/>
      <c r="BE45" s="51"/>
      <c r="BF45" s="51"/>
      <c r="BG45" s="51"/>
      <c r="BH45" s="51"/>
      <c r="BI45" s="51"/>
      <c r="BJ45" s="51"/>
      <c r="BK45" s="51"/>
      <c r="BL45" s="51"/>
      <c r="BM45" s="51"/>
      <c r="BN45" s="51"/>
      <c r="BO45" s="51"/>
      <c r="BP45" s="51"/>
      <c r="BQ45" s="51"/>
      <c r="BR45" s="51"/>
      <c r="BS45" s="51"/>
      <c r="BT45" s="51"/>
      <c r="BU45" s="51"/>
      <c r="BV45" s="51"/>
      <c r="BW45" s="51"/>
      <c r="BX45" s="51"/>
      <c r="BY45" s="51"/>
      <c r="BZ45" s="51"/>
      <c r="CA45" s="51"/>
      <c r="CB45" s="51"/>
      <c r="CC45" s="51"/>
      <c r="CD45" s="51"/>
      <c r="CE45" s="51"/>
      <c r="CF45" s="51"/>
      <c r="CG45" s="51"/>
      <c r="CH45" s="51"/>
      <c r="CI45" s="51"/>
      <c r="CJ45" s="51"/>
      <c r="CK45" s="51"/>
      <c r="CL45" s="51"/>
      <c r="CM45" s="51"/>
      <c r="CN45" s="51"/>
    </row>
    <row r="46" spans="1:92" ht="21" x14ac:dyDescent="0.25">
      <c r="A46" s="12" t="str">
        <f>IF(Param!H46&lt;&gt;"",Param!H46,"")</f>
        <v/>
      </c>
    </row>
    <row r="47" spans="1:92" ht="21" x14ac:dyDescent="0.25">
      <c r="A47" s="12" t="str">
        <f>IF(Param!H47&lt;&gt;"",Param!H47,"")</f>
        <v/>
      </c>
    </row>
    <row r="48" spans="1:92" ht="21" x14ac:dyDescent="0.25">
      <c r="A48" s="12" t="str">
        <f>IF(Param!H48&lt;&gt;"",Param!H48,"")</f>
        <v/>
      </c>
    </row>
    <row r="49" spans="1:1" ht="21" x14ac:dyDescent="0.25">
      <c r="A49" s="12" t="str">
        <f>IF(Param!H49&lt;&gt;"",Param!H49,"")</f>
        <v/>
      </c>
    </row>
    <row r="50" spans="1:1" ht="21" x14ac:dyDescent="0.25">
      <c r="A50" s="12" t="str">
        <f>IF(Param!H50&lt;&gt;"",Param!H50,"")</f>
        <v/>
      </c>
    </row>
    <row r="51" spans="1:1" ht="21" x14ac:dyDescent="0.25">
      <c r="A51" s="12" t="str">
        <f>IF(Param!H51&lt;&gt;"",Param!H51,"")</f>
        <v/>
      </c>
    </row>
    <row r="52" spans="1:1" ht="21" x14ac:dyDescent="0.25">
      <c r="A52" s="12" t="str">
        <f>IF(Param!H52&lt;&gt;"",Param!H52,"")</f>
        <v/>
      </c>
    </row>
    <row r="53" spans="1:1" ht="21" x14ac:dyDescent="0.25">
      <c r="A53" s="12" t="str">
        <f>IF(Param!H53&lt;&gt;"",Param!H53,"")</f>
        <v/>
      </c>
    </row>
    <row r="54" spans="1:1" ht="21" x14ac:dyDescent="0.25">
      <c r="A54" s="12" t="str">
        <f>IF(Param!H54&lt;&gt;"",Param!H54,"")</f>
        <v/>
      </c>
    </row>
    <row r="55" spans="1:1" ht="21" x14ac:dyDescent="0.25">
      <c r="A55" s="12" t="str">
        <f>IF(Param!H55&lt;&gt;"",Param!H55,"")</f>
        <v/>
      </c>
    </row>
    <row r="56" spans="1:1" ht="21" x14ac:dyDescent="0.25">
      <c r="A56" s="12" t="str">
        <f>IF(Param!H56&lt;&gt;"",Param!H56,"")</f>
        <v/>
      </c>
    </row>
    <row r="57" spans="1:1" ht="21" x14ac:dyDescent="0.25">
      <c r="A57" s="12" t="str">
        <f>IF(Param!H57&lt;&gt;"",Param!H57,"")</f>
        <v/>
      </c>
    </row>
    <row r="58" spans="1:1" ht="21" x14ac:dyDescent="0.25">
      <c r="A58" s="12" t="str">
        <f>IF(Param!H58&lt;&gt;"",Param!H58,"")</f>
        <v/>
      </c>
    </row>
    <row r="59" spans="1:1" ht="21" x14ac:dyDescent="0.25">
      <c r="A59" s="12" t="str">
        <f>IF(Param!H59&lt;&gt;"",Param!H59,"")</f>
        <v/>
      </c>
    </row>
    <row r="60" spans="1:1" ht="21" x14ac:dyDescent="0.25">
      <c r="A60" s="12" t="str">
        <f>IF(Param!H60&lt;&gt;"",Param!H60,"")</f>
        <v/>
      </c>
    </row>
  </sheetData>
  <conditionalFormatting sqref="B2:CN66">
    <cfRule type="expression" dxfId="0" priority="1">
      <formula>MOD(ROW(),2)=0</formula>
    </cfRule>
  </conditionalFormatting>
  <dataValidations count="1">
    <dataValidation type="list" allowBlank="1" showInputMessage="1" showErrorMessage="1" prompt="Selectionnez le Trimestre" sqref="B1" xr:uid="{29B1C84C-1407-4D76-A22D-9C5764E743F2}">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12293" r:id="rId4" name="CommandButton4">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12293" r:id="rId4" name="CommandButton4"/>
      </mc:Fallback>
    </mc:AlternateContent>
    <mc:AlternateContent xmlns:mc="http://schemas.openxmlformats.org/markup-compatibility/2006">
      <mc:Choice Requires="x14">
        <control shapeId="12297" r:id="rId6" name="CommandButton5">
          <controlPr defaultSize="0" print="0" autoLine="0" r:id="rId7">
            <anchor>
              <from>
                <xdr:col>11</xdr:col>
                <xdr:colOff>390525</xdr:colOff>
                <xdr:row>0</xdr:row>
                <xdr:rowOff>0</xdr:rowOff>
              </from>
              <to>
                <xdr:col>12</xdr:col>
                <xdr:colOff>647700</xdr:colOff>
                <xdr:row>0</xdr:row>
                <xdr:rowOff>295275</xdr:rowOff>
              </to>
            </anchor>
          </controlPr>
        </control>
      </mc:Choice>
      <mc:Fallback>
        <control shapeId="12297" r:id="rId6" name="CommandButton5"/>
      </mc:Fallback>
    </mc:AlternateContent>
    <mc:AlternateContent xmlns:mc="http://schemas.openxmlformats.org/markup-compatibility/2006">
      <mc:Choice Requires="x14">
        <control shapeId="12298" r:id="rId8" name="CommandButton6">
          <controlPr defaultSize="0" print="0" autoLine="0" r:id="rId9">
            <anchor>
              <from>
                <xdr:col>13</xdr:col>
                <xdr:colOff>266700</xdr:colOff>
                <xdr:row>0</xdr:row>
                <xdr:rowOff>0</xdr:rowOff>
              </from>
              <to>
                <xdr:col>14</xdr:col>
                <xdr:colOff>523875</xdr:colOff>
                <xdr:row>0</xdr:row>
                <xdr:rowOff>295275</xdr:rowOff>
              </to>
            </anchor>
          </controlPr>
        </control>
      </mc:Choice>
      <mc:Fallback>
        <control shapeId="12298" r:id="rId8" name="CommandButton6"/>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8B98D-DB2D-407B-80B2-3735337E7D11}">
  <sheetPr codeName="Ws4">
    <pageSetUpPr fitToPage="1"/>
  </sheetPr>
  <dimension ref="A1:H68"/>
  <sheetViews>
    <sheetView showGridLines="0" topLeftCell="A28" workbookViewId="0">
      <selection activeCell="G10" sqref="G10:G68"/>
    </sheetView>
  </sheetViews>
  <sheetFormatPr baseColWidth="10" defaultRowHeight="15" x14ac:dyDescent="0.25"/>
  <cols>
    <col min="1" max="1" width="9.140625" style="1" customWidth="1"/>
    <col min="2" max="2" width="72.140625" style="4" customWidth="1"/>
    <col min="3" max="6" width="14" style="1" customWidth="1"/>
    <col min="7" max="7" width="0" style="1" hidden="1" customWidth="1"/>
    <col min="8" max="12" width="11.5703125" style="1" customWidth="1"/>
    <col min="13" max="13" width="12.7109375" style="1" customWidth="1"/>
    <col min="14" max="16384" width="11.42578125" style="1"/>
  </cols>
  <sheetData>
    <row r="1" spans="1:8" x14ac:dyDescent="0.25">
      <c r="C1" s="55" t="s">
        <v>13</v>
      </c>
      <c r="D1" s="56"/>
      <c r="E1" s="56"/>
      <c r="F1" s="57"/>
    </row>
    <row r="2" spans="1:8" ht="21" customHeight="1" x14ac:dyDescent="0.25">
      <c r="C2" s="58"/>
      <c r="D2" s="52"/>
      <c r="E2" s="52"/>
      <c r="F2" s="59"/>
    </row>
    <row r="3" spans="1:8" ht="21" customHeight="1" x14ac:dyDescent="0.25">
      <c r="C3" s="60" t="str">
        <f>'CM1'!B1</f>
        <v>TRIMESTRE 1</v>
      </c>
      <c r="D3" s="53"/>
      <c r="E3" s="53"/>
      <c r="F3" s="61"/>
    </row>
    <row r="4" spans="1:8" ht="21.75" customHeight="1" x14ac:dyDescent="0.25">
      <c r="C4" s="62" t="s">
        <v>28</v>
      </c>
      <c r="D4" s="63"/>
      <c r="E4" s="63" t="str">
        <f>Param!C8</f>
        <v>2017/2018</v>
      </c>
      <c r="F4" s="64"/>
    </row>
    <row r="5" spans="1:8" ht="21.75" customHeight="1" x14ac:dyDescent="0.25">
      <c r="B5" s="2"/>
      <c r="C5" s="20"/>
      <c r="D5" s="20"/>
      <c r="E5" s="20"/>
      <c r="F5" s="20"/>
    </row>
    <row r="6" spans="1:8" ht="21" customHeight="1" x14ac:dyDescent="0.35">
      <c r="A6" s="21" t="s">
        <v>14</v>
      </c>
      <c r="B6" s="29" t="str">
        <f>Param!C5</f>
        <v>Mme Lore Barbara</v>
      </c>
      <c r="C6" s="54" t="s">
        <v>130</v>
      </c>
      <c r="D6" s="54"/>
      <c r="E6" s="54"/>
      <c r="F6" s="54"/>
    </row>
    <row r="7" spans="1:8" ht="21" x14ac:dyDescent="0.25">
      <c r="A7" s="22" t="s">
        <v>15</v>
      </c>
      <c r="B7" s="30" t="s">
        <v>49</v>
      </c>
      <c r="C7" s="54"/>
      <c r="D7" s="54"/>
      <c r="E7" s="54"/>
      <c r="F7" s="54"/>
    </row>
    <row r="8" spans="1:8" ht="42" customHeight="1" thickBot="1" x14ac:dyDescent="0.3">
      <c r="A8" s="23" t="s">
        <v>16</v>
      </c>
      <c r="B8" s="31" t="str">
        <f>Param!C7</f>
        <v>CM1</v>
      </c>
      <c r="C8" s="28"/>
      <c r="D8" s="28"/>
      <c r="E8" s="28"/>
      <c r="F8" s="28"/>
      <c r="H8" s="4"/>
    </row>
    <row r="9" spans="1:8" ht="19.5" thickBot="1" x14ac:dyDescent="0.3">
      <c r="A9" s="14"/>
      <c r="B9" s="17"/>
      <c r="C9" s="15" t="s">
        <v>8</v>
      </c>
      <c r="D9" s="15" t="s">
        <v>5</v>
      </c>
      <c r="E9" s="15" t="s">
        <v>4</v>
      </c>
      <c r="F9" s="15" t="s">
        <v>18</v>
      </c>
    </row>
    <row r="10" spans="1:8" ht="21" x14ac:dyDescent="0.25">
      <c r="A10" s="12" t="str">
        <f>IF(Param!H2&lt;&gt;"",Param!H2,"")</f>
        <v>Sciences et technologies</v>
      </c>
      <c r="B10" s="19"/>
      <c r="C10" s="37" t="str">
        <f>IF(C$9=$G10,"ü","")</f>
        <v/>
      </c>
      <c r="D10" s="37" t="str">
        <f>IF(D$9=$G10,"ü","")</f>
        <v/>
      </c>
      <c r="E10" s="37" t="str">
        <f>IF(E$9=$G10,"ü","")</f>
        <v/>
      </c>
      <c r="F10" s="37" t="str">
        <f>IF(F$9=$G10,"ü","")</f>
        <v/>
      </c>
    </row>
    <row r="11" spans="1:8" ht="21" x14ac:dyDescent="0.25">
      <c r="A11" s="12" t="str">
        <f>IF(Param!H3&lt;&gt;"",B11=Param!H3,"")</f>
        <v/>
      </c>
      <c r="B11" s="8" t="str">
        <f>Param!I3</f>
        <v>Connaitre des noms de matières premières</v>
      </c>
      <c r="C11" s="38" t="str">
        <f t="shared" ref="C11:F42" si="0">IF(C$9=$G11,"ü","")</f>
        <v/>
      </c>
      <c r="D11" s="38" t="str">
        <f t="shared" si="0"/>
        <v/>
      </c>
      <c r="E11" s="38" t="str">
        <f t="shared" si="0"/>
        <v>ü</v>
      </c>
      <c r="F11" s="38" t="str">
        <f t="shared" si="0"/>
        <v/>
      </c>
      <c r="G11" s="1" t="s">
        <v>4</v>
      </c>
    </row>
    <row r="12" spans="1:8" ht="21" x14ac:dyDescent="0.25">
      <c r="A12" s="12" t="str">
        <f>IF(Param!H4&lt;&gt;"",Param!H4,"")</f>
        <v/>
      </c>
      <c r="B12" s="8" t="str">
        <f>Param!I4</f>
        <v>Connaitre les risques de pollutions sur l'environnement</v>
      </c>
      <c r="C12" s="38" t="str">
        <f t="shared" si="0"/>
        <v/>
      </c>
      <c r="D12" s="38" t="str">
        <f t="shared" si="0"/>
        <v/>
      </c>
      <c r="E12" s="38" t="str">
        <f t="shared" si="0"/>
        <v>ü</v>
      </c>
      <c r="F12" s="38" t="str">
        <f t="shared" si="0"/>
        <v/>
      </c>
      <c r="G12" s="1" t="s">
        <v>4</v>
      </c>
    </row>
    <row r="13" spans="1:8" ht="21" x14ac:dyDescent="0.25">
      <c r="A13" s="12" t="str">
        <f>IF(Param!H5&lt;&gt;"",Param!H5,"")</f>
        <v/>
      </c>
      <c r="B13" s="8" t="str">
        <f>Param!I5</f>
        <v>Connaitre les actions de recyclage</v>
      </c>
      <c r="C13" s="38" t="str">
        <f t="shared" si="0"/>
        <v/>
      </c>
      <c r="D13" s="38" t="str">
        <f t="shared" si="0"/>
        <v/>
      </c>
      <c r="E13" s="38" t="str">
        <f t="shared" si="0"/>
        <v>ü</v>
      </c>
      <c r="F13" s="38" t="str">
        <f t="shared" si="0"/>
        <v/>
      </c>
      <c r="G13" s="1" t="s">
        <v>4</v>
      </c>
    </row>
    <row r="14" spans="1:8" ht="21" x14ac:dyDescent="0.25">
      <c r="A14" s="12" t="str">
        <f>IF(Param!H6&lt;&gt;"",Param!H6,"")</f>
        <v/>
      </c>
      <c r="B14" s="8" t="str">
        <f>Param!I6</f>
        <v xml:space="preserve">Connaitre les différentes méthodes pour clarifier l'eau </v>
      </c>
      <c r="C14" s="38" t="str">
        <f t="shared" si="0"/>
        <v/>
      </c>
      <c r="D14" s="38" t="str">
        <f t="shared" si="0"/>
        <v/>
      </c>
      <c r="E14" s="38" t="str">
        <f t="shared" si="0"/>
        <v>ü</v>
      </c>
      <c r="F14" s="38" t="str">
        <f t="shared" si="0"/>
        <v/>
      </c>
      <c r="G14" s="1" t="s">
        <v>4</v>
      </c>
    </row>
    <row r="15" spans="1:8" ht="21" x14ac:dyDescent="0.25">
      <c r="A15" s="12" t="str">
        <f>IF(Param!H7&lt;&gt;"",Param!H7,"")</f>
        <v/>
      </c>
      <c r="B15" s="8" t="str">
        <f>Param!I7</f>
        <v>Connaitre le terme: Matière premières</v>
      </c>
      <c r="C15" s="38" t="str">
        <f t="shared" si="0"/>
        <v/>
      </c>
      <c r="D15" s="38" t="str">
        <f t="shared" si="0"/>
        <v/>
      </c>
      <c r="E15" s="38" t="str">
        <f t="shared" si="0"/>
        <v>ü</v>
      </c>
      <c r="F15" s="38" t="str">
        <f t="shared" si="0"/>
        <v/>
      </c>
      <c r="G15" s="1" t="s">
        <v>4</v>
      </c>
    </row>
    <row r="16" spans="1:8" ht="21" x14ac:dyDescent="0.25">
      <c r="A16" s="12" t="str">
        <f>IF(Param!H8&lt;&gt;"",Param!H8,"")</f>
        <v/>
      </c>
      <c r="B16" s="8" t="str">
        <f>Param!I8</f>
        <v>Connaitre les éléments pour fabriquer du plastique</v>
      </c>
      <c r="C16" s="38" t="str">
        <f t="shared" si="0"/>
        <v/>
      </c>
      <c r="D16" s="38" t="str">
        <f t="shared" si="0"/>
        <v/>
      </c>
      <c r="E16" s="38" t="str">
        <f t="shared" si="0"/>
        <v>ü</v>
      </c>
      <c r="F16" s="38" t="str">
        <f t="shared" si="0"/>
        <v/>
      </c>
      <c r="G16" s="1" t="s">
        <v>4</v>
      </c>
    </row>
    <row r="17" spans="1:7" ht="21" x14ac:dyDescent="0.25">
      <c r="A17" s="12" t="str">
        <f>IF(Param!H9&lt;&gt;"",Param!H9,"")</f>
        <v>Mathématiques</v>
      </c>
      <c r="B17" s="8"/>
      <c r="C17" s="40" t="str">
        <f t="shared" si="0"/>
        <v/>
      </c>
      <c r="D17" s="40" t="str">
        <f t="shared" si="0"/>
        <v/>
      </c>
      <c r="E17" s="37" t="str">
        <f t="shared" si="0"/>
        <v/>
      </c>
      <c r="F17" s="37" t="str">
        <f t="shared" si="0"/>
        <v/>
      </c>
    </row>
    <row r="18" spans="1:7" ht="21" x14ac:dyDescent="0.25">
      <c r="A18" s="12" t="str">
        <f>IF(Param!H10&lt;&gt;"",Param!H10,"")</f>
        <v/>
      </c>
      <c r="B18" s="8" t="str">
        <f>Param!I10</f>
        <v xml:space="preserve">Convertir des euros en centimes et inversement </v>
      </c>
      <c r="C18" s="38" t="str">
        <f t="shared" si="0"/>
        <v/>
      </c>
      <c r="D18" s="38" t="str">
        <f t="shared" si="0"/>
        <v/>
      </c>
      <c r="E18" s="38" t="str">
        <f t="shared" si="0"/>
        <v>ü</v>
      </c>
      <c r="F18" s="38" t="str">
        <f t="shared" si="0"/>
        <v/>
      </c>
      <c r="G18" s="1" t="s">
        <v>4</v>
      </c>
    </row>
    <row r="19" spans="1:7" ht="21" x14ac:dyDescent="0.25">
      <c r="A19" s="12" t="str">
        <f>IF(Param!H11&lt;&gt;"",Param!H11,"")</f>
        <v/>
      </c>
      <c r="B19" s="8" t="str">
        <f>Param!I11</f>
        <v xml:space="preserve">Lire et écrire les nombres jusqu'à 9 999 </v>
      </c>
      <c r="C19" s="38" t="str">
        <f t="shared" si="0"/>
        <v/>
      </c>
      <c r="D19" s="38" t="str">
        <f t="shared" si="0"/>
        <v/>
      </c>
      <c r="E19" s="38" t="str">
        <f t="shared" si="0"/>
        <v>ü</v>
      </c>
      <c r="F19" s="38" t="str">
        <f t="shared" si="0"/>
        <v/>
      </c>
      <c r="G19" s="1" t="s">
        <v>4</v>
      </c>
    </row>
    <row r="20" spans="1:7" ht="21" x14ac:dyDescent="0.25">
      <c r="A20" s="12" t="str">
        <f>IF(Param!H12&lt;&gt;"",Param!H12,"")</f>
        <v/>
      </c>
      <c r="B20" s="8" t="str">
        <f>Param!I12</f>
        <v>Placer les nombres jusqu'à 9 999 sur une frise</v>
      </c>
      <c r="C20" s="38" t="str">
        <f t="shared" si="0"/>
        <v/>
      </c>
      <c r="D20" s="38" t="str">
        <f t="shared" si="0"/>
        <v/>
      </c>
      <c r="E20" s="38" t="str">
        <f t="shared" si="0"/>
        <v>ü</v>
      </c>
      <c r="F20" s="38" t="str">
        <f t="shared" si="0"/>
        <v/>
      </c>
      <c r="G20" s="1" t="s">
        <v>4</v>
      </c>
    </row>
    <row r="21" spans="1:7" ht="21" x14ac:dyDescent="0.25">
      <c r="A21" s="12" t="str">
        <f>IF(Param!H13&lt;&gt;"",Param!H13,"")</f>
        <v/>
      </c>
      <c r="B21" s="8" t="str">
        <f>Param!I13</f>
        <v>Encadrer les nombres jusqu'à 9 999</v>
      </c>
      <c r="C21" s="39" t="str">
        <f t="shared" si="0"/>
        <v/>
      </c>
      <c r="D21" s="39" t="str">
        <f t="shared" si="0"/>
        <v>ü</v>
      </c>
      <c r="E21" s="38" t="str">
        <f t="shared" si="0"/>
        <v/>
      </c>
      <c r="F21" s="38" t="str">
        <f t="shared" si="0"/>
        <v/>
      </c>
      <c r="G21" s="1" t="s">
        <v>5</v>
      </c>
    </row>
    <row r="22" spans="1:7" ht="21" x14ac:dyDescent="0.25">
      <c r="A22" s="12" t="str">
        <f>IF(Param!H14&lt;&gt;"",Param!H14,"")</f>
        <v/>
      </c>
      <c r="B22" s="8" t="str">
        <f>Param!I14</f>
        <v>Décomposer les nombres jusqu'à 9 999</v>
      </c>
      <c r="C22" s="39" t="str">
        <f t="shared" si="0"/>
        <v/>
      </c>
      <c r="D22" s="39" t="str">
        <f t="shared" si="0"/>
        <v>ü</v>
      </c>
      <c r="E22" s="38" t="str">
        <f t="shared" si="0"/>
        <v/>
      </c>
      <c r="F22" s="38" t="str">
        <f t="shared" si="0"/>
        <v/>
      </c>
      <c r="G22" s="1" t="s">
        <v>5</v>
      </c>
    </row>
    <row r="23" spans="1:7" ht="30" x14ac:dyDescent="0.25">
      <c r="A23" s="12" t="str">
        <f>IF(Param!H15&lt;&gt;"",Param!H15,"")</f>
        <v/>
      </c>
      <c r="B23" s="8" t="str">
        <f>Param!I15</f>
        <v>Utliser la technique opératoire de la multiplication pour multiplier par des nombres à 2 chiffres</v>
      </c>
      <c r="C23" s="38" t="str">
        <f t="shared" si="0"/>
        <v/>
      </c>
      <c r="D23" s="38" t="str">
        <f t="shared" si="0"/>
        <v/>
      </c>
      <c r="E23" s="38" t="str">
        <f t="shared" si="0"/>
        <v>ü</v>
      </c>
      <c r="F23" s="38" t="str">
        <f t="shared" si="0"/>
        <v/>
      </c>
      <c r="G23" s="1" t="s">
        <v>4</v>
      </c>
    </row>
    <row r="24" spans="1:7" ht="21" x14ac:dyDescent="0.25">
      <c r="A24" s="12" t="str">
        <f>IF(Param!H16&lt;&gt;"",Param!H16,"")</f>
        <v/>
      </c>
      <c r="B24" s="8" t="str">
        <f>Param!I16</f>
        <v>Lire et écrire les nombres jusqu'à 99 999</v>
      </c>
      <c r="C24" s="38" t="str">
        <f t="shared" si="0"/>
        <v/>
      </c>
      <c r="D24" s="38" t="str">
        <f t="shared" si="0"/>
        <v/>
      </c>
      <c r="E24" s="38" t="str">
        <f t="shared" si="0"/>
        <v>ü</v>
      </c>
      <c r="F24" s="38" t="str">
        <f t="shared" si="0"/>
        <v/>
      </c>
      <c r="G24" s="1" t="s">
        <v>4</v>
      </c>
    </row>
    <row r="25" spans="1:7" ht="21" x14ac:dyDescent="0.25">
      <c r="A25" s="12" t="str">
        <f>IF(Param!H17&lt;&gt;"",Param!H17,"")</f>
        <v/>
      </c>
      <c r="B25" s="8" t="str">
        <f>Param!I17</f>
        <v xml:space="preserve">Tracer des triangles rectangles </v>
      </c>
      <c r="C25" s="38" t="str">
        <f t="shared" si="0"/>
        <v/>
      </c>
      <c r="D25" s="38" t="str">
        <f t="shared" si="0"/>
        <v/>
      </c>
      <c r="E25" s="38" t="str">
        <f t="shared" si="0"/>
        <v>ü</v>
      </c>
      <c r="F25" s="38" t="str">
        <f t="shared" si="0"/>
        <v/>
      </c>
      <c r="G25" s="1" t="s">
        <v>4</v>
      </c>
    </row>
    <row r="26" spans="1:7" ht="21" x14ac:dyDescent="0.25">
      <c r="A26" s="12" t="str">
        <f>IF(Param!H18&lt;&gt;"",Param!H18,"")</f>
        <v/>
      </c>
      <c r="B26" s="8" t="str">
        <f>Param!I18</f>
        <v>Trouver l'opération nécessaire pour résoudre des problèmes</v>
      </c>
      <c r="C26" s="38" t="str">
        <f t="shared" si="0"/>
        <v/>
      </c>
      <c r="D26" s="38" t="str">
        <f t="shared" si="0"/>
        <v/>
      </c>
      <c r="E26" s="38" t="str">
        <f t="shared" si="0"/>
        <v/>
      </c>
      <c r="F26" s="38" t="str">
        <f t="shared" si="0"/>
        <v/>
      </c>
    </row>
    <row r="27" spans="1:7" ht="21" x14ac:dyDescent="0.25">
      <c r="A27" s="12" t="str">
        <f>IF(Param!H19&lt;&gt;"",Param!H19,"")</f>
        <v/>
      </c>
      <c r="B27" s="8" t="str">
        <f>Param!I19</f>
        <v>Convertir des mesures de masses</v>
      </c>
      <c r="C27" s="38" t="str">
        <f t="shared" si="0"/>
        <v/>
      </c>
      <c r="D27" s="38" t="str">
        <f t="shared" si="0"/>
        <v/>
      </c>
      <c r="E27" s="38" t="str">
        <f t="shared" si="0"/>
        <v/>
      </c>
      <c r="F27" s="38" t="str">
        <f t="shared" si="0"/>
        <v/>
      </c>
    </row>
    <row r="28" spans="1:7" ht="21" x14ac:dyDescent="0.25">
      <c r="A28" s="12" t="str">
        <f>IF(Param!H20&lt;&gt;"",Param!H20,"")</f>
        <v/>
      </c>
      <c r="B28" s="8" t="str">
        <f>Param!I20</f>
        <v>Tracer des cercles</v>
      </c>
      <c r="C28" s="38" t="str">
        <f t="shared" si="0"/>
        <v/>
      </c>
      <c r="D28" s="38" t="str">
        <f t="shared" si="0"/>
        <v/>
      </c>
      <c r="E28" s="38" t="str">
        <f t="shared" si="0"/>
        <v>ü</v>
      </c>
      <c r="F28" s="38" t="str">
        <f t="shared" si="0"/>
        <v/>
      </c>
      <c r="G28" s="1" t="s">
        <v>4</v>
      </c>
    </row>
    <row r="29" spans="1:7" ht="21" x14ac:dyDescent="0.25">
      <c r="A29" s="12" t="str">
        <f>IF(Param!H21&lt;&gt;"",Param!H21,"")</f>
        <v>Français</v>
      </c>
      <c r="B29" s="8"/>
      <c r="C29" s="40" t="str">
        <f t="shared" si="0"/>
        <v/>
      </c>
      <c r="D29" s="40" t="str">
        <f t="shared" si="0"/>
        <v/>
      </c>
      <c r="E29" s="37" t="str">
        <f t="shared" si="0"/>
        <v/>
      </c>
      <c r="F29" s="37" t="str">
        <f t="shared" si="0"/>
        <v/>
      </c>
    </row>
    <row r="30" spans="1:7" ht="21" x14ac:dyDescent="0.25">
      <c r="A30" s="12" t="str">
        <f>IF(Param!H22&lt;&gt;"",Param!H22,"")</f>
        <v/>
      </c>
      <c r="B30" s="8" t="str">
        <f>Param!I22</f>
        <v>Conjuguer des verbes à l'imparfait</v>
      </c>
      <c r="C30" s="38" t="str">
        <f t="shared" si="0"/>
        <v/>
      </c>
      <c r="D30" s="38" t="str">
        <f t="shared" si="0"/>
        <v/>
      </c>
      <c r="E30" s="38" t="str">
        <f t="shared" si="0"/>
        <v>ü</v>
      </c>
      <c r="F30" s="38" t="str">
        <f t="shared" si="0"/>
        <v/>
      </c>
      <c r="G30" s="1" t="s">
        <v>4</v>
      </c>
    </row>
    <row r="31" spans="1:7" ht="21" x14ac:dyDescent="0.25">
      <c r="A31" s="12" t="str">
        <f>IF(Param!H23&lt;&gt;"",Param!H23,"")</f>
        <v/>
      </c>
      <c r="B31" s="8" t="str">
        <f>Param!I23</f>
        <v xml:space="preserve">Transposer un texte à l'imparfait </v>
      </c>
      <c r="C31" s="38" t="str">
        <f t="shared" si="0"/>
        <v/>
      </c>
      <c r="D31" s="38" t="str">
        <f t="shared" si="0"/>
        <v/>
      </c>
      <c r="E31" s="38" t="str">
        <f t="shared" si="0"/>
        <v>ü</v>
      </c>
      <c r="F31" s="38" t="str">
        <f t="shared" si="0"/>
        <v/>
      </c>
      <c r="G31" s="1" t="s">
        <v>4</v>
      </c>
    </row>
    <row r="32" spans="1:7" ht="21" x14ac:dyDescent="0.25">
      <c r="A32" s="12" t="str">
        <f>IF(Param!H24&lt;&gt;"",Param!H24,"")</f>
        <v/>
      </c>
      <c r="B32" s="8" t="str">
        <f>Param!I24</f>
        <v>Identifier et employer des adjectifs dans un groupe nominal</v>
      </c>
      <c r="C32" s="38" t="str">
        <f t="shared" si="0"/>
        <v/>
      </c>
      <c r="D32" s="38" t="str">
        <f t="shared" si="0"/>
        <v/>
      </c>
      <c r="E32" s="38" t="str">
        <f t="shared" si="0"/>
        <v>ü</v>
      </c>
      <c r="F32" s="38" t="str">
        <f t="shared" si="0"/>
        <v/>
      </c>
      <c r="G32" s="1" t="s">
        <v>4</v>
      </c>
    </row>
    <row r="33" spans="1:7" ht="21" x14ac:dyDescent="0.25">
      <c r="A33" s="12" t="str">
        <f>IF(Param!H25&lt;&gt;"",Param!H25,"")</f>
        <v/>
      </c>
      <c r="B33" s="8" t="str">
        <f>Param!I25</f>
        <v>Classer des groupes nominaux suivant leur genre et leur nombre</v>
      </c>
      <c r="C33" s="38" t="str">
        <f t="shared" si="0"/>
        <v/>
      </c>
      <c r="D33" s="38" t="str">
        <f t="shared" si="0"/>
        <v/>
      </c>
      <c r="E33" s="38" t="str">
        <f t="shared" si="0"/>
        <v>ü</v>
      </c>
      <c r="F33" s="38" t="str">
        <f t="shared" si="0"/>
        <v/>
      </c>
      <c r="G33" s="1" t="s">
        <v>4</v>
      </c>
    </row>
    <row r="34" spans="1:7" ht="30" x14ac:dyDescent="0.25">
      <c r="A34" s="12" t="str">
        <f>IF(Param!H26&lt;&gt;"",Param!H26,"")</f>
        <v/>
      </c>
      <c r="B34" s="8" t="str">
        <f>Param!I26</f>
        <v>Identifier le verbe conjugué au passé composé et en_x000D_
donner l’infinitif</v>
      </c>
      <c r="C34" s="38" t="str">
        <f t="shared" si="0"/>
        <v/>
      </c>
      <c r="D34" s="38" t="str">
        <f t="shared" si="0"/>
        <v>ü</v>
      </c>
      <c r="E34" s="38" t="str">
        <f t="shared" si="0"/>
        <v/>
      </c>
      <c r="F34" s="38" t="str">
        <f t="shared" si="0"/>
        <v/>
      </c>
      <c r="G34" s="1" t="s">
        <v>5</v>
      </c>
    </row>
    <row r="35" spans="1:7" ht="30" x14ac:dyDescent="0.25">
      <c r="A35" s="12" t="str">
        <f>IF(Param!H27&lt;&gt;"",Param!H27,"")</f>
        <v/>
      </c>
      <c r="B35" s="8" t="str">
        <f>Param!I27</f>
        <v>Conjuguer les verbes du 1er groupe au passé composé_x000D_
(avec avoir)</v>
      </c>
      <c r="C35" s="38" t="str">
        <f t="shared" si="0"/>
        <v/>
      </c>
      <c r="D35" s="38" t="str">
        <f t="shared" si="0"/>
        <v/>
      </c>
      <c r="E35" s="38" t="str">
        <f t="shared" si="0"/>
        <v>ü</v>
      </c>
      <c r="F35" s="38" t="str">
        <f t="shared" si="0"/>
        <v/>
      </c>
      <c r="G35" s="1" t="s">
        <v>4</v>
      </c>
    </row>
    <row r="36" spans="1:7" ht="21" x14ac:dyDescent="0.25">
      <c r="A36" s="12" t="str">
        <f>IF(Param!H28&lt;&gt;"",Param!H28,"")</f>
        <v/>
      </c>
      <c r="B36" s="8" t="str">
        <f>Param!I28</f>
        <v>Transposer un texte au passé composé</v>
      </c>
      <c r="C36" s="38" t="str">
        <f t="shared" si="0"/>
        <v/>
      </c>
      <c r="D36" s="38" t="str">
        <f t="shared" si="0"/>
        <v/>
      </c>
      <c r="E36" s="38" t="str">
        <f t="shared" si="0"/>
        <v>ü</v>
      </c>
      <c r="F36" s="38" t="str">
        <f t="shared" si="0"/>
        <v/>
      </c>
      <c r="G36" s="1" t="s">
        <v>4</v>
      </c>
    </row>
    <row r="37" spans="1:7" ht="21" x14ac:dyDescent="0.25">
      <c r="A37" s="12" t="str">
        <f>IF(Param!H29&lt;&gt;"",Param!H29,"")</f>
        <v>EPS</v>
      </c>
      <c r="B37" s="8"/>
      <c r="C37" s="40" t="str">
        <f t="shared" si="0"/>
        <v/>
      </c>
      <c r="D37" s="40" t="str">
        <f t="shared" si="0"/>
        <v/>
      </c>
      <c r="E37" s="37" t="str">
        <f t="shared" si="0"/>
        <v/>
      </c>
      <c r="F37" s="37" t="str">
        <f t="shared" si="0"/>
        <v/>
      </c>
    </row>
    <row r="38" spans="1:7" ht="21" x14ac:dyDescent="0.25">
      <c r="A38" s="12" t="str">
        <f>IF(Param!H30&lt;&gt;"",Param!H30,"")</f>
        <v/>
      </c>
      <c r="B38" s="8" t="str">
        <f>Param!I30</f>
        <v>Assumer les rôles spécifiques aux différentes activités physiques</v>
      </c>
      <c r="C38" s="38" t="str">
        <f t="shared" si="0"/>
        <v/>
      </c>
      <c r="D38" s="38" t="str">
        <f t="shared" si="0"/>
        <v/>
      </c>
      <c r="E38" s="38" t="str">
        <f t="shared" si="0"/>
        <v>ü</v>
      </c>
      <c r="F38" s="38" t="str">
        <f t="shared" si="0"/>
        <v/>
      </c>
      <c r="G38" s="1" t="s">
        <v>4</v>
      </c>
    </row>
    <row r="39" spans="1:7" ht="21" x14ac:dyDescent="0.25">
      <c r="A39" s="12" t="str">
        <f>IF(Param!H31&lt;&gt;"",Param!H31,"")</f>
        <v/>
      </c>
      <c r="B39" s="8" t="str">
        <f>Param!I31</f>
        <v>Élaborer, respecter et faire respecter règles et règlements.</v>
      </c>
      <c r="C39" s="38" t="str">
        <f t="shared" si="0"/>
        <v/>
      </c>
      <c r="D39" s="38" t="str">
        <f t="shared" si="0"/>
        <v/>
      </c>
      <c r="E39" s="38" t="str">
        <f t="shared" si="0"/>
        <v>ü</v>
      </c>
      <c r="F39" s="38" t="str">
        <f t="shared" si="0"/>
        <v/>
      </c>
      <c r="G39" s="1" t="s">
        <v>4</v>
      </c>
    </row>
    <row r="40" spans="1:7" ht="21" x14ac:dyDescent="0.25">
      <c r="A40" s="12" t="str">
        <f>IF(Param!H32&lt;&gt;"",Param!H32,"")</f>
        <v/>
      </c>
      <c r="B40" s="8" t="str">
        <f>Param!I32</f>
        <v>Lancer à des intensités et des distances variables dans des contextes adaptés.</v>
      </c>
      <c r="C40" s="38" t="str">
        <f t="shared" si="0"/>
        <v/>
      </c>
      <c r="D40" s="38" t="str">
        <f t="shared" si="0"/>
        <v/>
      </c>
      <c r="E40" s="38" t="str">
        <f t="shared" si="0"/>
        <v>ü</v>
      </c>
      <c r="F40" s="38" t="str">
        <f t="shared" si="0"/>
        <v/>
      </c>
      <c r="G40" s="1" t="s">
        <v>4</v>
      </c>
    </row>
    <row r="41" spans="1:7" ht="21" x14ac:dyDescent="0.25">
      <c r="A41" s="12" t="str">
        <f>IF(Param!H33&lt;&gt;"",Param!H33,"")</f>
        <v>Anglais</v>
      </c>
      <c r="B41" s="8"/>
      <c r="C41" s="38" t="str">
        <f t="shared" si="0"/>
        <v/>
      </c>
      <c r="D41" s="38" t="str">
        <f t="shared" si="0"/>
        <v/>
      </c>
      <c r="E41" s="38" t="str">
        <f t="shared" si="0"/>
        <v/>
      </c>
      <c r="F41" s="38" t="str">
        <f t="shared" si="0"/>
        <v/>
      </c>
    </row>
    <row r="42" spans="1:7" ht="30" x14ac:dyDescent="0.25">
      <c r="A42" s="12" t="str">
        <f>IF(Param!H34&lt;&gt;"",Param!H34,"")</f>
        <v/>
      </c>
      <c r="B42" s="8" t="str">
        <f>Param!I34</f>
        <v>Écouter et comprendre des messages oraux simples relevant de la vie quotidienne</v>
      </c>
      <c r="C42" s="38" t="str">
        <f t="shared" si="0"/>
        <v/>
      </c>
      <c r="D42" s="38" t="str">
        <f t="shared" si="0"/>
        <v/>
      </c>
      <c r="E42" s="38" t="str">
        <f t="shared" si="0"/>
        <v>ü</v>
      </c>
      <c r="F42" s="38" t="str">
        <f t="shared" si="0"/>
        <v/>
      </c>
      <c r="G42" s="1" t="s">
        <v>4</v>
      </c>
    </row>
    <row r="43" spans="1:7" ht="21" x14ac:dyDescent="0.25">
      <c r="A43" s="12" t="str">
        <f>IF(Param!H35&lt;&gt;"",Param!H35,"")</f>
        <v/>
      </c>
      <c r="B43" s="8" t="str">
        <f>Param!I35</f>
        <v>En s’appuyant sur un modèle  se décrire</v>
      </c>
      <c r="C43" s="37" t="str">
        <f t="shared" ref="C43:F68" si="1">IF(C$9=$G43,"ü","")</f>
        <v/>
      </c>
      <c r="D43" s="37" t="str">
        <f t="shared" si="1"/>
        <v/>
      </c>
      <c r="E43" s="37" t="str">
        <f t="shared" si="1"/>
        <v>ü</v>
      </c>
      <c r="F43" s="37" t="str">
        <f t="shared" si="1"/>
        <v/>
      </c>
      <c r="G43" s="1" t="s">
        <v>4</v>
      </c>
    </row>
    <row r="44" spans="1:7" ht="21" x14ac:dyDescent="0.25">
      <c r="A44" s="12" t="str">
        <f>IF(Param!H36&lt;&gt;"",Param!H36,"")</f>
        <v>Histoire</v>
      </c>
      <c r="B44" s="8"/>
      <c r="C44" s="38" t="str">
        <f t="shared" si="1"/>
        <v/>
      </c>
      <c r="D44" s="38" t="str">
        <f t="shared" si="1"/>
        <v/>
      </c>
      <c r="E44" s="38" t="str">
        <f t="shared" si="1"/>
        <v/>
      </c>
      <c r="F44" s="38" t="str">
        <f t="shared" si="1"/>
        <v/>
      </c>
    </row>
    <row r="45" spans="1:7" ht="21" x14ac:dyDescent="0.25">
      <c r="A45" s="12" t="str">
        <f>IF(Param!H37&lt;&gt;"",Param!H37,"")</f>
        <v/>
      </c>
      <c r="B45" s="8" t="str">
        <f>Param!I37</f>
        <v>Comprendre le sens général d'un document</v>
      </c>
      <c r="C45" s="38" t="str">
        <f t="shared" si="1"/>
        <v/>
      </c>
      <c r="D45" s="38" t="str">
        <f t="shared" si="1"/>
        <v>ü</v>
      </c>
      <c r="E45" s="38" t="str">
        <f t="shared" si="1"/>
        <v/>
      </c>
      <c r="F45" s="38" t="str">
        <f t="shared" si="1"/>
        <v/>
      </c>
      <c r="G45" s="1" t="s">
        <v>5</v>
      </c>
    </row>
    <row r="46" spans="1:7" ht="21" x14ac:dyDescent="0.25">
      <c r="A46" s="36" t="str">
        <f>IF(Param!H38&lt;&gt;"",Param!H38,"")</f>
        <v/>
      </c>
      <c r="B46" s="8" t="str">
        <f>Param!I38</f>
        <v>Extraire des informations pertinentes pour répondre à des questions</v>
      </c>
      <c r="C46" s="38" t="str">
        <f t="shared" si="1"/>
        <v/>
      </c>
      <c r="D46" s="38" t="str">
        <f t="shared" si="1"/>
        <v/>
      </c>
      <c r="E46" s="38" t="str">
        <f t="shared" si="1"/>
        <v>ü</v>
      </c>
      <c r="F46" s="38" t="str">
        <f t="shared" si="1"/>
        <v/>
      </c>
      <c r="G46" s="1" t="s">
        <v>4</v>
      </c>
    </row>
    <row r="47" spans="1:7" ht="21" x14ac:dyDescent="0.25">
      <c r="A47" s="12" t="str">
        <f>IF(Param!H39&lt;&gt;"",Param!H39,"")</f>
        <v/>
      </c>
      <c r="B47" s="8" t="str">
        <f>Param!I39</f>
        <v>S'approprier et utiliser un lexique historique approprié</v>
      </c>
      <c r="C47" s="38" t="str">
        <f t="shared" si="1"/>
        <v/>
      </c>
      <c r="D47" s="38" t="str">
        <f t="shared" si="1"/>
        <v/>
      </c>
      <c r="E47" s="38" t="str">
        <f t="shared" si="1"/>
        <v>ü</v>
      </c>
      <c r="F47" s="38" t="str">
        <f t="shared" si="1"/>
        <v/>
      </c>
      <c r="G47" s="1" t="s">
        <v>4</v>
      </c>
    </row>
    <row r="48" spans="1:7" ht="21" x14ac:dyDescent="0.25">
      <c r="A48" s="12" t="str">
        <f>IF(Param!H40&lt;&gt;"",Param!H40,"")</f>
        <v/>
      </c>
      <c r="B48" s="8" t="str">
        <f>Param!I40</f>
        <v>Restituer des connaissances sur l'Empire napoléonien</v>
      </c>
      <c r="C48" s="38" t="str">
        <f t="shared" si="1"/>
        <v/>
      </c>
      <c r="D48" s="38" t="str">
        <f t="shared" si="1"/>
        <v>ü</v>
      </c>
      <c r="E48" s="38" t="str">
        <f t="shared" si="1"/>
        <v/>
      </c>
      <c r="F48" s="38" t="str">
        <f t="shared" si="1"/>
        <v/>
      </c>
      <c r="G48" s="1" t="s">
        <v>5</v>
      </c>
    </row>
    <row r="49" spans="1:7" ht="21" x14ac:dyDescent="0.25">
      <c r="A49" s="12" t="str">
        <f>IF(Param!H41&lt;&gt;"",Param!H41,"")</f>
        <v>Géographie</v>
      </c>
      <c r="B49" s="8"/>
      <c r="C49" s="37" t="str">
        <f t="shared" si="1"/>
        <v/>
      </c>
      <c r="D49" s="37" t="str">
        <f t="shared" si="1"/>
        <v/>
      </c>
      <c r="E49" s="37" t="str">
        <f t="shared" si="1"/>
        <v/>
      </c>
      <c r="F49" s="37" t="str">
        <f t="shared" si="1"/>
        <v/>
      </c>
    </row>
    <row r="50" spans="1:7" ht="21" x14ac:dyDescent="0.25">
      <c r="A50" s="12" t="str">
        <f>IF(Param!H42&lt;&gt;"",Param!H42,"")</f>
        <v/>
      </c>
      <c r="B50" s="8" t="str">
        <f>Param!I42</f>
        <v>S'approprier un lexique géographique approprié</v>
      </c>
      <c r="C50" s="38" t="str">
        <f t="shared" si="1"/>
        <v/>
      </c>
      <c r="D50" s="38" t="str">
        <f t="shared" si="1"/>
        <v/>
      </c>
      <c r="E50" s="38" t="str">
        <f t="shared" si="1"/>
        <v>ü</v>
      </c>
      <c r="F50" s="38" t="str">
        <f t="shared" si="1"/>
        <v/>
      </c>
      <c r="G50" s="1" t="s">
        <v>4</v>
      </c>
    </row>
    <row r="51" spans="1:7" ht="21" x14ac:dyDescent="0.25">
      <c r="A51" s="12" t="str">
        <f>IF(Param!H43&lt;&gt;"",Param!H43,"")</f>
        <v/>
      </c>
      <c r="B51" s="8" t="str">
        <f>Param!I43</f>
        <v>Connaiter différents lieux d'habitation en zones touristiques</v>
      </c>
      <c r="C51" s="38" t="str">
        <f t="shared" si="1"/>
        <v/>
      </c>
      <c r="D51" s="38" t="str">
        <f t="shared" si="1"/>
        <v/>
      </c>
      <c r="E51" s="38" t="str">
        <f t="shared" si="1"/>
        <v>ü</v>
      </c>
      <c r="F51" s="38" t="str">
        <f t="shared" si="1"/>
        <v/>
      </c>
      <c r="G51" s="1" t="s">
        <v>4</v>
      </c>
    </row>
    <row r="52" spans="1:7" ht="30" x14ac:dyDescent="0.25">
      <c r="A52" s="12" t="str">
        <f>IF(Param!H44&lt;&gt;"",Param!H44,"")</f>
        <v/>
      </c>
      <c r="B52" s="8" t="str">
        <f>Param!I44</f>
        <v>Connaitre les secteurs d'activités qui emploient des travailleurs saisonniers dans les zones touristiques</v>
      </c>
      <c r="C52" s="38" t="str">
        <f t="shared" si="1"/>
        <v/>
      </c>
      <c r="D52" s="38" t="str">
        <f t="shared" si="1"/>
        <v/>
      </c>
      <c r="E52" s="38" t="str">
        <f t="shared" si="1"/>
        <v>ü</v>
      </c>
      <c r="F52" s="38" t="str">
        <f t="shared" si="1"/>
        <v/>
      </c>
      <c r="G52" s="1" t="s">
        <v>4</v>
      </c>
    </row>
    <row r="53" spans="1:7" s="16" customFormat="1" ht="21" x14ac:dyDescent="0.25">
      <c r="A53" s="12" t="str">
        <f>IF(Param!H45&lt;&gt;"",Param!H45,"")</f>
        <v>Commentaires</v>
      </c>
      <c r="B53" s="18"/>
      <c r="C53" s="42" t="str">
        <f t="shared" si="1"/>
        <v/>
      </c>
      <c r="D53" s="42" t="str">
        <f t="shared" si="1"/>
        <v/>
      </c>
      <c r="E53" s="42" t="str">
        <f t="shared" si="1"/>
        <v/>
      </c>
      <c r="F53" s="42" t="str">
        <f t="shared" si="1"/>
        <v/>
      </c>
    </row>
    <row r="54" spans="1:7" ht="42" customHeight="1" x14ac:dyDescent="0.25">
      <c r="A54" s="12" t="str">
        <f>IF(Param!H46&lt;&gt;"",Param!H46,"")</f>
        <v/>
      </c>
      <c r="B54" s="4" t="str">
        <f>IF(G54&lt;&gt;"",G54,"")</f>
        <v/>
      </c>
      <c r="C54" s="41" t="str">
        <f t="shared" si="1"/>
        <v/>
      </c>
      <c r="D54" s="41" t="str">
        <f t="shared" si="1"/>
        <v/>
      </c>
      <c r="E54" s="41" t="str">
        <f t="shared" si="1"/>
        <v/>
      </c>
      <c r="F54" s="41" t="str">
        <f t="shared" si="1"/>
        <v/>
      </c>
    </row>
    <row r="55" spans="1:7" ht="21" x14ac:dyDescent="0.25">
      <c r="A55" s="12" t="str">
        <f>IF(Param!H47&lt;&gt;"",Param!H47,"")</f>
        <v/>
      </c>
      <c r="C55" s="41" t="str">
        <f t="shared" si="1"/>
        <v/>
      </c>
      <c r="D55" s="41" t="str">
        <f t="shared" si="1"/>
        <v/>
      </c>
      <c r="E55" s="41" t="str">
        <f t="shared" si="1"/>
        <v/>
      </c>
      <c r="F55" s="41" t="str">
        <f t="shared" si="1"/>
        <v/>
      </c>
    </row>
    <row r="56" spans="1:7" ht="21" x14ac:dyDescent="0.25">
      <c r="A56" s="12" t="str">
        <f>IF(Param!H48&lt;&gt;"",Param!H48,"")</f>
        <v/>
      </c>
      <c r="C56" s="41" t="str">
        <f t="shared" si="1"/>
        <v/>
      </c>
      <c r="D56" s="41" t="str">
        <f t="shared" si="1"/>
        <v/>
      </c>
      <c r="E56" s="41" t="str">
        <f t="shared" si="1"/>
        <v/>
      </c>
      <c r="F56" s="41" t="str">
        <f t="shared" si="1"/>
        <v/>
      </c>
    </row>
    <row r="57" spans="1:7" ht="21" x14ac:dyDescent="0.25">
      <c r="A57" s="12" t="str">
        <f>IF(Param!H49&lt;&gt;"",Param!H49,"")</f>
        <v/>
      </c>
      <c r="C57" s="41" t="str">
        <f t="shared" si="1"/>
        <v/>
      </c>
      <c r="D57" s="41" t="str">
        <f t="shared" si="1"/>
        <v/>
      </c>
      <c r="E57" s="41" t="str">
        <f t="shared" si="1"/>
        <v/>
      </c>
      <c r="F57" s="41" t="str">
        <f t="shared" si="1"/>
        <v/>
      </c>
    </row>
    <row r="58" spans="1:7" ht="21" x14ac:dyDescent="0.25">
      <c r="A58" s="12" t="str">
        <f>IF(Param!H50&lt;&gt;"",Param!H50,"")</f>
        <v/>
      </c>
      <c r="C58" s="41" t="str">
        <f t="shared" si="1"/>
        <v/>
      </c>
      <c r="D58" s="41" t="str">
        <f t="shared" si="1"/>
        <v/>
      </c>
      <c r="E58" s="41" t="str">
        <f t="shared" si="1"/>
        <v/>
      </c>
      <c r="F58" s="41" t="str">
        <f t="shared" si="1"/>
        <v/>
      </c>
    </row>
    <row r="59" spans="1:7" ht="21" x14ac:dyDescent="0.25">
      <c r="A59" s="12" t="str">
        <f>IF(Param!H51&lt;&gt;"",Param!H51,"")</f>
        <v/>
      </c>
      <c r="C59" s="41" t="str">
        <f t="shared" si="1"/>
        <v/>
      </c>
      <c r="D59" s="41" t="str">
        <f t="shared" si="1"/>
        <v/>
      </c>
      <c r="E59" s="41" t="str">
        <f t="shared" si="1"/>
        <v/>
      </c>
      <c r="F59" s="41" t="str">
        <f t="shared" si="1"/>
        <v/>
      </c>
    </row>
    <row r="60" spans="1:7" ht="21" x14ac:dyDescent="0.25">
      <c r="A60" s="12" t="str">
        <f>IF(Param!H52&lt;&gt;"",Param!H52,"")</f>
        <v/>
      </c>
      <c r="C60" s="41" t="str">
        <f t="shared" si="1"/>
        <v/>
      </c>
      <c r="D60" s="41" t="str">
        <f t="shared" si="1"/>
        <v/>
      </c>
      <c r="E60" s="41" t="str">
        <f t="shared" si="1"/>
        <v/>
      </c>
      <c r="F60" s="41" t="str">
        <f t="shared" si="1"/>
        <v/>
      </c>
    </row>
    <row r="61" spans="1:7" ht="21" x14ac:dyDescent="0.25">
      <c r="A61" s="12" t="str">
        <f>IF(Param!H53&lt;&gt;"",Param!H53,"")</f>
        <v/>
      </c>
      <c r="C61" s="41" t="str">
        <f t="shared" si="1"/>
        <v/>
      </c>
      <c r="D61" s="41" t="str">
        <f t="shared" si="1"/>
        <v/>
      </c>
      <c r="E61" s="41" t="str">
        <f t="shared" si="1"/>
        <v/>
      </c>
      <c r="F61" s="41" t="str">
        <f t="shared" si="1"/>
        <v/>
      </c>
    </row>
    <row r="62" spans="1:7" ht="21" x14ac:dyDescent="0.25">
      <c r="A62" s="12" t="str">
        <f>IF(Param!E55&lt;&gt;"",Param!E55,"")</f>
        <v/>
      </c>
      <c r="C62" s="41" t="str">
        <f t="shared" si="1"/>
        <v/>
      </c>
      <c r="D62" s="41" t="str">
        <f t="shared" si="1"/>
        <v/>
      </c>
      <c r="E62" s="41" t="str">
        <f t="shared" si="1"/>
        <v/>
      </c>
      <c r="F62" s="41" t="str">
        <f t="shared" si="1"/>
        <v/>
      </c>
    </row>
    <row r="63" spans="1:7" ht="21" x14ac:dyDescent="0.25">
      <c r="A63" s="12" t="str">
        <f>IF(Param!E56&lt;&gt;"",Param!E56,"")</f>
        <v/>
      </c>
      <c r="C63" s="41" t="str">
        <f t="shared" si="1"/>
        <v/>
      </c>
      <c r="D63" s="41" t="str">
        <f t="shared" si="1"/>
        <v/>
      </c>
      <c r="E63" s="41" t="str">
        <f t="shared" si="1"/>
        <v/>
      </c>
      <c r="F63" s="41" t="str">
        <f t="shared" si="1"/>
        <v/>
      </c>
    </row>
    <row r="64" spans="1:7" ht="21" x14ac:dyDescent="0.25">
      <c r="A64" s="12" t="str">
        <f>IF(Param!E57&lt;&gt;"",Param!E57,"")</f>
        <v/>
      </c>
      <c r="C64" s="41" t="str">
        <f t="shared" si="1"/>
        <v/>
      </c>
      <c r="D64" s="41" t="str">
        <f t="shared" si="1"/>
        <v/>
      </c>
      <c r="E64" s="41" t="str">
        <f t="shared" si="1"/>
        <v/>
      </c>
      <c r="F64" s="41" t="str">
        <f t="shared" si="1"/>
        <v/>
      </c>
    </row>
    <row r="65" spans="3:6" ht="19.5" x14ac:dyDescent="0.25">
      <c r="C65" s="41" t="str">
        <f t="shared" si="1"/>
        <v/>
      </c>
      <c r="D65" s="41" t="str">
        <f t="shared" si="1"/>
        <v/>
      </c>
      <c r="E65" s="41" t="str">
        <f t="shared" si="1"/>
        <v/>
      </c>
      <c r="F65" s="41" t="str">
        <f t="shared" si="1"/>
        <v/>
      </c>
    </row>
    <row r="66" spans="3:6" ht="19.5" x14ac:dyDescent="0.25">
      <c r="C66" s="41" t="str">
        <f t="shared" si="1"/>
        <v/>
      </c>
      <c r="D66" s="41" t="str">
        <f t="shared" si="1"/>
        <v/>
      </c>
      <c r="E66" s="41" t="str">
        <f t="shared" si="1"/>
        <v/>
      </c>
      <c r="F66" s="41" t="str">
        <f t="shared" si="1"/>
        <v/>
      </c>
    </row>
    <row r="67" spans="3:6" ht="19.5" x14ac:dyDescent="0.25">
      <c r="C67" s="41" t="str">
        <f t="shared" si="1"/>
        <v/>
      </c>
      <c r="D67" s="41" t="str">
        <f t="shared" si="1"/>
        <v/>
      </c>
      <c r="E67" s="41" t="str">
        <f t="shared" si="1"/>
        <v/>
      </c>
      <c r="F67" s="41" t="str">
        <f t="shared" si="1"/>
        <v/>
      </c>
    </row>
    <row r="68" spans="3:6" ht="19.5" x14ac:dyDescent="0.25">
      <c r="C68" s="41" t="str">
        <f t="shared" si="1"/>
        <v/>
      </c>
      <c r="D68" s="41" t="str">
        <f t="shared" si="1"/>
        <v/>
      </c>
      <c r="E68" s="41" t="str">
        <f t="shared" si="1"/>
        <v/>
      </c>
      <c r="F68" s="41" t="str">
        <f t="shared" si="1"/>
        <v/>
      </c>
    </row>
  </sheetData>
  <mergeCells count="5">
    <mergeCell ref="C1:F2"/>
    <mergeCell ref="C3:F3"/>
    <mergeCell ref="C4:D4"/>
    <mergeCell ref="E4:F4"/>
    <mergeCell ref="C6:F7"/>
  </mergeCells>
  <dataValidations count="1">
    <dataValidation type="list" allowBlank="1" showInputMessage="1" showErrorMessage="1" sqref="B7" xr:uid="{14BF021D-193D-453F-B1E3-D178ADB8CA02}">
      <formula1>A</formula1>
    </dataValidation>
  </dataValidations>
  <printOptions horizontalCentered="1"/>
  <pageMargins left="0.23622047244094491" right="0.23622047244094491" top="0.74803149606299213" bottom="0.74803149606299213" header="0.31496062992125984" footer="0.31496062992125984"/>
  <pageSetup paperSize="9" scale="62"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Param</vt:lpstr>
      <vt:lpstr>CE2</vt:lpstr>
      <vt:lpstr>B.CE2</vt:lpstr>
      <vt:lpstr>CM1</vt:lpstr>
      <vt:lpstr>B.CM1</vt:lpstr>
      <vt:lpstr>CurTrim</vt:lpstr>
      <vt:lpstr>B.CM1!Zone_d_impression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GUICHARD</dc:creator>
  <cp:lastModifiedBy>Roger</cp:lastModifiedBy>
  <cp:lastPrinted>2018-04-16T05:24:35Z</cp:lastPrinted>
  <dcterms:created xsi:type="dcterms:W3CDTF">2018-03-06T14:15:20Z</dcterms:created>
  <dcterms:modified xsi:type="dcterms:W3CDTF">2018-04-16T05:26:33Z</dcterms:modified>
</cp:coreProperties>
</file>