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11880" windowHeight="9480"/>
  </bookViews>
  <sheets>
    <sheet name="Feuil1" sheetId="1" r:id="rId1"/>
    <sheet name="Feuil2" sheetId="2" r:id="rId2"/>
  </sheets>
  <definedNames>
    <definedName name="_xlnm.Print_Area" localSheetId="0">Feuil1!$A$1:$AA$26</definedName>
  </definedNames>
  <calcPr calcId="145621"/>
</workbook>
</file>

<file path=xl/calcChain.xml><?xml version="1.0" encoding="utf-8"?>
<calcChain xmlns="http://schemas.openxmlformats.org/spreadsheetml/2006/main">
  <c r="AF59" i="2" l="1"/>
  <c r="AF58" i="2"/>
  <c r="AF57" i="2"/>
  <c r="AF56" i="2"/>
  <c r="AF54" i="2"/>
  <c r="AF53" i="2"/>
  <c r="AG59" i="2"/>
  <c r="AG58" i="2"/>
  <c r="AG57" i="2"/>
  <c r="AG56" i="2"/>
  <c r="AG54" i="2"/>
  <c r="AG53" i="2"/>
  <c r="AB59" i="2"/>
  <c r="AB58" i="2"/>
  <c r="AB57" i="2"/>
  <c r="AB56" i="2"/>
  <c r="AB54" i="2"/>
  <c r="AB53" i="2"/>
  <c r="AC59" i="2"/>
  <c r="AC58" i="2"/>
  <c r="AC57" i="2"/>
  <c r="AC56" i="2"/>
  <c r="AC54" i="2"/>
  <c r="AC53" i="2"/>
  <c r="AA59" i="2"/>
  <c r="AA58" i="2"/>
  <c r="AA57" i="2"/>
  <c r="AA56" i="2"/>
  <c r="AA54" i="2"/>
  <c r="AA53" i="2"/>
  <c r="AA47" i="2"/>
  <c r="AA48" i="2"/>
  <c r="AA49" i="2"/>
  <c r="AA50" i="2"/>
  <c r="AA51" i="2"/>
  <c r="AA52" i="2"/>
  <c r="AA55" i="2"/>
  <c r="AA60" i="2"/>
  <c r="AA61" i="2"/>
  <c r="AA22" i="2"/>
  <c r="AA23" i="2"/>
  <c r="AA24" i="2"/>
  <c r="AA25" i="2"/>
  <c r="AA26" i="2"/>
  <c r="AA27" i="2"/>
  <c r="AA28" i="2"/>
  <c r="AA29" i="2"/>
  <c r="AA30" i="2"/>
  <c r="AA31" i="2"/>
  <c r="AA32" i="2"/>
  <c r="AA33" i="2"/>
  <c r="AA34" i="2"/>
  <c r="AA35" i="2"/>
  <c r="AA36" i="2"/>
  <c r="AA37" i="2"/>
  <c r="AA38" i="2"/>
  <c r="AA39" i="2"/>
  <c r="AA40" i="2"/>
  <c r="AA41" i="2"/>
  <c r="AA42" i="2"/>
  <c r="AA43" i="2"/>
  <c r="AA44" i="2"/>
  <c r="AA45" i="2"/>
  <c r="AA46" i="2"/>
  <c r="AI59" i="2"/>
  <c r="AI58" i="2"/>
  <c r="AI57" i="2"/>
  <c r="AI56" i="2"/>
  <c r="AI54" i="2"/>
  <c r="AI53" i="2"/>
  <c r="AD59" i="2"/>
  <c r="AD58" i="2"/>
  <c r="AD57" i="2"/>
  <c r="AD56" i="2"/>
  <c r="AD54" i="2"/>
  <c r="AD53" i="2"/>
  <c r="AD55" i="2"/>
  <c r="AD52" i="2"/>
  <c r="Z5" i="2"/>
  <c r="Z6" i="2"/>
  <c r="Z7" i="2"/>
  <c r="Z8" i="2"/>
  <c r="Z10" i="2"/>
  <c r="Z11" i="2"/>
  <c r="Z12" i="2"/>
  <c r="Z13" i="2"/>
  <c r="Z14" i="2"/>
  <c r="Z15" i="2"/>
  <c r="Z16" i="2"/>
  <c r="Z17" i="2"/>
  <c r="Z18" i="2"/>
  <c r="Z19" i="2"/>
  <c r="Z20" i="2"/>
  <c r="Z21" i="2"/>
  <c r="Z22" i="2"/>
  <c r="Z23" i="2"/>
  <c r="Z24" i="2"/>
  <c r="Z25" i="2"/>
  <c r="Z26" i="2"/>
  <c r="Z27" i="2"/>
  <c r="Z28" i="2"/>
  <c r="Z29" i="2"/>
  <c r="Z30" i="2"/>
  <c r="Z31" i="2"/>
  <c r="Z32" i="2"/>
  <c r="Z33" i="2"/>
  <c r="Z34" i="2"/>
  <c r="Z35" i="2"/>
  <c r="Z36" i="2"/>
  <c r="Z37" i="2"/>
  <c r="Z38" i="2"/>
  <c r="Z39" i="2"/>
  <c r="Z40" i="2"/>
  <c r="Z41" i="2"/>
  <c r="Z42" i="2"/>
  <c r="Z43" i="2"/>
  <c r="Z44" i="2"/>
  <c r="Z45" i="2"/>
  <c r="Z46" i="2"/>
  <c r="Z47" i="2"/>
  <c r="Z48" i="2"/>
  <c r="Z49" i="2"/>
  <c r="Z50" i="2"/>
  <c r="Z51" i="2"/>
  <c r="Z52" i="2"/>
  <c r="Z53" i="2"/>
  <c r="Z54" i="2"/>
  <c r="Z55" i="2"/>
  <c r="Z56" i="2"/>
  <c r="Z57" i="2"/>
  <c r="Z58" i="2"/>
  <c r="Z59" i="2"/>
  <c r="Z60" i="2"/>
  <c r="Z61" i="2"/>
  <c r="Z9" i="2"/>
  <c r="AA9" i="2"/>
  <c r="AI5" i="2"/>
  <c r="AI6" i="2"/>
  <c r="AI7" i="2"/>
  <c r="AI8" i="2"/>
  <c r="AI10" i="2"/>
  <c r="AI11" i="2"/>
  <c r="AI12" i="2"/>
  <c r="AI13" i="2"/>
  <c r="AI14" i="2"/>
  <c r="AI15" i="2"/>
  <c r="AI16" i="2"/>
  <c r="AI17" i="2"/>
  <c r="AI18" i="2"/>
  <c r="AI19" i="2"/>
  <c r="AI20" i="2"/>
  <c r="AI21" i="2"/>
  <c r="AI22" i="2"/>
  <c r="AI23" i="2"/>
  <c r="AI24" i="2"/>
  <c r="AI25" i="2"/>
  <c r="AI26" i="2"/>
  <c r="AI27" i="2"/>
  <c r="AI28" i="2"/>
  <c r="AI29" i="2"/>
  <c r="AI30" i="2"/>
  <c r="AI31" i="2"/>
  <c r="AI32" i="2"/>
  <c r="AI33" i="2"/>
  <c r="AI34" i="2"/>
  <c r="AI35" i="2"/>
  <c r="AI36" i="2"/>
  <c r="AI37" i="2"/>
  <c r="AI38" i="2"/>
  <c r="AI39" i="2"/>
  <c r="AI40" i="2"/>
  <c r="AI41" i="2"/>
  <c r="AI42" i="2"/>
  <c r="AI43" i="2"/>
  <c r="AI44" i="2"/>
  <c r="AI45" i="2"/>
  <c r="AI46" i="2"/>
  <c r="AI47" i="2"/>
  <c r="AI48" i="2"/>
  <c r="AI49" i="2"/>
  <c r="AI50" i="2"/>
  <c r="AI51" i="2"/>
  <c r="AI52" i="2"/>
  <c r="AI55" i="2"/>
  <c r="AI60" i="2"/>
  <c r="AI61" i="2"/>
  <c r="AI9" i="2"/>
  <c r="AH5" i="2"/>
  <c r="AH6" i="2"/>
  <c r="AH7" i="2"/>
  <c r="AH8" i="2"/>
  <c r="AH10" i="2"/>
  <c r="AH11" i="2"/>
  <c r="AH12" i="2"/>
  <c r="AH13" i="2"/>
  <c r="AH14" i="2"/>
  <c r="AH15" i="2"/>
  <c r="AH16" i="2"/>
  <c r="AH17" i="2"/>
  <c r="AH18" i="2"/>
  <c r="AH19" i="2"/>
  <c r="AH20" i="2"/>
  <c r="AH21" i="2"/>
  <c r="AH22" i="2"/>
  <c r="AH23" i="2"/>
  <c r="AH24" i="2"/>
  <c r="AH25" i="2"/>
  <c r="AH26" i="2"/>
  <c r="AH27" i="2"/>
  <c r="AH28" i="2"/>
  <c r="AH29" i="2"/>
  <c r="AH30" i="2"/>
  <c r="AH31" i="2"/>
  <c r="AH32" i="2"/>
  <c r="AH33" i="2"/>
  <c r="AH34" i="2"/>
  <c r="AH35" i="2"/>
  <c r="AH36" i="2"/>
  <c r="AH37" i="2"/>
  <c r="AH38" i="2"/>
  <c r="AH39" i="2"/>
  <c r="AH40" i="2"/>
  <c r="AH41" i="2"/>
  <c r="AH42" i="2"/>
  <c r="AH43" i="2"/>
  <c r="AH44" i="2"/>
  <c r="AH45" i="2"/>
  <c r="AH46" i="2"/>
  <c r="AH47" i="2"/>
  <c r="AH48" i="2"/>
  <c r="AH49" i="2"/>
  <c r="AH50" i="2"/>
  <c r="AH51" i="2"/>
  <c r="AH52" i="2"/>
  <c r="AH53" i="2"/>
  <c r="AH54" i="2"/>
  <c r="AH55" i="2"/>
  <c r="AH56" i="2"/>
  <c r="AH57" i="2"/>
  <c r="AH58" i="2"/>
  <c r="AH59" i="2"/>
  <c r="AH60" i="2"/>
  <c r="AH61" i="2"/>
  <c r="AH9" i="2"/>
  <c r="AG5" i="2"/>
  <c r="AG6" i="2"/>
  <c r="AG7" i="2"/>
  <c r="AG8" i="2"/>
  <c r="AG10" i="2"/>
  <c r="AG11" i="2"/>
  <c r="AG12" i="2"/>
  <c r="AG13" i="2"/>
  <c r="AG14" i="2"/>
  <c r="AG15" i="2"/>
  <c r="AG16" i="2"/>
  <c r="AG17" i="2"/>
  <c r="AG18" i="2"/>
  <c r="AG19" i="2"/>
  <c r="AG20" i="2"/>
  <c r="AG21" i="2"/>
  <c r="AG22" i="2"/>
  <c r="AG23" i="2"/>
  <c r="AG24" i="2"/>
  <c r="AG25" i="2"/>
  <c r="AG26" i="2"/>
  <c r="AG27" i="2"/>
  <c r="AG28" i="2"/>
  <c r="AG29" i="2"/>
  <c r="AG30" i="2"/>
  <c r="AG31" i="2"/>
  <c r="AG32" i="2"/>
  <c r="AG33" i="2"/>
  <c r="AG34" i="2"/>
  <c r="AG35" i="2"/>
  <c r="AG36" i="2"/>
  <c r="AG37" i="2"/>
  <c r="AG38" i="2"/>
  <c r="AG39" i="2"/>
  <c r="AG40" i="2"/>
  <c r="AG41" i="2"/>
  <c r="AG42" i="2"/>
  <c r="AG43" i="2"/>
  <c r="AG44" i="2"/>
  <c r="AG45" i="2"/>
  <c r="AG46" i="2"/>
  <c r="AG47" i="2"/>
  <c r="AG48" i="2"/>
  <c r="AG49" i="2"/>
  <c r="AG50" i="2"/>
  <c r="AG51" i="2"/>
  <c r="AG52" i="2"/>
  <c r="AG55" i="2"/>
  <c r="AG60" i="2"/>
  <c r="AG61" i="2"/>
  <c r="AG9" i="2"/>
  <c r="AF5" i="2"/>
  <c r="AF6" i="2"/>
  <c r="AF7" i="2"/>
  <c r="AF8" i="2"/>
  <c r="AF10" i="2"/>
  <c r="AF11" i="2"/>
  <c r="AF12" i="2"/>
  <c r="AF13" i="2"/>
  <c r="AF14" i="2"/>
  <c r="AF15" i="2"/>
  <c r="AF16" i="2"/>
  <c r="AF17" i="2"/>
  <c r="AF18" i="2"/>
  <c r="AF19" i="2"/>
  <c r="AF20" i="2"/>
  <c r="AF21" i="2"/>
  <c r="AF22" i="2"/>
  <c r="AF23" i="2"/>
  <c r="AF24" i="2"/>
  <c r="AF25" i="2"/>
  <c r="AF26" i="2"/>
  <c r="AF27" i="2"/>
  <c r="AF28" i="2"/>
  <c r="AF29" i="2"/>
  <c r="AF30" i="2"/>
  <c r="AF31" i="2"/>
  <c r="AF32" i="2"/>
  <c r="AF33" i="2"/>
  <c r="AF34" i="2"/>
  <c r="AF35" i="2"/>
  <c r="AF36" i="2"/>
  <c r="AF37" i="2"/>
  <c r="AF38" i="2"/>
  <c r="AF39" i="2"/>
  <c r="AF40" i="2"/>
  <c r="AF41" i="2"/>
  <c r="AF42" i="2"/>
  <c r="AF43" i="2"/>
  <c r="AF44" i="2"/>
  <c r="AF45" i="2"/>
  <c r="AF46" i="2"/>
  <c r="AF47" i="2"/>
  <c r="AF48" i="2"/>
  <c r="AF49" i="2"/>
  <c r="AF50" i="2"/>
  <c r="AF51" i="2"/>
  <c r="AF52" i="2"/>
  <c r="AF55" i="2"/>
  <c r="AF60" i="2"/>
  <c r="AF61" i="2"/>
  <c r="AF9" i="2"/>
  <c r="AE5" i="2"/>
  <c r="AE6" i="2"/>
  <c r="AE7" i="2"/>
  <c r="AE8" i="2"/>
  <c r="AE10" i="2"/>
  <c r="AE11" i="2"/>
  <c r="AE12" i="2"/>
  <c r="AE13" i="2"/>
  <c r="AE14" i="2"/>
  <c r="AE15" i="2"/>
  <c r="AE16" i="2"/>
  <c r="AE17" i="2"/>
  <c r="AE18" i="2"/>
  <c r="AE19" i="2"/>
  <c r="AE20" i="2"/>
  <c r="AE21" i="2"/>
  <c r="AE22" i="2"/>
  <c r="AE23" i="2"/>
  <c r="AE24" i="2"/>
  <c r="AE25" i="2"/>
  <c r="AE26" i="2"/>
  <c r="AE27" i="2"/>
  <c r="AE28" i="2"/>
  <c r="AE29" i="2"/>
  <c r="AE30" i="2"/>
  <c r="AE31" i="2"/>
  <c r="AE32" i="2"/>
  <c r="AE33" i="2"/>
  <c r="AE34" i="2"/>
  <c r="AE35" i="2"/>
  <c r="AE36" i="2"/>
  <c r="AE37" i="2"/>
  <c r="AE38" i="2"/>
  <c r="AE39" i="2"/>
  <c r="AE40" i="2"/>
  <c r="AE41" i="2"/>
  <c r="AE42" i="2"/>
  <c r="AE43" i="2"/>
  <c r="AE44" i="2"/>
  <c r="AE45" i="2"/>
  <c r="AE46" i="2"/>
  <c r="AE47" i="2"/>
  <c r="AE48" i="2"/>
  <c r="AE49" i="2"/>
  <c r="AE50" i="2"/>
  <c r="AE51" i="2"/>
  <c r="AE52" i="2"/>
  <c r="AE53" i="2"/>
  <c r="AE54" i="2"/>
  <c r="AE55" i="2"/>
  <c r="AE56" i="2"/>
  <c r="AE57" i="2"/>
  <c r="AE58" i="2"/>
  <c r="AE59" i="2"/>
  <c r="AE60" i="2"/>
  <c r="AE61" i="2"/>
  <c r="AE9" i="2"/>
  <c r="AD5" i="2"/>
  <c r="AD6" i="2"/>
  <c r="AD7" i="2"/>
  <c r="AD8" i="2"/>
  <c r="AD10" i="2"/>
  <c r="AD11" i="2"/>
  <c r="AD12" i="2"/>
  <c r="AD13" i="2"/>
  <c r="AD14" i="2"/>
  <c r="AD15" i="2"/>
  <c r="AD16" i="2"/>
  <c r="AD17" i="2"/>
  <c r="AD18" i="2"/>
  <c r="AD19" i="2"/>
  <c r="AD20" i="2"/>
  <c r="AD21" i="2"/>
  <c r="AD22" i="2"/>
  <c r="AD23" i="2"/>
  <c r="AD24" i="2"/>
  <c r="AD25" i="2"/>
  <c r="AD26" i="2"/>
  <c r="AD27" i="2"/>
  <c r="AD28" i="2"/>
  <c r="AD29" i="2"/>
  <c r="AD30" i="2"/>
  <c r="AD31" i="2"/>
  <c r="AD32" i="2"/>
  <c r="AD33" i="2"/>
  <c r="AD34" i="2"/>
  <c r="AD35" i="2"/>
  <c r="AD36" i="2"/>
  <c r="AD37" i="2"/>
  <c r="AD38" i="2"/>
  <c r="AD39" i="2"/>
  <c r="AD40" i="2"/>
  <c r="AD41" i="2"/>
  <c r="AD42" i="2"/>
  <c r="AD43" i="2"/>
  <c r="AD44" i="2"/>
  <c r="AD45" i="2"/>
  <c r="AD46" i="2"/>
  <c r="AD47" i="2"/>
  <c r="AD48" i="2"/>
  <c r="AD49" i="2"/>
  <c r="AD50" i="2"/>
  <c r="AD51" i="2"/>
  <c r="AD60" i="2"/>
  <c r="AD61" i="2"/>
  <c r="AD9" i="2"/>
  <c r="AC5" i="2" l="1"/>
  <c r="AC6" i="2"/>
  <c r="AC7" i="2"/>
  <c r="AC8" i="2"/>
  <c r="AC10" i="2"/>
  <c r="AC11" i="2"/>
  <c r="AC12" i="2"/>
  <c r="AC13" i="2"/>
  <c r="AC14" i="2"/>
  <c r="AC15" i="2"/>
  <c r="AC16" i="2"/>
  <c r="AC17" i="2"/>
  <c r="AC18" i="2"/>
  <c r="AC19" i="2"/>
  <c r="AC20" i="2"/>
  <c r="AC21" i="2"/>
  <c r="AC22" i="2"/>
  <c r="AC23" i="2"/>
  <c r="AC24" i="2"/>
  <c r="AC25" i="2"/>
  <c r="AC26" i="2"/>
  <c r="AC27" i="2"/>
  <c r="AC28" i="2"/>
  <c r="AC29" i="2"/>
  <c r="AC30" i="2"/>
  <c r="AC31" i="2"/>
  <c r="AC32" i="2"/>
  <c r="AC33" i="2"/>
  <c r="AC34" i="2"/>
  <c r="AC35" i="2"/>
  <c r="AC36" i="2"/>
  <c r="AC37" i="2"/>
  <c r="AC38" i="2"/>
  <c r="AC39" i="2"/>
  <c r="AC40" i="2"/>
  <c r="AC41" i="2"/>
  <c r="AC42" i="2"/>
  <c r="AC43" i="2"/>
  <c r="AC44" i="2"/>
  <c r="AC45" i="2"/>
  <c r="AC46" i="2"/>
  <c r="AC47" i="2"/>
  <c r="AC48" i="2"/>
  <c r="AC49" i="2"/>
  <c r="AC50" i="2"/>
  <c r="AC51" i="2"/>
  <c r="AC52" i="2"/>
  <c r="AC55" i="2"/>
  <c r="AC60" i="2"/>
  <c r="AC61" i="2"/>
  <c r="AC9" i="2"/>
  <c r="AB5" i="2"/>
  <c r="AB6" i="2"/>
  <c r="AB7" i="2"/>
  <c r="AB8" i="2"/>
  <c r="AB10" i="2"/>
  <c r="AB11" i="2"/>
  <c r="AB12" i="2"/>
  <c r="AB13" i="2"/>
  <c r="AB14" i="2"/>
  <c r="AB15" i="2"/>
  <c r="AB16" i="2"/>
  <c r="AB17" i="2"/>
  <c r="AB18" i="2"/>
  <c r="AB19" i="2"/>
  <c r="AB20" i="2"/>
  <c r="AB21" i="2"/>
  <c r="AB22" i="2"/>
  <c r="AB23" i="2"/>
  <c r="AB24" i="2"/>
  <c r="AB25" i="2"/>
  <c r="AB26" i="2"/>
  <c r="AB27" i="2"/>
  <c r="AB28" i="2"/>
  <c r="AB29" i="2"/>
  <c r="AB30" i="2"/>
  <c r="AB31" i="2"/>
  <c r="AB32" i="2"/>
  <c r="AB33" i="2"/>
  <c r="AB34" i="2"/>
  <c r="AB35" i="2"/>
  <c r="AB36" i="2"/>
  <c r="AB37" i="2"/>
  <c r="AB38" i="2"/>
  <c r="AB39" i="2"/>
  <c r="AB40" i="2"/>
  <c r="AB41" i="2"/>
  <c r="AB42" i="2"/>
  <c r="AB43" i="2"/>
  <c r="AB44" i="2"/>
  <c r="AB45" i="2"/>
  <c r="AB46" i="2"/>
  <c r="AB47" i="2"/>
  <c r="AB48" i="2"/>
  <c r="AB49" i="2"/>
  <c r="AB50" i="2"/>
  <c r="AB51" i="2"/>
  <c r="AB52" i="2"/>
  <c r="AB55" i="2"/>
  <c r="AB60" i="2"/>
  <c r="AB61" i="2"/>
  <c r="AB9" i="2"/>
  <c r="AA10" i="2"/>
  <c r="AA11" i="2"/>
  <c r="AA12" i="2"/>
  <c r="AA13" i="2"/>
  <c r="AA14" i="2"/>
  <c r="AA15" i="2"/>
  <c r="AA16" i="2"/>
  <c r="AA17" i="2"/>
  <c r="AA18" i="2"/>
  <c r="AA19" i="2"/>
  <c r="AA20" i="2"/>
  <c r="AA21" i="2"/>
  <c r="AA5" i="2"/>
  <c r="AA6" i="2"/>
  <c r="AA7" i="2"/>
  <c r="AA8" i="2"/>
  <c r="I63" i="2" l="1"/>
  <c r="H63" i="2"/>
  <c r="G63" i="2"/>
  <c r="F63" i="2"/>
  <c r="K63" i="2"/>
  <c r="J63" i="2"/>
  <c r="E63" i="2"/>
  <c r="D63" i="2"/>
  <c r="C63" i="2"/>
  <c r="B63" i="2"/>
  <c r="N136" i="2" l="1"/>
  <c r="B136" i="2"/>
  <c r="AL66" i="2"/>
  <c r="N66" i="2"/>
  <c r="B66" i="2"/>
  <c r="N67" i="2"/>
  <c r="Z67" i="2"/>
  <c r="AL67" i="2"/>
  <c r="B67" i="2"/>
  <c r="N137" i="2"/>
  <c r="B137" i="2"/>
  <c r="AC137" i="2"/>
  <c r="AC138" i="2"/>
  <c r="T71" i="2"/>
  <c r="N71" i="2"/>
  <c r="H71" i="2"/>
  <c r="B71" i="2"/>
  <c r="AR1" i="2"/>
  <c r="AL1" i="2"/>
  <c r="AF1" i="2"/>
  <c r="Z1" i="2"/>
  <c r="T1" i="2"/>
  <c r="N1" i="2"/>
  <c r="H1" i="2"/>
  <c r="B1" i="2"/>
  <c r="AO115" i="2"/>
  <c r="AO111" i="2"/>
  <c r="AO107" i="2"/>
  <c r="AO103" i="2"/>
  <c r="AO99" i="2"/>
  <c r="AO95" i="2"/>
  <c r="AO91" i="2"/>
  <c r="AO87" i="2"/>
  <c r="AO83" i="2"/>
  <c r="AO79" i="2"/>
  <c r="AN115" i="2"/>
  <c r="AN111" i="2"/>
  <c r="AN107" i="2"/>
  <c r="AN103" i="2"/>
  <c r="AN99" i="2"/>
  <c r="AN95" i="2"/>
  <c r="AN91" i="2"/>
  <c r="AN83" i="2"/>
  <c r="AN87" i="2"/>
  <c r="AN79" i="2"/>
  <c r="AJ115" i="2"/>
  <c r="AJ111" i="2"/>
  <c r="AJ107" i="2"/>
  <c r="AJ103" i="2"/>
  <c r="AJ99" i="2"/>
  <c r="AJ95" i="2"/>
  <c r="AJ91" i="2"/>
  <c r="AJ87" i="2"/>
  <c r="AJ83" i="2" l="1"/>
  <c r="AJ79" i="2"/>
  <c r="AC79" i="2"/>
  <c r="AC115" i="2"/>
  <c r="AC111" i="2"/>
  <c r="AC107" i="2"/>
  <c r="AC103" i="2"/>
  <c r="AC99" i="2"/>
  <c r="AC95" i="2"/>
  <c r="AC91" i="2"/>
  <c r="AC87" i="2"/>
  <c r="AC83" i="2"/>
  <c r="W24" i="1" l="1"/>
  <c r="W22" i="1"/>
  <c r="W20" i="1"/>
  <c r="W18" i="1"/>
  <c r="W16" i="1"/>
  <c r="W14" i="1"/>
  <c r="W12" i="1"/>
  <c r="W10" i="1"/>
  <c r="W8" i="1"/>
  <c r="W6" i="1"/>
  <c r="S24" i="1"/>
  <c r="S22" i="1"/>
  <c r="S20" i="1"/>
  <c r="S18" i="1"/>
  <c r="S16" i="1"/>
  <c r="S14" i="1"/>
  <c r="S12" i="1"/>
  <c r="S10" i="1"/>
  <c r="S8" i="1"/>
  <c r="S6" i="1"/>
  <c r="O24" i="1"/>
  <c r="O22" i="1"/>
  <c r="O20" i="1"/>
  <c r="O18" i="1"/>
  <c r="O16" i="1"/>
  <c r="O14" i="1"/>
  <c r="O12" i="1"/>
  <c r="O10" i="1"/>
  <c r="O8" i="1"/>
  <c r="O6" i="1"/>
  <c r="K24" i="1"/>
  <c r="AI63" i="2" s="1"/>
  <c r="K22" i="1"/>
  <c r="AH63" i="2" s="1"/>
  <c r="K20" i="1"/>
  <c r="AG63" i="2" s="1"/>
  <c r="K18" i="1"/>
  <c r="AF63" i="2" s="1"/>
  <c r="K16" i="1"/>
  <c r="AE63" i="2" s="1"/>
  <c r="K14" i="1"/>
  <c r="AD63" i="2" s="1"/>
  <c r="K12" i="1"/>
  <c r="AC63" i="2" s="1"/>
  <c r="K10" i="1"/>
  <c r="AB63" i="2" s="1"/>
  <c r="K8" i="1"/>
  <c r="AA63" i="2" s="1"/>
  <c r="K6" i="1"/>
  <c r="Z63" i="2" s="1"/>
  <c r="G24" i="1"/>
  <c r="G22" i="1"/>
  <c r="G20" i="1"/>
  <c r="G18" i="1"/>
  <c r="G16" i="1"/>
  <c r="G14" i="1"/>
  <c r="G12" i="1"/>
  <c r="G10" i="1"/>
  <c r="G8" i="1"/>
  <c r="G6" i="1"/>
  <c r="C16" i="1"/>
  <c r="C18" i="1"/>
  <c r="C20" i="1"/>
  <c r="C22" i="1"/>
  <c r="C24" i="1"/>
  <c r="C6" i="1"/>
  <c r="C10" i="1"/>
  <c r="C12" i="1"/>
  <c r="C14" i="1"/>
  <c r="C8" i="1"/>
  <c r="AA22" i="1" l="1"/>
  <c r="AQ111" i="2" s="1"/>
  <c r="B2" i="1"/>
  <c r="M1" i="1"/>
  <c r="H2" i="1" l="1"/>
  <c r="L2" i="1" s="1"/>
  <c r="P2" i="1" s="1"/>
  <c r="T2" i="1" s="1"/>
  <c r="X2" i="1" s="1"/>
  <c r="B3" i="1" s="1"/>
  <c r="AA16" i="1" l="1"/>
  <c r="AQ99" i="2" s="1"/>
  <c r="C26" i="1"/>
  <c r="W26" i="1"/>
  <c r="S26" i="1"/>
  <c r="O26" i="1"/>
  <c r="K26" i="1"/>
  <c r="Z66" i="2" s="1"/>
  <c r="G26" i="1"/>
  <c r="AA6" i="1"/>
  <c r="AQ79" i="2" s="1"/>
  <c r="AA24" i="1"/>
  <c r="AA20" i="1"/>
  <c r="AQ107" i="2" s="1"/>
  <c r="AA18" i="1"/>
  <c r="AQ103" i="2" s="1"/>
  <c r="AA14" i="1"/>
  <c r="AA12" i="1"/>
  <c r="AA10" i="1"/>
  <c r="AA8" i="1"/>
  <c r="AA9" i="1" l="1"/>
  <c r="AQ83" i="2"/>
  <c r="AA11" i="1"/>
  <c r="AQ87" i="2"/>
  <c r="AA15" i="1"/>
  <c r="AQ95" i="2"/>
  <c r="AQ91" i="2"/>
  <c r="AA13" i="1"/>
  <c r="AA25" i="1"/>
  <c r="AQ115" i="2"/>
  <c r="AA26" i="1"/>
  <c r="AC136" i="2" s="1"/>
</calcChain>
</file>

<file path=xl/sharedStrings.xml><?xml version="1.0" encoding="utf-8"?>
<sst xmlns="http://schemas.openxmlformats.org/spreadsheetml/2006/main" count="339" uniqueCount="96">
  <si>
    <t>-</t>
  </si>
  <si>
    <t>Heure</t>
  </si>
  <si>
    <t>Temps</t>
  </si>
  <si>
    <t>Total</t>
  </si>
  <si>
    <t>Passation des clés organisée</t>
  </si>
  <si>
    <t>Heures totales</t>
  </si>
  <si>
    <t>LUNDI</t>
  </si>
  <si>
    <t>MARDI</t>
  </si>
  <si>
    <t>MERCREDI</t>
  </si>
  <si>
    <t>JEUDI</t>
  </si>
  <si>
    <t>VENDREDI</t>
  </si>
  <si>
    <t>SAMEDI</t>
  </si>
  <si>
    <t>PREVISION CA :</t>
  </si>
  <si>
    <t xml:space="preserve">PREVISION HEURES : </t>
  </si>
  <si>
    <t xml:space="preserve">PREVISION VHP : </t>
  </si>
  <si>
    <t>Semaine du</t>
  </si>
  <si>
    <t>au</t>
  </si>
  <si>
    <t>Employe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</si>
  <si>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</si>
  <si>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</si>
  <si>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</si>
  <si>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</si>
  <si>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</si>
  <si>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</si>
  <si>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</si>
  <si>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</si>
  <si>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</si>
  <si>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</si>
  <si>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</si>
  <si>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</si>
  <si>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Clés Pain</t>
  </si>
  <si>
    <t>Coffre Matin</t>
  </si>
  <si>
    <t>7h15</t>
  </si>
  <si>
    <t>7h30</t>
  </si>
  <si>
    <t>8h00</t>
  </si>
  <si>
    <t>8h30</t>
  </si>
  <si>
    <t>9h00</t>
  </si>
  <si>
    <t>9h30</t>
  </si>
  <si>
    <t>10h00</t>
  </si>
  <si>
    <t>10h30</t>
  </si>
  <si>
    <t>11h00</t>
  </si>
  <si>
    <t>11h30</t>
  </si>
  <si>
    <t>12h00</t>
  </si>
  <si>
    <t>12h30</t>
  </si>
  <si>
    <t>13h00</t>
  </si>
  <si>
    <t>13h30</t>
  </si>
  <si>
    <t>14h00</t>
  </si>
  <si>
    <t>14h30</t>
  </si>
  <si>
    <t>15h00</t>
  </si>
  <si>
    <t>15h30</t>
  </si>
  <si>
    <t>16h00</t>
  </si>
  <si>
    <t>16h30</t>
  </si>
  <si>
    <t>17h00</t>
  </si>
  <si>
    <t>17h30</t>
  </si>
  <si>
    <t>18h00</t>
  </si>
  <si>
    <t>18h30</t>
  </si>
  <si>
    <t>19h00</t>
  </si>
  <si>
    <t>19h30</t>
  </si>
  <si>
    <t>20h00</t>
  </si>
  <si>
    <t>20h30</t>
  </si>
  <si>
    <t>Somme</t>
  </si>
  <si>
    <t>Coffre soir</t>
  </si>
  <si>
    <t>Total jour</t>
  </si>
  <si>
    <t>Besoin</t>
  </si>
  <si>
    <t>Prév. CA</t>
  </si>
  <si>
    <t>Employé</t>
  </si>
  <si>
    <t>Noms</t>
  </si>
  <si>
    <t>Prénoms</t>
  </si>
  <si>
    <t>Poste</t>
  </si>
  <si>
    <t>Heures Contrat</t>
  </si>
  <si>
    <t>Heures Planifiées</t>
  </si>
  <si>
    <t>Totaux Hebdo</t>
  </si>
  <si>
    <t>MM</t>
  </si>
  <si>
    <t>Julien</t>
  </si>
  <si>
    <t>Thomas</t>
  </si>
  <si>
    <t>AM</t>
  </si>
  <si>
    <t>26.25</t>
  </si>
  <si>
    <t>Renaud</t>
  </si>
  <si>
    <t>Axelle</t>
  </si>
  <si>
    <t>Doriane</t>
  </si>
  <si>
    <t>Audrey</t>
  </si>
  <si>
    <t>Anaïs</t>
  </si>
  <si>
    <t>Stéphanie</t>
  </si>
  <si>
    <t>EP</t>
  </si>
  <si>
    <t>COL</t>
  </si>
  <si>
    <t>Total Semaine</t>
  </si>
  <si>
    <t>AHDK</t>
  </si>
  <si>
    <t>CLISDG</t>
  </si>
  <si>
    <t>DSNE</t>
  </si>
  <si>
    <t>EDSRB</t>
  </si>
  <si>
    <t>BFDFJ</t>
  </si>
  <si>
    <t>FLDSD</t>
  </si>
  <si>
    <t>GNCI</t>
  </si>
  <si>
    <t>HLDDZU</t>
  </si>
  <si>
    <t>IPOD</t>
  </si>
  <si>
    <t>JUJT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</si>
</sst>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h:mm;@"/>
    <numFmt numFmtId="165" formatCode="[$-F400]h:mm:ss\ AM/PM"/>
    <numFmt numFmtId="166" formatCode="d/m;@"/>
    <numFmt numFmtId="167" formatCode="_-* #,##0\ _€_-;\-* #,##0\ _€_-;_-* &quot;-&quot;??\ _€_-;_-@_-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Times New Roman"/>
      <family val="1"/>
    </font>
    <font>
      <sz val="9"/>
      <color theme="1"/>
      <name val="Times New Roman"/>
      <family val="1"/>
    </font>
    <font>
      <b/>
      <sz val="12"/>
      <color theme="1"/>
      <name val="Times New Roman"/>
      <family val="1"/>
    </font>
    <font>
      <sz val="12"/>
      <color theme="1"/>
      <name val="Times New Roman"/>
      <family val="1"/>
    </font>
    <font>
      <sz val="8"/>
      <color theme="1"/>
      <name val="Times New Roman"/>
      <family val="1"/>
    </font>
    <font>
      <sz val="10"/>
      <name val="Times New Roman"/>
      <family val="1"/>
    </font>
    <font>
      <sz val="8"/>
      <color rgb="FF0070C0"/>
      <name val="Times New Roman"/>
      <family val="1"/>
    </font>
    <font>
      <sz val="8"/>
      <color theme="1"/>
      <name val="Arial"/>
      <family val="2"/>
    </font>
    <font>
      <sz val="7"/>
      <color theme="1"/>
      <name val="Arial"/>
      <family val="2"/>
    </font>
    <font>
      <sz val="4"/>
      <color theme="1"/>
      <name val="Arial"/>
      <family val="2"/>
    </font>
    <font>
      <sz val="9"/>
      <color theme="1"/>
      <name val="Arial"/>
      <family val="2"/>
    </font>
    <font>
      <sz val="6"/>
      <color theme="1"/>
      <name val="Arial"/>
      <family val="2"/>
    </font>
    <font>
      <sz val="8"/>
      <name val="Times New Roman"/>
      <family val="1"/>
    </font>
    <font>
      <sz val="11"/>
      <color theme="1"/>
      <name val="Arial"/>
      <family val="2"/>
    </font>
    <font>
      <sz val="9"/>
      <name val="Times New Roman"/>
      <family val="1"/>
    </font>
    <font>
      <sz val="4.5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5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 style="thin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71">
    <xf numFmtId="0" fontId="0" fillId="0" borderId="0" xfId="0"/>
    <xf numFmtId="0" fontId="2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horizontal="left" vertical="center"/>
    </xf>
    <xf numFmtId="0" fontId="2" fillId="0" borderId="7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left" vertical="center"/>
    </xf>
    <xf numFmtId="0" fontId="5" fillId="0" borderId="0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right" vertical="center"/>
    </xf>
    <xf numFmtId="164" fontId="2" fillId="0" borderId="0" xfId="0" applyNumberFormat="1" applyFont="1" applyBorder="1" applyAlignment="1">
      <alignment horizontal="right" vertical="center"/>
    </xf>
    <xf numFmtId="164" fontId="2" fillId="0" borderId="0" xfId="0" applyNumberFormat="1" applyFont="1" applyBorder="1" applyAlignment="1">
      <alignment horizontal="left" vertical="center"/>
    </xf>
    <xf numFmtId="165" fontId="5" fillId="0" borderId="4" xfId="1" applyNumberFormat="1" applyFont="1" applyBorder="1" applyAlignment="1">
      <alignment horizontal="center"/>
    </xf>
    <xf numFmtId="0" fontId="2" fillId="0" borderId="0" xfId="0" applyFont="1" applyAlignment="1">
      <alignment horizontal="center"/>
    </xf>
    <xf numFmtId="165" fontId="2" fillId="0" borderId="0" xfId="1" applyNumberFormat="1" applyFont="1" applyBorder="1" applyAlignment="1">
      <alignment horizontal="center"/>
    </xf>
    <xf numFmtId="0" fontId="4" fillId="0" borderId="0" xfId="0" applyFont="1" applyBorder="1" applyAlignment="1">
      <alignment horizontal="left"/>
    </xf>
    <xf numFmtId="0" fontId="5" fillId="0" borderId="4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2" fontId="4" fillId="0" borderId="0" xfId="0" applyNumberFormat="1" applyFont="1" applyBorder="1" applyAlignment="1">
      <alignment horizontal="center" vertical="center"/>
    </xf>
    <xf numFmtId="2" fontId="5" fillId="0" borderId="0" xfId="0" applyNumberFormat="1" applyFont="1" applyBorder="1" applyAlignment="1">
      <alignment horizontal="center" vertical="center"/>
    </xf>
    <xf numFmtId="2" fontId="5" fillId="0" borderId="0" xfId="0" applyNumberFormat="1" applyFont="1" applyBorder="1" applyAlignment="1">
      <alignment horizontal="center"/>
    </xf>
    <xf numFmtId="2" fontId="2" fillId="0" borderId="0" xfId="0" applyNumberFormat="1" applyFont="1" applyBorder="1" applyAlignment="1">
      <alignment horizontal="center" vertical="center"/>
    </xf>
    <xf numFmtId="2" fontId="2" fillId="0" borderId="17" xfId="0" applyNumberFormat="1" applyFont="1" applyBorder="1" applyAlignment="1">
      <alignment horizontal="center" vertical="center"/>
    </xf>
    <xf numFmtId="165" fontId="6" fillId="0" borderId="1" xfId="1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165" fontId="6" fillId="0" borderId="19" xfId="1" applyNumberFormat="1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2" fillId="0" borderId="10" xfId="0" applyFont="1" applyBorder="1" applyAlignment="1">
      <alignment horizontal="left" vertical="center"/>
    </xf>
    <xf numFmtId="0" fontId="2" fillId="0" borderId="7" xfId="0" applyNumberFormat="1" applyFont="1" applyBorder="1" applyAlignment="1">
      <alignment horizontal="center" vertical="center"/>
    </xf>
    <xf numFmtId="0" fontId="5" fillId="0" borderId="25" xfId="0" applyFont="1" applyBorder="1" applyAlignment="1">
      <alignment vertical="center"/>
    </xf>
    <xf numFmtId="0" fontId="5" fillId="0" borderId="2" xfId="0" applyFont="1" applyBorder="1" applyAlignment="1"/>
    <xf numFmtId="0" fontId="5" fillId="0" borderId="27" xfId="0" applyFont="1" applyBorder="1" applyAlignment="1">
      <alignment horizontal="center" vertical="center"/>
    </xf>
    <xf numFmtId="0" fontId="5" fillId="0" borderId="24" xfId="0" applyFont="1" applyBorder="1" applyAlignment="1">
      <alignment horizontal="left" vertical="center"/>
    </xf>
    <xf numFmtId="166" fontId="5" fillId="0" borderId="26" xfId="0" applyNumberFormat="1" applyFont="1" applyBorder="1" applyAlignment="1">
      <alignment horizontal="center" vertical="center"/>
    </xf>
    <xf numFmtId="166" fontId="5" fillId="0" borderId="13" xfId="0" applyNumberFormat="1" applyFont="1" applyBorder="1" applyAlignment="1">
      <alignment horizontal="center" vertical="center"/>
    </xf>
    <xf numFmtId="164" fontId="3" fillId="0" borderId="10" xfId="0" applyNumberFormat="1" applyFont="1" applyFill="1" applyBorder="1" applyAlignment="1" applyProtection="1">
      <alignment horizontal="right" vertical="center"/>
      <protection locked="0"/>
    </xf>
    <xf numFmtId="0" fontId="3" fillId="0" borderId="10" xfId="0" applyFont="1" applyFill="1" applyBorder="1" applyAlignment="1" applyProtection="1">
      <alignment horizontal="center" vertical="center"/>
      <protection locked="0"/>
    </xf>
    <xf numFmtId="164" fontId="3" fillId="0" borderId="11" xfId="0" applyNumberFormat="1" applyFont="1" applyFill="1" applyBorder="1" applyAlignment="1" applyProtection="1">
      <alignment horizontal="left" vertical="center"/>
      <protection locked="0"/>
    </xf>
    <xf numFmtId="164" fontId="3" fillId="0" borderId="0" xfId="0" applyNumberFormat="1" applyFont="1" applyFill="1" applyBorder="1" applyAlignment="1" applyProtection="1">
      <alignment horizontal="right"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164" fontId="3" fillId="0" borderId="13" xfId="0" applyNumberFormat="1" applyFont="1" applyFill="1" applyBorder="1" applyAlignment="1" applyProtection="1">
      <alignment horizontal="left" vertical="center"/>
      <protection locked="0"/>
    </xf>
    <xf numFmtId="164" fontId="3" fillId="0" borderId="15" xfId="0" applyNumberFormat="1" applyFont="1" applyFill="1" applyBorder="1" applyAlignment="1" applyProtection="1">
      <alignment horizontal="right" vertical="center"/>
      <protection locked="0"/>
    </xf>
    <xf numFmtId="0" fontId="3" fillId="0" borderId="15" xfId="0" applyFont="1" applyFill="1" applyBorder="1" applyAlignment="1" applyProtection="1">
      <alignment horizontal="center" vertical="center"/>
      <protection locked="0"/>
    </xf>
    <xf numFmtId="164" fontId="3" fillId="0" borderId="16" xfId="0" applyNumberFormat="1" applyFont="1" applyFill="1" applyBorder="1" applyAlignment="1" applyProtection="1">
      <alignment horizontal="left" vertical="center"/>
      <protection locked="0"/>
    </xf>
    <xf numFmtId="0" fontId="7" fillId="0" borderId="7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2" fontId="7" fillId="0" borderId="0" xfId="0" applyNumberFormat="1" applyFont="1" applyBorder="1" applyAlignment="1">
      <alignment horizontal="center" vertical="center"/>
    </xf>
    <xf numFmtId="0" fontId="7" fillId="0" borderId="14" xfId="0" applyFont="1" applyBorder="1" applyAlignment="1" applyProtection="1">
      <alignment horizontal="center" vertical="center"/>
      <protection locked="0"/>
    </xf>
    <xf numFmtId="0" fontId="7" fillId="0" borderId="17" xfId="0" applyFont="1" applyBorder="1" applyAlignment="1">
      <alignment horizontal="center" vertical="center"/>
    </xf>
    <xf numFmtId="0" fontId="8" fillId="0" borderId="9" xfId="0" applyFont="1" applyBorder="1" applyAlignment="1">
      <alignment horizontal="left" vertical="center"/>
    </xf>
    <xf numFmtId="0" fontId="8" fillId="0" borderId="28" xfId="0" applyFont="1" applyBorder="1" applyAlignment="1">
      <alignment horizontal="left" vertical="center"/>
    </xf>
    <xf numFmtId="0" fontId="7" fillId="0" borderId="3" xfId="0" applyFont="1" applyBorder="1" applyAlignment="1" applyProtection="1">
      <alignment horizontal="center" vertical="center"/>
      <protection locked="0"/>
    </xf>
    <xf numFmtId="0" fontId="7" fillId="0" borderId="11" xfId="0" applyFont="1" applyBorder="1" applyAlignment="1" applyProtection="1">
      <alignment horizontal="center" vertical="center"/>
      <protection locked="0"/>
    </xf>
    <xf numFmtId="0" fontId="11" fillId="0" borderId="0" xfId="0" applyFont="1"/>
    <xf numFmtId="0" fontId="10" fillId="0" borderId="30" xfId="0" applyFont="1" applyBorder="1" applyAlignment="1">
      <alignment horizontal="center" vertical="center"/>
    </xf>
    <xf numFmtId="0" fontId="11" fillId="0" borderId="30" xfId="0" applyFont="1" applyBorder="1"/>
    <xf numFmtId="0" fontId="11" fillId="0" borderId="0" xfId="0" applyFont="1" applyAlignment="1">
      <alignment horizontal="right"/>
    </xf>
    <xf numFmtId="0" fontId="11" fillId="0" borderId="31" xfId="0" applyFont="1" applyBorder="1"/>
    <xf numFmtId="0" fontId="11" fillId="0" borderId="32" xfId="0" applyFont="1" applyBorder="1"/>
    <xf numFmtId="0" fontId="11" fillId="0" borderId="33" xfId="0" applyFont="1" applyBorder="1"/>
    <xf numFmtId="0" fontId="11" fillId="0" borderId="34" xfId="0" applyFont="1" applyBorder="1"/>
    <xf numFmtId="0" fontId="11" fillId="0" borderId="35" xfId="0" applyFont="1" applyBorder="1"/>
    <xf numFmtId="0" fontId="11" fillId="0" borderId="36" xfId="0" applyFont="1" applyBorder="1"/>
    <xf numFmtId="0" fontId="11" fillId="0" borderId="37" xfId="0" applyFont="1" applyBorder="1"/>
    <xf numFmtId="0" fontId="11" fillId="0" borderId="38" xfId="0" applyFont="1" applyBorder="1"/>
    <xf numFmtId="0" fontId="11" fillId="0" borderId="39" xfId="0" applyFont="1" applyBorder="1"/>
    <xf numFmtId="0" fontId="11" fillId="0" borderId="40" xfId="0" applyFont="1" applyBorder="1"/>
    <xf numFmtId="0" fontId="11" fillId="0" borderId="41" xfId="0" applyFont="1" applyBorder="1"/>
    <xf numFmtId="0" fontId="11" fillId="0" borderId="42" xfId="0" applyFont="1" applyBorder="1"/>
    <xf numFmtId="0" fontId="11" fillId="0" borderId="43" xfId="0" applyFont="1" applyBorder="1"/>
    <xf numFmtId="0" fontId="11" fillId="0" borderId="44" xfId="0" applyFont="1" applyBorder="1"/>
    <xf numFmtId="0" fontId="11" fillId="0" borderId="45" xfId="0" applyFont="1" applyBorder="1"/>
    <xf numFmtId="0" fontId="12" fillId="0" borderId="0" xfId="0" applyFont="1" applyAlignment="1">
      <alignment horizontal="center" vertical="center"/>
    </xf>
    <xf numFmtId="0" fontId="7" fillId="0" borderId="16" xfId="0" applyFont="1" applyBorder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0" fontId="7" fillId="0" borderId="13" xfId="0" applyFont="1" applyBorder="1" applyAlignment="1" applyProtection="1">
      <alignment horizontal="center" vertical="center"/>
      <protection locked="0"/>
    </xf>
    <xf numFmtId="0" fontId="7" fillId="0" borderId="27" xfId="0" applyFont="1" applyBorder="1" applyAlignment="1" applyProtection="1">
      <alignment horizontal="center" vertical="center"/>
      <protection locked="0"/>
    </xf>
    <xf numFmtId="0" fontId="7" fillId="0" borderId="24" xfId="0" applyFont="1" applyBorder="1" applyAlignment="1" applyProtection="1">
      <alignment horizontal="center" vertical="center"/>
      <protection locked="0"/>
    </xf>
    <xf numFmtId="0" fontId="14" fillId="0" borderId="2" xfId="0" applyFont="1" applyBorder="1" applyAlignment="1" applyProtection="1">
      <alignment horizontal="center" vertical="center"/>
      <protection locked="0"/>
    </xf>
    <xf numFmtId="0" fontId="14" fillId="0" borderId="27" xfId="0" applyFont="1" applyBorder="1" applyAlignment="1" applyProtection="1">
      <alignment horizontal="center" vertical="center"/>
      <protection locked="0"/>
    </xf>
    <xf numFmtId="0" fontId="14" fillId="0" borderId="14" xfId="0" applyFont="1" applyBorder="1" applyAlignment="1" applyProtection="1">
      <alignment horizontal="center" vertical="center"/>
      <protection locked="0"/>
    </xf>
    <xf numFmtId="0" fontId="13" fillId="0" borderId="0" xfId="0" applyFont="1"/>
    <xf numFmtId="164" fontId="16" fillId="0" borderId="10" xfId="0" applyNumberFormat="1" applyFont="1" applyFill="1" applyBorder="1" applyAlignment="1" applyProtection="1">
      <alignment horizontal="right" vertical="center"/>
      <protection locked="0"/>
    </xf>
    <xf numFmtId="0" fontId="16" fillId="0" borderId="10" xfId="0" applyFont="1" applyFill="1" applyBorder="1" applyAlignment="1" applyProtection="1">
      <alignment horizontal="center" vertical="center"/>
      <protection locked="0"/>
    </xf>
    <xf numFmtId="164" fontId="16" fillId="0" borderId="11" xfId="0" applyNumberFormat="1" applyFont="1" applyFill="1" applyBorder="1" applyAlignment="1" applyProtection="1">
      <alignment horizontal="left" vertical="center"/>
      <protection locked="0"/>
    </xf>
    <xf numFmtId="164" fontId="16" fillId="0" borderId="15" xfId="0" applyNumberFormat="1" applyFont="1" applyFill="1" applyBorder="1" applyAlignment="1" applyProtection="1">
      <alignment horizontal="right" vertical="center"/>
      <protection locked="0"/>
    </xf>
    <xf numFmtId="0" fontId="16" fillId="0" borderId="15" xfId="0" applyFont="1" applyFill="1" applyBorder="1" applyAlignment="1" applyProtection="1">
      <alignment horizontal="center" vertical="center"/>
      <protection locked="0"/>
    </xf>
    <xf numFmtId="43" fontId="17" fillId="0" borderId="30" xfId="0" applyNumberFormat="1" applyFont="1" applyBorder="1" applyAlignment="1">
      <alignment horizontal="center" vertical="top" textRotation="90"/>
    </xf>
    <xf numFmtId="167" fontId="17" fillId="0" borderId="30" xfId="0" applyNumberFormat="1" applyFont="1" applyBorder="1" applyAlignment="1">
      <alignment horizontal="center" vertical="top" textRotation="90"/>
    </xf>
    <xf numFmtId="0" fontId="17" fillId="0" borderId="30" xfId="0" applyFont="1" applyBorder="1" applyAlignment="1">
      <alignment horizontal="center" vertical="top" textRotation="90"/>
    </xf>
    <xf numFmtId="164" fontId="4" fillId="0" borderId="0" xfId="0" applyNumberFormat="1" applyFont="1" applyFill="1" applyBorder="1" applyAlignment="1">
      <alignment horizontal="right" vertical="center"/>
    </xf>
    <xf numFmtId="164" fontId="2" fillId="0" borderId="0" xfId="0" applyNumberFormat="1" applyFont="1" applyFill="1" applyBorder="1" applyAlignment="1">
      <alignment horizontal="right" vertical="center"/>
    </xf>
    <xf numFmtId="0" fontId="2" fillId="0" borderId="0" xfId="0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left" vertical="center"/>
    </xf>
    <xf numFmtId="43" fontId="3" fillId="0" borderId="29" xfId="1" applyFont="1" applyFill="1" applyBorder="1" applyAlignment="1">
      <alignment horizontal="center"/>
    </xf>
    <xf numFmtId="43" fontId="3" fillId="0" borderId="18" xfId="1" applyFont="1" applyFill="1" applyBorder="1" applyAlignment="1">
      <alignment horizontal="center"/>
    </xf>
    <xf numFmtId="2" fontId="4" fillId="0" borderId="15" xfId="0" applyNumberFormat="1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 wrapText="1"/>
    </xf>
    <xf numFmtId="0" fontId="5" fillId="0" borderId="17" xfId="0" applyFont="1" applyBorder="1" applyAlignment="1">
      <alignment horizontal="center" vertical="center" wrapText="1"/>
    </xf>
    <xf numFmtId="164" fontId="6" fillId="0" borderId="22" xfId="0" applyNumberFormat="1" applyFont="1" applyBorder="1" applyAlignment="1" applyProtection="1">
      <alignment horizontal="center" vertical="center"/>
      <protection locked="0"/>
    </xf>
    <xf numFmtId="164" fontId="6" fillId="0" borderId="23" xfId="0" applyNumberFormat="1" applyFont="1" applyBorder="1" applyAlignment="1" applyProtection="1">
      <alignment horizontal="center" vertical="center"/>
      <protection locked="0"/>
    </xf>
    <xf numFmtId="164" fontId="6" fillId="0" borderId="24" xfId="0" applyNumberFormat="1" applyFont="1" applyBorder="1" applyAlignment="1" applyProtection="1">
      <alignment horizontal="center" vertical="center"/>
      <protection locked="0"/>
    </xf>
    <xf numFmtId="166" fontId="2" fillId="0" borderId="10" xfId="0" applyNumberFormat="1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164" fontId="6" fillId="0" borderId="21" xfId="0" applyNumberFormat="1" applyFont="1" applyBorder="1" applyAlignment="1" applyProtection="1">
      <alignment horizontal="center" vertical="center"/>
      <protection locked="0"/>
    </xf>
    <xf numFmtId="164" fontId="6" fillId="0" borderId="10" xfId="0" applyNumberFormat="1" applyFont="1" applyBorder="1" applyAlignment="1" applyProtection="1">
      <alignment horizontal="center" vertical="center"/>
      <protection locked="0"/>
    </xf>
    <xf numFmtId="164" fontId="6" fillId="0" borderId="11" xfId="0" applyNumberFormat="1" applyFont="1" applyBorder="1" applyAlignment="1" applyProtection="1">
      <alignment horizontal="center" vertical="center"/>
      <protection locked="0"/>
    </xf>
    <xf numFmtId="164" fontId="6" fillId="0" borderId="21" xfId="0" applyNumberFormat="1" applyFont="1" applyFill="1" applyBorder="1" applyAlignment="1" applyProtection="1">
      <alignment horizontal="center" vertical="center"/>
      <protection locked="0"/>
    </xf>
    <xf numFmtId="164" fontId="6" fillId="0" borderId="10" xfId="0" applyNumberFormat="1" applyFont="1" applyFill="1" applyBorder="1" applyAlignment="1" applyProtection="1">
      <alignment horizontal="center" vertical="center"/>
      <protection locked="0"/>
    </xf>
    <xf numFmtId="164" fontId="6" fillId="0" borderId="11" xfId="0" applyNumberFormat="1" applyFont="1" applyFill="1" applyBorder="1" applyAlignment="1" applyProtection="1">
      <alignment horizontal="center" vertical="center"/>
      <protection locked="0"/>
    </xf>
    <xf numFmtId="164" fontId="6" fillId="0" borderId="22" xfId="0" applyNumberFormat="1" applyFont="1" applyFill="1" applyBorder="1" applyAlignment="1" applyProtection="1">
      <alignment horizontal="center" vertical="center"/>
      <protection locked="0"/>
    </xf>
    <xf numFmtId="164" fontId="6" fillId="0" borderId="23" xfId="0" applyNumberFormat="1" applyFont="1" applyFill="1" applyBorder="1" applyAlignment="1" applyProtection="1">
      <alignment horizontal="center" vertical="center"/>
      <protection locked="0"/>
    </xf>
    <xf numFmtId="164" fontId="6" fillId="0" borderId="24" xfId="0" applyNumberFormat="1" applyFont="1" applyFill="1" applyBorder="1" applyAlignment="1" applyProtection="1">
      <alignment horizontal="center" vertical="center"/>
      <protection locked="0"/>
    </xf>
    <xf numFmtId="0" fontId="5" fillId="0" borderId="3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66" fontId="2" fillId="0" borderId="10" xfId="0" applyNumberFormat="1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13" xfId="0" applyFont="1" applyFill="1" applyBorder="1" applyAlignment="1">
      <alignment horizontal="center"/>
    </xf>
    <xf numFmtId="166" fontId="2" fillId="0" borderId="10" xfId="0" applyNumberFormat="1" applyFont="1" applyBorder="1" applyAlignment="1" applyProtection="1">
      <alignment horizontal="center" vertical="center"/>
      <protection locked="0"/>
    </xf>
    <xf numFmtId="166" fontId="2" fillId="0" borderId="11" xfId="0" applyNumberFormat="1" applyFont="1" applyBorder="1" applyAlignment="1" applyProtection="1">
      <alignment horizontal="center" vertical="center"/>
      <protection locked="0"/>
    </xf>
    <xf numFmtId="164" fontId="4" fillId="0" borderId="15" xfId="0" applyNumberFormat="1" applyFont="1" applyBorder="1" applyAlignment="1">
      <alignment horizontal="center" vertical="center"/>
    </xf>
    <xf numFmtId="0" fontId="4" fillId="0" borderId="15" xfId="0" applyFont="1" applyBorder="1" applyAlignment="1" applyProtection="1">
      <alignment horizontal="center" vertical="center"/>
      <protection locked="0"/>
    </xf>
    <xf numFmtId="0" fontId="4" fillId="0" borderId="15" xfId="1" applyNumberFormat="1" applyFont="1" applyBorder="1" applyAlignment="1" applyProtection="1">
      <alignment horizontal="center"/>
      <protection locked="0"/>
    </xf>
    <xf numFmtId="0" fontId="11" fillId="0" borderId="0" xfId="0" applyFont="1" applyAlignment="1">
      <alignment horizontal="right" vertical="center"/>
    </xf>
    <xf numFmtId="0" fontId="13" fillId="0" borderId="52" xfId="0" applyFont="1" applyBorder="1" applyAlignment="1">
      <alignment horizontal="right" vertical="center" shrinkToFit="1"/>
    </xf>
    <xf numFmtId="0" fontId="13" fillId="0" borderId="53" xfId="0" applyFont="1" applyBorder="1" applyAlignment="1">
      <alignment horizontal="right" vertical="center" shrinkToFit="1"/>
    </xf>
    <xf numFmtId="14" fontId="13" fillId="0" borderId="53" xfId="0" applyNumberFormat="1" applyFont="1" applyBorder="1" applyAlignment="1">
      <alignment horizontal="left" vertical="center" shrinkToFit="1"/>
    </xf>
    <xf numFmtId="14" fontId="13" fillId="0" borderId="54" xfId="0" applyNumberFormat="1" applyFont="1" applyBorder="1" applyAlignment="1">
      <alignment horizontal="left" vertical="center" shrinkToFit="1"/>
    </xf>
    <xf numFmtId="0" fontId="9" fillId="0" borderId="30" xfId="0" applyFont="1" applyBorder="1" applyAlignment="1">
      <alignment horizontal="center" vertical="center" shrinkToFit="1"/>
    </xf>
    <xf numFmtId="0" fontId="12" fillId="0" borderId="30" xfId="0" applyFont="1" applyBorder="1" applyAlignment="1">
      <alignment horizontal="center" vertical="center" shrinkToFit="1"/>
    </xf>
    <xf numFmtId="0" fontId="13" fillId="0" borderId="30" xfId="0" applyFont="1" applyBorder="1" applyAlignment="1">
      <alignment horizontal="center" vertical="center" wrapText="1" shrinkToFit="1"/>
    </xf>
    <xf numFmtId="0" fontId="12" fillId="0" borderId="30" xfId="0" applyFont="1" applyBorder="1" applyAlignment="1">
      <alignment horizontal="center" vertical="center"/>
    </xf>
    <xf numFmtId="2" fontId="12" fillId="0" borderId="30" xfId="0" applyNumberFormat="1" applyFont="1" applyBorder="1" applyAlignment="1">
      <alignment horizontal="center" vertical="center"/>
    </xf>
    <xf numFmtId="0" fontId="12" fillId="0" borderId="46" xfId="0" applyFont="1" applyBorder="1" applyAlignment="1">
      <alignment horizontal="center" vertical="center"/>
    </xf>
    <xf numFmtId="0" fontId="12" fillId="0" borderId="47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12" fillId="0" borderId="48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20" xfId="0" applyFont="1" applyBorder="1" applyAlignment="1">
      <alignment horizontal="center" vertical="center"/>
    </xf>
    <xf numFmtId="0" fontId="12" fillId="0" borderId="49" xfId="0" applyFont="1" applyBorder="1" applyAlignment="1">
      <alignment horizontal="center" vertical="center"/>
    </xf>
    <xf numFmtId="0" fontId="12" fillId="0" borderId="50" xfId="0" applyFont="1" applyBorder="1" applyAlignment="1">
      <alignment horizontal="center" vertical="center"/>
    </xf>
    <xf numFmtId="0" fontId="12" fillId="0" borderId="51" xfId="0" applyFont="1" applyBorder="1" applyAlignment="1">
      <alignment horizontal="center" vertical="center"/>
    </xf>
    <xf numFmtId="2" fontId="9" fillId="0" borderId="30" xfId="0" applyNumberFormat="1" applyFont="1" applyBorder="1" applyAlignment="1">
      <alignment horizontal="center" vertical="center" shrinkToFit="1"/>
    </xf>
    <xf numFmtId="0" fontId="15" fillId="0" borderId="30" xfId="0" applyFont="1" applyBorder="1" applyAlignment="1">
      <alignment horizontal="center" vertical="center"/>
    </xf>
    <xf numFmtId="164" fontId="13" fillId="0" borderId="0" xfId="0" applyNumberFormat="1" applyFont="1" applyAlignment="1">
      <alignment horizontal="left"/>
    </xf>
    <xf numFmtId="164" fontId="11" fillId="0" borderId="0" xfId="0" applyNumberFormat="1" applyFont="1" applyAlignment="1">
      <alignment horizontal="left"/>
    </xf>
    <xf numFmtId="164" fontId="13" fillId="0" borderId="0" xfId="0" applyNumberFormat="1" applyFont="1"/>
    <xf numFmtId="164" fontId="11" fillId="0" borderId="0" xfId="0" applyNumberFormat="1" applyFont="1"/>
    <xf numFmtId="164" fontId="11" fillId="0" borderId="0" xfId="0" applyNumberFormat="1" applyFont="1" applyAlignment="1">
      <alignment horizontal="center"/>
    </xf>
    <xf numFmtId="164" fontId="11" fillId="0" borderId="48" xfId="0" applyNumberFormat="1" applyFont="1" applyBorder="1" applyAlignment="1">
      <alignment horizontal="center" vertical="center"/>
    </xf>
    <xf numFmtId="164" fontId="3" fillId="2" borderId="16" xfId="0" applyNumberFormat="1" applyFont="1" applyFill="1" applyBorder="1" applyAlignment="1" applyProtection="1">
      <alignment horizontal="left" vertical="center"/>
      <protection locked="0"/>
    </xf>
    <xf numFmtId="0" fontId="11" fillId="2" borderId="32" xfId="0" applyFont="1" applyFill="1" applyBorder="1"/>
    <xf numFmtId="164" fontId="11" fillId="3" borderId="0" xfId="0" applyNumberFormat="1" applyFont="1" applyFill="1" applyAlignment="1">
      <alignment horizontal="center"/>
    </xf>
    <xf numFmtId="164" fontId="11" fillId="3" borderId="48" xfId="0" applyNumberFormat="1" applyFont="1" applyFill="1" applyBorder="1" applyAlignment="1">
      <alignment horizontal="center" vertical="center"/>
    </xf>
    <xf numFmtId="164" fontId="16" fillId="2" borderId="16" xfId="0" applyNumberFormat="1" applyFont="1" applyFill="1" applyBorder="1" applyAlignment="1" applyProtection="1">
      <alignment horizontal="left" vertical="center"/>
      <protection locked="0"/>
    </xf>
    <xf numFmtId="164" fontId="3" fillId="2" borderId="13" xfId="0" applyNumberFormat="1" applyFont="1" applyFill="1" applyBorder="1" applyAlignment="1" applyProtection="1">
      <alignment horizontal="left" vertical="center"/>
      <protection locked="0"/>
    </xf>
  </cellXfs>
  <cellStyles count="2">
    <cellStyle name="Milliers" xfId="1" builtinId="3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225136</xdr:colOff>
      <xdr:row>4</xdr:row>
      <xdr:rowOff>173182</xdr:rowOff>
    </xdr:from>
    <xdr:to>
      <xdr:col>29</xdr:col>
      <xdr:colOff>259773</xdr:colOff>
      <xdr:row>19</xdr:row>
      <xdr:rowOff>34638</xdr:rowOff>
    </xdr:to>
    <xdr:sp macro="" textlink="">
      <xdr:nvSpPr>
        <xdr:cNvPr id="3" name="ZoneTexte 2"/>
        <xdr:cNvSpPr txBox="1"/>
      </xdr:nvSpPr>
      <xdr:spPr>
        <a:xfrm>
          <a:off x="7282295" y="1099705"/>
          <a:ext cx="3723410" cy="36281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</a:t>
          </a:r>
          <a:r>
            <a:rPr lang="fr-FR" sz="1100" baseline="0"/>
            <a:t> colonne L et N les horaires de travail supposés de salarié.</a:t>
          </a:r>
        </a:p>
        <a:p>
          <a:r>
            <a:rPr lang="fr-FR" sz="1100" baseline="0"/>
            <a:t>Pour des raisons comptables on cherche  à matérialiser les débuts et fin de vacation sur la Feuil2 au moyen desformules (Colonnes Z à AI )</a:t>
          </a:r>
        </a:p>
        <a:p>
          <a:r>
            <a:rPr lang="fr-FR" sz="1100" baseline="0"/>
            <a:t>Dans la plupart des cas cela fonctionne comme prévu.</a:t>
          </a:r>
        </a:p>
        <a:p>
          <a:r>
            <a:rPr lang="fr-FR" sz="1100" baseline="0"/>
            <a:t>(Dans d'autres cellules en jaune) si l'on rentre une des heures en rouge la formule ne fonctionne pas...</a:t>
          </a:r>
        </a:p>
        <a:p>
          <a:r>
            <a:rPr lang="fr-FR" sz="1100" baseline="0"/>
            <a:t>J'ai matérialisé en jaune en Feuille2 les cellules qui posent problème.</a:t>
          </a:r>
        </a:p>
        <a:p>
          <a:r>
            <a:rPr lang="fr-FR" sz="1100" baseline="0"/>
            <a:t>Il y en peut-être d'autres...</a:t>
          </a:r>
        </a:p>
        <a:p>
          <a:r>
            <a:rPr lang="fr-FR" sz="1100" baseline="0"/>
            <a:t>Pour quelle raison les formules déraillent-elles après 19h00 ?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121227</xdr:colOff>
          <xdr:row>13</xdr:row>
          <xdr:rowOff>17320</xdr:rowOff>
        </xdr:from>
        <xdr:to>
          <xdr:col>25</xdr:col>
          <xdr:colOff>207817</xdr:colOff>
          <xdr:row>18</xdr:row>
          <xdr:rowOff>138545</xdr:rowOff>
        </xdr:to>
        <xdr:pic>
          <xdr:nvPicPr>
            <xdr:cNvPr id="2" name="Image 1"/>
            <xdr:cNvPicPr>
              <a:picLocks noChangeAspect="1" noChangeArrowheads="1"/>
              <a:extLst>
                <a:ext uri="{84589F7E-364E-4C9E-8A38-B11213B215E9}">
                  <a14:cameraTool cellRange="Feuil2!$AX$53:$AX$59" spid="_x0000_s2051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7490113" y="3203865"/>
              <a:ext cx="909204" cy="1376794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E27"/>
  <sheetViews>
    <sheetView tabSelected="1" zoomScale="110" zoomScaleNormal="110" workbookViewId="0">
      <selection activeCell="AD4" sqref="AD4"/>
    </sheetView>
  </sheetViews>
  <sheetFormatPr baseColWidth="10" defaultRowHeight="12.75" x14ac:dyDescent="0.2"/>
  <cols>
    <col min="1" max="1" width="12.7109375" style="1" customWidth="1"/>
    <col min="2" max="2" width="12.7109375" style="6" customWidth="1"/>
    <col min="3" max="3" width="6.7109375" style="17" customWidth="1"/>
    <col min="4" max="4" width="4.7109375" style="13" customWidth="1"/>
    <col min="5" max="5" width="0.85546875" style="1" customWidth="1"/>
    <col min="6" max="6" width="4.7109375" style="14" customWidth="1"/>
    <col min="7" max="7" width="6.7109375" style="20" customWidth="1"/>
    <col min="8" max="8" width="4.7109375" style="13" customWidth="1"/>
    <col min="9" max="9" width="0.85546875" style="1" customWidth="1"/>
    <col min="10" max="10" width="4.7109375" style="14" customWidth="1"/>
    <col min="11" max="11" width="6.7109375" style="20" customWidth="1"/>
    <col min="12" max="12" width="4.7109375" style="100" customWidth="1"/>
    <col min="13" max="13" width="0.85546875" style="101" customWidth="1"/>
    <col min="14" max="14" width="4.7109375" style="102" customWidth="1"/>
    <col min="15" max="15" width="6.7109375" style="20" customWidth="1"/>
    <col min="16" max="16" width="4.7109375" style="13" customWidth="1"/>
    <col min="17" max="17" width="0.85546875" style="1" customWidth="1"/>
    <col min="18" max="18" width="4.7109375" style="14" customWidth="1"/>
    <col min="19" max="19" width="6.7109375" style="20" customWidth="1"/>
    <col min="20" max="20" width="4.7109375" style="13" customWidth="1"/>
    <col min="21" max="21" width="0.85546875" style="1" customWidth="1"/>
    <col min="22" max="22" width="4.7109375" style="14" customWidth="1"/>
    <col min="23" max="23" width="6.7109375" style="20" customWidth="1"/>
    <col min="24" max="24" width="4.7109375" style="13" customWidth="1"/>
    <col min="25" max="25" width="0.85546875" style="1" customWidth="1"/>
    <col min="26" max="26" width="4.7109375" style="14" customWidth="1"/>
    <col min="27" max="27" width="10.7109375" style="1" customWidth="1"/>
    <col min="28" max="29" width="11.42578125" style="1"/>
    <col min="30" max="30" width="11.42578125" style="28"/>
    <col min="31" max="16384" width="11.42578125" style="1"/>
  </cols>
  <sheetData>
    <row r="1" spans="1:31" s="7" customFormat="1" ht="18.95" customHeight="1" thickBot="1" x14ac:dyDescent="0.3">
      <c r="A1" s="125" t="s">
        <v>12</v>
      </c>
      <c r="B1" s="125"/>
      <c r="C1" s="137">
        <v>105000</v>
      </c>
      <c r="D1" s="137"/>
      <c r="E1" s="137"/>
      <c r="F1" s="137"/>
      <c r="G1" s="18" t="s">
        <v>13</v>
      </c>
      <c r="H1" s="12"/>
      <c r="J1" s="8"/>
      <c r="K1" s="21"/>
      <c r="L1" s="99"/>
      <c r="M1" s="105">
        <f>C1/Y1</f>
        <v>218.75</v>
      </c>
      <c r="N1" s="105"/>
      <c r="O1" s="105"/>
      <c r="P1" s="135"/>
      <c r="Q1" s="135"/>
      <c r="R1" s="135"/>
      <c r="S1" s="21"/>
      <c r="T1" s="8" t="s">
        <v>14</v>
      </c>
      <c r="V1" s="8"/>
      <c r="W1" s="21"/>
      <c r="X1" s="12"/>
      <c r="Y1" s="136">
        <v>480</v>
      </c>
      <c r="Z1" s="136"/>
      <c r="AD1" s="25"/>
    </row>
    <row r="2" spans="1:31" s="9" customFormat="1" ht="18.95" customHeight="1" x14ac:dyDescent="0.25">
      <c r="A2" s="38" t="s">
        <v>15</v>
      </c>
      <c r="B2" s="42">
        <f>D2</f>
        <v>42387</v>
      </c>
      <c r="C2" s="2" t="s">
        <v>6</v>
      </c>
      <c r="D2" s="133">
        <v>42387</v>
      </c>
      <c r="E2" s="133"/>
      <c r="F2" s="134"/>
      <c r="G2" s="36" t="s">
        <v>7</v>
      </c>
      <c r="H2" s="126">
        <f>D2+1</f>
        <v>42388</v>
      </c>
      <c r="I2" s="127"/>
      <c r="J2" s="128"/>
      <c r="K2" s="2" t="s">
        <v>8</v>
      </c>
      <c r="L2" s="111">
        <f>H2+1</f>
        <v>42389</v>
      </c>
      <c r="M2" s="112"/>
      <c r="N2" s="113"/>
      <c r="O2" s="36" t="s">
        <v>9</v>
      </c>
      <c r="P2" s="126">
        <f>L2+1</f>
        <v>42390</v>
      </c>
      <c r="Q2" s="127"/>
      <c r="R2" s="128"/>
      <c r="S2" s="2" t="s">
        <v>10</v>
      </c>
      <c r="T2" s="126">
        <f>P2+1</f>
        <v>42391</v>
      </c>
      <c r="U2" s="127"/>
      <c r="V2" s="128"/>
      <c r="W2" s="36" t="s">
        <v>11</v>
      </c>
      <c r="X2" s="126">
        <f>T2+1</f>
        <v>42392</v>
      </c>
      <c r="Y2" s="127"/>
      <c r="Z2" s="128"/>
      <c r="AA2" s="106" t="s">
        <v>5</v>
      </c>
      <c r="AD2" s="26"/>
    </row>
    <row r="3" spans="1:31" s="24" customFormat="1" ht="15" customHeight="1" thickBot="1" x14ac:dyDescent="0.3">
      <c r="A3" s="39" t="s">
        <v>16</v>
      </c>
      <c r="B3" s="43">
        <f>X2</f>
        <v>42392</v>
      </c>
      <c r="C3" s="15" t="s">
        <v>1</v>
      </c>
      <c r="D3" s="129" t="s">
        <v>2</v>
      </c>
      <c r="E3" s="129"/>
      <c r="F3" s="130"/>
      <c r="G3" s="19" t="s">
        <v>1</v>
      </c>
      <c r="H3" s="129" t="s">
        <v>2</v>
      </c>
      <c r="I3" s="129"/>
      <c r="J3" s="129"/>
      <c r="K3" s="19" t="s">
        <v>1</v>
      </c>
      <c r="L3" s="131" t="s">
        <v>2</v>
      </c>
      <c r="M3" s="131"/>
      <c r="N3" s="132"/>
      <c r="O3" s="19" t="s">
        <v>1</v>
      </c>
      <c r="P3" s="129" t="s">
        <v>2</v>
      </c>
      <c r="Q3" s="129"/>
      <c r="R3" s="129"/>
      <c r="S3" s="19" t="s">
        <v>1</v>
      </c>
      <c r="T3" s="129" t="s">
        <v>2</v>
      </c>
      <c r="U3" s="129"/>
      <c r="V3" s="130"/>
      <c r="W3" s="22" t="s">
        <v>1</v>
      </c>
      <c r="X3" s="129" t="s">
        <v>2</v>
      </c>
      <c r="Y3" s="129"/>
      <c r="Z3" s="129"/>
      <c r="AA3" s="107"/>
      <c r="AD3" s="27"/>
    </row>
    <row r="4" spans="1:31" s="9" customFormat="1" ht="19.5" customHeight="1" x14ac:dyDescent="0.25">
      <c r="A4" s="123" t="s">
        <v>4</v>
      </c>
      <c r="B4" s="124"/>
      <c r="C4" s="30"/>
      <c r="D4" s="114"/>
      <c r="E4" s="115"/>
      <c r="F4" s="116"/>
      <c r="G4" s="31"/>
      <c r="H4" s="114"/>
      <c r="I4" s="115"/>
      <c r="J4" s="116"/>
      <c r="K4" s="31"/>
      <c r="L4" s="117"/>
      <c r="M4" s="118"/>
      <c r="N4" s="119"/>
      <c r="O4" s="31"/>
      <c r="P4" s="114"/>
      <c r="Q4" s="115"/>
      <c r="R4" s="116"/>
      <c r="S4" s="31"/>
      <c r="T4" s="114"/>
      <c r="U4" s="115"/>
      <c r="V4" s="116"/>
      <c r="W4" s="32"/>
      <c r="X4" s="114"/>
      <c r="Y4" s="115"/>
      <c r="Z4" s="116"/>
      <c r="AA4" s="10"/>
      <c r="AD4" s="26"/>
    </row>
    <row r="5" spans="1:31" s="9" customFormat="1" ht="19.5" customHeight="1" thickBot="1" x14ac:dyDescent="0.3">
      <c r="A5" s="40"/>
      <c r="B5" s="41"/>
      <c r="C5" s="33"/>
      <c r="D5" s="108"/>
      <c r="E5" s="109"/>
      <c r="F5" s="110"/>
      <c r="G5" s="34"/>
      <c r="H5" s="108"/>
      <c r="I5" s="109"/>
      <c r="J5" s="110"/>
      <c r="K5" s="34"/>
      <c r="L5" s="120"/>
      <c r="M5" s="121"/>
      <c r="N5" s="122"/>
      <c r="O5" s="34"/>
      <c r="P5" s="108"/>
      <c r="Q5" s="109"/>
      <c r="R5" s="110"/>
      <c r="S5" s="34"/>
      <c r="T5" s="108"/>
      <c r="U5" s="109"/>
      <c r="V5" s="110"/>
      <c r="W5" s="35"/>
      <c r="X5" s="108"/>
      <c r="Y5" s="109"/>
      <c r="Z5" s="110"/>
      <c r="AA5" s="11"/>
      <c r="AD5" s="26"/>
    </row>
    <row r="6" spans="1:31" ht="19.5" customHeight="1" x14ac:dyDescent="0.25">
      <c r="A6" s="83" t="s">
        <v>86</v>
      </c>
      <c r="B6" s="84" t="s">
        <v>73</v>
      </c>
      <c r="C6" s="103">
        <f>(F6-D6)*24+(F7-D7)*24</f>
        <v>0</v>
      </c>
      <c r="D6" s="44"/>
      <c r="E6" s="45" t="s">
        <v>0</v>
      </c>
      <c r="F6" s="46"/>
      <c r="G6" s="103">
        <f>(J6-H6)*24+(J7-H7)*24</f>
        <v>0</v>
      </c>
      <c r="H6" s="44"/>
      <c r="I6" s="45" t="s">
        <v>0</v>
      </c>
      <c r="J6" s="46"/>
      <c r="K6" s="103">
        <f>(N6-L6)*24+(N7-L7)*24</f>
        <v>10</v>
      </c>
      <c r="L6" s="44">
        <v>0.35416666666666669</v>
      </c>
      <c r="M6" s="45" t="s">
        <v>0</v>
      </c>
      <c r="N6" s="46">
        <v>0.5</v>
      </c>
      <c r="O6" s="103">
        <f>(R6-P6)*24+(R7-P7)*24</f>
        <v>0</v>
      </c>
      <c r="P6" s="44"/>
      <c r="Q6" s="45" t="s">
        <v>0</v>
      </c>
      <c r="R6" s="46"/>
      <c r="S6" s="103">
        <f>(V6-T6)*24+(V7-T7)*24</f>
        <v>0</v>
      </c>
      <c r="T6" s="44"/>
      <c r="U6" s="45" t="s">
        <v>0</v>
      </c>
      <c r="V6" s="46"/>
      <c r="W6" s="103">
        <f>(Z6-X6)*24+(Z7-X7)*24</f>
        <v>0</v>
      </c>
      <c r="X6" s="44"/>
      <c r="Y6" s="45" t="s">
        <v>0</v>
      </c>
      <c r="Z6" s="46"/>
      <c r="AA6" s="3">
        <f>C6+C7+G6+G7+K6+K7+O6+O7+S6+S7+W6+W7</f>
        <v>10</v>
      </c>
    </row>
    <row r="7" spans="1:31" ht="19.5" customHeight="1" thickBot="1" x14ac:dyDescent="0.3">
      <c r="A7" s="85" t="s">
        <v>72</v>
      </c>
      <c r="B7" s="86">
        <v>44.1</v>
      </c>
      <c r="C7" s="104"/>
      <c r="D7" s="47"/>
      <c r="E7" s="48" t="s">
        <v>0</v>
      </c>
      <c r="F7" s="49"/>
      <c r="G7" s="104"/>
      <c r="H7" s="47"/>
      <c r="I7" s="48" t="s">
        <v>0</v>
      </c>
      <c r="J7" s="49"/>
      <c r="K7" s="104"/>
      <c r="L7" s="50">
        <v>0.54166666666666663</v>
      </c>
      <c r="M7" s="51" t="s">
        <v>0</v>
      </c>
      <c r="N7" s="165">
        <v>0.8125</v>
      </c>
      <c r="O7" s="104"/>
      <c r="P7" s="47"/>
      <c r="Q7" s="48" t="s">
        <v>0</v>
      </c>
      <c r="R7" s="49"/>
      <c r="S7" s="104"/>
      <c r="T7" s="47"/>
      <c r="U7" s="48" t="s">
        <v>0</v>
      </c>
      <c r="V7" s="49"/>
      <c r="W7" s="104"/>
      <c r="X7" s="47"/>
      <c r="Y7" s="48" t="s">
        <v>0</v>
      </c>
      <c r="Z7" s="49"/>
      <c r="AA7" s="4"/>
    </row>
    <row r="8" spans="1:31" ht="19.5" customHeight="1" x14ac:dyDescent="0.25">
      <c r="A8" s="60" t="s">
        <v>90</v>
      </c>
      <c r="B8" s="61" t="s">
        <v>74</v>
      </c>
      <c r="C8" s="103">
        <f>(F8-D8)*24+(F9-D9)*24</f>
        <v>0</v>
      </c>
      <c r="D8" s="44"/>
      <c r="E8" s="45" t="s">
        <v>0</v>
      </c>
      <c r="F8" s="46"/>
      <c r="G8" s="103">
        <f>(J8-H8)*24+(J9-H9)*24</f>
        <v>0</v>
      </c>
      <c r="H8" s="44"/>
      <c r="I8" s="45" t="s">
        <v>0</v>
      </c>
      <c r="J8" s="46"/>
      <c r="K8" s="103">
        <f>(N8-L8)*24+(N9-L9)*24</f>
        <v>9.4999999999999982</v>
      </c>
      <c r="L8" s="44">
        <v>0.375</v>
      </c>
      <c r="M8" s="45" t="s">
        <v>0</v>
      </c>
      <c r="N8" s="46">
        <v>0.39583333333333331</v>
      </c>
      <c r="O8" s="103">
        <f>(R8-P8)*24+(R9-P9)*24</f>
        <v>0</v>
      </c>
      <c r="P8" s="44"/>
      <c r="Q8" s="45" t="s">
        <v>0</v>
      </c>
      <c r="R8" s="46"/>
      <c r="S8" s="103">
        <f>(V8-T8)*24+(V9-T9)*24</f>
        <v>0</v>
      </c>
      <c r="T8" s="44"/>
      <c r="U8" s="45" t="s">
        <v>0</v>
      </c>
      <c r="V8" s="46"/>
      <c r="W8" s="103">
        <f>(Z8-X8)*24+(Z9-X9)*24</f>
        <v>0</v>
      </c>
      <c r="X8" s="44"/>
      <c r="Y8" s="45" t="s">
        <v>0</v>
      </c>
      <c r="Z8" s="46"/>
      <c r="AA8" s="3">
        <f>C8+C9+G8+G9+K8+K9+O8+O9+S8+S9+W8+W9</f>
        <v>9.4999999999999982</v>
      </c>
    </row>
    <row r="9" spans="1:31" ht="19.5" customHeight="1" thickBot="1" x14ac:dyDescent="0.3">
      <c r="A9" s="87" t="s">
        <v>75</v>
      </c>
      <c r="B9" s="84">
        <v>36.75</v>
      </c>
      <c r="C9" s="104"/>
      <c r="D9" s="47"/>
      <c r="E9" s="48" t="s">
        <v>0</v>
      </c>
      <c r="F9" s="49"/>
      <c r="G9" s="104"/>
      <c r="H9" s="47"/>
      <c r="I9" s="48" t="s">
        <v>0</v>
      </c>
      <c r="J9" s="49"/>
      <c r="K9" s="104"/>
      <c r="L9" s="47">
        <v>0.41666666666666669</v>
      </c>
      <c r="M9" s="48" t="s">
        <v>0</v>
      </c>
      <c r="N9" s="170">
        <v>0.79166666666666663</v>
      </c>
      <c r="O9" s="104"/>
      <c r="P9" s="47"/>
      <c r="Q9" s="48" t="s">
        <v>0</v>
      </c>
      <c r="R9" s="49"/>
      <c r="S9" s="104"/>
      <c r="T9" s="47"/>
      <c r="U9" s="48" t="s">
        <v>0</v>
      </c>
      <c r="V9" s="49"/>
      <c r="W9" s="104"/>
      <c r="X9" s="47"/>
      <c r="Y9" s="48" t="s">
        <v>0</v>
      </c>
      <c r="Z9" s="49"/>
      <c r="AA9" s="58">
        <f>AA8-B9</f>
        <v>-27.25</v>
      </c>
    </row>
    <row r="10" spans="1:31" ht="19.5" customHeight="1" x14ac:dyDescent="0.25">
      <c r="A10" s="60" t="s">
        <v>87</v>
      </c>
      <c r="B10" s="61" t="s">
        <v>77</v>
      </c>
      <c r="C10" s="103">
        <f>(F10-D10)*24+(F11-D11)*24</f>
        <v>0</v>
      </c>
      <c r="D10" s="44"/>
      <c r="E10" s="45" t="s">
        <v>0</v>
      </c>
      <c r="F10" s="46"/>
      <c r="G10" s="103">
        <f>(J10-H10)*24+(J11-H11)*24</f>
        <v>0</v>
      </c>
      <c r="H10" s="44"/>
      <c r="I10" s="45" t="s">
        <v>0</v>
      </c>
      <c r="J10" s="46"/>
      <c r="K10" s="103">
        <f>(N10-L10)*24+(N11-L11)*24</f>
        <v>3.5000000000000009</v>
      </c>
      <c r="L10" s="44">
        <v>0.33333333333333331</v>
      </c>
      <c r="M10" s="45" t="s">
        <v>0</v>
      </c>
      <c r="N10" s="46">
        <v>0.4375</v>
      </c>
      <c r="O10" s="103">
        <f>(R10-P10)*24+(R11-P11)*24</f>
        <v>0</v>
      </c>
      <c r="P10" s="44"/>
      <c r="Q10" s="45" t="s">
        <v>0</v>
      </c>
      <c r="R10" s="46"/>
      <c r="S10" s="103">
        <f>(V10-T10)*24+(V11-T11)*24</f>
        <v>0</v>
      </c>
      <c r="T10" s="44"/>
      <c r="U10" s="45" t="s">
        <v>0</v>
      </c>
      <c r="V10" s="46"/>
      <c r="W10" s="103">
        <f>(Z10-X10)*24+(Z11-X11)*24</f>
        <v>0</v>
      </c>
      <c r="X10" s="44"/>
      <c r="Y10" s="45" t="s">
        <v>0</v>
      </c>
      <c r="Z10" s="46"/>
      <c r="AA10" s="3">
        <f>C10+C11+G10+G11+K10+K11+O10+O11+S10+S11+W10+W11</f>
        <v>3.5000000000000009</v>
      </c>
      <c r="AE10" s="28"/>
    </row>
    <row r="11" spans="1:31" ht="19.5" customHeight="1" thickBot="1" x14ac:dyDescent="0.3">
      <c r="A11" s="88" t="s">
        <v>75</v>
      </c>
      <c r="B11" s="86">
        <v>36.75</v>
      </c>
      <c r="C11" s="104"/>
      <c r="D11" s="50"/>
      <c r="E11" s="51" t="s">
        <v>0</v>
      </c>
      <c r="F11" s="52"/>
      <c r="G11" s="104"/>
      <c r="H11" s="50"/>
      <c r="I11" s="51" t="s">
        <v>0</v>
      </c>
      <c r="J11" s="52"/>
      <c r="K11" s="104"/>
      <c r="L11" s="50">
        <v>0.45833333333333331</v>
      </c>
      <c r="M11" s="51" t="s">
        <v>0</v>
      </c>
      <c r="N11" s="165">
        <v>0.5</v>
      </c>
      <c r="O11" s="104"/>
      <c r="P11" s="50"/>
      <c r="Q11" s="51" t="s">
        <v>0</v>
      </c>
      <c r="R11" s="52"/>
      <c r="S11" s="104"/>
      <c r="T11" s="50"/>
      <c r="U11" s="51" t="s">
        <v>0</v>
      </c>
      <c r="V11" s="52"/>
      <c r="W11" s="104"/>
      <c r="X11" s="50"/>
      <c r="Y11" s="51" t="s">
        <v>0</v>
      </c>
      <c r="Z11" s="52"/>
      <c r="AA11" s="58">
        <f>AA10-B11</f>
        <v>-33.25</v>
      </c>
    </row>
    <row r="12" spans="1:31" ht="19.5" customHeight="1" x14ac:dyDescent="0.25">
      <c r="A12" s="83" t="s">
        <v>88</v>
      </c>
      <c r="B12" s="84" t="s">
        <v>78</v>
      </c>
      <c r="C12" s="103">
        <f>(F12-D12)*24+(F13-D13)*24</f>
        <v>0</v>
      </c>
      <c r="D12" s="44"/>
      <c r="E12" s="45" t="s">
        <v>0</v>
      </c>
      <c r="F12" s="46"/>
      <c r="G12" s="103">
        <f>(J12-H12)*24+(J13-H13)*24</f>
        <v>0</v>
      </c>
      <c r="H12" s="44"/>
      <c r="I12" s="45" t="s">
        <v>0</v>
      </c>
      <c r="J12" s="46"/>
      <c r="K12" s="103">
        <f>(N12-L12)*24+(N13-L13)*24</f>
        <v>7.5</v>
      </c>
      <c r="L12" s="44"/>
      <c r="M12" s="45" t="s">
        <v>0</v>
      </c>
      <c r="N12" s="46"/>
      <c r="O12" s="103">
        <f>(R12-P12)*24+(R13-P13)*24</f>
        <v>0</v>
      </c>
      <c r="P12" s="44"/>
      <c r="Q12" s="45" t="s">
        <v>0</v>
      </c>
      <c r="R12" s="46"/>
      <c r="S12" s="103">
        <f>(V12-T12)*24+(V13-T13)*24</f>
        <v>0</v>
      </c>
      <c r="T12" s="44"/>
      <c r="U12" s="45" t="s">
        <v>0</v>
      </c>
      <c r="V12" s="46"/>
      <c r="W12" s="103">
        <f>(Z12-X12)*24+(Z13-X13)*24</f>
        <v>0</v>
      </c>
      <c r="X12" s="44"/>
      <c r="Y12" s="45" t="s">
        <v>0</v>
      </c>
      <c r="Z12" s="46"/>
      <c r="AA12" s="3">
        <f>C12+C13+G12+G13+K12+K13+O12+O13+S12+S13+W12+W13</f>
        <v>7.5</v>
      </c>
    </row>
    <row r="13" spans="1:31" ht="19.5" customHeight="1" thickBot="1" x14ac:dyDescent="0.3">
      <c r="A13" s="88" t="s">
        <v>83</v>
      </c>
      <c r="B13" s="86">
        <v>36.75</v>
      </c>
      <c r="C13" s="104"/>
      <c r="D13" s="47"/>
      <c r="E13" s="48" t="s">
        <v>0</v>
      </c>
      <c r="F13" s="49"/>
      <c r="G13" s="104"/>
      <c r="H13" s="47"/>
      <c r="I13" s="48" t="s">
        <v>0</v>
      </c>
      <c r="J13" s="49"/>
      <c r="K13" s="104"/>
      <c r="L13" s="47">
        <v>0.54166666666666663</v>
      </c>
      <c r="M13" s="48" t="s">
        <v>0</v>
      </c>
      <c r="N13" s="170">
        <v>0.85416666666666663</v>
      </c>
      <c r="O13" s="104"/>
      <c r="P13" s="47"/>
      <c r="Q13" s="48" t="s">
        <v>0</v>
      </c>
      <c r="R13" s="49"/>
      <c r="S13" s="104"/>
      <c r="T13" s="47"/>
      <c r="U13" s="48" t="s">
        <v>0</v>
      </c>
      <c r="V13" s="49"/>
      <c r="W13" s="104"/>
      <c r="X13" s="47"/>
      <c r="Y13" s="48" t="s">
        <v>0</v>
      </c>
      <c r="Z13" s="49"/>
      <c r="AA13" s="58">
        <f>AA12-B13</f>
        <v>-29.25</v>
      </c>
    </row>
    <row r="14" spans="1:31" ht="19.5" customHeight="1" x14ac:dyDescent="0.25">
      <c r="A14" s="60" t="s">
        <v>89</v>
      </c>
      <c r="B14" s="61" t="s">
        <v>79</v>
      </c>
      <c r="C14" s="103">
        <f>(F14-D14)*24+(F15-D15)*24</f>
        <v>0</v>
      </c>
      <c r="D14" s="44"/>
      <c r="E14" s="45" t="s">
        <v>0</v>
      </c>
      <c r="F14" s="46"/>
      <c r="G14" s="103">
        <f>(J14-H14)*24+(J15-H15)*24</f>
        <v>0</v>
      </c>
      <c r="H14" s="44"/>
      <c r="I14" s="45" t="s">
        <v>0</v>
      </c>
      <c r="J14" s="46"/>
      <c r="K14" s="103">
        <f>(N14-L14)*24+(N15-L15)*24</f>
        <v>10.25</v>
      </c>
      <c r="L14" s="44">
        <v>0.35416666666666669</v>
      </c>
      <c r="M14" s="45" t="s">
        <v>0</v>
      </c>
      <c r="N14" s="46">
        <v>0.5</v>
      </c>
      <c r="O14" s="103">
        <f>(R14-P14)*24+(R15-P15)*24</f>
        <v>0</v>
      </c>
      <c r="P14" s="44"/>
      <c r="Q14" s="45" t="s">
        <v>0</v>
      </c>
      <c r="R14" s="46"/>
      <c r="S14" s="103">
        <f>(V14-T14)*24+(V15-T15)*24</f>
        <v>0</v>
      </c>
      <c r="T14" s="44"/>
      <c r="U14" s="45" t="s">
        <v>0</v>
      </c>
      <c r="V14" s="46"/>
      <c r="W14" s="103">
        <f>(Z14-X14)*24+(Z15-X15)*24</f>
        <v>0</v>
      </c>
      <c r="X14" s="44"/>
      <c r="Y14" s="45" t="s">
        <v>0</v>
      </c>
      <c r="Z14" s="46"/>
      <c r="AA14" s="3">
        <f>C14+C15+G14+G15+K14+K15+O14+O15+S14+S15+W14+W15</f>
        <v>10.25</v>
      </c>
    </row>
    <row r="15" spans="1:31" ht="19.5" customHeight="1" thickBot="1" x14ac:dyDescent="0.3">
      <c r="A15" s="87" t="s">
        <v>83</v>
      </c>
      <c r="B15" s="84">
        <v>36.75</v>
      </c>
      <c r="C15" s="104"/>
      <c r="D15" s="50"/>
      <c r="E15" s="51" t="s">
        <v>0</v>
      </c>
      <c r="F15" s="52"/>
      <c r="G15" s="104"/>
      <c r="H15" s="50"/>
      <c r="I15" s="51" t="s">
        <v>0</v>
      </c>
      <c r="J15" s="52"/>
      <c r="K15" s="104"/>
      <c r="L15" s="50">
        <v>0.54166666666666663</v>
      </c>
      <c r="M15" s="51" t="s">
        <v>0</v>
      </c>
      <c r="N15" s="165">
        <v>0.82291666666666663</v>
      </c>
      <c r="O15" s="104"/>
      <c r="P15" s="50"/>
      <c r="Q15" s="51" t="s">
        <v>0</v>
      </c>
      <c r="R15" s="52"/>
      <c r="S15" s="104"/>
      <c r="T15" s="50"/>
      <c r="U15" s="51" t="s">
        <v>0</v>
      </c>
      <c r="V15" s="52"/>
      <c r="W15" s="104"/>
      <c r="X15" s="50"/>
      <c r="Y15" s="51" t="s">
        <v>0</v>
      </c>
      <c r="Z15" s="52"/>
      <c r="AA15" s="58">
        <f>AA14-B15</f>
        <v>-26.5</v>
      </c>
    </row>
    <row r="16" spans="1:31" ht="19.5" customHeight="1" x14ac:dyDescent="0.25">
      <c r="A16" s="60" t="s">
        <v>91</v>
      </c>
      <c r="B16" s="61" t="s">
        <v>80</v>
      </c>
      <c r="C16" s="103">
        <f>(F16-D16)*24+(F17-D17)*24</f>
        <v>0</v>
      </c>
      <c r="D16" s="44"/>
      <c r="E16" s="45" t="s">
        <v>0</v>
      </c>
      <c r="F16" s="46"/>
      <c r="G16" s="103">
        <f>(J16-H16)*24+(J17-H17)*24</f>
        <v>0</v>
      </c>
      <c r="H16" s="44"/>
      <c r="I16" s="45" t="s">
        <v>0</v>
      </c>
      <c r="J16" s="46"/>
      <c r="K16" s="103">
        <f>(N16-L16)*24+(N17-L17)*24</f>
        <v>2.25</v>
      </c>
      <c r="L16" s="44"/>
      <c r="M16" s="45" t="s">
        <v>0</v>
      </c>
      <c r="N16" s="46"/>
      <c r="O16" s="103">
        <f>(R16-P16)*24+(R17-P17)*24</f>
        <v>0</v>
      </c>
      <c r="P16" s="44"/>
      <c r="Q16" s="45" t="s">
        <v>0</v>
      </c>
      <c r="R16" s="46"/>
      <c r="S16" s="103">
        <f>(V16-T16)*24+(V17-T17)*24</f>
        <v>0</v>
      </c>
      <c r="T16" s="44"/>
      <c r="U16" s="45" t="s">
        <v>0</v>
      </c>
      <c r="V16" s="46"/>
      <c r="W16" s="103">
        <f>(Z16-X16)*24+(Z17-X17)*24</f>
        <v>0</v>
      </c>
      <c r="X16" s="44"/>
      <c r="Y16" s="45" t="s">
        <v>0</v>
      </c>
      <c r="Z16" s="46"/>
      <c r="AA16" s="37">
        <f>C16+C17+G16+G17+O16+O17+S16+S17+W16+W17+K16+K17</f>
        <v>2.25</v>
      </c>
    </row>
    <row r="17" spans="1:30" ht="19.5" customHeight="1" thickBot="1" x14ac:dyDescent="0.3">
      <c r="A17" s="85" t="s">
        <v>84</v>
      </c>
      <c r="B17" s="86">
        <v>30</v>
      </c>
      <c r="C17" s="104"/>
      <c r="D17" s="47"/>
      <c r="E17" s="48" t="s">
        <v>0</v>
      </c>
      <c r="F17" s="49"/>
      <c r="G17" s="104"/>
      <c r="H17" s="47"/>
      <c r="I17" s="48" t="s">
        <v>0</v>
      </c>
      <c r="J17" s="49"/>
      <c r="K17" s="104"/>
      <c r="L17" s="47">
        <v>0.72916666666666663</v>
      </c>
      <c r="M17" s="48" t="s">
        <v>0</v>
      </c>
      <c r="N17" s="170">
        <v>0.82291666666666663</v>
      </c>
      <c r="O17" s="104"/>
      <c r="P17" s="47"/>
      <c r="Q17" s="48" t="s">
        <v>0</v>
      </c>
      <c r="R17" s="49"/>
      <c r="S17" s="104"/>
      <c r="T17" s="47"/>
      <c r="U17" s="48" t="s">
        <v>0</v>
      </c>
      <c r="V17" s="49"/>
      <c r="W17" s="104"/>
      <c r="X17" s="47"/>
      <c r="Y17" s="48" t="s">
        <v>0</v>
      </c>
      <c r="Z17" s="49"/>
      <c r="AA17" s="5"/>
    </row>
    <row r="18" spans="1:30" ht="19.5" customHeight="1" x14ac:dyDescent="0.25">
      <c r="A18" s="83" t="s">
        <v>92</v>
      </c>
      <c r="B18" s="84" t="s">
        <v>81</v>
      </c>
      <c r="C18" s="103">
        <f>(F18-D18)*24+(F19-D19)*24</f>
        <v>0</v>
      </c>
      <c r="D18" s="44"/>
      <c r="E18" s="45" t="s">
        <v>0</v>
      </c>
      <c r="F18" s="46"/>
      <c r="G18" s="103">
        <f>(J18-H18)*24+(J19-H19)*24</f>
        <v>0</v>
      </c>
      <c r="H18" s="44"/>
      <c r="I18" s="45" t="s">
        <v>0</v>
      </c>
      <c r="J18" s="46"/>
      <c r="K18" s="103">
        <f>(N18-L18)*24+(N19-L19)*24</f>
        <v>11.25</v>
      </c>
      <c r="L18" s="44">
        <v>0.30208333333333331</v>
      </c>
      <c r="M18" s="45" t="s">
        <v>0</v>
      </c>
      <c r="N18" s="46">
        <v>0.45833333333333331</v>
      </c>
      <c r="O18" s="103">
        <f>(R18-P18)*24+(R19-P19)*24</f>
        <v>0</v>
      </c>
      <c r="P18" s="44"/>
      <c r="Q18" s="45" t="s">
        <v>0</v>
      </c>
      <c r="R18" s="46"/>
      <c r="S18" s="103">
        <f>(V18-T18)*24+(V19-T19)*24</f>
        <v>0</v>
      </c>
      <c r="T18" s="44"/>
      <c r="U18" s="45" t="s">
        <v>0</v>
      </c>
      <c r="V18" s="46"/>
      <c r="W18" s="103">
        <f>(Z18-X18)*24+(Z19-X19)*24</f>
        <v>0</v>
      </c>
      <c r="X18" s="44"/>
      <c r="Y18" s="45" t="s">
        <v>0</v>
      </c>
      <c r="Z18" s="46"/>
      <c r="AA18" s="3">
        <f>C18+C19+G18+G19+K18+K19+O18+O19+S18+S19+W18+W19</f>
        <v>11.25</v>
      </c>
    </row>
    <row r="19" spans="1:30" ht="19.5" customHeight="1" thickBot="1" x14ac:dyDescent="0.3">
      <c r="A19" s="85" t="s">
        <v>84</v>
      </c>
      <c r="B19" s="86">
        <v>30</v>
      </c>
      <c r="C19" s="104"/>
      <c r="D19" s="47"/>
      <c r="E19" s="48" t="s">
        <v>0</v>
      </c>
      <c r="F19" s="49"/>
      <c r="G19" s="104"/>
      <c r="H19" s="47"/>
      <c r="I19" s="48" t="s">
        <v>0</v>
      </c>
      <c r="J19" s="49"/>
      <c r="K19" s="104"/>
      <c r="L19" s="50">
        <v>0.5</v>
      </c>
      <c r="M19" s="51" t="s">
        <v>0</v>
      </c>
      <c r="N19" s="165">
        <v>0.8125</v>
      </c>
      <c r="O19" s="104"/>
      <c r="P19" s="47"/>
      <c r="Q19" s="48" t="s">
        <v>0</v>
      </c>
      <c r="R19" s="49"/>
      <c r="S19" s="104"/>
      <c r="T19" s="47"/>
      <c r="U19" s="48" t="s">
        <v>0</v>
      </c>
      <c r="V19" s="49"/>
      <c r="W19" s="104"/>
      <c r="X19" s="47"/>
      <c r="Y19" s="48" t="s">
        <v>0</v>
      </c>
      <c r="Z19" s="49"/>
      <c r="AA19" s="4"/>
    </row>
    <row r="20" spans="1:30" ht="19.5" customHeight="1" x14ac:dyDescent="0.25">
      <c r="A20" s="60" t="s">
        <v>93</v>
      </c>
      <c r="B20" s="61" t="s">
        <v>82</v>
      </c>
      <c r="C20" s="103">
        <f>(F20-D20)*24+(F21-D21)*24</f>
        <v>0</v>
      </c>
      <c r="D20" s="44"/>
      <c r="E20" s="45" t="s">
        <v>0</v>
      </c>
      <c r="F20" s="46"/>
      <c r="G20" s="103">
        <f>(J20-H20)*24+(J21-H21)*24</f>
        <v>0</v>
      </c>
      <c r="H20" s="44"/>
      <c r="I20" s="45" t="s">
        <v>0</v>
      </c>
      <c r="J20" s="46"/>
      <c r="K20" s="103">
        <f>(N20-L20)*24+(N21-L21)*24</f>
        <v>7.5</v>
      </c>
      <c r="L20" s="44"/>
      <c r="M20" s="45" t="s">
        <v>0</v>
      </c>
      <c r="N20" s="46"/>
      <c r="O20" s="103">
        <f>(R20-P20)*24+(R21-P21)*24</f>
        <v>0</v>
      </c>
      <c r="P20" s="44"/>
      <c r="Q20" s="45" t="s">
        <v>0</v>
      </c>
      <c r="R20" s="46"/>
      <c r="S20" s="103">
        <f>(V20-T20)*24+(V21-T21)*24</f>
        <v>0</v>
      </c>
      <c r="T20" s="44"/>
      <c r="U20" s="45" t="s">
        <v>0</v>
      </c>
      <c r="V20" s="46"/>
      <c r="W20" s="103">
        <f>(Z20-X20)*24+(Z21-X21)*24</f>
        <v>0</v>
      </c>
      <c r="X20" s="44"/>
      <c r="Y20" s="45" t="s">
        <v>0</v>
      </c>
      <c r="Z20" s="46"/>
      <c r="AA20" s="3">
        <f>C20+C21+G20+G21+K20+K21+O20+O21+S20+S21+W20+W21</f>
        <v>7.5</v>
      </c>
    </row>
    <row r="21" spans="1:30" ht="19.5" customHeight="1" thickBot="1" x14ac:dyDescent="0.3">
      <c r="A21" s="85" t="s">
        <v>84</v>
      </c>
      <c r="B21" s="86">
        <v>30</v>
      </c>
      <c r="C21" s="104"/>
      <c r="D21" s="50"/>
      <c r="E21" s="51" t="s">
        <v>0</v>
      </c>
      <c r="F21" s="52"/>
      <c r="G21" s="104"/>
      <c r="H21" s="50"/>
      <c r="I21" s="51" t="s">
        <v>0</v>
      </c>
      <c r="J21" s="52"/>
      <c r="K21" s="104"/>
      <c r="L21" s="50">
        <v>0.54166666666666663</v>
      </c>
      <c r="M21" s="51" t="s">
        <v>0</v>
      </c>
      <c r="N21" s="165">
        <v>0.85416666666666663</v>
      </c>
      <c r="O21" s="104"/>
      <c r="P21" s="50"/>
      <c r="Q21" s="51" t="s">
        <v>0</v>
      </c>
      <c r="R21" s="52"/>
      <c r="S21" s="104"/>
      <c r="T21" s="50"/>
      <c r="U21" s="51" t="s">
        <v>0</v>
      </c>
      <c r="V21" s="52"/>
      <c r="W21" s="104"/>
      <c r="X21" s="50"/>
      <c r="Y21" s="51" t="s">
        <v>0</v>
      </c>
      <c r="Z21" s="52"/>
      <c r="AA21" s="4"/>
    </row>
    <row r="22" spans="1:30" ht="19.5" customHeight="1" x14ac:dyDescent="0.25">
      <c r="A22" s="60" t="s">
        <v>94</v>
      </c>
      <c r="B22" s="61"/>
      <c r="C22" s="103">
        <f>(F22-D22)*24+(F23-D23)*24</f>
        <v>0</v>
      </c>
      <c r="D22" s="44"/>
      <c r="E22" s="45" t="s">
        <v>0</v>
      </c>
      <c r="F22" s="46"/>
      <c r="G22" s="103">
        <f>(J22-H22)*24+(J23-H23)*24</f>
        <v>0</v>
      </c>
      <c r="H22" s="44"/>
      <c r="I22" s="45" t="s">
        <v>0</v>
      </c>
      <c r="J22" s="46"/>
      <c r="K22" s="103">
        <f>(N22-L22)*24+(N23-L23)*24</f>
        <v>3.2500000000000018</v>
      </c>
      <c r="L22" s="91"/>
      <c r="M22" s="92" t="s">
        <v>0</v>
      </c>
      <c r="N22" s="93"/>
      <c r="O22" s="103">
        <f>(R22-P22)*24+(R23-P23)*24</f>
        <v>0</v>
      </c>
      <c r="P22" s="44"/>
      <c r="Q22" s="45" t="s">
        <v>0</v>
      </c>
      <c r="R22" s="46"/>
      <c r="S22" s="103">
        <f>(V22-T22)*24+(V23-T23)*24</f>
        <v>0</v>
      </c>
      <c r="T22" s="44"/>
      <c r="U22" s="45" t="s">
        <v>0</v>
      </c>
      <c r="V22" s="46"/>
      <c r="W22" s="103">
        <f>(Z22-X22)*24+(Z23-X23)*24</f>
        <v>0</v>
      </c>
      <c r="X22" s="44"/>
      <c r="Y22" s="45" t="s">
        <v>0</v>
      </c>
      <c r="Z22" s="46"/>
      <c r="AA22" s="53">
        <f>C22+C23+G22+G23+K22+K23+O22+O23+S22+S23+W22+W23</f>
        <v>3.2500000000000018</v>
      </c>
    </row>
    <row r="23" spans="1:30" ht="19.5" customHeight="1" thickBot="1" x14ac:dyDescent="0.3">
      <c r="A23" s="56" t="s">
        <v>84</v>
      </c>
      <c r="B23" s="82" t="s">
        <v>76</v>
      </c>
      <c r="C23" s="104"/>
      <c r="D23" s="47"/>
      <c r="E23" s="48" t="s">
        <v>0</v>
      </c>
      <c r="F23" s="49"/>
      <c r="G23" s="104"/>
      <c r="H23" s="47"/>
      <c r="I23" s="48" t="s">
        <v>0</v>
      </c>
      <c r="J23" s="49"/>
      <c r="K23" s="104"/>
      <c r="L23" s="94">
        <v>0.72916666666666663</v>
      </c>
      <c r="M23" s="95" t="s">
        <v>0</v>
      </c>
      <c r="N23" s="169">
        <v>0.86458333333333337</v>
      </c>
      <c r="O23" s="104"/>
      <c r="P23" s="47"/>
      <c r="Q23" s="48" t="s">
        <v>0</v>
      </c>
      <c r="R23" s="49"/>
      <c r="S23" s="104"/>
      <c r="T23" s="47"/>
      <c r="U23" s="48" t="s">
        <v>0</v>
      </c>
      <c r="V23" s="49"/>
      <c r="W23" s="104"/>
      <c r="X23" s="47"/>
      <c r="Y23" s="48" t="s">
        <v>0</v>
      </c>
      <c r="Z23" s="49"/>
      <c r="AA23" s="57"/>
    </row>
    <row r="24" spans="1:30" s="54" customFormat="1" ht="19.5" customHeight="1" x14ac:dyDescent="0.25">
      <c r="A24" s="60" t="s">
        <v>95</v>
      </c>
      <c r="B24" s="61"/>
      <c r="C24" s="103">
        <f>(F24-D24)*24+(F25-D25)*24</f>
        <v>0</v>
      </c>
      <c r="D24" s="44"/>
      <c r="E24" s="45" t="s">
        <v>0</v>
      </c>
      <c r="F24" s="46"/>
      <c r="G24" s="103">
        <f>(J24-H24)*24+(J25-H25)*24</f>
        <v>0</v>
      </c>
      <c r="H24" s="44"/>
      <c r="I24" s="45" t="s">
        <v>0</v>
      </c>
      <c r="J24" s="46"/>
      <c r="K24" s="103">
        <f>(N24-L24)*24+(N25-L25)*24</f>
        <v>8.5</v>
      </c>
      <c r="L24" s="91">
        <v>0.33333333333333331</v>
      </c>
      <c r="M24" s="92" t="s">
        <v>0</v>
      </c>
      <c r="N24" s="93">
        <v>0.45833333333333331</v>
      </c>
      <c r="O24" s="103">
        <f>(R24-P24)*24+(R25-P25)*24</f>
        <v>0</v>
      </c>
      <c r="P24" s="44"/>
      <c r="Q24" s="45" t="s">
        <v>0</v>
      </c>
      <c r="R24" s="46"/>
      <c r="S24" s="103">
        <f>(V24-T24)*24+(V25-T25)*24</f>
        <v>0</v>
      </c>
      <c r="T24" s="44"/>
      <c r="U24" s="45" t="s">
        <v>0</v>
      </c>
      <c r="V24" s="46"/>
      <c r="W24" s="103">
        <f>(Z24-X24)*24+(Z25-X25)*24</f>
        <v>0</v>
      </c>
      <c r="X24" s="44"/>
      <c r="Y24" s="45" t="s">
        <v>0</v>
      </c>
      <c r="Z24" s="46"/>
      <c r="AA24" s="53">
        <f>C24+C25+G24+G25+K24+K25+O24+O25+S24+S25+W24+W25</f>
        <v>8.5</v>
      </c>
      <c r="AD24" s="55"/>
    </row>
    <row r="25" spans="1:30" s="54" customFormat="1" ht="19.5" customHeight="1" thickBot="1" x14ac:dyDescent="0.3">
      <c r="A25" s="89" t="s">
        <v>84</v>
      </c>
      <c r="B25" s="82">
        <v>36.75</v>
      </c>
      <c r="C25" s="104"/>
      <c r="D25" s="50"/>
      <c r="E25" s="51" t="s">
        <v>0</v>
      </c>
      <c r="F25" s="52"/>
      <c r="G25" s="104"/>
      <c r="H25" s="50"/>
      <c r="I25" s="51" t="s">
        <v>0</v>
      </c>
      <c r="J25" s="52"/>
      <c r="K25" s="104"/>
      <c r="L25" s="94">
        <v>0.5</v>
      </c>
      <c r="M25" s="95" t="s">
        <v>0</v>
      </c>
      <c r="N25" s="169">
        <v>0.72916666666666663</v>
      </c>
      <c r="O25" s="104"/>
      <c r="P25" s="50"/>
      <c r="Q25" s="51" t="s">
        <v>0</v>
      </c>
      <c r="R25" s="52"/>
      <c r="S25" s="104"/>
      <c r="T25" s="50"/>
      <c r="U25" s="51" t="s">
        <v>0</v>
      </c>
      <c r="V25" s="52"/>
      <c r="W25" s="104"/>
      <c r="X25" s="50"/>
      <c r="Y25" s="51" t="s">
        <v>0</v>
      </c>
      <c r="Z25" s="52"/>
      <c r="AA25" s="59">
        <f>AA24-B25</f>
        <v>-28.25</v>
      </c>
      <c r="AD25" s="55"/>
    </row>
    <row r="26" spans="1:30" ht="15" customHeight="1" thickBot="1" x14ac:dyDescent="0.25">
      <c r="B26" s="1"/>
      <c r="C26" s="16">
        <f>SUM(C6:C25)</f>
        <v>0</v>
      </c>
      <c r="G26" s="20">
        <f>SUM(G6:G25)</f>
        <v>0</v>
      </c>
      <c r="K26" s="20">
        <f>SUM(K6:K25)</f>
        <v>73.5</v>
      </c>
      <c r="O26" s="20">
        <f>SUM(O6:O25)</f>
        <v>0</v>
      </c>
      <c r="S26" s="20">
        <f>SUM(S6:S25)</f>
        <v>0</v>
      </c>
      <c r="W26" s="23">
        <f>SUM(W6:W25)</f>
        <v>0</v>
      </c>
      <c r="Z26" s="14" t="s">
        <v>3</v>
      </c>
      <c r="AA26" s="29">
        <f>AA24+AA22+AA20+AA18+AA16+AA14+AA12+AA10+AA6+AA8</f>
        <v>73.5</v>
      </c>
    </row>
    <row r="27" spans="1:30" ht="18" customHeight="1" x14ac:dyDescent="0.2"/>
  </sheetData>
  <mergeCells count="91">
    <mergeCell ref="A4:B4"/>
    <mergeCell ref="A1:B1"/>
    <mergeCell ref="P2:R2"/>
    <mergeCell ref="T2:V2"/>
    <mergeCell ref="X2:Z2"/>
    <mergeCell ref="X3:Z3"/>
    <mergeCell ref="T3:V3"/>
    <mergeCell ref="P3:R3"/>
    <mergeCell ref="L3:N3"/>
    <mergeCell ref="H3:J3"/>
    <mergeCell ref="D3:F3"/>
    <mergeCell ref="D2:F2"/>
    <mergeCell ref="H2:J2"/>
    <mergeCell ref="P1:R1"/>
    <mergeCell ref="Y1:Z1"/>
    <mergeCell ref="C1:F1"/>
    <mergeCell ref="AA2:AA3"/>
    <mergeCell ref="T5:V5"/>
    <mergeCell ref="L2:N2"/>
    <mergeCell ref="D4:F4"/>
    <mergeCell ref="D5:F5"/>
    <mergeCell ref="H4:J4"/>
    <mergeCell ref="H5:J5"/>
    <mergeCell ref="X4:Z4"/>
    <mergeCell ref="X5:Z5"/>
    <mergeCell ref="L4:N4"/>
    <mergeCell ref="L5:N5"/>
    <mergeCell ref="P4:R4"/>
    <mergeCell ref="P5:R5"/>
    <mergeCell ref="T4:V4"/>
    <mergeCell ref="C18:C19"/>
    <mergeCell ref="C20:C21"/>
    <mergeCell ref="C22:C23"/>
    <mergeCell ref="C24:C25"/>
    <mergeCell ref="M1:O1"/>
    <mergeCell ref="C6:C7"/>
    <mergeCell ref="C10:C11"/>
    <mergeCell ref="C8:C9"/>
    <mergeCell ref="C12:C13"/>
    <mergeCell ref="C14:C15"/>
    <mergeCell ref="G16:G17"/>
    <mergeCell ref="C16:C17"/>
    <mergeCell ref="G18:G19"/>
    <mergeCell ref="G20:G21"/>
    <mergeCell ref="G22:G23"/>
    <mergeCell ref="G24:G25"/>
    <mergeCell ref="G6:G7"/>
    <mergeCell ref="G8:G9"/>
    <mergeCell ref="G10:G11"/>
    <mergeCell ref="G12:G13"/>
    <mergeCell ref="G14:G15"/>
    <mergeCell ref="K16:K17"/>
    <mergeCell ref="K18:K19"/>
    <mergeCell ref="K20:K21"/>
    <mergeCell ref="K22:K23"/>
    <mergeCell ref="K24:K25"/>
    <mergeCell ref="K6:K7"/>
    <mergeCell ref="K8:K9"/>
    <mergeCell ref="K10:K11"/>
    <mergeCell ref="K12:K13"/>
    <mergeCell ref="K14:K15"/>
    <mergeCell ref="O16:O17"/>
    <mergeCell ref="O18:O19"/>
    <mergeCell ref="O20:O21"/>
    <mergeCell ref="O22:O23"/>
    <mergeCell ref="O24:O25"/>
    <mergeCell ref="O6:O7"/>
    <mergeCell ref="O8:O9"/>
    <mergeCell ref="O10:O11"/>
    <mergeCell ref="O12:O13"/>
    <mergeCell ref="O14:O15"/>
    <mergeCell ref="S16:S17"/>
    <mergeCell ref="S18:S19"/>
    <mergeCell ref="S20:S21"/>
    <mergeCell ref="S22:S23"/>
    <mergeCell ref="S24:S25"/>
    <mergeCell ref="S6:S7"/>
    <mergeCell ref="S8:S9"/>
    <mergeCell ref="S10:S11"/>
    <mergeCell ref="S12:S13"/>
    <mergeCell ref="S14:S15"/>
    <mergeCell ref="W16:W17"/>
    <mergeCell ref="W18:W19"/>
    <mergeCell ref="W20:W21"/>
    <mergeCell ref="W22:W23"/>
    <mergeCell ref="W24:W25"/>
    <mergeCell ref="W6:W7"/>
    <mergeCell ref="W8:W9"/>
    <mergeCell ref="W10:W11"/>
    <mergeCell ref="W12:W13"/>
    <mergeCell ref="W14:W15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orientation="landscape" horizontalDpi="4294967293" verticalDpi="4294967293" r:id="rId1"/>
  <headerFooter>
    <oddFooter>&amp;RImprimé le &amp;D à &amp;T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X140"/>
  <sheetViews>
    <sheetView topLeftCell="U84" zoomScale="180" zoomScaleNormal="180" workbookViewId="0">
      <selection activeCell="AC123" sqref="AC123:AI126"/>
    </sheetView>
  </sheetViews>
  <sheetFormatPr baseColWidth="10" defaultRowHeight="11.25" x14ac:dyDescent="0.2"/>
  <cols>
    <col min="1" max="1" width="3.7109375" style="62" customWidth="1"/>
    <col min="2" max="49" width="2.7109375" style="62" customWidth="1"/>
    <col min="50" max="50" width="3.7109375" style="160" customWidth="1"/>
    <col min="51" max="16384" width="11.42578125" style="62"/>
  </cols>
  <sheetData>
    <row r="1" spans="1:50" s="90" customFormat="1" ht="9" customHeight="1" x14ac:dyDescent="0.15">
      <c r="B1" s="139" t="str">
        <f>Feuil1!C2</f>
        <v>LUNDI</v>
      </c>
      <c r="C1" s="140"/>
      <c r="D1" s="140"/>
      <c r="E1" s="140"/>
      <c r="F1" s="140"/>
      <c r="G1" s="140"/>
      <c r="H1" s="141">
        <f>Feuil1!D2</f>
        <v>42387</v>
      </c>
      <c r="I1" s="141"/>
      <c r="J1" s="141"/>
      <c r="K1" s="141"/>
      <c r="L1" s="141"/>
      <c r="M1" s="142"/>
      <c r="N1" s="139" t="str">
        <f>Feuil1!G2</f>
        <v>MARDI</v>
      </c>
      <c r="O1" s="140"/>
      <c r="P1" s="140"/>
      <c r="Q1" s="140"/>
      <c r="R1" s="140"/>
      <c r="S1" s="140"/>
      <c r="T1" s="141">
        <f>Feuil1!H2</f>
        <v>42388</v>
      </c>
      <c r="U1" s="141"/>
      <c r="V1" s="141"/>
      <c r="W1" s="141"/>
      <c r="X1" s="141"/>
      <c r="Y1" s="142"/>
      <c r="Z1" s="139" t="str">
        <f>Feuil1!K2</f>
        <v>MERCREDI</v>
      </c>
      <c r="AA1" s="140"/>
      <c r="AB1" s="140"/>
      <c r="AC1" s="140"/>
      <c r="AD1" s="140"/>
      <c r="AE1" s="140"/>
      <c r="AF1" s="141">
        <f>Feuil1!L2</f>
        <v>42389</v>
      </c>
      <c r="AG1" s="141"/>
      <c r="AH1" s="141"/>
      <c r="AI1" s="141"/>
      <c r="AJ1" s="141"/>
      <c r="AK1" s="142"/>
      <c r="AL1" s="139" t="str">
        <f>Feuil1!O2</f>
        <v>JEUDI</v>
      </c>
      <c r="AM1" s="140"/>
      <c r="AN1" s="140"/>
      <c r="AO1" s="140"/>
      <c r="AP1" s="140"/>
      <c r="AQ1" s="140"/>
      <c r="AR1" s="141">
        <f>Feuil1!P2</f>
        <v>42390</v>
      </c>
      <c r="AS1" s="141"/>
      <c r="AT1" s="141"/>
      <c r="AU1" s="141"/>
      <c r="AV1" s="141"/>
      <c r="AW1" s="142"/>
      <c r="AX1" s="159"/>
    </row>
    <row r="2" spans="1:50" ht="14.1" customHeight="1" x14ac:dyDescent="0.15">
      <c r="A2" s="62" t="s">
        <v>17</v>
      </c>
      <c r="B2" s="63" t="s">
        <v>18</v>
      </c>
      <c r="C2" s="63" t="s">
        <v>19</v>
      </c>
      <c r="D2" s="63" t="s">
        <v>20</v>
      </c>
      <c r="E2" s="63" t="s">
        <v>21</v>
      </c>
      <c r="F2" s="63" t="s">
        <v>22</v>
      </c>
      <c r="G2" s="63" t="s">
        <v>23</v>
      </c>
      <c r="H2" s="63" t="s">
        <v>24</v>
      </c>
      <c r="I2" s="63" t="s">
        <v>25</v>
      </c>
      <c r="J2" s="63" t="s">
        <v>26</v>
      </c>
      <c r="K2" s="63" t="s">
        <v>27</v>
      </c>
      <c r="L2" s="63" t="s">
        <v>28</v>
      </c>
      <c r="M2" s="63" t="s">
        <v>29</v>
      </c>
      <c r="N2" s="63" t="s">
        <v>18</v>
      </c>
      <c r="O2" s="63" t="s">
        <v>19</v>
      </c>
      <c r="P2" s="63" t="s">
        <v>20</v>
      </c>
      <c r="Q2" s="63" t="s">
        <v>21</v>
      </c>
      <c r="R2" s="63" t="s">
        <v>22</v>
      </c>
      <c r="S2" s="63" t="s">
        <v>23</v>
      </c>
      <c r="T2" s="63" t="s">
        <v>24</v>
      </c>
      <c r="U2" s="63" t="s">
        <v>25</v>
      </c>
      <c r="V2" s="63" t="s">
        <v>26</v>
      </c>
      <c r="W2" s="63" t="s">
        <v>27</v>
      </c>
      <c r="X2" s="63" t="s">
        <v>28</v>
      </c>
      <c r="Y2" s="63" t="s">
        <v>29</v>
      </c>
      <c r="Z2" s="63" t="s">
        <v>18</v>
      </c>
      <c r="AA2" s="63" t="s">
        <v>19</v>
      </c>
      <c r="AB2" s="63" t="s">
        <v>20</v>
      </c>
      <c r="AC2" s="63" t="s">
        <v>21</v>
      </c>
      <c r="AD2" s="63" t="s">
        <v>22</v>
      </c>
      <c r="AE2" s="63" t="s">
        <v>23</v>
      </c>
      <c r="AF2" s="63" t="s">
        <v>24</v>
      </c>
      <c r="AG2" s="63" t="s">
        <v>25</v>
      </c>
      <c r="AH2" s="63" t="s">
        <v>26</v>
      </c>
      <c r="AI2" s="63" t="s">
        <v>27</v>
      </c>
      <c r="AJ2" s="63" t="s">
        <v>28</v>
      </c>
      <c r="AK2" s="63" t="s">
        <v>29</v>
      </c>
      <c r="AL2" s="63" t="s">
        <v>18</v>
      </c>
      <c r="AM2" s="63" t="s">
        <v>19</v>
      </c>
      <c r="AN2" s="63" t="s">
        <v>20</v>
      </c>
      <c r="AO2" s="63" t="s">
        <v>21</v>
      </c>
      <c r="AP2" s="63" t="s">
        <v>22</v>
      </c>
      <c r="AQ2" s="63" t="s">
        <v>23</v>
      </c>
      <c r="AR2" s="63" t="s">
        <v>24</v>
      </c>
      <c r="AS2" s="63" t="s">
        <v>25</v>
      </c>
      <c r="AT2" s="63" t="s">
        <v>26</v>
      </c>
      <c r="AU2" s="63" t="s">
        <v>27</v>
      </c>
      <c r="AV2" s="63" t="s">
        <v>28</v>
      </c>
      <c r="AW2" s="63" t="s">
        <v>29</v>
      </c>
    </row>
    <row r="3" spans="1:50" ht="9" customHeight="1" x14ac:dyDescent="0.15">
      <c r="A3" s="62" t="s">
        <v>30</v>
      </c>
      <c r="B3" s="64"/>
      <c r="C3" s="64"/>
      <c r="D3" s="64"/>
      <c r="E3" s="64"/>
      <c r="F3" s="64"/>
      <c r="G3" s="64"/>
      <c r="H3" s="64"/>
      <c r="I3" s="64"/>
      <c r="J3" s="64"/>
      <c r="K3" s="64"/>
      <c r="L3" s="64"/>
      <c r="M3" s="64"/>
      <c r="N3" s="64"/>
      <c r="O3" s="64"/>
      <c r="P3" s="64"/>
      <c r="Q3" s="64"/>
      <c r="R3" s="64"/>
      <c r="S3" s="64"/>
      <c r="T3" s="64"/>
      <c r="U3" s="64"/>
      <c r="V3" s="64"/>
      <c r="W3" s="64"/>
      <c r="X3" s="64"/>
      <c r="Y3" s="64"/>
      <c r="Z3" s="64"/>
      <c r="AA3" s="64"/>
      <c r="AB3" s="64"/>
      <c r="AC3" s="64"/>
      <c r="AD3" s="64"/>
      <c r="AE3" s="64"/>
      <c r="AF3" s="64"/>
      <c r="AG3" s="64"/>
      <c r="AH3" s="64"/>
      <c r="AI3" s="64"/>
      <c r="AJ3" s="64"/>
      <c r="AK3" s="64"/>
      <c r="AL3" s="64"/>
      <c r="AM3" s="64"/>
      <c r="AN3" s="64"/>
      <c r="AO3" s="64"/>
      <c r="AP3" s="64"/>
      <c r="AQ3" s="64"/>
      <c r="AR3" s="64"/>
      <c r="AS3" s="64"/>
      <c r="AT3" s="64"/>
      <c r="AU3" s="64"/>
      <c r="AV3" s="64"/>
      <c r="AW3" s="64"/>
    </row>
    <row r="4" spans="1:50" ht="8.1" customHeight="1" x14ac:dyDescent="0.15">
      <c r="A4" s="62" t="s">
        <v>31</v>
      </c>
      <c r="B4" s="64"/>
      <c r="C4" s="64"/>
      <c r="D4" s="64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4"/>
      <c r="W4" s="64"/>
      <c r="X4" s="64"/>
      <c r="Y4" s="64"/>
      <c r="Z4" s="64"/>
      <c r="AA4" s="64"/>
      <c r="AB4" s="64"/>
      <c r="AC4" s="64"/>
      <c r="AD4" s="64"/>
      <c r="AE4" s="64"/>
      <c r="AF4" s="64"/>
      <c r="AG4" s="64"/>
      <c r="AH4" s="64"/>
      <c r="AI4" s="64"/>
      <c r="AJ4" s="64"/>
      <c r="AK4" s="64"/>
      <c r="AL4" s="64"/>
      <c r="AM4" s="64"/>
      <c r="AN4" s="64"/>
      <c r="AO4" s="64"/>
      <c r="AP4" s="64"/>
      <c r="AQ4" s="64"/>
      <c r="AR4" s="64"/>
      <c r="AS4" s="64"/>
      <c r="AT4" s="64"/>
      <c r="AU4" s="64"/>
      <c r="AV4" s="64"/>
      <c r="AW4" s="64"/>
      <c r="AX4" s="164">
        <v>0.29166666666666702</v>
      </c>
    </row>
    <row r="5" spans="1:50" ht="6.95" customHeight="1" x14ac:dyDescent="0.15">
      <c r="A5" s="65" t="s">
        <v>32</v>
      </c>
      <c r="B5" s="66"/>
      <c r="C5" s="67"/>
      <c r="D5" s="67"/>
      <c r="E5" s="67"/>
      <c r="F5" s="67"/>
      <c r="G5" s="67"/>
      <c r="H5" s="67"/>
      <c r="I5" s="67"/>
      <c r="J5" s="67"/>
      <c r="K5" s="67"/>
      <c r="L5" s="67"/>
      <c r="M5" s="68"/>
      <c r="N5" s="66"/>
      <c r="O5" s="67"/>
      <c r="P5" s="67"/>
      <c r="Q5" s="67"/>
      <c r="R5" s="67"/>
      <c r="S5" s="67"/>
      <c r="T5" s="67"/>
      <c r="U5" s="67"/>
      <c r="V5" s="67"/>
      <c r="W5" s="67"/>
      <c r="X5" s="67"/>
      <c r="Y5" s="68"/>
      <c r="Z5" s="67" t="str">
        <f>IF(Feuil1!$L$6=$AX4,"a",IF(Feuil1!$N$6=$AX5,"b",IF(Feuil1!$L$7=$AX4,"c",IF(Feuil1!$N$7=$AX5,"d",""))))</f>
        <v/>
      </c>
      <c r="AA5" s="67" t="str">
        <f>IF(Feuil1!$L$8=$AX4,"a",IF(Feuil1!$N$8=$AX5,"b",IF(Feuil1!$L$9=$AX4,"c",IF(Feuil1!$N$9=$AX5,"d",""))))</f>
        <v/>
      </c>
      <c r="AB5" s="67" t="str">
        <f>IF(Feuil1!$L$10=$AX4,"a",IF(Feuil1!$N$10=$AX5,"b",IF(Feuil1!$L$11=$AX4,"c",IF(Feuil1!$N$11=$AX5,"d",""))))</f>
        <v/>
      </c>
      <c r="AC5" s="67" t="str">
        <f>IF(Feuil1!$L$12=$AX4,"a",IF(Feuil1!$N$12=$AX5,"b",IF(Feuil1!$L$13=$AX4,"c",IF(Feuil1!$N$13=$AX5,"d",""))))</f>
        <v/>
      </c>
      <c r="AD5" s="67" t="str">
        <f>IF(Feuil1!$L$14=$AX4,"a",IF(Feuil1!$N$14=$AX5,"b",IF(Feuil1!$L$15=$AX4,"c",IF(Feuil1!$N$15=$AX5,"d",""))))</f>
        <v/>
      </c>
      <c r="AE5" s="67" t="str">
        <f>IF(Feuil1!$L$16=$AX4,"a",IF(Feuil1!$N$16=$AX5,"b",IF(Feuil1!$L$17=$AX4,"c",IF(Feuil1!$N$17=$AX5,"d",""))))</f>
        <v/>
      </c>
      <c r="AF5" s="67" t="str">
        <f>IF(Feuil1!$L$18=$AX4,"a",IF(Feuil1!$N$18=$AX5,"b",IF(Feuil1!$L$19=$AX4,"c",IF(Feuil1!$N$19=$AX5,"d",""))))</f>
        <v/>
      </c>
      <c r="AG5" s="67" t="str">
        <f>IF(Feuil1!$L$20=$AX4,"a",IF(Feuil1!$N$20=$AX5,"b",IF(Feuil1!$L$21=$AX4,"c",IF(Feuil1!$N$21=$AX5,"d",""))))</f>
        <v/>
      </c>
      <c r="AH5" s="67" t="str">
        <f>IF(Feuil1!$L$22=$AX4,"a",IF(Feuil1!$N$22=$AX5,"b",IF(Feuil1!$L$23=$AX4,"c",IF(Feuil1!$N$23=$AX5,"d",""))))</f>
        <v/>
      </c>
      <c r="AI5" s="67" t="str">
        <f>IF(Feuil1!$L$24=$AX4,"a",IF(Feuil1!$N$24=$AX5,"b",IF(Feuil1!$L$25=$AX4,"c",IF(Feuil1!$N$25=$AX5,"d",""))))</f>
        <v/>
      </c>
      <c r="AJ5" s="67"/>
      <c r="AK5" s="68"/>
      <c r="AL5" s="66"/>
      <c r="AM5" s="67"/>
      <c r="AN5" s="67"/>
      <c r="AO5" s="67"/>
      <c r="AP5" s="67"/>
      <c r="AQ5" s="67"/>
      <c r="AR5" s="67"/>
      <c r="AS5" s="67"/>
      <c r="AT5" s="67"/>
      <c r="AU5" s="67"/>
      <c r="AV5" s="67"/>
      <c r="AW5" s="68"/>
      <c r="AX5" s="163">
        <v>0.30208333333333331</v>
      </c>
    </row>
    <row r="6" spans="1:50" ht="6.95" customHeight="1" x14ac:dyDescent="0.15">
      <c r="A6" s="138" t="s">
        <v>33</v>
      </c>
      <c r="B6" s="66"/>
      <c r="C6" s="67"/>
      <c r="D6" s="67"/>
      <c r="E6" s="67"/>
      <c r="F6" s="67"/>
      <c r="G6" s="67"/>
      <c r="H6" s="67"/>
      <c r="I6" s="67"/>
      <c r="J6" s="67"/>
      <c r="K6" s="67"/>
      <c r="L6" s="67"/>
      <c r="M6" s="68"/>
      <c r="N6" s="66"/>
      <c r="O6" s="67"/>
      <c r="P6" s="67"/>
      <c r="Q6" s="67"/>
      <c r="R6" s="67"/>
      <c r="S6" s="67"/>
      <c r="T6" s="67"/>
      <c r="U6" s="67"/>
      <c r="V6" s="67"/>
      <c r="W6" s="67"/>
      <c r="X6" s="67"/>
      <c r="Y6" s="68"/>
      <c r="Z6" s="67" t="str">
        <f>IF(Feuil1!$L$6=$AX5,"a",IF(Feuil1!$N$6=$AX6,"b",IF(Feuil1!$L$7=$AX5,"c",IF(Feuil1!$N$7=$AX6,"d",""))))</f>
        <v/>
      </c>
      <c r="AA6" s="67" t="str">
        <f>IF(Feuil1!$L$8=$AX5,"a",IF(Feuil1!$N$8=$AX6,"b",IF(Feuil1!$L$9=$AX5,"c",IF(Feuil1!$N$9=$AX6,"d",""))))</f>
        <v/>
      </c>
      <c r="AB6" s="67" t="str">
        <f>IF(Feuil1!$L$10=$AX5,"a",IF(Feuil1!$N$10=$AX6,"b",IF(Feuil1!$L$11=$AX5,"c",IF(Feuil1!$N$11=$AX6,"d",""))))</f>
        <v/>
      </c>
      <c r="AC6" s="67" t="str">
        <f>IF(Feuil1!$L$12=$AX5,"a",IF(Feuil1!$N$12=$AX6,"b",IF(Feuil1!$L$13=$AX5,"c",IF(Feuil1!$N$13=$AX6,"d",""))))</f>
        <v/>
      </c>
      <c r="AD6" s="67" t="str">
        <f>IF(Feuil1!$L$14=$AX5,"a",IF(Feuil1!$N$14=$AX6,"b",IF(Feuil1!$L$15=$AX5,"c",IF(Feuil1!$N$15=$AX6,"d",""))))</f>
        <v/>
      </c>
      <c r="AE6" s="67" t="str">
        <f>IF(Feuil1!$L$16=$AX5,"a",IF(Feuil1!$N$16=$AX6,"b",IF(Feuil1!$L$17=$AX5,"c",IF(Feuil1!$N$17=$AX6,"d",""))))</f>
        <v/>
      </c>
      <c r="AF6" s="67" t="str">
        <f>IF(Feuil1!$L$18=$AX5,"a",IF(Feuil1!$N$18=$AX6,"b",IF(Feuil1!$L$19=$AX5,"c",IF(Feuil1!$N$19=$AX6,"d",""))))</f>
        <v>a</v>
      </c>
      <c r="AG6" s="67" t="str">
        <f>IF(Feuil1!$L$20=$AX5,"a",IF(Feuil1!$N$20=$AX6,"b",IF(Feuil1!$L$21=$AX5,"c",IF(Feuil1!$N$21=$AX6,"d",""))))</f>
        <v/>
      </c>
      <c r="AH6" s="67" t="str">
        <f>IF(Feuil1!$L$22=$AX5,"a",IF(Feuil1!$N$22=$AX6,"b",IF(Feuil1!$L$23=$AX5,"c",IF(Feuil1!$N$23=$AX6,"d",""))))</f>
        <v/>
      </c>
      <c r="AI6" s="67" t="str">
        <f>IF(Feuil1!$L$24=$AX5,"a",IF(Feuil1!$N$24=$AX6,"b",IF(Feuil1!$L$25=$AX5,"c",IF(Feuil1!$N$25=$AX6,"d",""))))</f>
        <v/>
      </c>
      <c r="AJ6" s="67"/>
      <c r="AK6" s="68"/>
      <c r="AL6" s="66"/>
      <c r="AM6" s="67"/>
      <c r="AN6" s="67"/>
      <c r="AO6" s="67"/>
      <c r="AP6" s="67"/>
      <c r="AQ6" s="67"/>
      <c r="AR6" s="67"/>
      <c r="AS6" s="67"/>
      <c r="AT6" s="67"/>
      <c r="AU6" s="67"/>
      <c r="AV6" s="67"/>
      <c r="AW6" s="68"/>
      <c r="AX6" s="164">
        <v>0.3125</v>
      </c>
    </row>
    <row r="7" spans="1:50" ht="6.95" customHeight="1" x14ac:dyDescent="0.15">
      <c r="A7" s="138"/>
      <c r="B7" s="69"/>
      <c r="C7" s="70"/>
      <c r="D7" s="70"/>
      <c r="E7" s="70"/>
      <c r="F7" s="70"/>
      <c r="G7" s="70"/>
      <c r="H7" s="70"/>
      <c r="I7" s="70"/>
      <c r="J7" s="70"/>
      <c r="K7" s="70"/>
      <c r="L7" s="70"/>
      <c r="M7" s="71"/>
      <c r="N7" s="69"/>
      <c r="O7" s="70"/>
      <c r="P7" s="70"/>
      <c r="Q7" s="70"/>
      <c r="R7" s="70"/>
      <c r="S7" s="70"/>
      <c r="T7" s="70"/>
      <c r="U7" s="70"/>
      <c r="V7" s="70"/>
      <c r="W7" s="70"/>
      <c r="X7" s="70"/>
      <c r="Y7" s="71"/>
      <c r="Z7" s="67" t="str">
        <f>IF(Feuil1!$L$6=$AX6,"a",IF(Feuil1!$N$6=$AX7,"b",IF(Feuil1!$L$7=$AX6,"c",IF(Feuil1!$N$7=$AX7,"d",""))))</f>
        <v/>
      </c>
      <c r="AA7" s="67" t="str">
        <f>IF(Feuil1!$L$8=$AX6,"a",IF(Feuil1!$N$8=$AX7,"b",IF(Feuil1!$L$9=$AX6,"c",IF(Feuil1!$N$9=$AX7,"d",""))))</f>
        <v/>
      </c>
      <c r="AB7" s="67" t="str">
        <f>IF(Feuil1!$L$10=$AX6,"a",IF(Feuil1!$N$10=$AX7,"b",IF(Feuil1!$L$11=$AX6,"c",IF(Feuil1!$N$11=$AX7,"d",""))))</f>
        <v/>
      </c>
      <c r="AC7" s="67" t="str">
        <f>IF(Feuil1!$L$12=$AX6,"a",IF(Feuil1!$N$12=$AX7,"b",IF(Feuil1!$L$13=$AX6,"c",IF(Feuil1!$N$13=$AX7,"d",""))))</f>
        <v/>
      </c>
      <c r="AD7" s="67" t="str">
        <f>IF(Feuil1!$L$14=$AX6,"a",IF(Feuil1!$N$14=$AX7,"b",IF(Feuil1!$L$15=$AX6,"c",IF(Feuil1!$N$15=$AX7,"d",""))))</f>
        <v/>
      </c>
      <c r="AE7" s="67" t="str">
        <f>IF(Feuil1!$L$16=$AX6,"a",IF(Feuil1!$N$16=$AX7,"b",IF(Feuil1!$L$17=$AX6,"c",IF(Feuil1!$N$17=$AX7,"d",""))))</f>
        <v/>
      </c>
      <c r="AF7" s="67" t="str">
        <f>IF(Feuil1!$L$18=$AX6,"a",IF(Feuil1!$N$18=$AX7,"b",IF(Feuil1!$L$19=$AX6,"c",IF(Feuil1!$N$19=$AX7,"d",""))))</f>
        <v/>
      </c>
      <c r="AG7" s="67" t="str">
        <f>IF(Feuil1!$L$20=$AX6,"a",IF(Feuil1!$N$20=$AX7,"b",IF(Feuil1!$L$21=$AX6,"c",IF(Feuil1!$N$21=$AX7,"d",""))))</f>
        <v/>
      </c>
      <c r="AH7" s="67" t="str">
        <f>IF(Feuil1!$L$22=$AX6,"a",IF(Feuil1!$N$22=$AX7,"b",IF(Feuil1!$L$23=$AX6,"c",IF(Feuil1!$N$23=$AX7,"d",""))))</f>
        <v/>
      </c>
      <c r="AI7" s="67" t="str">
        <f>IF(Feuil1!$L$24=$AX6,"a",IF(Feuil1!$N$24=$AX7,"b",IF(Feuil1!$L$25=$AX6,"c",IF(Feuil1!$N$25=$AX7,"d",""))))</f>
        <v/>
      </c>
      <c r="AJ7" s="70"/>
      <c r="AK7" s="71"/>
      <c r="AL7" s="69"/>
      <c r="AM7" s="70"/>
      <c r="AN7" s="70"/>
      <c r="AO7" s="70"/>
      <c r="AP7" s="70"/>
      <c r="AQ7" s="70"/>
      <c r="AR7" s="70"/>
      <c r="AS7" s="70"/>
      <c r="AT7" s="70"/>
      <c r="AU7" s="70"/>
      <c r="AV7" s="70"/>
      <c r="AW7" s="71"/>
      <c r="AX7" s="163">
        <v>0.32291666666666702</v>
      </c>
    </row>
    <row r="8" spans="1:50" ht="6.95" customHeight="1" x14ac:dyDescent="0.15">
      <c r="A8" s="138" t="s">
        <v>34</v>
      </c>
      <c r="B8" s="66"/>
      <c r="C8" s="67"/>
      <c r="D8" s="67"/>
      <c r="E8" s="67"/>
      <c r="F8" s="67"/>
      <c r="G8" s="67"/>
      <c r="H8" s="67"/>
      <c r="I8" s="67"/>
      <c r="J8" s="67"/>
      <c r="K8" s="67"/>
      <c r="L8" s="67"/>
      <c r="M8" s="68"/>
      <c r="N8" s="66"/>
      <c r="O8" s="67"/>
      <c r="P8" s="67"/>
      <c r="Q8" s="67"/>
      <c r="R8" s="67"/>
      <c r="S8" s="67"/>
      <c r="T8" s="67"/>
      <c r="U8" s="67"/>
      <c r="V8" s="67"/>
      <c r="W8" s="67"/>
      <c r="X8" s="67"/>
      <c r="Y8" s="68"/>
      <c r="Z8" s="67" t="str">
        <f>IF(Feuil1!$L$6=$AX7,"a",IF(Feuil1!$N$6=$AX8,"b",IF(Feuil1!$L$7=$AX7,"c",IF(Feuil1!$N$7=$AX8,"d",""))))</f>
        <v/>
      </c>
      <c r="AA8" s="67" t="str">
        <f>IF(Feuil1!$L$8=$AX7,"a",IF(Feuil1!$N$8=$AX8,"b",IF(Feuil1!$L$9=$AX7,"c",IF(Feuil1!$N$9=$AX8,"d",""))))</f>
        <v/>
      </c>
      <c r="AB8" s="67" t="str">
        <f>IF(Feuil1!$L$10=$AX7,"a",IF(Feuil1!$N$10=$AX8,"b",IF(Feuil1!$L$11=$AX7,"c",IF(Feuil1!$N$11=$AX8,"d",""))))</f>
        <v/>
      </c>
      <c r="AC8" s="67" t="str">
        <f>IF(Feuil1!$L$12=$AX7,"a",IF(Feuil1!$N$12=$AX8,"b",IF(Feuil1!$L$13=$AX7,"c",IF(Feuil1!$N$13=$AX8,"d",""))))</f>
        <v/>
      </c>
      <c r="AD8" s="67" t="str">
        <f>IF(Feuil1!$L$14=$AX7,"a",IF(Feuil1!$N$14=$AX8,"b",IF(Feuil1!$L$15=$AX7,"c",IF(Feuil1!$N$15=$AX8,"d",""))))</f>
        <v/>
      </c>
      <c r="AE8" s="67" t="str">
        <f>IF(Feuil1!$L$16=$AX7,"a",IF(Feuil1!$N$16=$AX8,"b",IF(Feuil1!$L$17=$AX7,"c",IF(Feuil1!$N$17=$AX8,"d",""))))</f>
        <v/>
      </c>
      <c r="AF8" s="67" t="str">
        <f>IF(Feuil1!$L$18=$AX7,"a",IF(Feuil1!$N$18=$AX8,"b",IF(Feuil1!$L$19=$AX7,"c",IF(Feuil1!$N$19=$AX8,"d",""))))</f>
        <v/>
      </c>
      <c r="AG8" s="67" t="str">
        <f>IF(Feuil1!$L$20=$AX7,"a",IF(Feuil1!$N$20=$AX8,"b",IF(Feuil1!$L$21=$AX7,"c",IF(Feuil1!$N$21=$AX8,"d",""))))</f>
        <v/>
      </c>
      <c r="AH8" s="67" t="str">
        <f>IF(Feuil1!$L$22=$AX7,"a",IF(Feuil1!$N$22=$AX8,"b",IF(Feuil1!$L$23=$AX7,"c",IF(Feuil1!$N$23=$AX8,"d",""))))</f>
        <v/>
      </c>
      <c r="AI8" s="67" t="str">
        <f>IF(Feuil1!$L$24=$AX7,"a",IF(Feuil1!$N$24=$AX8,"b",IF(Feuil1!$L$25=$AX7,"c",IF(Feuil1!$N$25=$AX8,"d",""))))</f>
        <v/>
      </c>
      <c r="AJ8" s="67"/>
      <c r="AK8" s="68"/>
      <c r="AL8" s="66"/>
      <c r="AM8" s="67"/>
      <c r="AN8" s="67"/>
      <c r="AO8" s="67"/>
      <c r="AP8" s="67"/>
      <c r="AQ8" s="67"/>
      <c r="AR8" s="67"/>
      <c r="AS8" s="67"/>
      <c r="AT8" s="67"/>
      <c r="AU8" s="67"/>
      <c r="AV8" s="67"/>
      <c r="AW8" s="68"/>
      <c r="AX8" s="164">
        <v>0.33333333333333298</v>
      </c>
    </row>
    <row r="9" spans="1:50" ht="6.95" customHeight="1" x14ac:dyDescent="0.15">
      <c r="A9" s="138"/>
      <c r="B9" s="72"/>
      <c r="C9" s="73"/>
      <c r="D9" s="73"/>
      <c r="E9" s="73"/>
      <c r="F9" s="73"/>
      <c r="G9" s="73"/>
      <c r="H9" s="73"/>
      <c r="I9" s="73"/>
      <c r="J9" s="73"/>
      <c r="K9" s="73"/>
      <c r="L9" s="73"/>
      <c r="M9" s="74"/>
      <c r="N9" s="72"/>
      <c r="O9" s="73"/>
      <c r="P9" s="73"/>
      <c r="Q9" s="73"/>
      <c r="R9" s="73"/>
      <c r="S9" s="73"/>
      <c r="T9" s="73"/>
      <c r="U9" s="73"/>
      <c r="V9" s="73"/>
      <c r="W9" s="73"/>
      <c r="X9" s="73"/>
      <c r="Y9" s="74"/>
      <c r="Z9" s="67" t="str">
        <f>IF(Feuil1!$L$6=$AX8,"a",IF(Feuil1!$N$6=$AX9,"b",IF(Feuil1!$L$7=$AX8,"c",IF(Feuil1!$N$7=$AX9,"d",""))))</f>
        <v/>
      </c>
      <c r="AA9" s="67" t="str">
        <f>IF(Feuil1!$L$8=$AX8,"a",IF(Feuil1!$N$8=$AX9,"b",IF(Feuil1!$L$9=$AX8,"c",IF(Feuil1!$N$9=$AX9,"d",""))))</f>
        <v/>
      </c>
      <c r="AB9" s="67" t="str">
        <f>IF(Feuil1!$L$10=$AX8,"a",IF(Feuil1!$N$10=$AX9,"b",IF(Feuil1!$L$11=$AX8,"c",IF(Feuil1!$N$11=$AX9,"d",""))))</f>
        <v>a</v>
      </c>
      <c r="AC9" s="67" t="str">
        <f>IF(Feuil1!$L$12=$AX8,"a",IF(Feuil1!$N$12=$AX9,"b",IF(Feuil1!$L$13=$AX8,"c",IF(Feuil1!$N$13=$AX9,"d",""))))</f>
        <v/>
      </c>
      <c r="AD9" s="67" t="str">
        <f>IF(Feuil1!$L$14=$AX8,"a",IF(Feuil1!$N$14=$AX9,"b",IF(Feuil1!$L$15=$AX8,"c",IF(Feuil1!$N$15=$AX9,"d",""))))</f>
        <v/>
      </c>
      <c r="AE9" s="67" t="str">
        <f>IF(Feuil1!$L$16=$AX8,"a",IF(Feuil1!$N$16=$AX9,"b",IF(Feuil1!$L$17=$AX8,"c",IF(Feuil1!$N$17=$AX9,"d",""))))</f>
        <v/>
      </c>
      <c r="AF9" s="67" t="str">
        <f>IF(Feuil1!$L$18=$AX8,"a",IF(Feuil1!$N$18=$AX9,"b",IF(Feuil1!$L$19=$AX8,"c",IF(Feuil1!$N$19=$AX9,"d",""))))</f>
        <v/>
      </c>
      <c r="AG9" s="67" t="str">
        <f>IF(Feuil1!$L$20=$AX8,"a",IF(Feuil1!$N$20=$AX9,"b",IF(Feuil1!$L$21=$AX8,"c",IF(Feuil1!$N$21=$AX9,"d",""))))</f>
        <v/>
      </c>
      <c r="AH9" s="67" t="str">
        <f>IF(Feuil1!$L$22=$AX8,"a",IF(Feuil1!$N$22=$AX9,"b",IF(Feuil1!$L$23=$AX8,"c",IF(Feuil1!$N$23=$AX9,"d",""))))</f>
        <v/>
      </c>
      <c r="AI9" s="67" t="str">
        <f>IF(Feuil1!$L$24=$AX8,"a",IF(Feuil1!$N$24=$AX9,"b",IF(Feuil1!$L$25=$AX8,"c",IF(Feuil1!$N$25=$AX9,"d",""))))</f>
        <v>a</v>
      </c>
      <c r="AJ9" s="73"/>
      <c r="AK9" s="74"/>
      <c r="AL9" s="72"/>
      <c r="AM9" s="73"/>
      <c r="AN9" s="73"/>
      <c r="AO9" s="73"/>
      <c r="AP9" s="73"/>
      <c r="AQ9" s="73"/>
      <c r="AR9" s="73"/>
      <c r="AS9" s="73"/>
      <c r="AT9" s="73"/>
      <c r="AU9" s="73"/>
      <c r="AV9" s="73"/>
      <c r="AW9" s="74"/>
      <c r="AX9" s="163">
        <v>0.34375</v>
      </c>
    </row>
    <row r="10" spans="1:50" ht="6.95" customHeight="1" x14ac:dyDescent="0.15">
      <c r="A10" s="138" t="s">
        <v>35</v>
      </c>
      <c r="B10" s="75"/>
      <c r="C10" s="76"/>
      <c r="D10" s="76"/>
      <c r="E10" s="76"/>
      <c r="F10" s="76"/>
      <c r="G10" s="76"/>
      <c r="H10" s="76"/>
      <c r="I10" s="76"/>
      <c r="J10" s="76"/>
      <c r="K10" s="76"/>
      <c r="L10" s="76"/>
      <c r="M10" s="77"/>
      <c r="N10" s="75"/>
      <c r="O10" s="76"/>
      <c r="P10" s="76"/>
      <c r="Q10" s="76"/>
      <c r="R10" s="76"/>
      <c r="S10" s="76"/>
      <c r="T10" s="76"/>
      <c r="U10" s="76"/>
      <c r="V10" s="76"/>
      <c r="W10" s="76"/>
      <c r="X10" s="76"/>
      <c r="Y10" s="77"/>
      <c r="Z10" s="67" t="str">
        <f>IF(Feuil1!$L$6=$AX9,"a",IF(Feuil1!$N$6=$AX10,"b",IF(Feuil1!$L$7=$AX9,"c",IF(Feuil1!$N$7=$AX10,"d",""))))</f>
        <v/>
      </c>
      <c r="AA10" s="67" t="str">
        <f>IF(Feuil1!$L$8=$AX9,"a",IF(Feuil1!$N$8=$AX10,"b",IF(Feuil1!$L$9=$AX9,"c",IF(Feuil1!$N$9=$AX10,"d",""))))</f>
        <v/>
      </c>
      <c r="AB10" s="67" t="str">
        <f>IF(Feuil1!$L$10=$AX9,"a",IF(Feuil1!$N$10=$AX10,"b",IF(Feuil1!$L$11=$AX9,"c",IF(Feuil1!$N$11=$AX10,"d",""))))</f>
        <v/>
      </c>
      <c r="AC10" s="67" t="str">
        <f>IF(Feuil1!$L$12=$AX9,"a",IF(Feuil1!$N$12=$AX10,"b",IF(Feuil1!$L$13=$AX9,"c",IF(Feuil1!$N$13=$AX10,"d",""))))</f>
        <v/>
      </c>
      <c r="AD10" s="67" t="str">
        <f>IF(Feuil1!$L$14=$AX9,"a",IF(Feuil1!$N$14=$AX10,"b",IF(Feuil1!$L$15=$AX9,"c",IF(Feuil1!$N$15=$AX10,"d",""))))</f>
        <v/>
      </c>
      <c r="AE10" s="67" t="str">
        <f>IF(Feuil1!$L$16=$AX9,"a",IF(Feuil1!$N$16=$AX10,"b",IF(Feuil1!$L$17=$AX9,"c",IF(Feuil1!$N$17=$AX10,"d",""))))</f>
        <v/>
      </c>
      <c r="AF10" s="67" t="str">
        <f>IF(Feuil1!$L$18=$AX9,"a",IF(Feuil1!$N$18=$AX10,"b",IF(Feuil1!$L$19=$AX9,"c",IF(Feuil1!$N$19=$AX10,"d",""))))</f>
        <v/>
      </c>
      <c r="AG10" s="67" t="str">
        <f>IF(Feuil1!$L$20=$AX9,"a",IF(Feuil1!$N$20=$AX10,"b",IF(Feuil1!$L$21=$AX9,"c",IF(Feuil1!$N$21=$AX10,"d",""))))</f>
        <v/>
      </c>
      <c r="AH10" s="67" t="str">
        <f>IF(Feuil1!$L$22=$AX9,"a",IF(Feuil1!$N$22=$AX10,"b",IF(Feuil1!$L$23=$AX9,"c",IF(Feuil1!$N$23=$AX10,"d",""))))</f>
        <v/>
      </c>
      <c r="AI10" s="67" t="str">
        <f>IF(Feuil1!$L$24=$AX9,"a",IF(Feuil1!$N$24=$AX10,"b",IF(Feuil1!$L$25=$AX9,"c",IF(Feuil1!$N$25=$AX10,"d",""))))</f>
        <v/>
      </c>
      <c r="AJ10" s="76"/>
      <c r="AK10" s="77"/>
      <c r="AL10" s="75"/>
      <c r="AM10" s="76"/>
      <c r="AN10" s="76"/>
      <c r="AO10" s="76"/>
      <c r="AP10" s="76"/>
      <c r="AQ10" s="76"/>
      <c r="AR10" s="76"/>
      <c r="AS10" s="76"/>
      <c r="AT10" s="76"/>
      <c r="AU10" s="76"/>
      <c r="AV10" s="76"/>
      <c r="AW10" s="77"/>
      <c r="AX10" s="164">
        <v>0.35416666666666702</v>
      </c>
    </row>
    <row r="11" spans="1:50" ht="6.95" customHeight="1" x14ac:dyDescent="0.15">
      <c r="A11" s="138"/>
      <c r="B11" s="66"/>
      <c r="C11" s="67"/>
      <c r="D11" s="67"/>
      <c r="E11" s="67"/>
      <c r="F11" s="67"/>
      <c r="G11" s="67"/>
      <c r="H11" s="67"/>
      <c r="I11" s="67"/>
      <c r="J11" s="67"/>
      <c r="K11" s="67"/>
      <c r="L11" s="67"/>
      <c r="M11" s="68"/>
      <c r="N11" s="66"/>
      <c r="O11" s="67"/>
      <c r="P11" s="67"/>
      <c r="Q11" s="67"/>
      <c r="R11" s="67"/>
      <c r="S11" s="67"/>
      <c r="T11" s="67"/>
      <c r="U11" s="67"/>
      <c r="V11" s="67"/>
      <c r="W11" s="67"/>
      <c r="X11" s="67"/>
      <c r="Y11" s="68"/>
      <c r="Z11" s="67" t="str">
        <f>IF(Feuil1!$L$6=$AX10,"a",IF(Feuil1!$N$6=$AX11,"b",IF(Feuil1!$L$7=$AX10,"c",IF(Feuil1!$N$7=$AX11,"d",""))))</f>
        <v>a</v>
      </c>
      <c r="AA11" s="67" t="str">
        <f>IF(Feuil1!$L$8=$AX10,"a",IF(Feuil1!$N$8=$AX11,"b",IF(Feuil1!$L$9=$AX10,"c",IF(Feuil1!$N$9=$AX11,"d",""))))</f>
        <v/>
      </c>
      <c r="AB11" s="67" t="str">
        <f>IF(Feuil1!$L$10=$AX10,"a",IF(Feuil1!$N$10=$AX11,"b",IF(Feuil1!$L$11=$AX10,"c",IF(Feuil1!$N$11=$AX11,"d",""))))</f>
        <v/>
      </c>
      <c r="AC11" s="67" t="str">
        <f>IF(Feuil1!$L$12=$AX10,"a",IF(Feuil1!$N$12=$AX11,"b",IF(Feuil1!$L$13=$AX10,"c",IF(Feuil1!$N$13=$AX11,"d",""))))</f>
        <v/>
      </c>
      <c r="AD11" s="67" t="str">
        <f>IF(Feuil1!$L$14=$AX10,"a",IF(Feuil1!$N$14=$AX11,"b",IF(Feuil1!$L$15=$AX10,"c",IF(Feuil1!$N$15=$AX11,"d",""))))</f>
        <v>a</v>
      </c>
      <c r="AE11" s="67" t="str">
        <f>IF(Feuil1!$L$16=$AX10,"a",IF(Feuil1!$N$16=$AX11,"b",IF(Feuil1!$L$17=$AX10,"c",IF(Feuil1!$N$17=$AX11,"d",""))))</f>
        <v/>
      </c>
      <c r="AF11" s="67" t="str">
        <f>IF(Feuil1!$L$18=$AX10,"a",IF(Feuil1!$N$18=$AX11,"b",IF(Feuil1!$L$19=$AX10,"c",IF(Feuil1!$N$19=$AX11,"d",""))))</f>
        <v/>
      </c>
      <c r="AG11" s="67" t="str">
        <f>IF(Feuil1!$L$20=$AX10,"a",IF(Feuil1!$N$20=$AX11,"b",IF(Feuil1!$L$21=$AX10,"c",IF(Feuil1!$N$21=$AX11,"d",""))))</f>
        <v/>
      </c>
      <c r="AH11" s="67" t="str">
        <f>IF(Feuil1!$L$22=$AX10,"a",IF(Feuil1!$N$22=$AX11,"b",IF(Feuil1!$L$23=$AX10,"c",IF(Feuil1!$N$23=$AX11,"d",""))))</f>
        <v/>
      </c>
      <c r="AI11" s="67" t="str">
        <f>IF(Feuil1!$L$24=$AX10,"a",IF(Feuil1!$N$24=$AX11,"b",IF(Feuil1!$L$25=$AX10,"c",IF(Feuil1!$N$25=$AX11,"d",""))))</f>
        <v/>
      </c>
      <c r="AJ11" s="67"/>
      <c r="AK11" s="68"/>
      <c r="AL11" s="66"/>
      <c r="AM11" s="67"/>
      <c r="AN11" s="67"/>
      <c r="AO11" s="67"/>
      <c r="AP11" s="67"/>
      <c r="AQ11" s="67"/>
      <c r="AR11" s="67"/>
      <c r="AS11" s="67"/>
      <c r="AT11" s="67"/>
      <c r="AU11" s="67"/>
      <c r="AV11" s="67"/>
      <c r="AW11" s="68"/>
      <c r="AX11" s="163">
        <v>0.36458333333333298</v>
      </c>
    </row>
    <row r="12" spans="1:50" ht="6.95" customHeight="1" x14ac:dyDescent="0.15">
      <c r="A12" s="138" t="s">
        <v>36</v>
      </c>
      <c r="B12" s="78"/>
      <c r="C12" s="79"/>
      <c r="D12" s="79"/>
      <c r="E12" s="79"/>
      <c r="F12" s="79"/>
      <c r="G12" s="79"/>
      <c r="H12" s="79"/>
      <c r="I12" s="79"/>
      <c r="J12" s="79"/>
      <c r="K12" s="79"/>
      <c r="L12" s="79"/>
      <c r="M12" s="80"/>
      <c r="N12" s="78"/>
      <c r="O12" s="79"/>
      <c r="P12" s="79"/>
      <c r="Q12" s="79"/>
      <c r="R12" s="79"/>
      <c r="S12" s="79"/>
      <c r="T12" s="79"/>
      <c r="U12" s="79"/>
      <c r="V12" s="79"/>
      <c r="W12" s="79"/>
      <c r="X12" s="79"/>
      <c r="Y12" s="80"/>
      <c r="Z12" s="67" t="str">
        <f>IF(Feuil1!$L$6=$AX11,"a",IF(Feuil1!$N$6=$AX12,"b",IF(Feuil1!$L$7=$AX11,"c",IF(Feuil1!$N$7=$AX12,"d",""))))</f>
        <v/>
      </c>
      <c r="AA12" s="67" t="str">
        <f>IF(Feuil1!$L$8=$AX11,"a",IF(Feuil1!$N$8=$AX12,"b",IF(Feuil1!$L$9=$AX11,"c",IF(Feuil1!$N$9=$AX12,"d",""))))</f>
        <v/>
      </c>
      <c r="AB12" s="67" t="str">
        <f>IF(Feuil1!$L$10=$AX11,"a",IF(Feuil1!$N$10=$AX12,"b",IF(Feuil1!$L$11=$AX11,"c",IF(Feuil1!$N$11=$AX12,"d",""))))</f>
        <v/>
      </c>
      <c r="AC12" s="67" t="str">
        <f>IF(Feuil1!$L$12=$AX11,"a",IF(Feuil1!$N$12=$AX12,"b",IF(Feuil1!$L$13=$AX11,"c",IF(Feuil1!$N$13=$AX12,"d",""))))</f>
        <v/>
      </c>
      <c r="AD12" s="67" t="str">
        <f>IF(Feuil1!$L$14=$AX11,"a",IF(Feuil1!$N$14=$AX12,"b",IF(Feuil1!$L$15=$AX11,"c",IF(Feuil1!$N$15=$AX12,"d",""))))</f>
        <v/>
      </c>
      <c r="AE12" s="67" t="str">
        <f>IF(Feuil1!$L$16=$AX11,"a",IF(Feuil1!$N$16=$AX12,"b",IF(Feuil1!$L$17=$AX11,"c",IF(Feuil1!$N$17=$AX12,"d",""))))</f>
        <v/>
      </c>
      <c r="AF12" s="67" t="str">
        <f>IF(Feuil1!$L$18=$AX11,"a",IF(Feuil1!$N$18=$AX12,"b",IF(Feuil1!$L$19=$AX11,"c",IF(Feuil1!$N$19=$AX12,"d",""))))</f>
        <v/>
      </c>
      <c r="AG12" s="67" t="str">
        <f>IF(Feuil1!$L$20=$AX11,"a",IF(Feuil1!$N$20=$AX12,"b",IF(Feuil1!$L$21=$AX11,"c",IF(Feuil1!$N$21=$AX12,"d",""))))</f>
        <v/>
      </c>
      <c r="AH12" s="67" t="str">
        <f>IF(Feuil1!$L$22=$AX11,"a",IF(Feuil1!$N$22=$AX12,"b",IF(Feuil1!$L$23=$AX11,"c",IF(Feuil1!$N$23=$AX12,"d",""))))</f>
        <v/>
      </c>
      <c r="AI12" s="67" t="str">
        <f>IF(Feuil1!$L$24=$AX11,"a",IF(Feuil1!$N$24=$AX12,"b",IF(Feuil1!$L$25=$AX11,"c",IF(Feuil1!$N$25=$AX12,"d",""))))</f>
        <v/>
      </c>
      <c r="AJ12" s="79"/>
      <c r="AK12" s="80"/>
      <c r="AL12" s="78"/>
      <c r="AM12" s="79"/>
      <c r="AN12" s="79"/>
      <c r="AO12" s="79"/>
      <c r="AP12" s="79"/>
      <c r="AQ12" s="79"/>
      <c r="AR12" s="79"/>
      <c r="AS12" s="79"/>
      <c r="AT12" s="79"/>
      <c r="AU12" s="79"/>
      <c r="AV12" s="79"/>
      <c r="AW12" s="80"/>
      <c r="AX12" s="164">
        <v>0.375</v>
      </c>
    </row>
    <row r="13" spans="1:50" ht="6.95" customHeight="1" x14ac:dyDescent="0.15">
      <c r="A13" s="138"/>
      <c r="B13" s="66"/>
      <c r="C13" s="67"/>
      <c r="D13" s="67"/>
      <c r="E13" s="67"/>
      <c r="F13" s="67"/>
      <c r="G13" s="67"/>
      <c r="H13" s="67"/>
      <c r="I13" s="67"/>
      <c r="J13" s="67"/>
      <c r="K13" s="67"/>
      <c r="L13" s="67"/>
      <c r="M13" s="68"/>
      <c r="N13" s="66"/>
      <c r="O13" s="67"/>
      <c r="P13" s="67"/>
      <c r="Q13" s="67"/>
      <c r="R13" s="67"/>
      <c r="S13" s="67"/>
      <c r="T13" s="67"/>
      <c r="U13" s="67"/>
      <c r="V13" s="67"/>
      <c r="W13" s="67"/>
      <c r="X13" s="67"/>
      <c r="Y13" s="68"/>
      <c r="Z13" s="67" t="str">
        <f>IF(Feuil1!$L$6=$AX12,"a",IF(Feuil1!$N$6=$AX13,"b",IF(Feuil1!$L$7=$AX12,"c",IF(Feuil1!$N$7=$AX13,"d",""))))</f>
        <v/>
      </c>
      <c r="AA13" s="67" t="str">
        <f>IF(Feuil1!$L$8=$AX12,"a",IF(Feuil1!$N$8=$AX13,"b",IF(Feuil1!$L$9=$AX12,"c",IF(Feuil1!$N$9=$AX13,"d",""))))</f>
        <v>a</v>
      </c>
      <c r="AB13" s="67" t="str">
        <f>IF(Feuil1!$L$10=$AX12,"a",IF(Feuil1!$N$10=$AX13,"b",IF(Feuil1!$L$11=$AX12,"c",IF(Feuil1!$N$11=$AX13,"d",""))))</f>
        <v/>
      </c>
      <c r="AC13" s="67" t="str">
        <f>IF(Feuil1!$L$12=$AX12,"a",IF(Feuil1!$N$12=$AX13,"b",IF(Feuil1!$L$13=$AX12,"c",IF(Feuil1!$N$13=$AX13,"d",""))))</f>
        <v/>
      </c>
      <c r="AD13" s="67" t="str">
        <f>IF(Feuil1!$L$14=$AX12,"a",IF(Feuil1!$N$14=$AX13,"b",IF(Feuil1!$L$15=$AX12,"c",IF(Feuil1!$N$15=$AX13,"d",""))))</f>
        <v/>
      </c>
      <c r="AE13" s="67" t="str">
        <f>IF(Feuil1!$L$16=$AX12,"a",IF(Feuil1!$N$16=$AX13,"b",IF(Feuil1!$L$17=$AX12,"c",IF(Feuil1!$N$17=$AX13,"d",""))))</f>
        <v/>
      </c>
      <c r="AF13" s="67" t="str">
        <f>IF(Feuil1!$L$18=$AX12,"a",IF(Feuil1!$N$18=$AX13,"b",IF(Feuil1!$L$19=$AX12,"c",IF(Feuil1!$N$19=$AX13,"d",""))))</f>
        <v/>
      </c>
      <c r="AG13" s="67" t="str">
        <f>IF(Feuil1!$L$20=$AX12,"a",IF(Feuil1!$N$20=$AX13,"b",IF(Feuil1!$L$21=$AX12,"c",IF(Feuil1!$N$21=$AX13,"d",""))))</f>
        <v/>
      </c>
      <c r="AH13" s="67" t="str">
        <f>IF(Feuil1!$L$22=$AX12,"a",IF(Feuil1!$N$22=$AX13,"b",IF(Feuil1!$L$23=$AX12,"c",IF(Feuil1!$N$23=$AX13,"d",""))))</f>
        <v/>
      </c>
      <c r="AI13" s="67" t="str">
        <f>IF(Feuil1!$L$24=$AX12,"a",IF(Feuil1!$N$24=$AX13,"b",IF(Feuil1!$L$25=$AX12,"c",IF(Feuil1!$N$25=$AX13,"d",""))))</f>
        <v/>
      </c>
      <c r="AJ13" s="67"/>
      <c r="AK13" s="68"/>
      <c r="AL13" s="66"/>
      <c r="AM13" s="67"/>
      <c r="AN13" s="67"/>
      <c r="AO13" s="67"/>
      <c r="AP13" s="67"/>
      <c r="AQ13" s="67"/>
      <c r="AR13" s="67"/>
      <c r="AS13" s="67"/>
      <c r="AT13" s="67"/>
      <c r="AU13" s="67"/>
      <c r="AV13" s="67"/>
      <c r="AW13" s="68"/>
      <c r="AX13" s="163">
        <v>0.38541666666666702</v>
      </c>
    </row>
    <row r="14" spans="1:50" ht="6.95" customHeight="1" x14ac:dyDescent="0.15">
      <c r="A14" s="138" t="s">
        <v>37</v>
      </c>
      <c r="B14" s="66"/>
      <c r="C14" s="67"/>
      <c r="D14" s="67"/>
      <c r="E14" s="67"/>
      <c r="F14" s="67"/>
      <c r="G14" s="67"/>
      <c r="H14" s="67"/>
      <c r="I14" s="67"/>
      <c r="J14" s="67"/>
      <c r="K14" s="67"/>
      <c r="L14" s="67"/>
      <c r="M14" s="68"/>
      <c r="N14" s="66"/>
      <c r="O14" s="67"/>
      <c r="P14" s="67"/>
      <c r="Q14" s="67"/>
      <c r="R14" s="67"/>
      <c r="S14" s="67"/>
      <c r="T14" s="67"/>
      <c r="U14" s="67"/>
      <c r="V14" s="67"/>
      <c r="W14" s="67"/>
      <c r="X14" s="67"/>
      <c r="Y14" s="68"/>
      <c r="Z14" s="67" t="str">
        <f>IF(Feuil1!$L$6=$AX13,"a",IF(Feuil1!$N$6=$AX14,"b",IF(Feuil1!$L$7=$AX13,"c",IF(Feuil1!$N$7=$AX14,"d",""))))</f>
        <v/>
      </c>
      <c r="AA14" s="67" t="str">
        <f>IF(Feuil1!$L$8=$AX13,"a",IF(Feuil1!$N$8=$AX14,"b",IF(Feuil1!$L$9=$AX13,"c",IF(Feuil1!$N$9=$AX14,"d",""))))</f>
        <v>b</v>
      </c>
      <c r="AB14" s="67" t="str">
        <f>IF(Feuil1!$L$10=$AX13,"a",IF(Feuil1!$N$10=$AX14,"b",IF(Feuil1!$L$11=$AX13,"c",IF(Feuil1!$N$11=$AX14,"d",""))))</f>
        <v/>
      </c>
      <c r="AC14" s="67" t="str">
        <f>IF(Feuil1!$L$12=$AX13,"a",IF(Feuil1!$N$12=$AX14,"b",IF(Feuil1!$L$13=$AX13,"c",IF(Feuil1!$N$13=$AX14,"d",""))))</f>
        <v/>
      </c>
      <c r="AD14" s="67" t="str">
        <f>IF(Feuil1!$L$14=$AX13,"a",IF(Feuil1!$N$14=$AX14,"b",IF(Feuil1!$L$15=$AX13,"c",IF(Feuil1!$N$15=$AX14,"d",""))))</f>
        <v/>
      </c>
      <c r="AE14" s="67" t="str">
        <f>IF(Feuil1!$L$16=$AX13,"a",IF(Feuil1!$N$16=$AX14,"b",IF(Feuil1!$L$17=$AX13,"c",IF(Feuil1!$N$17=$AX14,"d",""))))</f>
        <v/>
      </c>
      <c r="AF14" s="67" t="str">
        <f>IF(Feuil1!$L$18=$AX13,"a",IF(Feuil1!$N$18=$AX14,"b",IF(Feuil1!$L$19=$AX13,"c",IF(Feuil1!$N$19=$AX14,"d",""))))</f>
        <v/>
      </c>
      <c r="AG14" s="67" t="str">
        <f>IF(Feuil1!$L$20=$AX13,"a",IF(Feuil1!$N$20=$AX14,"b",IF(Feuil1!$L$21=$AX13,"c",IF(Feuil1!$N$21=$AX14,"d",""))))</f>
        <v/>
      </c>
      <c r="AH14" s="67" t="str">
        <f>IF(Feuil1!$L$22=$AX13,"a",IF(Feuil1!$N$22=$AX14,"b",IF(Feuil1!$L$23=$AX13,"c",IF(Feuil1!$N$23=$AX14,"d",""))))</f>
        <v/>
      </c>
      <c r="AI14" s="67" t="str">
        <f>IF(Feuil1!$L$24=$AX13,"a",IF(Feuil1!$N$24=$AX14,"b",IF(Feuil1!$L$25=$AX13,"c",IF(Feuil1!$N$25=$AX14,"d",""))))</f>
        <v/>
      </c>
      <c r="AJ14" s="67"/>
      <c r="AK14" s="68"/>
      <c r="AL14" s="66"/>
      <c r="AM14" s="67"/>
      <c r="AN14" s="67"/>
      <c r="AO14" s="67"/>
      <c r="AP14" s="67"/>
      <c r="AQ14" s="67"/>
      <c r="AR14" s="67"/>
      <c r="AS14" s="67"/>
      <c r="AT14" s="67"/>
      <c r="AU14" s="67"/>
      <c r="AV14" s="67"/>
      <c r="AW14" s="68"/>
      <c r="AX14" s="164">
        <v>0.39583333333333298</v>
      </c>
    </row>
    <row r="15" spans="1:50" ht="6.95" customHeight="1" x14ac:dyDescent="0.15">
      <c r="A15" s="138"/>
      <c r="B15" s="69"/>
      <c r="C15" s="70"/>
      <c r="D15" s="70"/>
      <c r="E15" s="70"/>
      <c r="F15" s="70"/>
      <c r="G15" s="70"/>
      <c r="H15" s="70"/>
      <c r="I15" s="70"/>
      <c r="J15" s="70"/>
      <c r="K15" s="70"/>
      <c r="L15" s="70"/>
      <c r="M15" s="71"/>
      <c r="N15" s="69"/>
      <c r="O15" s="70"/>
      <c r="P15" s="70"/>
      <c r="Q15" s="70"/>
      <c r="R15" s="70"/>
      <c r="S15" s="70"/>
      <c r="T15" s="70"/>
      <c r="U15" s="70"/>
      <c r="V15" s="70"/>
      <c r="W15" s="70"/>
      <c r="X15" s="70"/>
      <c r="Y15" s="71"/>
      <c r="Z15" s="67" t="str">
        <f>IF(Feuil1!$L$6=$AX14,"a",IF(Feuil1!$N$6=$AX15,"b",IF(Feuil1!$L$7=$AX14,"c",IF(Feuil1!$N$7=$AX15,"d",""))))</f>
        <v/>
      </c>
      <c r="AA15" s="67" t="str">
        <f>IF(Feuil1!$L$8=$AX14,"a",IF(Feuil1!$N$8=$AX15,"b",IF(Feuil1!$L$9=$AX14,"c",IF(Feuil1!$N$9=$AX15,"d",""))))</f>
        <v/>
      </c>
      <c r="AB15" s="67" t="str">
        <f>IF(Feuil1!$L$10=$AX14,"a",IF(Feuil1!$N$10=$AX15,"b",IF(Feuil1!$L$11=$AX14,"c",IF(Feuil1!$N$11=$AX15,"d",""))))</f>
        <v/>
      </c>
      <c r="AC15" s="67" t="str">
        <f>IF(Feuil1!$L$12=$AX14,"a",IF(Feuil1!$N$12=$AX15,"b",IF(Feuil1!$L$13=$AX14,"c",IF(Feuil1!$N$13=$AX15,"d",""))))</f>
        <v/>
      </c>
      <c r="AD15" s="67" t="str">
        <f>IF(Feuil1!$L$14=$AX14,"a",IF(Feuil1!$N$14=$AX15,"b",IF(Feuil1!$L$15=$AX14,"c",IF(Feuil1!$N$15=$AX15,"d",""))))</f>
        <v/>
      </c>
      <c r="AE15" s="67" t="str">
        <f>IF(Feuil1!$L$16=$AX14,"a",IF(Feuil1!$N$16=$AX15,"b",IF(Feuil1!$L$17=$AX14,"c",IF(Feuil1!$N$17=$AX15,"d",""))))</f>
        <v/>
      </c>
      <c r="AF15" s="67" t="str">
        <f>IF(Feuil1!$L$18=$AX14,"a",IF(Feuil1!$N$18=$AX15,"b",IF(Feuil1!$L$19=$AX14,"c",IF(Feuil1!$N$19=$AX15,"d",""))))</f>
        <v/>
      </c>
      <c r="AG15" s="67" t="str">
        <f>IF(Feuil1!$L$20=$AX14,"a",IF(Feuil1!$N$20=$AX15,"b",IF(Feuil1!$L$21=$AX14,"c",IF(Feuil1!$N$21=$AX15,"d",""))))</f>
        <v/>
      </c>
      <c r="AH15" s="67" t="str">
        <f>IF(Feuil1!$L$22=$AX14,"a",IF(Feuil1!$N$22=$AX15,"b",IF(Feuil1!$L$23=$AX14,"c",IF(Feuil1!$N$23=$AX15,"d",""))))</f>
        <v/>
      </c>
      <c r="AI15" s="67" t="str">
        <f>IF(Feuil1!$L$24=$AX14,"a",IF(Feuil1!$N$24=$AX15,"b",IF(Feuil1!$L$25=$AX14,"c",IF(Feuil1!$N$25=$AX15,"d",""))))</f>
        <v/>
      </c>
      <c r="AJ15" s="70"/>
      <c r="AK15" s="71"/>
      <c r="AL15" s="69"/>
      <c r="AM15" s="70"/>
      <c r="AN15" s="70"/>
      <c r="AO15" s="70"/>
      <c r="AP15" s="70"/>
      <c r="AQ15" s="70"/>
      <c r="AR15" s="70"/>
      <c r="AS15" s="70"/>
      <c r="AT15" s="70"/>
      <c r="AU15" s="70"/>
      <c r="AV15" s="70"/>
      <c r="AW15" s="71"/>
      <c r="AX15" s="163">
        <v>0.40625</v>
      </c>
    </row>
    <row r="16" spans="1:50" ht="6.95" customHeight="1" x14ac:dyDescent="0.15">
      <c r="A16" s="138" t="s">
        <v>38</v>
      </c>
      <c r="B16" s="66"/>
      <c r="C16" s="67"/>
      <c r="D16" s="67"/>
      <c r="E16" s="67"/>
      <c r="F16" s="67"/>
      <c r="G16" s="67"/>
      <c r="H16" s="67"/>
      <c r="I16" s="67"/>
      <c r="J16" s="67"/>
      <c r="K16" s="67"/>
      <c r="L16" s="67"/>
      <c r="M16" s="68"/>
      <c r="N16" s="66"/>
      <c r="O16" s="67"/>
      <c r="P16" s="67"/>
      <c r="Q16" s="67"/>
      <c r="R16" s="67"/>
      <c r="S16" s="67"/>
      <c r="T16" s="67"/>
      <c r="U16" s="67"/>
      <c r="V16" s="67"/>
      <c r="W16" s="67"/>
      <c r="X16" s="67"/>
      <c r="Y16" s="68"/>
      <c r="Z16" s="67" t="str">
        <f>IF(Feuil1!$L$6=$AX15,"a",IF(Feuil1!$N$6=$AX16,"b",IF(Feuil1!$L$7=$AX15,"c",IF(Feuil1!$N$7=$AX16,"d",""))))</f>
        <v/>
      </c>
      <c r="AA16" s="67" t="str">
        <f>IF(Feuil1!$L$8=$AX15,"a",IF(Feuil1!$N$8=$AX16,"b",IF(Feuil1!$L$9=$AX15,"c",IF(Feuil1!$N$9=$AX16,"d",""))))</f>
        <v/>
      </c>
      <c r="AB16" s="67" t="str">
        <f>IF(Feuil1!$L$10=$AX15,"a",IF(Feuil1!$N$10=$AX16,"b",IF(Feuil1!$L$11=$AX15,"c",IF(Feuil1!$N$11=$AX16,"d",""))))</f>
        <v/>
      </c>
      <c r="AC16" s="67" t="str">
        <f>IF(Feuil1!$L$12=$AX15,"a",IF(Feuil1!$N$12=$AX16,"b",IF(Feuil1!$L$13=$AX15,"c",IF(Feuil1!$N$13=$AX16,"d",""))))</f>
        <v/>
      </c>
      <c r="AD16" s="67" t="str">
        <f>IF(Feuil1!$L$14=$AX15,"a",IF(Feuil1!$N$14=$AX16,"b",IF(Feuil1!$L$15=$AX15,"c",IF(Feuil1!$N$15=$AX16,"d",""))))</f>
        <v/>
      </c>
      <c r="AE16" s="67" t="str">
        <f>IF(Feuil1!$L$16=$AX15,"a",IF(Feuil1!$N$16=$AX16,"b",IF(Feuil1!$L$17=$AX15,"c",IF(Feuil1!$N$17=$AX16,"d",""))))</f>
        <v/>
      </c>
      <c r="AF16" s="67" t="str">
        <f>IF(Feuil1!$L$18=$AX15,"a",IF(Feuil1!$N$18=$AX16,"b",IF(Feuil1!$L$19=$AX15,"c",IF(Feuil1!$N$19=$AX16,"d",""))))</f>
        <v/>
      </c>
      <c r="AG16" s="67" t="str">
        <f>IF(Feuil1!$L$20=$AX15,"a",IF(Feuil1!$N$20=$AX16,"b",IF(Feuil1!$L$21=$AX15,"c",IF(Feuil1!$N$21=$AX16,"d",""))))</f>
        <v/>
      </c>
      <c r="AH16" s="67" t="str">
        <f>IF(Feuil1!$L$22=$AX15,"a",IF(Feuil1!$N$22=$AX16,"b",IF(Feuil1!$L$23=$AX15,"c",IF(Feuil1!$N$23=$AX16,"d",""))))</f>
        <v/>
      </c>
      <c r="AI16" s="67" t="str">
        <f>IF(Feuil1!$L$24=$AX15,"a",IF(Feuil1!$N$24=$AX16,"b",IF(Feuil1!$L$25=$AX15,"c",IF(Feuil1!$N$25=$AX16,"d",""))))</f>
        <v/>
      </c>
      <c r="AJ16" s="67"/>
      <c r="AK16" s="68"/>
      <c r="AL16" s="66"/>
      <c r="AM16" s="67"/>
      <c r="AN16" s="67"/>
      <c r="AO16" s="67"/>
      <c r="AP16" s="67"/>
      <c r="AQ16" s="67"/>
      <c r="AR16" s="67"/>
      <c r="AS16" s="67"/>
      <c r="AT16" s="67"/>
      <c r="AU16" s="67"/>
      <c r="AV16" s="67"/>
      <c r="AW16" s="68"/>
      <c r="AX16" s="164">
        <v>0.41666666666666702</v>
      </c>
    </row>
    <row r="17" spans="1:50" ht="6.95" customHeight="1" x14ac:dyDescent="0.15">
      <c r="A17" s="138"/>
      <c r="B17" s="72"/>
      <c r="C17" s="73"/>
      <c r="D17" s="73"/>
      <c r="E17" s="73"/>
      <c r="F17" s="73"/>
      <c r="G17" s="73"/>
      <c r="H17" s="73"/>
      <c r="I17" s="73"/>
      <c r="J17" s="73"/>
      <c r="K17" s="73"/>
      <c r="L17" s="73"/>
      <c r="M17" s="74"/>
      <c r="N17" s="72"/>
      <c r="O17" s="73"/>
      <c r="P17" s="73"/>
      <c r="Q17" s="73"/>
      <c r="R17" s="73"/>
      <c r="S17" s="73"/>
      <c r="T17" s="73"/>
      <c r="U17" s="73"/>
      <c r="V17" s="73"/>
      <c r="W17" s="73"/>
      <c r="X17" s="73"/>
      <c r="Y17" s="74"/>
      <c r="Z17" s="67" t="str">
        <f>IF(Feuil1!$L$6=$AX16,"a",IF(Feuil1!$N$6=$AX17,"b",IF(Feuil1!$L$7=$AX16,"c",IF(Feuil1!$N$7=$AX17,"d",""))))</f>
        <v/>
      </c>
      <c r="AA17" s="67" t="str">
        <f>IF(Feuil1!$L$8=$AX16,"a",IF(Feuil1!$N$8=$AX17,"b",IF(Feuil1!$L$9=$AX16,"c",IF(Feuil1!$N$9=$AX17,"d",""))))</f>
        <v>c</v>
      </c>
      <c r="AB17" s="67" t="str">
        <f>IF(Feuil1!$L$10=$AX16,"a",IF(Feuil1!$N$10=$AX17,"b",IF(Feuil1!$L$11=$AX16,"c",IF(Feuil1!$N$11=$AX17,"d",""))))</f>
        <v/>
      </c>
      <c r="AC17" s="67" t="str">
        <f>IF(Feuil1!$L$12=$AX16,"a",IF(Feuil1!$N$12=$AX17,"b",IF(Feuil1!$L$13=$AX16,"c",IF(Feuil1!$N$13=$AX17,"d",""))))</f>
        <v/>
      </c>
      <c r="AD17" s="67" t="str">
        <f>IF(Feuil1!$L$14=$AX16,"a",IF(Feuil1!$N$14=$AX17,"b",IF(Feuil1!$L$15=$AX16,"c",IF(Feuil1!$N$15=$AX17,"d",""))))</f>
        <v/>
      </c>
      <c r="AE17" s="67" t="str">
        <f>IF(Feuil1!$L$16=$AX16,"a",IF(Feuil1!$N$16=$AX17,"b",IF(Feuil1!$L$17=$AX16,"c",IF(Feuil1!$N$17=$AX17,"d",""))))</f>
        <v/>
      </c>
      <c r="AF17" s="67" t="str">
        <f>IF(Feuil1!$L$18=$AX16,"a",IF(Feuil1!$N$18=$AX17,"b",IF(Feuil1!$L$19=$AX16,"c",IF(Feuil1!$N$19=$AX17,"d",""))))</f>
        <v/>
      </c>
      <c r="AG17" s="67" t="str">
        <f>IF(Feuil1!$L$20=$AX16,"a",IF(Feuil1!$N$20=$AX17,"b",IF(Feuil1!$L$21=$AX16,"c",IF(Feuil1!$N$21=$AX17,"d",""))))</f>
        <v/>
      </c>
      <c r="AH17" s="67" t="str">
        <f>IF(Feuil1!$L$22=$AX16,"a",IF(Feuil1!$N$22=$AX17,"b",IF(Feuil1!$L$23=$AX16,"c",IF(Feuil1!$N$23=$AX17,"d",""))))</f>
        <v/>
      </c>
      <c r="AI17" s="67" t="str">
        <f>IF(Feuil1!$L$24=$AX16,"a",IF(Feuil1!$N$24=$AX17,"b",IF(Feuil1!$L$25=$AX16,"c",IF(Feuil1!$N$25=$AX17,"d",""))))</f>
        <v/>
      </c>
      <c r="AJ17" s="73"/>
      <c r="AK17" s="74"/>
      <c r="AL17" s="72"/>
      <c r="AM17" s="73"/>
      <c r="AN17" s="73"/>
      <c r="AO17" s="73"/>
      <c r="AP17" s="73"/>
      <c r="AQ17" s="73"/>
      <c r="AR17" s="73"/>
      <c r="AS17" s="73"/>
      <c r="AT17" s="73"/>
      <c r="AU17" s="73"/>
      <c r="AV17" s="73"/>
      <c r="AW17" s="74"/>
      <c r="AX17" s="163">
        <v>0.42708333333333298</v>
      </c>
    </row>
    <row r="18" spans="1:50" ht="6.95" customHeight="1" x14ac:dyDescent="0.15">
      <c r="A18" s="138" t="s">
        <v>39</v>
      </c>
      <c r="B18" s="75"/>
      <c r="C18" s="76"/>
      <c r="D18" s="76"/>
      <c r="E18" s="76"/>
      <c r="F18" s="76"/>
      <c r="G18" s="76"/>
      <c r="H18" s="76"/>
      <c r="I18" s="76"/>
      <c r="J18" s="76"/>
      <c r="K18" s="76"/>
      <c r="L18" s="76"/>
      <c r="M18" s="77"/>
      <c r="N18" s="75"/>
      <c r="O18" s="76"/>
      <c r="P18" s="76"/>
      <c r="Q18" s="76"/>
      <c r="R18" s="76"/>
      <c r="S18" s="76"/>
      <c r="T18" s="76"/>
      <c r="U18" s="76"/>
      <c r="V18" s="76"/>
      <c r="W18" s="76"/>
      <c r="X18" s="76"/>
      <c r="Y18" s="77"/>
      <c r="Z18" s="67" t="str">
        <f>IF(Feuil1!$L$6=$AX17,"a",IF(Feuil1!$N$6=$AX18,"b",IF(Feuil1!$L$7=$AX17,"c",IF(Feuil1!$N$7=$AX18,"d",""))))</f>
        <v/>
      </c>
      <c r="AA18" s="67" t="str">
        <f>IF(Feuil1!$L$8=$AX17,"a",IF(Feuil1!$N$8=$AX18,"b",IF(Feuil1!$L$9=$AX17,"c",IF(Feuil1!$N$9=$AX18,"d",""))))</f>
        <v/>
      </c>
      <c r="AB18" s="67" t="str">
        <f>IF(Feuil1!$L$10=$AX17,"a",IF(Feuil1!$N$10=$AX18,"b",IF(Feuil1!$L$11=$AX17,"c",IF(Feuil1!$N$11=$AX18,"d",""))))</f>
        <v>b</v>
      </c>
      <c r="AC18" s="67" t="str">
        <f>IF(Feuil1!$L$12=$AX17,"a",IF(Feuil1!$N$12=$AX18,"b",IF(Feuil1!$L$13=$AX17,"c",IF(Feuil1!$N$13=$AX18,"d",""))))</f>
        <v/>
      </c>
      <c r="AD18" s="67" t="str">
        <f>IF(Feuil1!$L$14=$AX17,"a",IF(Feuil1!$N$14=$AX18,"b",IF(Feuil1!$L$15=$AX17,"c",IF(Feuil1!$N$15=$AX18,"d",""))))</f>
        <v/>
      </c>
      <c r="AE18" s="67" t="str">
        <f>IF(Feuil1!$L$16=$AX17,"a",IF(Feuil1!$N$16=$AX18,"b",IF(Feuil1!$L$17=$AX17,"c",IF(Feuil1!$N$17=$AX18,"d",""))))</f>
        <v/>
      </c>
      <c r="AF18" s="67" t="str">
        <f>IF(Feuil1!$L$18=$AX17,"a",IF(Feuil1!$N$18=$AX18,"b",IF(Feuil1!$L$19=$AX17,"c",IF(Feuil1!$N$19=$AX18,"d",""))))</f>
        <v/>
      </c>
      <c r="AG18" s="67" t="str">
        <f>IF(Feuil1!$L$20=$AX17,"a",IF(Feuil1!$N$20=$AX18,"b",IF(Feuil1!$L$21=$AX17,"c",IF(Feuil1!$N$21=$AX18,"d",""))))</f>
        <v/>
      </c>
      <c r="AH18" s="67" t="str">
        <f>IF(Feuil1!$L$22=$AX17,"a",IF(Feuil1!$N$22=$AX18,"b",IF(Feuil1!$L$23=$AX17,"c",IF(Feuil1!$N$23=$AX18,"d",""))))</f>
        <v/>
      </c>
      <c r="AI18" s="67" t="str">
        <f>IF(Feuil1!$L$24=$AX17,"a",IF(Feuil1!$N$24=$AX18,"b",IF(Feuil1!$L$25=$AX17,"c",IF(Feuil1!$N$25=$AX18,"d",""))))</f>
        <v/>
      </c>
      <c r="AJ18" s="76"/>
      <c r="AK18" s="77"/>
      <c r="AL18" s="75"/>
      <c r="AM18" s="76"/>
      <c r="AN18" s="76"/>
      <c r="AO18" s="76"/>
      <c r="AP18" s="76"/>
      <c r="AQ18" s="76"/>
      <c r="AR18" s="76"/>
      <c r="AS18" s="76"/>
      <c r="AT18" s="76"/>
      <c r="AU18" s="76"/>
      <c r="AV18" s="76"/>
      <c r="AW18" s="77"/>
      <c r="AX18" s="164">
        <v>0.4375</v>
      </c>
    </row>
    <row r="19" spans="1:50" ht="6.95" customHeight="1" x14ac:dyDescent="0.15">
      <c r="A19" s="138"/>
      <c r="B19" s="66"/>
      <c r="C19" s="67"/>
      <c r="D19" s="67"/>
      <c r="E19" s="67"/>
      <c r="F19" s="67"/>
      <c r="G19" s="67"/>
      <c r="H19" s="67"/>
      <c r="I19" s="67"/>
      <c r="J19" s="67"/>
      <c r="K19" s="67"/>
      <c r="L19" s="67"/>
      <c r="M19" s="68"/>
      <c r="N19" s="66"/>
      <c r="O19" s="67"/>
      <c r="P19" s="67"/>
      <c r="Q19" s="67"/>
      <c r="R19" s="67"/>
      <c r="S19" s="67"/>
      <c r="T19" s="67"/>
      <c r="U19" s="67"/>
      <c r="V19" s="67"/>
      <c r="W19" s="67"/>
      <c r="X19" s="67"/>
      <c r="Y19" s="68"/>
      <c r="Z19" s="67" t="str">
        <f>IF(Feuil1!$L$6=$AX18,"a",IF(Feuil1!$N$6=$AX19,"b",IF(Feuil1!$L$7=$AX18,"c",IF(Feuil1!$N$7=$AX19,"d",""))))</f>
        <v/>
      </c>
      <c r="AA19" s="67" t="str">
        <f>IF(Feuil1!$L$8=$AX18,"a",IF(Feuil1!$N$8=$AX19,"b",IF(Feuil1!$L$9=$AX18,"c",IF(Feuil1!$N$9=$AX19,"d",""))))</f>
        <v/>
      </c>
      <c r="AB19" s="67" t="str">
        <f>IF(Feuil1!$L$10=$AX18,"a",IF(Feuil1!$N$10=$AX19,"b",IF(Feuil1!$L$11=$AX18,"c",IF(Feuil1!$N$11=$AX19,"d",""))))</f>
        <v/>
      </c>
      <c r="AC19" s="67" t="str">
        <f>IF(Feuil1!$L$12=$AX18,"a",IF(Feuil1!$N$12=$AX19,"b",IF(Feuil1!$L$13=$AX18,"c",IF(Feuil1!$N$13=$AX19,"d",""))))</f>
        <v/>
      </c>
      <c r="AD19" s="67" t="str">
        <f>IF(Feuil1!$L$14=$AX18,"a",IF(Feuil1!$N$14=$AX19,"b",IF(Feuil1!$L$15=$AX18,"c",IF(Feuil1!$N$15=$AX19,"d",""))))</f>
        <v/>
      </c>
      <c r="AE19" s="67" t="str">
        <f>IF(Feuil1!$L$16=$AX18,"a",IF(Feuil1!$N$16=$AX19,"b",IF(Feuil1!$L$17=$AX18,"c",IF(Feuil1!$N$17=$AX19,"d",""))))</f>
        <v/>
      </c>
      <c r="AF19" s="67" t="str">
        <f>IF(Feuil1!$L$18=$AX18,"a",IF(Feuil1!$N$18=$AX19,"b",IF(Feuil1!$L$19=$AX18,"c",IF(Feuil1!$N$19=$AX19,"d",""))))</f>
        <v/>
      </c>
      <c r="AG19" s="67" t="str">
        <f>IF(Feuil1!$L$20=$AX18,"a",IF(Feuil1!$N$20=$AX19,"b",IF(Feuil1!$L$21=$AX18,"c",IF(Feuil1!$N$21=$AX19,"d",""))))</f>
        <v/>
      </c>
      <c r="AH19" s="67" t="str">
        <f>IF(Feuil1!$L$22=$AX18,"a",IF(Feuil1!$N$22=$AX19,"b",IF(Feuil1!$L$23=$AX18,"c",IF(Feuil1!$N$23=$AX19,"d",""))))</f>
        <v/>
      </c>
      <c r="AI19" s="67" t="str">
        <f>IF(Feuil1!$L$24=$AX18,"a",IF(Feuil1!$N$24=$AX19,"b",IF(Feuil1!$L$25=$AX18,"c",IF(Feuil1!$N$25=$AX19,"d",""))))</f>
        <v/>
      </c>
      <c r="AJ19" s="67"/>
      <c r="AK19" s="68"/>
      <c r="AL19" s="66"/>
      <c r="AM19" s="67"/>
      <c r="AN19" s="67"/>
      <c r="AO19" s="67"/>
      <c r="AP19" s="67"/>
      <c r="AQ19" s="67"/>
      <c r="AR19" s="67"/>
      <c r="AS19" s="67"/>
      <c r="AT19" s="67"/>
      <c r="AU19" s="67"/>
      <c r="AV19" s="67"/>
      <c r="AW19" s="68"/>
      <c r="AX19" s="163">
        <v>0.44791666666666702</v>
      </c>
    </row>
    <row r="20" spans="1:50" ht="6.95" customHeight="1" x14ac:dyDescent="0.15">
      <c r="A20" s="138" t="s">
        <v>40</v>
      </c>
      <c r="B20" s="78"/>
      <c r="C20" s="79"/>
      <c r="D20" s="79"/>
      <c r="E20" s="79"/>
      <c r="F20" s="79"/>
      <c r="G20" s="79"/>
      <c r="H20" s="79"/>
      <c r="I20" s="79"/>
      <c r="J20" s="79"/>
      <c r="K20" s="79"/>
      <c r="L20" s="79"/>
      <c r="M20" s="80"/>
      <c r="N20" s="78"/>
      <c r="O20" s="79"/>
      <c r="P20" s="79"/>
      <c r="Q20" s="79"/>
      <c r="R20" s="79"/>
      <c r="S20" s="79"/>
      <c r="T20" s="79"/>
      <c r="U20" s="79"/>
      <c r="V20" s="79"/>
      <c r="W20" s="79"/>
      <c r="X20" s="79"/>
      <c r="Y20" s="80"/>
      <c r="Z20" s="67" t="str">
        <f>IF(Feuil1!$L$6=$AX19,"a",IF(Feuil1!$N$6=$AX20,"b",IF(Feuil1!$L$7=$AX19,"c",IF(Feuil1!$N$7=$AX20,"d",""))))</f>
        <v/>
      </c>
      <c r="AA20" s="67" t="str">
        <f>IF(Feuil1!$L$8=$AX19,"a",IF(Feuil1!$N$8=$AX20,"b",IF(Feuil1!$L$9=$AX19,"c",IF(Feuil1!$N$9=$AX20,"d",""))))</f>
        <v/>
      </c>
      <c r="AB20" s="67" t="str">
        <f>IF(Feuil1!$L$10=$AX19,"a",IF(Feuil1!$N$10=$AX20,"b",IF(Feuil1!$L$11=$AX19,"c",IF(Feuil1!$N$11=$AX20,"d",""))))</f>
        <v/>
      </c>
      <c r="AC20" s="67" t="str">
        <f>IF(Feuil1!$L$12=$AX19,"a",IF(Feuil1!$N$12=$AX20,"b",IF(Feuil1!$L$13=$AX19,"c",IF(Feuil1!$N$13=$AX20,"d",""))))</f>
        <v/>
      </c>
      <c r="AD20" s="67" t="str">
        <f>IF(Feuil1!$L$14=$AX19,"a",IF(Feuil1!$N$14=$AX20,"b",IF(Feuil1!$L$15=$AX19,"c",IF(Feuil1!$N$15=$AX20,"d",""))))</f>
        <v/>
      </c>
      <c r="AE20" s="67" t="str">
        <f>IF(Feuil1!$L$16=$AX19,"a",IF(Feuil1!$N$16=$AX20,"b",IF(Feuil1!$L$17=$AX19,"c",IF(Feuil1!$N$17=$AX20,"d",""))))</f>
        <v/>
      </c>
      <c r="AF20" s="67" t="str">
        <f>IF(Feuil1!$L$18=$AX19,"a",IF(Feuil1!$N$18=$AX20,"b",IF(Feuil1!$L$19=$AX19,"c",IF(Feuil1!$N$19=$AX20,"d",""))))</f>
        <v>b</v>
      </c>
      <c r="AG20" s="67" t="str">
        <f>IF(Feuil1!$L$20=$AX19,"a",IF(Feuil1!$N$20=$AX20,"b",IF(Feuil1!$L$21=$AX19,"c",IF(Feuil1!$N$21=$AX20,"d",""))))</f>
        <v/>
      </c>
      <c r="AH20" s="67" t="str">
        <f>IF(Feuil1!$L$22=$AX19,"a",IF(Feuil1!$N$22=$AX20,"b",IF(Feuil1!$L$23=$AX19,"c",IF(Feuil1!$N$23=$AX20,"d",""))))</f>
        <v/>
      </c>
      <c r="AI20" s="67" t="str">
        <f>IF(Feuil1!$L$24=$AX19,"a",IF(Feuil1!$N$24=$AX20,"b",IF(Feuil1!$L$25=$AX19,"c",IF(Feuil1!$N$25=$AX20,"d",""))))</f>
        <v>b</v>
      </c>
      <c r="AJ20" s="79"/>
      <c r="AK20" s="80"/>
      <c r="AL20" s="78"/>
      <c r="AM20" s="79"/>
      <c r="AN20" s="79"/>
      <c r="AO20" s="79"/>
      <c r="AP20" s="79"/>
      <c r="AQ20" s="79"/>
      <c r="AR20" s="79"/>
      <c r="AS20" s="79"/>
      <c r="AT20" s="79"/>
      <c r="AU20" s="79"/>
      <c r="AV20" s="79"/>
      <c r="AW20" s="80"/>
      <c r="AX20" s="164">
        <v>0.45833333333333298</v>
      </c>
    </row>
    <row r="21" spans="1:50" ht="6.95" customHeight="1" x14ac:dyDescent="0.15">
      <c r="A21" s="138"/>
      <c r="B21" s="66"/>
      <c r="C21" s="67"/>
      <c r="D21" s="67"/>
      <c r="E21" s="67"/>
      <c r="F21" s="67"/>
      <c r="G21" s="67"/>
      <c r="H21" s="67"/>
      <c r="I21" s="67"/>
      <c r="J21" s="67"/>
      <c r="K21" s="67"/>
      <c r="L21" s="67"/>
      <c r="M21" s="68"/>
      <c r="N21" s="66"/>
      <c r="O21" s="67"/>
      <c r="P21" s="67"/>
      <c r="Q21" s="67"/>
      <c r="R21" s="67"/>
      <c r="S21" s="67"/>
      <c r="T21" s="67"/>
      <c r="U21" s="67"/>
      <c r="V21" s="67"/>
      <c r="W21" s="67"/>
      <c r="X21" s="67"/>
      <c r="Y21" s="68"/>
      <c r="Z21" s="67" t="str">
        <f>IF(Feuil1!$L$6=$AX20,"a",IF(Feuil1!$N$6=$AX21,"b",IF(Feuil1!$L$7=$AX20,"c",IF(Feuil1!$N$7=$AX21,"d",""))))</f>
        <v/>
      </c>
      <c r="AA21" s="67" t="str">
        <f>IF(Feuil1!$L$8=$AX20,"a",IF(Feuil1!$N$8=$AX21,"b",IF(Feuil1!$L$9=$AX20,"c",IF(Feuil1!$N$9=$AX21,"d",""))))</f>
        <v/>
      </c>
      <c r="AB21" s="67" t="str">
        <f>IF(Feuil1!$L$10=$AX20,"a",IF(Feuil1!$N$10=$AX21,"b",IF(Feuil1!$L$11=$AX20,"c",IF(Feuil1!$N$11=$AX21,"d",""))))</f>
        <v>c</v>
      </c>
      <c r="AC21" s="67" t="str">
        <f>IF(Feuil1!$L$12=$AX20,"a",IF(Feuil1!$N$12=$AX21,"b",IF(Feuil1!$L$13=$AX20,"c",IF(Feuil1!$N$13=$AX21,"d",""))))</f>
        <v/>
      </c>
      <c r="AD21" s="67" t="str">
        <f>IF(Feuil1!$L$14=$AX20,"a",IF(Feuil1!$N$14=$AX21,"b",IF(Feuil1!$L$15=$AX20,"c",IF(Feuil1!$N$15=$AX21,"d",""))))</f>
        <v/>
      </c>
      <c r="AE21" s="67" t="str">
        <f>IF(Feuil1!$L$16=$AX20,"a",IF(Feuil1!$N$16=$AX21,"b",IF(Feuil1!$L$17=$AX20,"c",IF(Feuil1!$N$17=$AX21,"d",""))))</f>
        <v/>
      </c>
      <c r="AF21" s="67" t="str">
        <f>IF(Feuil1!$L$18=$AX20,"a",IF(Feuil1!$N$18=$AX21,"b",IF(Feuil1!$L$19=$AX20,"c",IF(Feuil1!$N$19=$AX21,"d",""))))</f>
        <v/>
      </c>
      <c r="AG21" s="67" t="str">
        <f>IF(Feuil1!$L$20=$AX20,"a",IF(Feuil1!$N$20=$AX21,"b",IF(Feuil1!$L$21=$AX20,"c",IF(Feuil1!$N$21=$AX21,"d",""))))</f>
        <v/>
      </c>
      <c r="AH21" s="67" t="str">
        <f>IF(Feuil1!$L$22=$AX20,"a",IF(Feuil1!$N$22=$AX21,"b",IF(Feuil1!$L$23=$AX20,"c",IF(Feuil1!$N$23=$AX21,"d",""))))</f>
        <v/>
      </c>
      <c r="AI21" s="67" t="str">
        <f>IF(Feuil1!$L$24=$AX20,"a",IF(Feuil1!$N$24=$AX21,"b",IF(Feuil1!$L$25=$AX20,"c",IF(Feuil1!$N$25=$AX21,"d",""))))</f>
        <v/>
      </c>
      <c r="AJ21" s="67"/>
      <c r="AK21" s="68"/>
      <c r="AL21" s="66"/>
      <c r="AM21" s="67"/>
      <c r="AN21" s="67"/>
      <c r="AO21" s="67"/>
      <c r="AP21" s="67"/>
      <c r="AQ21" s="67"/>
      <c r="AR21" s="67"/>
      <c r="AS21" s="67"/>
      <c r="AT21" s="67"/>
      <c r="AU21" s="67"/>
      <c r="AV21" s="67"/>
      <c r="AW21" s="68"/>
      <c r="AX21" s="163">
        <v>0.46875</v>
      </c>
    </row>
    <row r="22" spans="1:50" ht="6.95" customHeight="1" x14ac:dyDescent="0.15">
      <c r="A22" s="138" t="s">
        <v>41</v>
      </c>
      <c r="B22" s="66"/>
      <c r="C22" s="67"/>
      <c r="D22" s="67"/>
      <c r="E22" s="67"/>
      <c r="F22" s="67"/>
      <c r="G22" s="67"/>
      <c r="H22" s="67"/>
      <c r="I22" s="67"/>
      <c r="J22" s="67"/>
      <c r="K22" s="67"/>
      <c r="L22" s="67"/>
      <c r="M22" s="68"/>
      <c r="N22" s="66"/>
      <c r="O22" s="67"/>
      <c r="P22" s="67"/>
      <c r="Q22" s="67"/>
      <c r="R22" s="67"/>
      <c r="S22" s="67"/>
      <c r="T22" s="67"/>
      <c r="U22" s="67"/>
      <c r="V22" s="67"/>
      <c r="W22" s="67"/>
      <c r="X22" s="67"/>
      <c r="Y22" s="68"/>
      <c r="Z22" s="67" t="str">
        <f>IF(Feuil1!$L$6=$AX21,"a",IF(Feuil1!$N$6=$AX22,"b",IF(Feuil1!$L$7=$AX21,"c",IF(Feuil1!$N$7=$AX22,"d",""))))</f>
        <v/>
      </c>
      <c r="AA22" s="67" t="str">
        <f>IF(Feuil1!$L$8=$AX21,"a",IF(Feuil1!$N$8=$AX22,"b",IF(Feuil1!$L$9=$AX21,"c",IF(Feuil1!$N$9=$AX22,"d",""))))</f>
        <v/>
      </c>
      <c r="AB22" s="67" t="str">
        <f>IF(Feuil1!$L$10=$AX21,"a",IF(Feuil1!$N$10=$AX22,"b",IF(Feuil1!$L$11=$AX21,"c",IF(Feuil1!$N$11=$AX22,"d",""))))</f>
        <v/>
      </c>
      <c r="AC22" s="67" t="str">
        <f>IF(Feuil1!$L$12=$AX21,"a",IF(Feuil1!$N$12=$AX22,"b",IF(Feuil1!$L$13=$AX21,"c",IF(Feuil1!$N$13=$AX22,"d",""))))</f>
        <v/>
      </c>
      <c r="AD22" s="67" t="str">
        <f>IF(Feuil1!$L$14=$AX21,"a",IF(Feuil1!$N$14=$AX22,"b",IF(Feuil1!$L$15=$AX21,"c",IF(Feuil1!$N$15=$AX22,"d",""))))</f>
        <v/>
      </c>
      <c r="AE22" s="67" t="str">
        <f>IF(Feuil1!$L$16=$AX21,"a",IF(Feuil1!$N$16=$AX22,"b",IF(Feuil1!$L$17=$AX21,"c",IF(Feuil1!$N$17=$AX22,"d",""))))</f>
        <v/>
      </c>
      <c r="AF22" s="67" t="str">
        <f>IF(Feuil1!$L$18=$AX21,"a",IF(Feuil1!$N$18=$AX22,"b",IF(Feuil1!$L$19=$AX21,"c",IF(Feuil1!$N$19=$AX22,"d",""))))</f>
        <v/>
      </c>
      <c r="AG22" s="67" t="str">
        <f>IF(Feuil1!$L$20=$AX21,"a",IF(Feuil1!$N$20=$AX22,"b",IF(Feuil1!$L$21=$AX21,"c",IF(Feuil1!$N$21=$AX22,"d",""))))</f>
        <v/>
      </c>
      <c r="AH22" s="67" t="str">
        <f>IF(Feuil1!$L$22=$AX21,"a",IF(Feuil1!$N$22=$AX22,"b",IF(Feuil1!$L$23=$AX21,"c",IF(Feuil1!$N$23=$AX22,"d",""))))</f>
        <v/>
      </c>
      <c r="AI22" s="67" t="str">
        <f>IF(Feuil1!$L$24=$AX21,"a",IF(Feuil1!$N$24=$AX22,"b",IF(Feuil1!$L$25=$AX21,"c",IF(Feuil1!$N$25=$AX22,"d",""))))</f>
        <v/>
      </c>
      <c r="AJ22" s="67"/>
      <c r="AK22" s="68"/>
      <c r="AL22" s="66"/>
      <c r="AM22" s="67"/>
      <c r="AN22" s="67"/>
      <c r="AO22" s="67"/>
      <c r="AP22" s="67"/>
      <c r="AQ22" s="67"/>
      <c r="AR22" s="67"/>
      <c r="AS22" s="67"/>
      <c r="AT22" s="67"/>
      <c r="AU22" s="67"/>
      <c r="AV22" s="67"/>
      <c r="AW22" s="68"/>
      <c r="AX22" s="164">
        <v>0.47916666666666702</v>
      </c>
    </row>
    <row r="23" spans="1:50" ht="6.95" customHeight="1" x14ac:dyDescent="0.15">
      <c r="A23" s="138"/>
      <c r="B23" s="69"/>
      <c r="C23" s="70"/>
      <c r="D23" s="70"/>
      <c r="E23" s="70"/>
      <c r="F23" s="70"/>
      <c r="G23" s="70"/>
      <c r="H23" s="70"/>
      <c r="I23" s="70"/>
      <c r="J23" s="70"/>
      <c r="K23" s="70"/>
      <c r="L23" s="70"/>
      <c r="M23" s="71"/>
      <c r="N23" s="69"/>
      <c r="O23" s="70"/>
      <c r="P23" s="70"/>
      <c r="Q23" s="70"/>
      <c r="R23" s="70"/>
      <c r="S23" s="70"/>
      <c r="T23" s="70"/>
      <c r="U23" s="70"/>
      <c r="V23" s="70"/>
      <c r="W23" s="70"/>
      <c r="X23" s="70"/>
      <c r="Y23" s="71"/>
      <c r="Z23" s="67" t="str">
        <f>IF(Feuil1!$L$6=$AX22,"a",IF(Feuil1!$N$6=$AX23,"b",IF(Feuil1!$L$7=$AX22,"c",IF(Feuil1!$N$7=$AX23,"d",""))))</f>
        <v/>
      </c>
      <c r="AA23" s="67" t="str">
        <f>IF(Feuil1!$L$8=$AX22,"a",IF(Feuil1!$N$8=$AX23,"b",IF(Feuil1!$L$9=$AX22,"c",IF(Feuil1!$N$9=$AX23,"d",""))))</f>
        <v/>
      </c>
      <c r="AB23" s="67" t="str">
        <f>IF(Feuil1!$L$10=$AX22,"a",IF(Feuil1!$N$10=$AX23,"b",IF(Feuil1!$L$11=$AX22,"c",IF(Feuil1!$N$11=$AX23,"d",""))))</f>
        <v/>
      </c>
      <c r="AC23" s="67" t="str">
        <f>IF(Feuil1!$L$12=$AX22,"a",IF(Feuil1!$N$12=$AX23,"b",IF(Feuil1!$L$13=$AX22,"c",IF(Feuil1!$N$13=$AX23,"d",""))))</f>
        <v/>
      </c>
      <c r="AD23" s="67" t="str">
        <f>IF(Feuil1!$L$14=$AX22,"a",IF(Feuil1!$N$14=$AX23,"b",IF(Feuil1!$L$15=$AX22,"c",IF(Feuil1!$N$15=$AX23,"d",""))))</f>
        <v/>
      </c>
      <c r="AE23" s="67" t="str">
        <f>IF(Feuil1!$L$16=$AX22,"a",IF(Feuil1!$N$16=$AX23,"b",IF(Feuil1!$L$17=$AX22,"c",IF(Feuil1!$N$17=$AX23,"d",""))))</f>
        <v/>
      </c>
      <c r="AF23" s="67" t="str">
        <f>IF(Feuil1!$L$18=$AX22,"a",IF(Feuil1!$N$18=$AX23,"b",IF(Feuil1!$L$19=$AX22,"c",IF(Feuil1!$N$19=$AX23,"d",""))))</f>
        <v/>
      </c>
      <c r="AG23" s="67" t="str">
        <f>IF(Feuil1!$L$20=$AX22,"a",IF(Feuil1!$N$20=$AX23,"b",IF(Feuil1!$L$21=$AX22,"c",IF(Feuil1!$N$21=$AX23,"d",""))))</f>
        <v/>
      </c>
      <c r="AH23" s="67" t="str">
        <f>IF(Feuil1!$L$22=$AX22,"a",IF(Feuil1!$N$22=$AX23,"b",IF(Feuil1!$L$23=$AX22,"c",IF(Feuil1!$N$23=$AX23,"d",""))))</f>
        <v/>
      </c>
      <c r="AI23" s="67" t="str">
        <f>IF(Feuil1!$L$24=$AX22,"a",IF(Feuil1!$N$24=$AX23,"b",IF(Feuil1!$L$25=$AX22,"c",IF(Feuil1!$N$25=$AX23,"d",""))))</f>
        <v/>
      </c>
      <c r="AJ23" s="70"/>
      <c r="AK23" s="71"/>
      <c r="AL23" s="69"/>
      <c r="AM23" s="70"/>
      <c r="AN23" s="70"/>
      <c r="AO23" s="70"/>
      <c r="AP23" s="70"/>
      <c r="AQ23" s="70"/>
      <c r="AR23" s="70"/>
      <c r="AS23" s="70"/>
      <c r="AT23" s="70"/>
      <c r="AU23" s="70"/>
      <c r="AV23" s="70"/>
      <c r="AW23" s="71"/>
      <c r="AX23" s="163">
        <v>0.48958333333333298</v>
      </c>
    </row>
    <row r="24" spans="1:50" ht="6.95" customHeight="1" x14ac:dyDescent="0.15">
      <c r="A24" s="138" t="s">
        <v>42</v>
      </c>
      <c r="B24" s="66"/>
      <c r="C24" s="67"/>
      <c r="D24" s="67"/>
      <c r="E24" s="67"/>
      <c r="F24" s="67"/>
      <c r="G24" s="67"/>
      <c r="H24" s="67"/>
      <c r="I24" s="67"/>
      <c r="J24" s="67"/>
      <c r="K24" s="67"/>
      <c r="L24" s="67"/>
      <c r="M24" s="68"/>
      <c r="N24" s="66"/>
      <c r="O24" s="67"/>
      <c r="P24" s="67"/>
      <c r="Q24" s="67"/>
      <c r="R24" s="67"/>
      <c r="S24" s="67"/>
      <c r="T24" s="67"/>
      <c r="U24" s="67"/>
      <c r="V24" s="67"/>
      <c r="W24" s="67"/>
      <c r="X24" s="67"/>
      <c r="Y24" s="68"/>
      <c r="Z24" s="67" t="str">
        <f>IF(Feuil1!$L$6=$AX23,"a",IF(Feuil1!$N$6=$AX24,"b",IF(Feuil1!$L$7=$AX23,"c",IF(Feuil1!$N$7=$AX24,"d",""))))</f>
        <v>b</v>
      </c>
      <c r="AA24" s="67" t="str">
        <f>IF(Feuil1!$L$8=$AX23,"a",IF(Feuil1!$N$8=$AX24,"b",IF(Feuil1!$L$9=$AX23,"c",IF(Feuil1!$N$9=$AX24,"d",""))))</f>
        <v/>
      </c>
      <c r="AB24" s="67" t="str">
        <f>IF(Feuil1!$L$10=$AX23,"a",IF(Feuil1!$N$10=$AX24,"b",IF(Feuil1!$L$11=$AX23,"c",IF(Feuil1!$N$11=$AX24,"d",""))))</f>
        <v>d</v>
      </c>
      <c r="AC24" s="67" t="str">
        <f>IF(Feuil1!$L$12=$AX23,"a",IF(Feuil1!$N$12=$AX24,"b",IF(Feuil1!$L$13=$AX23,"c",IF(Feuil1!$N$13=$AX24,"d",""))))</f>
        <v/>
      </c>
      <c r="AD24" s="67" t="str">
        <f>IF(Feuil1!$L$14=$AX23,"a",IF(Feuil1!$N$14=$AX24,"b",IF(Feuil1!$L$15=$AX23,"c",IF(Feuil1!$N$15=$AX24,"d",""))))</f>
        <v>b</v>
      </c>
      <c r="AE24" s="67" t="str">
        <f>IF(Feuil1!$L$16=$AX23,"a",IF(Feuil1!$N$16=$AX24,"b",IF(Feuil1!$L$17=$AX23,"c",IF(Feuil1!$N$17=$AX24,"d",""))))</f>
        <v/>
      </c>
      <c r="AF24" s="67" t="str">
        <f>IF(Feuil1!$L$18=$AX23,"a",IF(Feuil1!$N$18=$AX24,"b",IF(Feuil1!$L$19=$AX23,"c",IF(Feuil1!$N$19=$AX24,"d",""))))</f>
        <v/>
      </c>
      <c r="AG24" s="67" t="str">
        <f>IF(Feuil1!$L$20=$AX23,"a",IF(Feuil1!$N$20=$AX24,"b",IF(Feuil1!$L$21=$AX23,"c",IF(Feuil1!$N$21=$AX24,"d",""))))</f>
        <v/>
      </c>
      <c r="AH24" s="67" t="str">
        <f>IF(Feuil1!$L$22=$AX23,"a",IF(Feuil1!$N$22=$AX24,"b",IF(Feuil1!$L$23=$AX23,"c",IF(Feuil1!$N$23=$AX24,"d",""))))</f>
        <v/>
      </c>
      <c r="AI24" s="67" t="str">
        <f>IF(Feuil1!$L$24=$AX23,"a",IF(Feuil1!$N$24=$AX24,"b",IF(Feuil1!$L$25=$AX23,"c",IF(Feuil1!$N$25=$AX24,"d",""))))</f>
        <v/>
      </c>
      <c r="AJ24" s="67"/>
      <c r="AK24" s="68"/>
      <c r="AL24" s="66"/>
      <c r="AM24" s="67"/>
      <c r="AN24" s="67"/>
      <c r="AO24" s="67"/>
      <c r="AP24" s="67"/>
      <c r="AQ24" s="67"/>
      <c r="AR24" s="67"/>
      <c r="AS24" s="67"/>
      <c r="AT24" s="67"/>
      <c r="AU24" s="67"/>
      <c r="AV24" s="67"/>
      <c r="AW24" s="68"/>
      <c r="AX24" s="164">
        <v>0.5</v>
      </c>
    </row>
    <row r="25" spans="1:50" ht="6.95" customHeight="1" x14ac:dyDescent="0.15">
      <c r="A25" s="138"/>
      <c r="B25" s="72"/>
      <c r="C25" s="73"/>
      <c r="D25" s="73"/>
      <c r="E25" s="73"/>
      <c r="F25" s="73"/>
      <c r="G25" s="73"/>
      <c r="H25" s="73"/>
      <c r="I25" s="73"/>
      <c r="J25" s="73"/>
      <c r="K25" s="73"/>
      <c r="L25" s="73"/>
      <c r="M25" s="74"/>
      <c r="N25" s="72"/>
      <c r="O25" s="73"/>
      <c r="P25" s="73"/>
      <c r="Q25" s="73"/>
      <c r="R25" s="73"/>
      <c r="S25" s="73"/>
      <c r="T25" s="73"/>
      <c r="U25" s="73"/>
      <c r="V25" s="73"/>
      <c r="W25" s="73"/>
      <c r="X25" s="73"/>
      <c r="Y25" s="74"/>
      <c r="Z25" s="67" t="str">
        <f>IF(Feuil1!$L$6=$AX24,"a",IF(Feuil1!$N$6=$AX25,"b",IF(Feuil1!$L$7=$AX24,"c",IF(Feuil1!$N$7=$AX25,"d",""))))</f>
        <v/>
      </c>
      <c r="AA25" s="67" t="str">
        <f>IF(Feuil1!$L$8=$AX24,"a",IF(Feuil1!$N$8=$AX25,"b",IF(Feuil1!$L$9=$AX24,"c",IF(Feuil1!$N$9=$AX25,"d",""))))</f>
        <v/>
      </c>
      <c r="AB25" s="67" t="str">
        <f>IF(Feuil1!$L$10=$AX24,"a",IF(Feuil1!$N$10=$AX25,"b",IF(Feuil1!$L$11=$AX24,"c",IF(Feuil1!$N$11=$AX25,"d",""))))</f>
        <v/>
      </c>
      <c r="AC25" s="67" t="str">
        <f>IF(Feuil1!$L$12=$AX24,"a",IF(Feuil1!$N$12=$AX25,"b",IF(Feuil1!$L$13=$AX24,"c",IF(Feuil1!$N$13=$AX25,"d",""))))</f>
        <v/>
      </c>
      <c r="AD25" s="67" t="str">
        <f>IF(Feuil1!$L$14=$AX24,"a",IF(Feuil1!$N$14=$AX25,"b",IF(Feuil1!$L$15=$AX24,"c",IF(Feuil1!$N$15=$AX25,"d",""))))</f>
        <v/>
      </c>
      <c r="AE25" s="67" t="str">
        <f>IF(Feuil1!$L$16=$AX24,"a",IF(Feuil1!$N$16=$AX25,"b",IF(Feuil1!$L$17=$AX24,"c",IF(Feuil1!$N$17=$AX25,"d",""))))</f>
        <v/>
      </c>
      <c r="AF25" s="67" t="str">
        <f>IF(Feuil1!$L$18=$AX24,"a",IF(Feuil1!$N$18=$AX25,"b",IF(Feuil1!$L$19=$AX24,"c",IF(Feuil1!$N$19=$AX25,"d",""))))</f>
        <v>c</v>
      </c>
      <c r="AG25" s="67" t="str">
        <f>IF(Feuil1!$L$20=$AX24,"a",IF(Feuil1!$N$20=$AX25,"b",IF(Feuil1!$L$21=$AX24,"c",IF(Feuil1!$N$21=$AX25,"d",""))))</f>
        <v/>
      </c>
      <c r="AH25" s="67" t="str">
        <f>IF(Feuil1!$L$22=$AX24,"a",IF(Feuil1!$N$22=$AX25,"b",IF(Feuil1!$L$23=$AX24,"c",IF(Feuil1!$N$23=$AX25,"d",""))))</f>
        <v/>
      </c>
      <c r="AI25" s="67" t="str">
        <f>IF(Feuil1!$L$24=$AX24,"a",IF(Feuil1!$N$24=$AX25,"b",IF(Feuil1!$L$25=$AX24,"c",IF(Feuil1!$N$25=$AX25,"d",""))))</f>
        <v>c</v>
      </c>
      <c r="AJ25" s="73"/>
      <c r="AK25" s="74"/>
      <c r="AL25" s="72"/>
      <c r="AM25" s="73"/>
      <c r="AN25" s="73"/>
      <c r="AO25" s="73"/>
      <c r="AP25" s="73"/>
      <c r="AQ25" s="73"/>
      <c r="AR25" s="73"/>
      <c r="AS25" s="73"/>
      <c r="AT25" s="73"/>
      <c r="AU25" s="73"/>
      <c r="AV25" s="73"/>
      <c r="AW25" s="74"/>
      <c r="AX25" s="163">
        <v>0.51041666666666696</v>
      </c>
    </row>
    <row r="26" spans="1:50" ht="6.95" customHeight="1" x14ac:dyDescent="0.15">
      <c r="A26" s="138" t="s">
        <v>43</v>
      </c>
      <c r="B26" s="75"/>
      <c r="C26" s="76"/>
      <c r="D26" s="76"/>
      <c r="E26" s="76"/>
      <c r="F26" s="76"/>
      <c r="G26" s="76"/>
      <c r="H26" s="76"/>
      <c r="I26" s="76"/>
      <c r="J26" s="76"/>
      <c r="K26" s="76"/>
      <c r="L26" s="76"/>
      <c r="M26" s="77"/>
      <c r="N26" s="75"/>
      <c r="O26" s="76"/>
      <c r="P26" s="76"/>
      <c r="Q26" s="76"/>
      <c r="R26" s="76"/>
      <c r="S26" s="76"/>
      <c r="T26" s="76"/>
      <c r="U26" s="76"/>
      <c r="V26" s="76"/>
      <c r="W26" s="76"/>
      <c r="X26" s="76"/>
      <c r="Y26" s="77"/>
      <c r="Z26" s="67" t="str">
        <f>IF(Feuil1!$L$6=$AX25,"a",IF(Feuil1!$N$6=$AX26,"b",IF(Feuil1!$L$7=$AX25,"c",IF(Feuil1!$N$7=$AX26,"d",""))))</f>
        <v/>
      </c>
      <c r="AA26" s="67" t="str">
        <f>IF(Feuil1!$L$8=$AX25,"a",IF(Feuil1!$N$8=$AX26,"b",IF(Feuil1!$L$9=$AX25,"c",IF(Feuil1!$N$9=$AX26,"d",""))))</f>
        <v/>
      </c>
      <c r="AB26" s="67" t="str">
        <f>IF(Feuil1!$L$10=$AX25,"a",IF(Feuil1!$N$10=$AX26,"b",IF(Feuil1!$L$11=$AX25,"c",IF(Feuil1!$N$11=$AX26,"d",""))))</f>
        <v/>
      </c>
      <c r="AC26" s="67" t="str">
        <f>IF(Feuil1!$L$12=$AX25,"a",IF(Feuil1!$N$12=$AX26,"b",IF(Feuil1!$L$13=$AX25,"c",IF(Feuil1!$N$13=$AX26,"d",""))))</f>
        <v/>
      </c>
      <c r="AD26" s="67" t="str">
        <f>IF(Feuil1!$L$14=$AX25,"a",IF(Feuil1!$N$14=$AX26,"b",IF(Feuil1!$L$15=$AX25,"c",IF(Feuil1!$N$15=$AX26,"d",""))))</f>
        <v/>
      </c>
      <c r="AE26" s="67" t="str">
        <f>IF(Feuil1!$L$16=$AX25,"a",IF(Feuil1!$N$16=$AX26,"b",IF(Feuil1!$L$17=$AX25,"c",IF(Feuil1!$N$17=$AX26,"d",""))))</f>
        <v/>
      </c>
      <c r="AF26" s="67" t="str">
        <f>IF(Feuil1!$L$18=$AX25,"a",IF(Feuil1!$N$18=$AX26,"b",IF(Feuil1!$L$19=$AX25,"c",IF(Feuil1!$N$19=$AX26,"d",""))))</f>
        <v/>
      </c>
      <c r="AG26" s="67" t="str">
        <f>IF(Feuil1!$L$20=$AX25,"a",IF(Feuil1!$N$20=$AX26,"b",IF(Feuil1!$L$21=$AX25,"c",IF(Feuil1!$N$21=$AX26,"d",""))))</f>
        <v/>
      </c>
      <c r="AH26" s="67" t="str">
        <f>IF(Feuil1!$L$22=$AX25,"a",IF(Feuil1!$N$22=$AX26,"b",IF(Feuil1!$L$23=$AX25,"c",IF(Feuil1!$N$23=$AX26,"d",""))))</f>
        <v/>
      </c>
      <c r="AI26" s="67" t="str">
        <f>IF(Feuil1!$L$24=$AX25,"a",IF(Feuil1!$N$24=$AX26,"b",IF(Feuil1!$L$25=$AX25,"c",IF(Feuil1!$N$25=$AX26,"d",""))))</f>
        <v/>
      </c>
      <c r="AJ26" s="76"/>
      <c r="AK26" s="77"/>
      <c r="AL26" s="75"/>
      <c r="AM26" s="76"/>
      <c r="AN26" s="76"/>
      <c r="AO26" s="76"/>
      <c r="AP26" s="76"/>
      <c r="AQ26" s="76"/>
      <c r="AR26" s="76"/>
      <c r="AS26" s="76"/>
      <c r="AT26" s="76"/>
      <c r="AU26" s="76"/>
      <c r="AV26" s="76"/>
      <c r="AW26" s="77"/>
      <c r="AX26" s="164">
        <v>0.52083333333333304</v>
      </c>
    </row>
    <row r="27" spans="1:50" ht="6.95" customHeight="1" x14ac:dyDescent="0.15">
      <c r="A27" s="138"/>
      <c r="B27" s="66"/>
      <c r="C27" s="67"/>
      <c r="D27" s="67"/>
      <c r="E27" s="67"/>
      <c r="F27" s="67"/>
      <c r="G27" s="67"/>
      <c r="H27" s="67"/>
      <c r="I27" s="67"/>
      <c r="J27" s="67"/>
      <c r="K27" s="67"/>
      <c r="L27" s="67"/>
      <c r="M27" s="68"/>
      <c r="N27" s="66"/>
      <c r="O27" s="67"/>
      <c r="P27" s="67"/>
      <c r="Q27" s="67"/>
      <c r="R27" s="67"/>
      <c r="S27" s="67"/>
      <c r="T27" s="67"/>
      <c r="U27" s="67"/>
      <c r="V27" s="67"/>
      <c r="W27" s="67"/>
      <c r="X27" s="67"/>
      <c r="Y27" s="68"/>
      <c r="Z27" s="67" t="str">
        <f>IF(Feuil1!$L$6=$AX26,"a",IF(Feuil1!$N$6=$AX27,"b",IF(Feuil1!$L$7=$AX26,"c",IF(Feuil1!$N$7=$AX27,"d",""))))</f>
        <v/>
      </c>
      <c r="AA27" s="67" t="str">
        <f>IF(Feuil1!$L$8=$AX26,"a",IF(Feuil1!$N$8=$AX27,"b",IF(Feuil1!$L$9=$AX26,"c",IF(Feuil1!$N$9=$AX27,"d",""))))</f>
        <v/>
      </c>
      <c r="AB27" s="67" t="str">
        <f>IF(Feuil1!$L$10=$AX26,"a",IF(Feuil1!$N$10=$AX27,"b",IF(Feuil1!$L$11=$AX26,"c",IF(Feuil1!$N$11=$AX27,"d",""))))</f>
        <v/>
      </c>
      <c r="AC27" s="67" t="str">
        <f>IF(Feuil1!$L$12=$AX26,"a",IF(Feuil1!$N$12=$AX27,"b",IF(Feuil1!$L$13=$AX26,"c",IF(Feuil1!$N$13=$AX27,"d",""))))</f>
        <v/>
      </c>
      <c r="AD27" s="67" t="str">
        <f>IF(Feuil1!$L$14=$AX26,"a",IF(Feuil1!$N$14=$AX27,"b",IF(Feuil1!$L$15=$AX26,"c",IF(Feuil1!$N$15=$AX27,"d",""))))</f>
        <v/>
      </c>
      <c r="AE27" s="67" t="str">
        <f>IF(Feuil1!$L$16=$AX26,"a",IF(Feuil1!$N$16=$AX27,"b",IF(Feuil1!$L$17=$AX26,"c",IF(Feuil1!$N$17=$AX27,"d",""))))</f>
        <v/>
      </c>
      <c r="AF27" s="67" t="str">
        <f>IF(Feuil1!$L$18=$AX26,"a",IF(Feuil1!$N$18=$AX27,"b",IF(Feuil1!$L$19=$AX26,"c",IF(Feuil1!$N$19=$AX27,"d",""))))</f>
        <v/>
      </c>
      <c r="AG27" s="67" t="str">
        <f>IF(Feuil1!$L$20=$AX26,"a",IF(Feuil1!$N$20=$AX27,"b",IF(Feuil1!$L$21=$AX26,"c",IF(Feuil1!$N$21=$AX27,"d",""))))</f>
        <v/>
      </c>
      <c r="AH27" s="67" t="str">
        <f>IF(Feuil1!$L$22=$AX26,"a",IF(Feuil1!$N$22=$AX27,"b",IF(Feuil1!$L$23=$AX26,"c",IF(Feuil1!$N$23=$AX27,"d",""))))</f>
        <v/>
      </c>
      <c r="AI27" s="67" t="str">
        <f>IF(Feuil1!$L$24=$AX26,"a",IF(Feuil1!$N$24=$AX27,"b",IF(Feuil1!$L$25=$AX26,"c",IF(Feuil1!$N$25=$AX27,"d",""))))</f>
        <v/>
      </c>
      <c r="AJ27" s="67"/>
      <c r="AK27" s="68"/>
      <c r="AL27" s="66"/>
      <c r="AM27" s="67"/>
      <c r="AN27" s="67"/>
      <c r="AO27" s="67"/>
      <c r="AP27" s="67"/>
      <c r="AQ27" s="67"/>
      <c r="AR27" s="67"/>
      <c r="AS27" s="67"/>
      <c r="AT27" s="67"/>
      <c r="AU27" s="67"/>
      <c r="AV27" s="67"/>
      <c r="AW27" s="68"/>
      <c r="AX27" s="163">
        <v>0.53125</v>
      </c>
    </row>
    <row r="28" spans="1:50" ht="6.95" customHeight="1" x14ac:dyDescent="0.15">
      <c r="A28" s="138" t="s">
        <v>44</v>
      </c>
      <c r="B28" s="78"/>
      <c r="C28" s="79"/>
      <c r="D28" s="79"/>
      <c r="E28" s="79"/>
      <c r="F28" s="79"/>
      <c r="G28" s="79"/>
      <c r="H28" s="79"/>
      <c r="I28" s="79"/>
      <c r="J28" s="79"/>
      <c r="K28" s="79"/>
      <c r="L28" s="79"/>
      <c r="M28" s="80"/>
      <c r="N28" s="78"/>
      <c r="O28" s="79"/>
      <c r="P28" s="79"/>
      <c r="Q28" s="79"/>
      <c r="R28" s="79"/>
      <c r="S28" s="79"/>
      <c r="T28" s="79"/>
      <c r="U28" s="79"/>
      <c r="V28" s="79"/>
      <c r="W28" s="79"/>
      <c r="X28" s="79"/>
      <c r="Y28" s="80"/>
      <c r="Z28" s="67" t="str">
        <f>IF(Feuil1!$L$6=$AX27,"a",IF(Feuil1!$N$6=$AX28,"b",IF(Feuil1!$L$7=$AX27,"c",IF(Feuil1!$N$7=$AX28,"d",""))))</f>
        <v/>
      </c>
      <c r="AA28" s="67" t="str">
        <f>IF(Feuil1!$L$8=$AX27,"a",IF(Feuil1!$N$8=$AX28,"b",IF(Feuil1!$L$9=$AX27,"c",IF(Feuil1!$N$9=$AX28,"d",""))))</f>
        <v/>
      </c>
      <c r="AB28" s="67" t="str">
        <f>IF(Feuil1!$L$10=$AX27,"a",IF(Feuil1!$N$10=$AX28,"b",IF(Feuil1!$L$11=$AX27,"c",IF(Feuil1!$N$11=$AX28,"d",""))))</f>
        <v/>
      </c>
      <c r="AC28" s="67" t="str">
        <f>IF(Feuil1!$L$12=$AX27,"a",IF(Feuil1!$N$12=$AX28,"b",IF(Feuil1!$L$13=$AX27,"c",IF(Feuil1!$N$13=$AX28,"d",""))))</f>
        <v/>
      </c>
      <c r="AD28" s="67" t="str">
        <f>IF(Feuil1!$L$14=$AX27,"a",IF(Feuil1!$N$14=$AX28,"b",IF(Feuil1!$L$15=$AX27,"c",IF(Feuil1!$N$15=$AX28,"d",""))))</f>
        <v/>
      </c>
      <c r="AE28" s="67" t="str">
        <f>IF(Feuil1!$L$16=$AX27,"a",IF(Feuil1!$N$16=$AX28,"b",IF(Feuil1!$L$17=$AX27,"c",IF(Feuil1!$N$17=$AX28,"d",""))))</f>
        <v/>
      </c>
      <c r="AF28" s="67" t="str">
        <f>IF(Feuil1!$L$18=$AX27,"a",IF(Feuil1!$N$18=$AX28,"b",IF(Feuil1!$L$19=$AX27,"c",IF(Feuil1!$N$19=$AX28,"d",""))))</f>
        <v/>
      </c>
      <c r="AG28" s="67" t="str">
        <f>IF(Feuil1!$L$20=$AX27,"a",IF(Feuil1!$N$20=$AX28,"b",IF(Feuil1!$L$21=$AX27,"c",IF(Feuil1!$N$21=$AX28,"d",""))))</f>
        <v/>
      </c>
      <c r="AH28" s="67" t="str">
        <f>IF(Feuil1!$L$22=$AX27,"a",IF(Feuil1!$N$22=$AX28,"b",IF(Feuil1!$L$23=$AX27,"c",IF(Feuil1!$N$23=$AX28,"d",""))))</f>
        <v/>
      </c>
      <c r="AI28" s="67" t="str">
        <f>IF(Feuil1!$L$24=$AX27,"a",IF(Feuil1!$N$24=$AX28,"b",IF(Feuil1!$L$25=$AX27,"c",IF(Feuil1!$N$25=$AX28,"d",""))))</f>
        <v/>
      </c>
      <c r="AJ28" s="79"/>
      <c r="AK28" s="80"/>
      <c r="AL28" s="78"/>
      <c r="AM28" s="79"/>
      <c r="AN28" s="79"/>
      <c r="AO28" s="79"/>
      <c r="AP28" s="79"/>
      <c r="AQ28" s="79"/>
      <c r="AR28" s="79"/>
      <c r="AS28" s="79"/>
      <c r="AT28" s="79"/>
      <c r="AU28" s="79"/>
      <c r="AV28" s="79"/>
      <c r="AW28" s="80"/>
      <c r="AX28" s="164">
        <v>0.54166666666666696</v>
      </c>
    </row>
    <row r="29" spans="1:50" ht="6.95" customHeight="1" x14ac:dyDescent="0.15">
      <c r="A29" s="138"/>
      <c r="B29" s="66"/>
      <c r="C29" s="67"/>
      <c r="D29" s="67"/>
      <c r="E29" s="67"/>
      <c r="F29" s="67"/>
      <c r="G29" s="67"/>
      <c r="H29" s="67"/>
      <c r="I29" s="67"/>
      <c r="J29" s="67"/>
      <c r="K29" s="67"/>
      <c r="L29" s="67"/>
      <c r="M29" s="68"/>
      <c r="N29" s="66"/>
      <c r="O29" s="67"/>
      <c r="P29" s="67"/>
      <c r="Q29" s="67"/>
      <c r="R29" s="67"/>
      <c r="S29" s="67"/>
      <c r="T29" s="67"/>
      <c r="U29" s="67"/>
      <c r="V29" s="67"/>
      <c r="W29" s="67"/>
      <c r="X29" s="67"/>
      <c r="Y29" s="68"/>
      <c r="Z29" s="67" t="str">
        <f>IF(Feuil1!$L$6=$AX28,"a",IF(Feuil1!$N$6=$AX29,"b",IF(Feuil1!$L$7=$AX28,"c",IF(Feuil1!$N$7=$AX29,"d",""))))</f>
        <v>c</v>
      </c>
      <c r="AA29" s="67" t="str">
        <f>IF(Feuil1!$L$8=$AX28,"a",IF(Feuil1!$N$8=$AX29,"b",IF(Feuil1!$L$9=$AX28,"c",IF(Feuil1!$N$9=$AX29,"d",""))))</f>
        <v/>
      </c>
      <c r="AB29" s="67" t="str">
        <f>IF(Feuil1!$L$10=$AX28,"a",IF(Feuil1!$N$10=$AX29,"b",IF(Feuil1!$L$11=$AX28,"c",IF(Feuil1!$N$11=$AX29,"d",""))))</f>
        <v/>
      </c>
      <c r="AC29" s="67" t="str">
        <f>IF(Feuil1!$L$12=$AX28,"a",IF(Feuil1!$N$12=$AX29,"b",IF(Feuil1!$L$13=$AX28,"c",IF(Feuil1!$N$13=$AX29,"d",""))))</f>
        <v>c</v>
      </c>
      <c r="AD29" s="67" t="str">
        <f>IF(Feuil1!$L$14=$AX28,"a",IF(Feuil1!$N$14=$AX29,"b",IF(Feuil1!$L$15=$AX28,"c",IF(Feuil1!$N$15=$AX29,"d",""))))</f>
        <v>c</v>
      </c>
      <c r="AE29" s="67" t="str">
        <f>IF(Feuil1!$L$16=$AX28,"a",IF(Feuil1!$N$16=$AX29,"b",IF(Feuil1!$L$17=$AX28,"c",IF(Feuil1!$N$17=$AX29,"d",""))))</f>
        <v/>
      </c>
      <c r="AF29" s="67" t="str">
        <f>IF(Feuil1!$L$18=$AX28,"a",IF(Feuil1!$N$18=$AX29,"b",IF(Feuil1!$L$19=$AX28,"c",IF(Feuil1!$N$19=$AX29,"d",""))))</f>
        <v/>
      </c>
      <c r="AG29" s="67" t="str">
        <f>IF(Feuil1!$L$20=$AX28,"a",IF(Feuil1!$N$20=$AX29,"b",IF(Feuil1!$L$21=$AX28,"c",IF(Feuil1!$N$21=$AX29,"d",""))))</f>
        <v>c</v>
      </c>
      <c r="AH29" s="67" t="str">
        <f>IF(Feuil1!$L$22=$AX28,"a",IF(Feuil1!$N$22=$AX29,"b",IF(Feuil1!$L$23=$AX28,"c",IF(Feuil1!$N$23=$AX29,"d",""))))</f>
        <v/>
      </c>
      <c r="AI29" s="67" t="str">
        <f>IF(Feuil1!$L$24=$AX28,"a",IF(Feuil1!$N$24=$AX29,"b",IF(Feuil1!$L$25=$AX28,"c",IF(Feuil1!$N$25=$AX29,"d",""))))</f>
        <v/>
      </c>
      <c r="AJ29" s="67"/>
      <c r="AK29" s="68"/>
      <c r="AL29" s="66"/>
      <c r="AM29" s="67"/>
      <c r="AN29" s="67"/>
      <c r="AO29" s="67"/>
      <c r="AP29" s="67"/>
      <c r="AQ29" s="67"/>
      <c r="AR29" s="67"/>
      <c r="AS29" s="67"/>
      <c r="AT29" s="67"/>
      <c r="AU29" s="67"/>
      <c r="AV29" s="67"/>
      <c r="AW29" s="68"/>
      <c r="AX29" s="163">
        <v>0.55208333333333304</v>
      </c>
    </row>
    <row r="30" spans="1:50" ht="6.95" customHeight="1" x14ac:dyDescent="0.15">
      <c r="A30" s="138" t="s">
        <v>45</v>
      </c>
      <c r="B30" s="66"/>
      <c r="C30" s="67"/>
      <c r="D30" s="67"/>
      <c r="E30" s="67"/>
      <c r="F30" s="67"/>
      <c r="G30" s="67"/>
      <c r="H30" s="67"/>
      <c r="I30" s="67"/>
      <c r="J30" s="67"/>
      <c r="K30" s="67"/>
      <c r="L30" s="67"/>
      <c r="M30" s="68"/>
      <c r="N30" s="66"/>
      <c r="O30" s="67"/>
      <c r="P30" s="67"/>
      <c r="Q30" s="67"/>
      <c r="R30" s="67"/>
      <c r="S30" s="67"/>
      <c r="T30" s="67"/>
      <c r="U30" s="67"/>
      <c r="V30" s="67"/>
      <c r="W30" s="67"/>
      <c r="X30" s="67"/>
      <c r="Y30" s="68"/>
      <c r="Z30" s="67" t="str">
        <f>IF(Feuil1!$L$6=$AX29,"a",IF(Feuil1!$N$6=$AX30,"b",IF(Feuil1!$L$7=$AX29,"c",IF(Feuil1!$N$7=$AX30,"d",""))))</f>
        <v/>
      </c>
      <c r="AA30" s="67" t="str">
        <f>IF(Feuil1!$L$8=$AX29,"a",IF(Feuil1!$N$8=$AX30,"b",IF(Feuil1!$L$9=$AX29,"c",IF(Feuil1!$N$9=$AX30,"d",""))))</f>
        <v/>
      </c>
      <c r="AB30" s="67" t="str">
        <f>IF(Feuil1!$L$10=$AX29,"a",IF(Feuil1!$N$10=$AX30,"b",IF(Feuil1!$L$11=$AX29,"c",IF(Feuil1!$N$11=$AX30,"d",""))))</f>
        <v/>
      </c>
      <c r="AC30" s="67" t="str">
        <f>IF(Feuil1!$L$12=$AX29,"a",IF(Feuil1!$N$12=$AX30,"b",IF(Feuil1!$L$13=$AX29,"c",IF(Feuil1!$N$13=$AX30,"d",""))))</f>
        <v/>
      </c>
      <c r="AD30" s="67" t="str">
        <f>IF(Feuil1!$L$14=$AX29,"a",IF(Feuil1!$N$14=$AX30,"b",IF(Feuil1!$L$15=$AX29,"c",IF(Feuil1!$N$15=$AX30,"d",""))))</f>
        <v/>
      </c>
      <c r="AE30" s="67" t="str">
        <f>IF(Feuil1!$L$16=$AX29,"a",IF(Feuil1!$N$16=$AX30,"b",IF(Feuil1!$L$17=$AX29,"c",IF(Feuil1!$N$17=$AX30,"d",""))))</f>
        <v/>
      </c>
      <c r="AF30" s="67" t="str">
        <f>IF(Feuil1!$L$18=$AX29,"a",IF(Feuil1!$N$18=$AX30,"b",IF(Feuil1!$L$19=$AX29,"c",IF(Feuil1!$N$19=$AX30,"d",""))))</f>
        <v/>
      </c>
      <c r="AG30" s="67" t="str">
        <f>IF(Feuil1!$L$20=$AX29,"a",IF(Feuil1!$N$20=$AX30,"b",IF(Feuil1!$L$21=$AX29,"c",IF(Feuil1!$N$21=$AX30,"d",""))))</f>
        <v/>
      </c>
      <c r="AH30" s="67" t="str">
        <f>IF(Feuil1!$L$22=$AX29,"a",IF(Feuil1!$N$22=$AX30,"b",IF(Feuil1!$L$23=$AX29,"c",IF(Feuil1!$N$23=$AX30,"d",""))))</f>
        <v/>
      </c>
      <c r="AI30" s="67" t="str">
        <f>IF(Feuil1!$L$24=$AX29,"a",IF(Feuil1!$N$24=$AX30,"b",IF(Feuil1!$L$25=$AX29,"c",IF(Feuil1!$N$25=$AX30,"d",""))))</f>
        <v/>
      </c>
      <c r="AJ30" s="67"/>
      <c r="AK30" s="68"/>
      <c r="AL30" s="66"/>
      <c r="AM30" s="67"/>
      <c r="AN30" s="67"/>
      <c r="AO30" s="67"/>
      <c r="AP30" s="67"/>
      <c r="AQ30" s="67"/>
      <c r="AR30" s="67"/>
      <c r="AS30" s="67"/>
      <c r="AT30" s="67"/>
      <c r="AU30" s="67"/>
      <c r="AV30" s="67"/>
      <c r="AW30" s="68"/>
      <c r="AX30" s="164">
        <v>0.5625</v>
      </c>
    </row>
    <row r="31" spans="1:50" ht="6.95" customHeight="1" x14ac:dyDescent="0.15">
      <c r="A31" s="138"/>
      <c r="B31" s="69"/>
      <c r="C31" s="70"/>
      <c r="D31" s="70"/>
      <c r="E31" s="70"/>
      <c r="F31" s="70"/>
      <c r="G31" s="70"/>
      <c r="H31" s="70"/>
      <c r="I31" s="70"/>
      <c r="J31" s="70"/>
      <c r="K31" s="70"/>
      <c r="L31" s="70"/>
      <c r="M31" s="71"/>
      <c r="N31" s="69"/>
      <c r="O31" s="70"/>
      <c r="P31" s="70"/>
      <c r="Q31" s="70"/>
      <c r="R31" s="70"/>
      <c r="S31" s="70"/>
      <c r="T31" s="70"/>
      <c r="U31" s="70"/>
      <c r="V31" s="70"/>
      <c r="W31" s="70"/>
      <c r="X31" s="70"/>
      <c r="Y31" s="71"/>
      <c r="Z31" s="67" t="str">
        <f>IF(Feuil1!$L$6=$AX30,"a",IF(Feuil1!$N$6=$AX31,"b",IF(Feuil1!$L$7=$AX30,"c",IF(Feuil1!$N$7=$AX31,"d",""))))</f>
        <v/>
      </c>
      <c r="AA31" s="67" t="str">
        <f>IF(Feuil1!$L$8=$AX30,"a",IF(Feuil1!$N$8=$AX31,"b",IF(Feuil1!$L$9=$AX30,"c",IF(Feuil1!$N$9=$AX31,"d",""))))</f>
        <v/>
      </c>
      <c r="AB31" s="67" t="str">
        <f>IF(Feuil1!$L$10=$AX30,"a",IF(Feuil1!$N$10=$AX31,"b",IF(Feuil1!$L$11=$AX30,"c",IF(Feuil1!$N$11=$AX31,"d",""))))</f>
        <v/>
      </c>
      <c r="AC31" s="67" t="str">
        <f>IF(Feuil1!$L$12=$AX30,"a",IF(Feuil1!$N$12=$AX31,"b",IF(Feuil1!$L$13=$AX30,"c",IF(Feuil1!$N$13=$AX31,"d",""))))</f>
        <v/>
      </c>
      <c r="AD31" s="67" t="str">
        <f>IF(Feuil1!$L$14=$AX30,"a",IF(Feuil1!$N$14=$AX31,"b",IF(Feuil1!$L$15=$AX30,"c",IF(Feuil1!$N$15=$AX31,"d",""))))</f>
        <v/>
      </c>
      <c r="AE31" s="67" t="str">
        <f>IF(Feuil1!$L$16=$AX30,"a",IF(Feuil1!$N$16=$AX31,"b",IF(Feuil1!$L$17=$AX30,"c",IF(Feuil1!$N$17=$AX31,"d",""))))</f>
        <v/>
      </c>
      <c r="AF31" s="67" t="str">
        <f>IF(Feuil1!$L$18=$AX30,"a",IF(Feuil1!$N$18=$AX31,"b",IF(Feuil1!$L$19=$AX30,"c",IF(Feuil1!$N$19=$AX31,"d",""))))</f>
        <v/>
      </c>
      <c r="AG31" s="67" t="str">
        <f>IF(Feuil1!$L$20=$AX30,"a",IF(Feuil1!$N$20=$AX31,"b",IF(Feuil1!$L$21=$AX30,"c",IF(Feuil1!$N$21=$AX31,"d",""))))</f>
        <v/>
      </c>
      <c r="AH31" s="67" t="str">
        <f>IF(Feuil1!$L$22=$AX30,"a",IF(Feuil1!$N$22=$AX31,"b",IF(Feuil1!$L$23=$AX30,"c",IF(Feuil1!$N$23=$AX31,"d",""))))</f>
        <v/>
      </c>
      <c r="AI31" s="67" t="str">
        <f>IF(Feuil1!$L$24=$AX30,"a",IF(Feuil1!$N$24=$AX31,"b",IF(Feuil1!$L$25=$AX30,"c",IF(Feuil1!$N$25=$AX31,"d",""))))</f>
        <v/>
      </c>
      <c r="AJ31" s="70"/>
      <c r="AK31" s="71"/>
      <c r="AL31" s="69"/>
      <c r="AM31" s="70"/>
      <c r="AN31" s="70"/>
      <c r="AO31" s="70"/>
      <c r="AP31" s="70"/>
      <c r="AQ31" s="70"/>
      <c r="AR31" s="70"/>
      <c r="AS31" s="70"/>
      <c r="AT31" s="70"/>
      <c r="AU31" s="70"/>
      <c r="AV31" s="70"/>
      <c r="AW31" s="71"/>
      <c r="AX31" s="163">
        <v>0.57291666666666696</v>
      </c>
    </row>
    <row r="32" spans="1:50" ht="6.95" customHeight="1" x14ac:dyDescent="0.15">
      <c r="A32" s="138" t="s">
        <v>46</v>
      </c>
      <c r="B32" s="66"/>
      <c r="C32" s="67"/>
      <c r="D32" s="67"/>
      <c r="E32" s="67"/>
      <c r="F32" s="67"/>
      <c r="G32" s="67"/>
      <c r="H32" s="67"/>
      <c r="I32" s="67"/>
      <c r="J32" s="67"/>
      <c r="K32" s="67"/>
      <c r="L32" s="67"/>
      <c r="M32" s="68"/>
      <c r="N32" s="66"/>
      <c r="O32" s="67"/>
      <c r="P32" s="67"/>
      <c r="Q32" s="67"/>
      <c r="R32" s="67"/>
      <c r="S32" s="67"/>
      <c r="T32" s="67"/>
      <c r="U32" s="67"/>
      <c r="V32" s="67"/>
      <c r="W32" s="67"/>
      <c r="X32" s="67"/>
      <c r="Y32" s="68"/>
      <c r="Z32" s="67" t="str">
        <f>IF(Feuil1!$L$6=$AX31,"a",IF(Feuil1!$N$6=$AX32,"b",IF(Feuil1!$L$7=$AX31,"c",IF(Feuil1!$N$7=$AX32,"d",""))))</f>
        <v/>
      </c>
      <c r="AA32" s="67" t="str">
        <f>IF(Feuil1!$L$8=$AX31,"a",IF(Feuil1!$N$8=$AX32,"b",IF(Feuil1!$L$9=$AX31,"c",IF(Feuil1!$N$9=$AX32,"d",""))))</f>
        <v/>
      </c>
      <c r="AB32" s="67" t="str">
        <f>IF(Feuil1!$L$10=$AX31,"a",IF(Feuil1!$N$10=$AX32,"b",IF(Feuil1!$L$11=$AX31,"c",IF(Feuil1!$N$11=$AX32,"d",""))))</f>
        <v/>
      </c>
      <c r="AC32" s="67" t="str">
        <f>IF(Feuil1!$L$12=$AX31,"a",IF(Feuil1!$N$12=$AX32,"b",IF(Feuil1!$L$13=$AX31,"c",IF(Feuil1!$N$13=$AX32,"d",""))))</f>
        <v/>
      </c>
      <c r="AD32" s="67" t="str">
        <f>IF(Feuil1!$L$14=$AX31,"a",IF(Feuil1!$N$14=$AX32,"b",IF(Feuil1!$L$15=$AX31,"c",IF(Feuil1!$N$15=$AX32,"d",""))))</f>
        <v/>
      </c>
      <c r="AE32" s="67" t="str">
        <f>IF(Feuil1!$L$16=$AX31,"a",IF(Feuil1!$N$16=$AX32,"b",IF(Feuil1!$L$17=$AX31,"c",IF(Feuil1!$N$17=$AX32,"d",""))))</f>
        <v/>
      </c>
      <c r="AF32" s="67" t="str">
        <f>IF(Feuil1!$L$18=$AX31,"a",IF(Feuil1!$N$18=$AX32,"b",IF(Feuil1!$L$19=$AX31,"c",IF(Feuil1!$N$19=$AX32,"d",""))))</f>
        <v/>
      </c>
      <c r="AG32" s="67" t="str">
        <f>IF(Feuil1!$L$20=$AX31,"a",IF(Feuil1!$N$20=$AX32,"b",IF(Feuil1!$L$21=$AX31,"c",IF(Feuil1!$N$21=$AX32,"d",""))))</f>
        <v/>
      </c>
      <c r="AH32" s="67" t="str">
        <f>IF(Feuil1!$L$22=$AX31,"a",IF(Feuil1!$N$22=$AX32,"b",IF(Feuil1!$L$23=$AX31,"c",IF(Feuil1!$N$23=$AX32,"d",""))))</f>
        <v/>
      </c>
      <c r="AI32" s="67" t="str">
        <f>IF(Feuil1!$L$24=$AX31,"a",IF(Feuil1!$N$24=$AX32,"b",IF(Feuil1!$L$25=$AX31,"c",IF(Feuil1!$N$25=$AX32,"d",""))))</f>
        <v/>
      </c>
      <c r="AJ32" s="67"/>
      <c r="AK32" s="68"/>
      <c r="AL32" s="66"/>
      <c r="AM32" s="67"/>
      <c r="AN32" s="67"/>
      <c r="AO32" s="67"/>
      <c r="AP32" s="67"/>
      <c r="AQ32" s="67"/>
      <c r="AR32" s="67"/>
      <c r="AS32" s="67"/>
      <c r="AT32" s="67"/>
      <c r="AU32" s="67"/>
      <c r="AV32" s="67"/>
      <c r="AW32" s="68"/>
      <c r="AX32" s="164">
        <v>0.58333333333333304</v>
      </c>
    </row>
    <row r="33" spans="1:50" ht="6.95" customHeight="1" x14ac:dyDescent="0.15">
      <c r="A33" s="138"/>
      <c r="B33" s="72"/>
      <c r="C33" s="73"/>
      <c r="D33" s="73"/>
      <c r="E33" s="73"/>
      <c r="F33" s="73"/>
      <c r="G33" s="73"/>
      <c r="H33" s="73"/>
      <c r="I33" s="73"/>
      <c r="J33" s="73"/>
      <c r="K33" s="73"/>
      <c r="L33" s="73"/>
      <c r="M33" s="74"/>
      <c r="N33" s="72"/>
      <c r="O33" s="73"/>
      <c r="P33" s="73"/>
      <c r="Q33" s="73"/>
      <c r="R33" s="73"/>
      <c r="S33" s="73"/>
      <c r="T33" s="73"/>
      <c r="U33" s="73"/>
      <c r="V33" s="73"/>
      <c r="W33" s="73"/>
      <c r="X33" s="73"/>
      <c r="Y33" s="74"/>
      <c r="Z33" s="67" t="str">
        <f>IF(Feuil1!$L$6=$AX32,"a",IF(Feuil1!$N$6=$AX33,"b",IF(Feuil1!$L$7=$AX32,"c",IF(Feuil1!$N$7=$AX33,"d",""))))</f>
        <v/>
      </c>
      <c r="AA33" s="67" t="str">
        <f>IF(Feuil1!$L$8=$AX32,"a",IF(Feuil1!$N$8=$AX33,"b",IF(Feuil1!$L$9=$AX32,"c",IF(Feuil1!$N$9=$AX33,"d",""))))</f>
        <v/>
      </c>
      <c r="AB33" s="67" t="str">
        <f>IF(Feuil1!$L$10=$AX32,"a",IF(Feuil1!$N$10=$AX33,"b",IF(Feuil1!$L$11=$AX32,"c",IF(Feuil1!$N$11=$AX33,"d",""))))</f>
        <v/>
      </c>
      <c r="AC33" s="67" t="str">
        <f>IF(Feuil1!$L$12=$AX32,"a",IF(Feuil1!$N$12=$AX33,"b",IF(Feuil1!$L$13=$AX32,"c",IF(Feuil1!$N$13=$AX33,"d",""))))</f>
        <v/>
      </c>
      <c r="AD33" s="67" t="str">
        <f>IF(Feuil1!$L$14=$AX32,"a",IF(Feuil1!$N$14=$AX33,"b",IF(Feuil1!$L$15=$AX32,"c",IF(Feuil1!$N$15=$AX33,"d",""))))</f>
        <v/>
      </c>
      <c r="AE33" s="67" t="str">
        <f>IF(Feuil1!$L$16=$AX32,"a",IF(Feuil1!$N$16=$AX33,"b",IF(Feuil1!$L$17=$AX32,"c",IF(Feuil1!$N$17=$AX33,"d",""))))</f>
        <v/>
      </c>
      <c r="AF33" s="67" t="str">
        <f>IF(Feuil1!$L$18=$AX32,"a",IF(Feuil1!$N$18=$AX33,"b",IF(Feuil1!$L$19=$AX32,"c",IF(Feuil1!$N$19=$AX33,"d",""))))</f>
        <v/>
      </c>
      <c r="AG33" s="67" t="str">
        <f>IF(Feuil1!$L$20=$AX32,"a",IF(Feuil1!$N$20=$AX33,"b",IF(Feuil1!$L$21=$AX32,"c",IF(Feuil1!$N$21=$AX33,"d",""))))</f>
        <v/>
      </c>
      <c r="AH33" s="67" t="str">
        <f>IF(Feuil1!$L$22=$AX32,"a",IF(Feuil1!$N$22=$AX33,"b",IF(Feuil1!$L$23=$AX32,"c",IF(Feuil1!$N$23=$AX33,"d",""))))</f>
        <v/>
      </c>
      <c r="AI33" s="67" t="str">
        <f>IF(Feuil1!$L$24=$AX32,"a",IF(Feuil1!$N$24=$AX33,"b",IF(Feuil1!$L$25=$AX32,"c",IF(Feuil1!$N$25=$AX33,"d",""))))</f>
        <v/>
      </c>
      <c r="AJ33" s="73"/>
      <c r="AK33" s="74"/>
      <c r="AL33" s="72"/>
      <c r="AM33" s="73"/>
      <c r="AN33" s="73"/>
      <c r="AO33" s="73"/>
      <c r="AP33" s="73"/>
      <c r="AQ33" s="73"/>
      <c r="AR33" s="73"/>
      <c r="AS33" s="73"/>
      <c r="AT33" s="73"/>
      <c r="AU33" s="73"/>
      <c r="AV33" s="73"/>
      <c r="AW33" s="74"/>
      <c r="AX33" s="163">
        <v>0.59375</v>
      </c>
    </row>
    <row r="34" spans="1:50" ht="6.95" customHeight="1" x14ac:dyDescent="0.15">
      <c r="A34" s="138" t="s">
        <v>47</v>
      </c>
      <c r="B34" s="75"/>
      <c r="C34" s="76"/>
      <c r="D34" s="76"/>
      <c r="E34" s="76"/>
      <c r="F34" s="76"/>
      <c r="G34" s="76"/>
      <c r="H34" s="76"/>
      <c r="I34" s="76"/>
      <c r="J34" s="76"/>
      <c r="K34" s="76"/>
      <c r="L34" s="76"/>
      <c r="M34" s="77"/>
      <c r="N34" s="75"/>
      <c r="O34" s="76"/>
      <c r="P34" s="76"/>
      <c r="Q34" s="76"/>
      <c r="R34" s="76"/>
      <c r="S34" s="76"/>
      <c r="T34" s="76"/>
      <c r="U34" s="76"/>
      <c r="V34" s="76"/>
      <c r="W34" s="76"/>
      <c r="X34" s="76"/>
      <c r="Y34" s="77"/>
      <c r="Z34" s="67" t="str">
        <f>IF(Feuil1!$L$6=$AX33,"a",IF(Feuil1!$N$6=$AX34,"b",IF(Feuil1!$L$7=$AX33,"c",IF(Feuil1!$N$7=$AX34,"d",""))))</f>
        <v/>
      </c>
      <c r="AA34" s="67" t="str">
        <f>IF(Feuil1!$L$8=$AX33,"a",IF(Feuil1!$N$8=$AX34,"b",IF(Feuil1!$L$9=$AX33,"c",IF(Feuil1!$N$9=$AX34,"d",""))))</f>
        <v/>
      </c>
      <c r="AB34" s="67" t="str">
        <f>IF(Feuil1!$L$10=$AX33,"a",IF(Feuil1!$N$10=$AX34,"b",IF(Feuil1!$L$11=$AX33,"c",IF(Feuil1!$N$11=$AX34,"d",""))))</f>
        <v/>
      </c>
      <c r="AC34" s="67" t="str">
        <f>IF(Feuil1!$L$12=$AX33,"a",IF(Feuil1!$N$12=$AX34,"b",IF(Feuil1!$L$13=$AX33,"c",IF(Feuil1!$N$13=$AX34,"d",""))))</f>
        <v/>
      </c>
      <c r="AD34" s="67" t="str">
        <f>IF(Feuil1!$L$14=$AX33,"a",IF(Feuil1!$N$14=$AX34,"b",IF(Feuil1!$L$15=$AX33,"c",IF(Feuil1!$N$15=$AX34,"d",""))))</f>
        <v/>
      </c>
      <c r="AE34" s="67" t="str">
        <f>IF(Feuil1!$L$16=$AX33,"a",IF(Feuil1!$N$16=$AX34,"b",IF(Feuil1!$L$17=$AX33,"c",IF(Feuil1!$N$17=$AX34,"d",""))))</f>
        <v/>
      </c>
      <c r="AF34" s="67" t="str">
        <f>IF(Feuil1!$L$18=$AX33,"a",IF(Feuil1!$N$18=$AX34,"b",IF(Feuil1!$L$19=$AX33,"c",IF(Feuil1!$N$19=$AX34,"d",""))))</f>
        <v/>
      </c>
      <c r="AG34" s="67" t="str">
        <f>IF(Feuil1!$L$20=$AX33,"a",IF(Feuil1!$N$20=$AX34,"b",IF(Feuil1!$L$21=$AX33,"c",IF(Feuil1!$N$21=$AX34,"d",""))))</f>
        <v/>
      </c>
      <c r="AH34" s="67" t="str">
        <f>IF(Feuil1!$L$22=$AX33,"a",IF(Feuil1!$N$22=$AX34,"b",IF(Feuil1!$L$23=$AX33,"c",IF(Feuil1!$N$23=$AX34,"d",""))))</f>
        <v/>
      </c>
      <c r="AI34" s="67" t="str">
        <f>IF(Feuil1!$L$24=$AX33,"a",IF(Feuil1!$N$24=$AX34,"b",IF(Feuil1!$L$25=$AX33,"c",IF(Feuil1!$N$25=$AX34,"d",""))))</f>
        <v/>
      </c>
      <c r="AJ34" s="76"/>
      <c r="AK34" s="77"/>
      <c r="AL34" s="75"/>
      <c r="AM34" s="76"/>
      <c r="AN34" s="76"/>
      <c r="AO34" s="76"/>
      <c r="AP34" s="76"/>
      <c r="AQ34" s="76"/>
      <c r="AR34" s="76"/>
      <c r="AS34" s="76"/>
      <c r="AT34" s="76"/>
      <c r="AU34" s="76"/>
      <c r="AV34" s="76"/>
      <c r="AW34" s="77"/>
      <c r="AX34" s="164">
        <v>0.60416666666666696</v>
      </c>
    </row>
    <row r="35" spans="1:50" ht="6.95" customHeight="1" x14ac:dyDescent="0.15">
      <c r="A35" s="138"/>
      <c r="B35" s="66"/>
      <c r="C35" s="67"/>
      <c r="D35" s="67"/>
      <c r="E35" s="67"/>
      <c r="F35" s="67"/>
      <c r="G35" s="67"/>
      <c r="H35" s="67"/>
      <c r="I35" s="67"/>
      <c r="J35" s="67"/>
      <c r="K35" s="67"/>
      <c r="L35" s="67"/>
      <c r="M35" s="68"/>
      <c r="N35" s="66"/>
      <c r="O35" s="67"/>
      <c r="P35" s="67"/>
      <c r="Q35" s="67"/>
      <c r="R35" s="67"/>
      <c r="S35" s="67"/>
      <c r="T35" s="67"/>
      <c r="U35" s="67"/>
      <c r="V35" s="67"/>
      <c r="W35" s="67"/>
      <c r="X35" s="67"/>
      <c r="Y35" s="68"/>
      <c r="Z35" s="67" t="str">
        <f>IF(Feuil1!$L$6=$AX34,"a",IF(Feuil1!$N$6=$AX35,"b",IF(Feuil1!$L$7=$AX34,"c",IF(Feuil1!$N$7=$AX35,"d",""))))</f>
        <v/>
      </c>
      <c r="AA35" s="67" t="str">
        <f>IF(Feuil1!$L$8=$AX34,"a",IF(Feuil1!$N$8=$AX35,"b",IF(Feuil1!$L$9=$AX34,"c",IF(Feuil1!$N$9=$AX35,"d",""))))</f>
        <v/>
      </c>
      <c r="AB35" s="67" t="str">
        <f>IF(Feuil1!$L$10=$AX34,"a",IF(Feuil1!$N$10=$AX35,"b",IF(Feuil1!$L$11=$AX34,"c",IF(Feuil1!$N$11=$AX35,"d",""))))</f>
        <v/>
      </c>
      <c r="AC35" s="67" t="str">
        <f>IF(Feuil1!$L$12=$AX34,"a",IF(Feuil1!$N$12=$AX35,"b",IF(Feuil1!$L$13=$AX34,"c",IF(Feuil1!$N$13=$AX35,"d",""))))</f>
        <v/>
      </c>
      <c r="AD35" s="67" t="str">
        <f>IF(Feuil1!$L$14=$AX34,"a",IF(Feuil1!$N$14=$AX35,"b",IF(Feuil1!$L$15=$AX34,"c",IF(Feuil1!$N$15=$AX35,"d",""))))</f>
        <v/>
      </c>
      <c r="AE35" s="67" t="str">
        <f>IF(Feuil1!$L$16=$AX34,"a",IF(Feuil1!$N$16=$AX35,"b",IF(Feuil1!$L$17=$AX34,"c",IF(Feuil1!$N$17=$AX35,"d",""))))</f>
        <v/>
      </c>
      <c r="AF35" s="67" t="str">
        <f>IF(Feuil1!$L$18=$AX34,"a",IF(Feuil1!$N$18=$AX35,"b",IF(Feuil1!$L$19=$AX34,"c",IF(Feuil1!$N$19=$AX35,"d",""))))</f>
        <v/>
      </c>
      <c r="AG35" s="67" t="str">
        <f>IF(Feuil1!$L$20=$AX34,"a",IF(Feuil1!$N$20=$AX35,"b",IF(Feuil1!$L$21=$AX34,"c",IF(Feuil1!$N$21=$AX35,"d",""))))</f>
        <v/>
      </c>
      <c r="AH35" s="67" t="str">
        <f>IF(Feuil1!$L$22=$AX34,"a",IF(Feuil1!$N$22=$AX35,"b",IF(Feuil1!$L$23=$AX34,"c",IF(Feuil1!$N$23=$AX35,"d",""))))</f>
        <v/>
      </c>
      <c r="AI35" s="67" t="str">
        <f>IF(Feuil1!$L$24=$AX34,"a",IF(Feuil1!$N$24=$AX35,"b",IF(Feuil1!$L$25=$AX34,"c",IF(Feuil1!$N$25=$AX35,"d",""))))</f>
        <v/>
      </c>
      <c r="AJ35" s="67"/>
      <c r="AK35" s="68"/>
      <c r="AL35" s="66"/>
      <c r="AM35" s="67"/>
      <c r="AN35" s="67"/>
      <c r="AO35" s="67"/>
      <c r="AP35" s="67"/>
      <c r="AQ35" s="67"/>
      <c r="AR35" s="67"/>
      <c r="AS35" s="67"/>
      <c r="AT35" s="67"/>
      <c r="AU35" s="67"/>
      <c r="AV35" s="67"/>
      <c r="AW35" s="68"/>
      <c r="AX35" s="163">
        <v>0.61458333333333404</v>
      </c>
    </row>
    <row r="36" spans="1:50" ht="6.95" customHeight="1" x14ac:dyDescent="0.15">
      <c r="A36" s="138" t="s">
        <v>48</v>
      </c>
      <c r="B36" s="78"/>
      <c r="C36" s="79"/>
      <c r="D36" s="79"/>
      <c r="E36" s="79"/>
      <c r="F36" s="79"/>
      <c r="G36" s="79"/>
      <c r="H36" s="79"/>
      <c r="I36" s="79"/>
      <c r="J36" s="79"/>
      <c r="K36" s="79"/>
      <c r="L36" s="79"/>
      <c r="M36" s="80"/>
      <c r="N36" s="78"/>
      <c r="O36" s="79"/>
      <c r="P36" s="79"/>
      <c r="Q36" s="79"/>
      <c r="R36" s="79"/>
      <c r="S36" s="79"/>
      <c r="T36" s="79"/>
      <c r="U36" s="79"/>
      <c r="V36" s="79"/>
      <c r="W36" s="79"/>
      <c r="X36" s="79"/>
      <c r="Y36" s="80"/>
      <c r="Z36" s="67" t="str">
        <f>IF(Feuil1!$L$6=$AX35,"a",IF(Feuil1!$N$6=$AX36,"b",IF(Feuil1!$L$7=$AX35,"c",IF(Feuil1!$N$7=$AX36,"d",""))))</f>
        <v/>
      </c>
      <c r="AA36" s="67" t="str">
        <f>IF(Feuil1!$L$8=$AX35,"a",IF(Feuil1!$N$8=$AX36,"b",IF(Feuil1!$L$9=$AX35,"c",IF(Feuil1!$N$9=$AX36,"d",""))))</f>
        <v/>
      </c>
      <c r="AB36" s="67" t="str">
        <f>IF(Feuil1!$L$10=$AX35,"a",IF(Feuil1!$N$10=$AX36,"b",IF(Feuil1!$L$11=$AX35,"c",IF(Feuil1!$N$11=$AX36,"d",""))))</f>
        <v/>
      </c>
      <c r="AC36" s="67" t="str">
        <f>IF(Feuil1!$L$12=$AX35,"a",IF(Feuil1!$N$12=$AX36,"b",IF(Feuil1!$L$13=$AX35,"c",IF(Feuil1!$N$13=$AX36,"d",""))))</f>
        <v/>
      </c>
      <c r="AD36" s="67" t="str">
        <f>IF(Feuil1!$L$14=$AX35,"a",IF(Feuil1!$N$14=$AX36,"b",IF(Feuil1!$L$15=$AX35,"c",IF(Feuil1!$N$15=$AX36,"d",""))))</f>
        <v/>
      </c>
      <c r="AE36" s="67" t="str">
        <f>IF(Feuil1!$L$16=$AX35,"a",IF(Feuil1!$N$16=$AX36,"b",IF(Feuil1!$L$17=$AX35,"c",IF(Feuil1!$N$17=$AX36,"d",""))))</f>
        <v/>
      </c>
      <c r="AF36" s="67" t="str">
        <f>IF(Feuil1!$L$18=$AX35,"a",IF(Feuil1!$N$18=$AX36,"b",IF(Feuil1!$L$19=$AX35,"c",IF(Feuil1!$N$19=$AX36,"d",""))))</f>
        <v/>
      </c>
      <c r="AG36" s="67" t="str">
        <f>IF(Feuil1!$L$20=$AX35,"a",IF(Feuil1!$N$20=$AX36,"b",IF(Feuil1!$L$21=$AX35,"c",IF(Feuil1!$N$21=$AX36,"d",""))))</f>
        <v/>
      </c>
      <c r="AH36" s="67" t="str">
        <f>IF(Feuil1!$L$22=$AX35,"a",IF(Feuil1!$N$22=$AX36,"b",IF(Feuil1!$L$23=$AX35,"c",IF(Feuil1!$N$23=$AX36,"d",""))))</f>
        <v/>
      </c>
      <c r="AI36" s="67" t="str">
        <f>IF(Feuil1!$L$24=$AX35,"a",IF(Feuil1!$N$24=$AX36,"b",IF(Feuil1!$L$25=$AX35,"c",IF(Feuil1!$N$25=$AX36,"d",""))))</f>
        <v/>
      </c>
      <c r="AJ36" s="79"/>
      <c r="AK36" s="80"/>
      <c r="AL36" s="78"/>
      <c r="AM36" s="79"/>
      <c r="AN36" s="79"/>
      <c r="AO36" s="79"/>
      <c r="AP36" s="79"/>
      <c r="AQ36" s="79"/>
      <c r="AR36" s="79"/>
      <c r="AS36" s="79"/>
      <c r="AT36" s="79"/>
      <c r="AU36" s="79"/>
      <c r="AV36" s="79"/>
      <c r="AW36" s="80"/>
      <c r="AX36" s="164">
        <v>0.625</v>
      </c>
    </row>
    <row r="37" spans="1:50" ht="6.95" customHeight="1" x14ac:dyDescent="0.15">
      <c r="A37" s="138"/>
      <c r="B37" s="66"/>
      <c r="C37" s="67"/>
      <c r="D37" s="67"/>
      <c r="E37" s="67"/>
      <c r="F37" s="67"/>
      <c r="G37" s="67"/>
      <c r="H37" s="67"/>
      <c r="I37" s="67"/>
      <c r="J37" s="67"/>
      <c r="K37" s="67"/>
      <c r="L37" s="67"/>
      <c r="M37" s="68"/>
      <c r="N37" s="66"/>
      <c r="O37" s="67"/>
      <c r="P37" s="67"/>
      <c r="Q37" s="67"/>
      <c r="R37" s="67"/>
      <c r="S37" s="67"/>
      <c r="T37" s="67"/>
      <c r="U37" s="67"/>
      <c r="V37" s="67"/>
      <c r="W37" s="67"/>
      <c r="X37" s="67"/>
      <c r="Y37" s="68"/>
      <c r="Z37" s="67" t="str">
        <f>IF(Feuil1!$L$6=$AX36,"a",IF(Feuil1!$N$6=$AX37,"b",IF(Feuil1!$L$7=$AX36,"c",IF(Feuil1!$N$7=$AX37,"d",""))))</f>
        <v/>
      </c>
      <c r="AA37" s="67" t="str">
        <f>IF(Feuil1!$L$8=$AX36,"a",IF(Feuil1!$N$8=$AX37,"b",IF(Feuil1!$L$9=$AX36,"c",IF(Feuil1!$N$9=$AX37,"d",""))))</f>
        <v/>
      </c>
      <c r="AB37" s="67" t="str">
        <f>IF(Feuil1!$L$10=$AX36,"a",IF(Feuil1!$N$10=$AX37,"b",IF(Feuil1!$L$11=$AX36,"c",IF(Feuil1!$N$11=$AX37,"d",""))))</f>
        <v/>
      </c>
      <c r="AC37" s="67" t="str">
        <f>IF(Feuil1!$L$12=$AX36,"a",IF(Feuil1!$N$12=$AX37,"b",IF(Feuil1!$L$13=$AX36,"c",IF(Feuil1!$N$13=$AX37,"d",""))))</f>
        <v/>
      </c>
      <c r="AD37" s="67" t="str">
        <f>IF(Feuil1!$L$14=$AX36,"a",IF(Feuil1!$N$14=$AX37,"b",IF(Feuil1!$L$15=$AX36,"c",IF(Feuil1!$N$15=$AX37,"d",""))))</f>
        <v/>
      </c>
      <c r="AE37" s="67" t="str">
        <f>IF(Feuil1!$L$16=$AX36,"a",IF(Feuil1!$N$16=$AX37,"b",IF(Feuil1!$L$17=$AX36,"c",IF(Feuil1!$N$17=$AX37,"d",""))))</f>
        <v/>
      </c>
      <c r="AF37" s="67" t="str">
        <f>IF(Feuil1!$L$18=$AX36,"a",IF(Feuil1!$N$18=$AX37,"b",IF(Feuil1!$L$19=$AX36,"c",IF(Feuil1!$N$19=$AX37,"d",""))))</f>
        <v/>
      </c>
      <c r="AG37" s="67" t="str">
        <f>IF(Feuil1!$L$20=$AX36,"a",IF(Feuil1!$N$20=$AX37,"b",IF(Feuil1!$L$21=$AX36,"c",IF(Feuil1!$N$21=$AX37,"d",""))))</f>
        <v/>
      </c>
      <c r="AH37" s="67" t="str">
        <f>IF(Feuil1!$L$22=$AX36,"a",IF(Feuil1!$N$22=$AX37,"b",IF(Feuil1!$L$23=$AX36,"c",IF(Feuil1!$N$23=$AX37,"d",""))))</f>
        <v/>
      </c>
      <c r="AI37" s="67" t="str">
        <f>IF(Feuil1!$L$24=$AX36,"a",IF(Feuil1!$N$24=$AX37,"b",IF(Feuil1!$L$25=$AX36,"c",IF(Feuil1!$N$25=$AX37,"d",""))))</f>
        <v/>
      </c>
      <c r="AJ37" s="67"/>
      <c r="AK37" s="68"/>
      <c r="AL37" s="66"/>
      <c r="AM37" s="67"/>
      <c r="AN37" s="67"/>
      <c r="AO37" s="67"/>
      <c r="AP37" s="67"/>
      <c r="AQ37" s="67"/>
      <c r="AR37" s="67"/>
      <c r="AS37" s="67"/>
      <c r="AT37" s="67"/>
      <c r="AU37" s="67"/>
      <c r="AV37" s="67"/>
      <c r="AW37" s="68"/>
      <c r="AX37" s="163">
        <v>0.63541666666666696</v>
      </c>
    </row>
    <row r="38" spans="1:50" ht="6.95" customHeight="1" x14ac:dyDescent="0.15">
      <c r="A38" s="138" t="s">
        <v>49</v>
      </c>
      <c r="B38" s="66"/>
      <c r="C38" s="67"/>
      <c r="D38" s="67"/>
      <c r="E38" s="67"/>
      <c r="F38" s="67"/>
      <c r="G38" s="67"/>
      <c r="H38" s="67"/>
      <c r="I38" s="67"/>
      <c r="J38" s="67"/>
      <c r="K38" s="67"/>
      <c r="L38" s="67"/>
      <c r="M38" s="68"/>
      <c r="N38" s="66"/>
      <c r="O38" s="67"/>
      <c r="P38" s="67"/>
      <c r="Q38" s="67"/>
      <c r="R38" s="67"/>
      <c r="S38" s="67"/>
      <c r="T38" s="67"/>
      <c r="U38" s="67"/>
      <c r="V38" s="67"/>
      <c r="W38" s="67"/>
      <c r="X38" s="67"/>
      <c r="Y38" s="68"/>
      <c r="Z38" s="67" t="str">
        <f>IF(Feuil1!$L$6=$AX37,"a",IF(Feuil1!$N$6=$AX38,"b",IF(Feuil1!$L$7=$AX37,"c",IF(Feuil1!$N$7=$AX38,"d",""))))</f>
        <v/>
      </c>
      <c r="AA38" s="67" t="str">
        <f>IF(Feuil1!$L$8=$AX37,"a",IF(Feuil1!$N$8=$AX38,"b",IF(Feuil1!$L$9=$AX37,"c",IF(Feuil1!$N$9=$AX38,"d",""))))</f>
        <v/>
      </c>
      <c r="AB38" s="67" t="str">
        <f>IF(Feuil1!$L$10=$AX37,"a",IF(Feuil1!$N$10=$AX38,"b",IF(Feuil1!$L$11=$AX37,"c",IF(Feuil1!$N$11=$AX38,"d",""))))</f>
        <v/>
      </c>
      <c r="AC38" s="67" t="str">
        <f>IF(Feuil1!$L$12=$AX37,"a",IF(Feuil1!$N$12=$AX38,"b",IF(Feuil1!$L$13=$AX37,"c",IF(Feuil1!$N$13=$AX38,"d",""))))</f>
        <v/>
      </c>
      <c r="AD38" s="67" t="str">
        <f>IF(Feuil1!$L$14=$AX37,"a",IF(Feuil1!$N$14=$AX38,"b",IF(Feuil1!$L$15=$AX37,"c",IF(Feuil1!$N$15=$AX38,"d",""))))</f>
        <v/>
      </c>
      <c r="AE38" s="67" t="str">
        <f>IF(Feuil1!$L$16=$AX37,"a",IF(Feuil1!$N$16=$AX38,"b",IF(Feuil1!$L$17=$AX37,"c",IF(Feuil1!$N$17=$AX38,"d",""))))</f>
        <v/>
      </c>
      <c r="AF38" s="67" t="str">
        <f>IF(Feuil1!$L$18=$AX37,"a",IF(Feuil1!$N$18=$AX38,"b",IF(Feuil1!$L$19=$AX37,"c",IF(Feuil1!$N$19=$AX38,"d",""))))</f>
        <v/>
      </c>
      <c r="AG38" s="67" t="str">
        <f>IF(Feuil1!$L$20=$AX37,"a",IF(Feuil1!$N$20=$AX38,"b",IF(Feuil1!$L$21=$AX37,"c",IF(Feuil1!$N$21=$AX38,"d",""))))</f>
        <v/>
      </c>
      <c r="AH38" s="67" t="str">
        <f>IF(Feuil1!$L$22=$AX37,"a",IF(Feuil1!$N$22=$AX38,"b",IF(Feuil1!$L$23=$AX37,"c",IF(Feuil1!$N$23=$AX38,"d",""))))</f>
        <v/>
      </c>
      <c r="AI38" s="67" t="str">
        <f>IF(Feuil1!$L$24=$AX37,"a",IF(Feuil1!$N$24=$AX38,"b",IF(Feuil1!$L$25=$AX37,"c",IF(Feuil1!$N$25=$AX38,"d",""))))</f>
        <v/>
      </c>
      <c r="AJ38" s="67"/>
      <c r="AK38" s="68"/>
      <c r="AL38" s="66"/>
      <c r="AM38" s="67"/>
      <c r="AN38" s="67"/>
      <c r="AO38" s="67"/>
      <c r="AP38" s="67"/>
      <c r="AQ38" s="67"/>
      <c r="AR38" s="67"/>
      <c r="AS38" s="67"/>
      <c r="AT38" s="67"/>
      <c r="AU38" s="67"/>
      <c r="AV38" s="67"/>
      <c r="AW38" s="68"/>
      <c r="AX38" s="164">
        <v>0.64583333333333404</v>
      </c>
    </row>
    <row r="39" spans="1:50" ht="6.95" customHeight="1" x14ac:dyDescent="0.15">
      <c r="A39" s="138"/>
      <c r="B39" s="69"/>
      <c r="C39" s="70"/>
      <c r="D39" s="70"/>
      <c r="E39" s="70"/>
      <c r="F39" s="70"/>
      <c r="G39" s="70"/>
      <c r="H39" s="70"/>
      <c r="I39" s="70"/>
      <c r="J39" s="70"/>
      <c r="K39" s="70"/>
      <c r="L39" s="70"/>
      <c r="M39" s="71"/>
      <c r="N39" s="69"/>
      <c r="O39" s="70"/>
      <c r="P39" s="70"/>
      <c r="Q39" s="70"/>
      <c r="R39" s="70"/>
      <c r="S39" s="70"/>
      <c r="T39" s="70"/>
      <c r="U39" s="70"/>
      <c r="V39" s="70"/>
      <c r="W39" s="70"/>
      <c r="X39" s="70"/>
      <c r="Y39" s="71"/>
      <c r="Z39" s="67" t="str">
        <f>IF(Feuil1!$L$6=$AX38,"a",IF(Feuil1!$N$6=$AX39,"b",IF(Feuil1!$L$7=$AX38,"c",IF(Feuil1!$N$7=$AX39,"d",""))))</f>
        <v/>
      </c>
      <c r="AA39" s="67" t="str">
        <f>IF(Feuil1!$L$8=$AX38,"a",IF(Feuil1!$N$8=$AX39,"b",IF(Feuil1!$L$9=$AX38,"c",IF(Feuil1!$N$9=$AX39,"d",""))))</f>
        <v/>
      </c>
      <c r="AB39" s="67" t="str">
        <f>IF(Feuil1!$L$10=$AX38,"a",IF(Feuil1!$N$10=$AX39,"b",IF(Feuil1!$L$11=$AX38,"c",IF(Feuil1!$N$11=$AX39,"d",""))))</f>
        <v/>
      </c>
      <c r="AC39" s="67" t="str">
        <f>IF(Feuil1!$L$12=$AX38,"a",IF(Feuil1!$N$12=$AX39,"b",IF(Feuil1!$L$13=$AX38,"c",IF(Feuil1!$N$13=$AX39,"d",""))))</f>
        <v/>
      </c>
      <c r="AD39" s="67" t="str">
        <f>IF(Feuil1!$L$14=$AX38,"a",IF(Feuil1!$N$14=$AX39,"b",IF(Feuil1!$L$15=$AX38,"c",IF(Feuil1!$N$15=$AX39,"d",""))))</f>
        <v/>
      </c>
      <c r="AE39" s="67" t="str">
        <f>IF(Feuil1!$L$16=$AX38,"a",IF(Feuil1!$N$16=$AX39,"b",IF(Feuil1!$L$17=$AX38,"c",IF(Feuil1!$N$17=$AX39,"d",""))))</f>
        <v/>
      </c>
      <c r="AF39" s="67" t="str">
        <f>IF(Feuil1!$L$18=$AX38,"a",IF(Feuil1!$N$18=$AX39,"b",IF(Feuil1!$L$19=$AX38,"c",IF(Feuil1!$N$19=$AX39,"d",""))))</f>
        <v/>
      </c>
      <c r="AG39" s="67" t="str">
        <f>IF(Feuil1!$L$20=$AX38,"a",IF(Feuil1!$N$20=$AX39,"b",IF(Feuil1!$L$21=$AX38,"c",IF(Feuil1!$N$21=$AX39,"d",""))))</f>
        <v/>
      </c>
      <c r="AH39" s="67" t="str">
        <f>IF(Feuil1!$L$22=$AX38,"a",IF(Feuil1!$N$22=$AX39,"b",IF(Feuil1!$L$23=$AX38,"c",IF(Feuil1!$N$23=$AX39,"d",""))))</f>
        <v/>
      </c>
      <c r="AI39" s="67" t="str">
        <f>IF(Feuil1!$L$24=$AX38,"a",IF(Feuil1!$N$24=$AX39,"b",IF(Feuil1!$L$25=$AX38,"c",IF(Feuil1!$N$25=$AX39,"d",""))))</f>
        <v/>
      </c>
      <c r="AJ39" s="70"/>
      <c r="AK39" s="71"/>
      <c r="AL39" s="69"/>
      <c r="AM39" s="70"/>
      <c r="AN39" s="70"/>
      <c r="AO39" s="70"/>
      <c r="AP39" s="70"/>
      <c r="AQ39" s="70"/>
      <c r="AR39" s="70"/>
      <c r="AS39" s="70"/>
      <c r="AT39" s="70"/>
      <c r="AU39" s="70"/>
      <c r="AV39" s="70"/>
      <c r="AW39" s="71"/>
      <c r="AX39" s="163">
        <v>0.65625</v>
      </c>
    </row>
    <row r="40" spans="1:50" ht="6.95" customHeight="1" x14ac:dyDescent="0.15">
      <c r="A40" s="138" t="s">
        <v>50</v>
      </c>
      <c r="B40" s="66"/>
      <c r="C40" s="67"/>
      <c r="D40" s="67"/>
      <c r="E40" s="67"/>
      <c r="F40" s="67"/>
      <c r="G40" s="67"/>
      <c r="H40" s="67"/>
      <c r="I40" s="67"/>
      <c r="J40" s="67"/>
      <c r="K40" s="67"/>
      <c r="L40" s="67"/>
      <c r="M40" s="68"/>
      <c r="N40" s="66"/>
      <c r="O40" s="67"/>
      <c r="P40" s="67"/>
      <c r="Q40" s="67"/>
      <c r="R40" s="67"/>
      <c r="S40" s="67"/>
      <c r="T40" s="67"/>
      <c r="U40" s="67"/>
      <c r="V40" s="67"/>
      <c r="W40" s="67"/>
      <c r="X40" s="67"/>
      <c r="Y40" s="68"/>
      <c r="Z40" s="67" t="str">
        <f>IF(Feuil1!$L$6=$AX39,"a",IF(Feuil1!$N$6=$AX40,"b",IF(Feuil1!$L$7=$AX39,"c",IF(Feuil1!$N$7=$AX40,"d",""))))</f>
        <v/>
      </c>
      <c r="AA40" s="67" t="str">
        <f>IF(Feuil1!$L$8=$AX39,"a",IF(Feuil1!$N$8=$AX40,"b",IF(Feuil1!$L$9=$AX39,"c",IF(Feuil1!$N$9=$AX40,"d",""))))</f>
        <v/>
      </c>
      <c r="AB40" s="67" t="str">
        <f>IF(Feuil1!$L$10=$AX39,"a",IF(Feuil1!$N$10=$AX40,"b",IF(Feuil1!$L$11=$AX39,"c",IF(Feuil1!$N$11=$AX40,"d",""))))</f>
        <v/>
      </c>
      <c r="AC40" s="67" t="str">
        <f>IF(Feuil1!$L$12=$AX39,"a",IF(Feuil1!$N$12=$AX40,"b",IF(Feuil1!$L$13=$AX39,"c",IF(Feuil1!$N$13=$AX40,"d",""))))</f>
        <v/>
      </c>
      <c r="AD40" s="67" t="str">
        <f>IF(Feuil1!$L$14=$AX39,"a",IF(Feuil1!$N$14=$AX40,"b",IF(Feuil1!$L$15=$AX39,"c",IF(Feuil1!$N$15=$AX40,"d",""))))</f>
        <v/>
      </c>
      <c r="AE40" s="67" t="str">
        <f>IF(Feuil1!$L$16=$AX39,"a",IF(Feuil1!$N$16=$AX40,"b",IF(Feuil1!$L$17=$AX39,"c",IF(Feuil1!$N$17=$AX40,"d",""))))</f>
        <v/>
      </c>
      <c r="AF40" s="67" t="str">
        <f>IF(Feuil1!$L$18=$AX39,"a",IF(Feuil1!$N$18=$AX40,"b",IF(Feuil1!$L$19=$AX39,"c",IF(Feuil1!$N$19=$AX40,"d",""))))</f>
        <v/>
      </c>
      <c r="AG40" s="67" t="str">
        <f>IF(Feuil1!$L$20=$AX39,"a",IF(Feuil1!$N$20=$AX40,"b",IF(Feuil1!$L$21=$AX39,"c",IF(Feuil1!$N$21=$AX40,"d",""))))</f>
        <v/>
      </c>
      <c r="AH40" s="67" t="str">
        <f>IF(Feuil1!$L$22=$AX39,"a",IF(Feuil1!$N$22=$AX40,"b",IF(Feuil1!$L$23=$AX39,"c",IF(Feuil1!$N$23=$AX40,"d",""))))</f>
        <v/>
      </c>
      <c r="AI40" s="67" t="str">
        <f>IF(Feuil1!$L$24=$AX39,"a",IF(Feuil1!$N$24=$AX40,"b",IF(Feuil1!$L$25=$AX39,"c",IF(Feuil1!$N$25=$AX40,"d",""))))</f>
        <v/>
      </c>
      <c r="AJ40" s="67"/>
      <c r="AK40" s="68"/>
      <c r="AL40" s="66"/>
      <c r="AM40" s="67"/>
      <c r="AN40" s="67"/>
      <c r="AO40" s="67"/>
      <c r="AP40" s="67"/>
      <c r="AQ40" s="67"/>
      <c r="AR40" s="67"/>
      <c r="AS40" s="67"/>
      <c r="AT40" s="67"/>
      <c r="AU40" s="67"/>
      <c r="AV40" s="67"/>
      <c r="AW40" s="68"/>
      <c r="AX40" s="164">
        <v>0.66666666666666696</v>
      </c>
    </row>
    <row r="41" spans="1:50" ht="6.95" customHeight="1" x14ac:dyDescent="0.15">
      <c r="A41" s="138"/>
      <c r="B41" s="72"/>
      <c r="C41" s="73"/>
      <c r="D41" s="73"/>
      <c r="E41" s="73"/>
      <c r="F41" s="73"/>
      <c r="G41" s="73"/>
      <c r="H41" s="73"/>
      <c r="I41" s="73"/>
      <c r="J41" s="73"/>
      <c r="K41" s="73"/>
      <c r="L41" s="73"/>
      <c r="M41" s="74"/>
      <c r="N41" s="72"/>
      <c r="O41" s="73"/>
      <c r="P41" s="73"/>
      <c r="Q41" s="73"/>
      <c r="R41" s="73"/>
      <c r="S41" s="73"/>
      <c r="T41" s="73"/>
      <c r="U41" s="73"/>
      <c r="V41" s="73"/>
      <c r="W41" s="73"/>
      <c r="X41" s="73"/>
      <c r="Y41" s="74"/>
      <c r="Z41" s="67" t="str">
        <f>IF(Feuil1!$L$6=$AX40,"a",IF(Feuil1!$N$6=$AX41,"b",IF(Feuil1!$L$7=$AX40,"c",IF(Feuil1!$N$7=$AX41,"d",""))))</f>
        <v/>
      </c>
      <c r="AA41" s="67" t="str">
        <f>IF(Feuil1!$L$8=$AX40,"a",IF(Feuil1!$N$8=$AX41,"b",IF(Feuil1!$L$9=$AX40,"c",IF(Feuil1!$N$9=$AX41,"d",""))))</f>
        <v/>
      </c>
      <c r="AB41" s="67" t="str">
        <f>IF(Feuil1!$L$10=$AX40,"a",IF(Feuil1!$N$10=$AX41,"b",IF(Feuil1!$L$11=$AX40,"c",IF(Feuil1!$N$11=$AX41,"d",""))))</f>
        <v/>
      </c>
      <c r="AC41" s="67" t="str">
        <f>IF(Feuil1!$L$12=$AX40,"a",IF(Feuil1!$N$12=$AX41,"b",IF(Feuil1!$L$13=$AX40,"c",IF(Feuil1!$N$13=$AX41,"d",""))))</f>
        <v/>
      </c>
      <c r="AD41" s="67" t="str">
        <f>IF(Feuil1!$L$14=$AX40,"a",IF(Feuil1!$N$14=$AX41,"b",IF(Feuil1!$L$15=$AX40,"c",IF(Feuil1!$N$15=$AX41,"d",""))))</f>
        <v/>
      </c>
      <c r="AE41" s="67" t="str">
        <f>IF(Feuil1!$L$16=$AX40,"a",IF(Feuil1!$N$16=$AX41,"b",IF(Feuil1!$L$17=$AX40,"c",IF(Feuil1!$N$17=$AX41,"d",""))))</f>
        <v/>
      </c>
      <c r="AF41" s="67" t="str">
        <f>IF(Feuil1!$L$18=$AX40,"a",IF(Feuil1!$N$18=$AX41,"b",IF(Feuil1!$L$19=$AX40,"c",IF(Feuil1!$N$19=$AX41,"d",""))))</f>
        <v/>
      </c>
      <c r="AG41" s="67" t="str">
        <f>IF(Feuil1!$L$20=$AX40,"a",IF(Feuil1!$N$20=$AX41,"b",IF(Feuil1!$L$21=$AX40,"c",IF(Feuil1!$N$21=$AX41,"d",""))))</f>
        <v/>
      </c>
      <c r="AH41" s="67" t="str">
        <f>IF(Feuil1!$L$22=$AX40,"a",IF(Feuil1!$N$22=$AX41,"b",IF(Feuil1!$L$23=$AX40,"c",IF(Feuil1!$N$23=$AX41,"d",""))))</f>
        <v/>
      </c>
      <c r="AI41" s="67" t="str">
        <f>IF(Feuil1!$L$24=$AX40,"a",IF(Feuil1!$N$24=$AX41,"b",IF(Feuil1!$L$25=$AX40,"c",IF(Feuil1!$N$25=$AX41,"d",""))))</f>
        <v/>
      </c>
      <c r="AJ41" s="73"/>
      <c r="AK41" s="74"/>
      <c r="AL41" s="72"/>
      <c r="AM41" s="73"/>
      <c r="AN41" s="73"/>
      <c r="AO41" s="73"/>
      <c r="AP41" s="73"/>
      <c r="AQ41" s="73"/>
      <c r="AR41" s="73"/>
      <c r="AS41" s="73"/>
      <c r="AT41" s="73"/>
      <c r="AU41" s="73"/>
      <c r="AV41" s="73"/>
      <c r="AW41" s="74"/>
      <c r="AX41" s="163">
        <v>0.67708333333333404</v>
      </c>
    </row>
    <row r="42" spans="1:50" ht="6.95" customHeight="1" x14ac:dyDescent="0.15">
      <c r="A42" s="138" t="s">
        <v>51</v>
      </c>
      <c r="B42" s="75"/>
      <c r="C42" s="76"/>
      <c r="D42" s="76"/>
      <c r="E42" s="76"/>
      <c r="F42" s="76"/>
      <c r="G42" s="76"/>
      <c r="H42" s="76"/>
      <c r="I42" s="76"/>
      <c r="J42" s="76"/>
      <c r="K42" s="76"/>
      <c r="L42" s="76"/>
      <c r="M42" s="77"/>
      <c r="N42" s="75"/>
      <c r="O42" s="76"/>
      <c r="P42" s="76"/>
      <c r="Q42" s="76"/>
      <c r="R42" s="76"/>
      <c r="S42" s="76"/>
      <c r="T42" s="76"/>
      <c r="U42" s="76"/>
      <c r="V42" s="76"/>
      <c r="W42" s="76"/>
      <c r="X42" s="76"/>
      <c r="Y42" s="77"/>
      <c r="Z42" s="67" t="str">
        <f>IF(Feuil1!$L$6=$AX41,"a",IF(Feuil1!$N$6=$AX42,"b",IF(Feuil1!$L$7=$AX41,"c",IF(Feuil1!$N$7=$AX42,"d",""))))</f>
        <v/>
      </c>
      <c r="AA42" s="67" t="str">
        <f>IF(Feuil1!$L$8=$AX41,"a",IF(Feuil1!$N$8=$AX42,"b",IF(Feuil1!$L$9=$AX41,"c",IF(Feuil1!$N$9=$AX42,"d",""))))</f>
        <v/>
      </c>
      <c r="AB42" s="67" t="str">
        <f>IF(Feuil1!$L$10=$AX41,"a",IF(Feuil1!$N$10=$AX42,"b",IF(Feuil1!$L$11=$AX41,"c",IF(Feuil1!$N$11=$AX42,"d",""))))</f>
        <v/>
      </c>
      <c r="AC42" s="67" t="str">
        <f>IF(Feuil1!$L$12=$AX41,"a",IF(Feuil1!$N$12=$AX42,"b",IF(Feuil1!$L$13=$AX41,"c",IF(Feuil1!$N$13=$AX42,"d",""))))</f>
        <v/>
      </c>
      <c r="AD42" s="67" t="str">
        <f>IF(Feuil1!$L$14=$AX41,"a",IF(Feuil1!$N$14=$AX42,"b",IF(Feuil1!$L$15=$AX41,"c",IF(Feuil1!$N$15=$AX42,"d",""))))</f>
        <v/>
      </c>
      <c r="AE42" s="67" t="str">
        <f>IF(Feuil1!$L$16=$AX41,"a",IF(Feuil1!$N$16=$AX42,"b",IF(Feuil1!$L$17=$AX41,"c",IF(Feuil1!$N$17=$AX42,"d",""))))</f>
        <v/>
      </c>
      <c r="AF42" s="67" t="str">
        <f>IF(Feuil1!$L$18=$AX41,"a",IF(Feuil1!$N$18=$AX42,"b",IF(Feuil1!$L$19=$AX41,"c",IF(Feuil1!$N$19=$AX42,"d",""))))</f>
        <v/>
      </c>
      <c r="AG42" s="67" t="str">
        <f>IF(Feuil1!$L$20=$AX41,"a",IF(Feuil1!$N$20=$AX42,"b",IF(Feuil1!$L$21=$AX41,"c",IF(Feuil1!$N$21=$AX42,"d",""))))</f>
        <v/>
      </c>
      <c r="AH42" s="67" t="str">
        <f>IF(Feuil1!$L$22=$AX41,"a",IF(Feuil1!$N$22=$AX42,"b",IF(Feuil1!$L$23=$AX41,"c",IF(Feuil1!$N$23=$AX42,"d",""))))</f>
        <v/>
      </c>
      <c r="AI42" s="67" t="str">
        <f>IF(Feuil1!$L$24=$AX41,"a",IF(Feuil1!$N$24=$AX42,"b",IF(Feuil1!$L$25=$AX41,"c",IF(Feuil1!$N$25=$AX42,"d",""))))</f>
        <v/>
      </c>
      <c r="AJ42" s="76"/>
      <c r="AK42" s="77"/>
      <c r="AL42" s="75"/>
      <c r="AM42" s="76"/>
      <c r="AN42" s="76"/>
      <c r="AO42" s="76"/>
      <c r="AP42" s="76"/>
      <c r="AQ42" s="76"/>
      <c r="AR42" s="76"/>
      <c r="AS42" s="76"/>
      <c r="AT42" s="76"/>
      <c r="AU42" s="76"/>
      <c r="AV42" s="76"/>
      <c r="AW42" s="77"/>
      <c r="AX42" s="164">
        <v>0.6875</v>
      </c>
    </row>
    <row r="43" spans="1:50" ht="6.95" customHeight="1" x14ac:dyDescent="0.15">
      <c r="A43" s="138"/>
      <c r="B43" s="66"/>
      <c r="C43" s="67"/>
      <c r="D43" s="67"/>
      <c r="E43" s="67"/>
      <c r="F43" s="67"/>
      <c r="G43" s="67"/>
      <c r="H43" s="67"/>
      <c r="I43" s="67"/>
      <c r="J43" s="67"/>
      <c r="K43" s="67"/>
      <c r="L43" s="67"/>
      <c r="M43" s="68"/>
      <c r="N43" s="66"/>
      <c r="O43" s="67"/>
      <c r="P43" s="67"/>
      <c r="Q43" s="67"/>
      <c r="R43" s="67"/>
      <c r="S43" s="67"/>
      <c r="T43" s="67"/>
      <c r="U43" s="67"/>
      <c r="V43" s="67"/>
      <c r="W43" s="67"/>
      <c r="X43" s="67"/>
      <c r="Y43" s="68"/>
      <c r="Z43" s="67" t="str">
        <f>IF(Feuil1!$L$6=$AX42,"a",IF(Feuil1!$N$6=$AX43,"b",IF(Feuil1!$L$7=$AX42,"c",IF(Feuil1!$N$7=$AX43,"d",""))))</f>
        <v/>
      </c>
      <c r="AA43" s="67" t="str">
        <f>IF(Feuil1!$L$8=$AX42,"a",IF(Feuil1!$N$8=$AX43,"b",IF(Feuil1!$L$9=$AX42,"c",IF(Feuil1!$N$9=$AX43,"d",""))))</f>
        <v/>
      </c>
      <c r="AB43" s="67" t="str">
        <f>IF(Feuil1!$L$10=$AX42,"a",IF(Feuil1!$N$10=$AX43,"b",IF(Feuil1!$L$11=$AX42,"c",IF(Feuil1!$N$11=$AX43,"d",""))))</f>
        <v/>
      </c>
      <c r="AC43" s="67" t="str">
        <f>IF(Feuil1!$L$12=$AX42,"a",IF(Feuil1!$N$12=$AX43,"b",IF(Feuil1!$L$13=$AX42,"c",IF(Feuil1!$N$13=$AX43,"d",""))))</f>
        <v/>
      </c>
      <c r="AD43" s="67" t="str">
        <f>IF(Feuil1!$L$14=$AX42,"a",IF(Feuil1!$N$14=$AX43,"b",IF(Feuil1!$L$15=$AX42,"c",IF(Feuil1!$N$15=$AX43,"d",""))))</f>
        <v/>
      </c>
      <c r="AE43" s="67" t="str">
        <f>IF(Feuil1!$L$16=$AX42,"a",IF(Feuil1!$N$16=$AX43,"b",IF(Feuil1!$L$17=$AX42,"c",IF(Feuil1!$N$17=$AX43,"d",""))))</f>
        <v/>
      </c>
      <c r="AF43" s="67" t="str">
        <f>IF(Feuil1!$L$18=$AX42,"a",IF(Feuil1!$N$18=$AX43,"b",IF(Feuil1!$L$19=$AX42,"c",IF(Feuil1!$N$19=$AX43,"d",""))))</f>
        <v/>
      </c>
      <c r="AG43" s="67" t="str">
        <f>IF(Feuil1!$L$20=$AX42,"a",IF(Feuil1!$N$20=$AX43,"b",IF(Feuil1!$L$21=$AX42,"c",IF(Feuil1!$N$21=$AX43,"d",""))))</f>
        <v/>
      </c>
      <c r="AH43" s="67" t="str">
        <f>IF(Feuil1!$L$22=$AX42,"a",IF(Feuil1!$N$22=$AX43,"b",IF(Feuil1!$L$23=$AX42,"c",IF(Feuil1!$N$23=$AX43,"d",""))))</f>
        <v/>
      </c>
      <c r="AI43" s="67" t="str">
        <f>IF(Feuil1!$L$24=$AX42,"a",IF(Feuil1!$N$24=$AX43,"b",IF(Feuil1!$L$25=$AX42,"c",IF(Feuil1!$N$25=$AX43,"d",""))))</f>
        <v/>
      </c>
      <c r="AJ43" s="67"/>
      <c r="AK43" s="68"/>
      <c r="AL43" s="66"/>
      <c r="AM43" s="67"/>
      <c r="AN43" s="67"/>
      <c r="AO43" s="67"/>
      <c r="AP43" s="67"/>
      <c r="AQ43" s="67"/>
      <c r="AR43" s="67"/>
      <c r="AS43" s="67"/>
      <c r="AT43" s="67"/>
      <c r="AU43" s="67"/>
      <c r="AV43" s="67"/>
      <c r="AW43" s="68"/>
      <c r="AX43" s="163">
        <v>0.69791666666666696</v>
      </c>
    </row>
    <row r="44" spans="1:50" ht="6.95" customHeight="1" x14ac:dyDescent="0.15">
      <c r="A44" s="138" t="s">
        <v>52</v>
      </c>
      <c r="B44" s="78"/>
      <c r="C44" s="79"/>
      <c r="D44" s="79"/>
      <c r="E44" s="79"/>
      <c r="F44" s="79"/>
      <c r="G44" s="79"/>
      <c r="H44" s="79"/>
      <c r="I44" s="79"/>
      <c r="J44" s="79"/>
      <c r="K44" s="79"/>
      <c r="L44" s="79"/>
      <c r="M44" s="80"/>
      <c r="N44" s="78"/>
      <c r="O44" s="79"/>
      <c r="P44" s="79"/>
      <c r="Q44" s="79"/>
      <c r="R44" s="79"/>
      <c r="S44" s="79"/>
      <c r="T44" s="79"/>
      <c r="U44" s="79"/>
      <c r="V44" s="79"/>
      <c r="W44" s="79"/>
      <c r="X44" s="79"/>
      <c r="Y44" s="80"/>
      <c r="Z44" s="67" t="str">
        <f>IF(Feuil1!$L$6=$AX43,"a",IF(Feuil1!$N$6=$AX44,"b",IF(Feuil1!$L$7=$AX43,"c",IF(Feuil1!$N$7=$AX44,"d",""))))</f>
        <v/>
      </c>
      <c r="AA44" s="67" t="str">
        <f>IF(Feuil1!$L$8=$AX43,"a",IF(Feuil1!$N$8=$AX44,"b",IF(Feuil1!$L$9=$AX43,"c",IF(Feuil1!$N$9=$AX44,"d",""))))</f>
        <v/>
      </c>
      <c r="AB44" s="67" t="str">
        <f>IF(Feuil1!$L$10=$AX43,"a",IF(Feuil1!$N$10=$AX44,"b",IF(Feuil1!$L$11=$AX43,"c",IF(Feuil1!$N$11=$AX44,"d",""))))</f>
        <v/>
      </c>
      <c r="AC44" s="67" t="str">
        <f>IF(Feuil1!$L$12=$AX43,"a",IF(Feuil1!$N$12=$AX44,"b",IF(Feuil1!$L$13=$AX43,"c",IF(Feuil1!$N$13=$AX44,"d",""))))</f>
        <v/>
      </c>
      <c r="AD44" s="67" t="str">
        <f>IF(Feuil1!$L$14=$AX43,"a",IF(Feuil1!$N$14=$AX44,"b",IF(Feuil1!$L$15=$AX43,"c",IF(Feuil1!$N$15=$AX44,"d",""))))</f>
        <v/>
      </c>
      <c r="AE44" s="67" t="str">
        <f>IF(Feuil1!$L$16=$AX43,"a",IF(Feuil1!$N$16=$AX44,"b",IF(Feuil1!$L$17=$AX43,"c",IF(Feuil1!$N$17=$AX44,"d",""))))</f>
        <v/>
      </c>
      <c r="AF44" s="67" t="str">
        <f>IF(Feuil1!$L$18=$AX43,"a",IF(Feuil1!$N$18=$AX44,"b",IF(Feuil1!$L$19=$AX43,"c",IF(Feuil1!$N$19=$AX44,"d",""))))</f>
        <v/>
      </c>
      <c r="AG44" s="67" t="str">
        <f>IF(Feuil1!$L$20=$AX43,"a",IF(Feuil1!$N$20=$AX44,"b",IF(Feuil1!$L$21=$AX43,"c",IF(Feuil1!$N$21=$AX44,"d",""))))</f>
        <v/>
      </c>
      <c r="AH44" s="67" t="str">
        <f>IF(Feuil1!$L$22=$AX43,"a",IF(Feuil1!$N$22=$AX44,"b",IF(Feuil1!$L$23=$AX43,"c",IF(Feuil1!$N$23=$AX44,"d",""))))</f>
        <v/>
      </c>
      <c r="AI44" s="67" t="str">
        <f>IF(Feuil1!$L$24=$AX43,"a",IF(Feuil1!$N$24=$AX44,"b",IF(Feuil1!$L$25=$AX43,"c",IF(Feuil1!$N$25=$AX44,"d",""))))</f>
        <v/>
      </c>
      <c r="AJ44" s="79"/>
      <c r="AK44" s="80"/>
      <c r="AL44" s="78"/>
      <c r="AM44" s="79"/>
      <c r="AN44" s="79"/>
      <c r="AO44" s="79"/>
      <c r="AP44" s="79"/>
      <c r="AQ44" s="79"/>
      <c r="AR44" s="79"/>
      <c r="AS44" s="79"/>
      <c r="AT44" s="79"/>
      <c r="AU44" s="79"/>
      <c r="AV44" s="79"/>
      <c r="AW44" s="80"/>
      <c r="AX44" s="164">
        <v>0.70833333333333404</v>
      </c>
    </row>
    <row r="45" spans="1:50" ht="6.95" customHeight="1" x14ac:dyDescent="0.15">
      <c r="A45" s="138"/>
      <c r="B45" s="66"/>
      <c r="C45" s="67"/>
      <c r="D45" s="67"/>
      <c r="E45" s="67"/>
      <c r="F45" s="67"/>
      <c r="G45" s="67"/>
      <c r="H45" s="67"/>
      <c r="I45" s="67"/>
      <c r="J45" s="67"/>
      <c r="K45" s="67"/>
      <c r="L45" s="67"/>
      <c r="M45" s="68"/>
      <c r="N45" s="66"/>
      <c r="O45" s="67"/>
      <c r="P45" s="67"/>
      <c r="Q45" s="67"/>
      <c r="R45" s="67"/>
      <c r="S45" s="67"/>
      <c r="T45" s="67"/>
      <c r="U45" s="67"/>
      <c r="V45" s="67"/>
      <c r="W45" s="67"/>
      <c r="X45" s="67"/>
      <c r="Y45" s="68"/>
      <c r="Z45" s="67" t="str">
        <f>IF(Feuil1!$L$6=$AX44,"a",IF(Feuil1!$N$6=$AX45,"b",IF(Feuil1!$L$7=$AX44,"c",IF(Feuil1!$N$7=$AX45,"d",""))))</f>
        <v/>
      </c>
      <c r="AA45" s="67" t="str">
        <f>IF(Feuil1!$L$8=$AX44,"a",IF(Feuil1!$N$8=$AX45,"b",IF(Feuil1!$L$9=$AX44,"c",IF(Feuil1!$N$9=$AX45,"d",""))))</f>
        <v/>
      </c>
      <c r="AB45" s="67" t="str">
        <f>IF(Feuil1!$L$10=$AX44,"a",IF(Feuil1!$N$10=$AX45,"b",IF(Feuil1!$L$11=$AX44,"c",IF(Feuil1!$N$11=$AX45,"d",""))))</f>
        <v/>
      </c>
      <c r="AC45" s="67" t="str">
        <f>IF(Feuil1!$L$12=$AX44,"a",IF(Feuil1!$N$12=$AX45,"b",IF(Feuil1!$L$13=$AX44,"c",IF(Feuil1!$N$13=$AX45,"d",""))))</f>
        <v/>
      </c>
      <c r="AD45" s="67" t="str">
        <f>IF(Feuil1!$L$14=$AX44,"a",IF(Feuil1!$N$14=$AX45,"b",IF(Feuil1!$L$15=$AX44,"c",IF(Feuil1!$N$15=$AX45,"d",""))))</f>
        <v/>
      </c>
      <c r="AE45" s="67" t="str">
        <f>IF(Feuil1!$L$16=$AX44,"a",IF(Feuil1!$N$16=$AX45,"b",IF(Feuil1!$L$17=$AX44,"c",IF(Feuil1!$N$17=$AX45,"d",""))))</f>
        <v/>
      </c>
      <c r="AF45" s="67" t="str">
        <f>IF(Feuil1!$L$18=$AX44,"a",IF(Feuil1!$N$18=$AX45,"b",IF(Feuil1!$L$19=$AX44,"c",IF(Feuil1!$N$19=$AX45,"d",""))))</f>
        <v/>
      </c>
      <c r="AG45" s="67" t="str">
        <f>IF(Feuil1!$L$20=$AX44,"a",IF(Feuil1!$N$20=$AX45,"b",IF(Feuil1!$L$21=$AX44,"c",IF(Feuil1!$N$21=$AX45,"d",""))))</f>
        <v/>
      </c>
      <c r="AH45" s="67" t="str">
        <f>IF(Feuil1!$L$22=$AX44,"a",IF(Feuil1!$N$22=$AX45,"b",IF(Feuil1!$L$23=$AX44,"c",IF(Feuil1!$N$23=$AX45,"d",""))))</f>
        <v/>
      </c>
      <c r="AI45" s="67" t="str">
        <f>IF(Feuil1!$L$24=$AX44,"a",IF(Feuil1!$N$24=$AX45,"b",IF(Feuil1!$L$25=$AX44,"c",IF(Feuil1!$N$25=$AX45,"d",""))))</f>
        <v/>
      </c>
      <c r="AJ45" s="67"/>
      <c r="AK45" s="68"/>
      <c r="AL45" s="66"/>
      <c r="AM45" s="67"/>
      <c r="AN45" s="67"/>
      <c r="AO45" s="67"/>
      <c r="AP45" s="67"/>
      <c r="AQ45" s="67"/>
      <c r="AR45" s="67"/>
      <c r="AS45" s="67"/>
      <c r="AT45" s="67"/>
      <c r="AU45" s="67"/>
      <c r="AV45" s="67"/>
      <c r="AW45" s="68"/>
      <c r="AX45" s="163">
        <v>0.71875</v>
      </c>
    </row>
    <row r="46" spans="1:50" ht="6.95" customHeight="1" x14ac:dyDescent="0.15">
      <c r="A46" s="138" t="s">
        <v>53</v>
      </c>
      <c r="B46" s="66"/>
      <c r="C46" s="67"/>
      <c r="D46" s="67"/>
      <c r="E46" s="67"/>
      <c r="F46" s="67"/>
      <c r="G46" s="67"/>
      <c r="H46" s="67"/>
      <c r="I46" s="67"/>
      <c r="J46" s="67"/>
      <c r="K46" s="67"/>
      <c r="L46" s="67"/>
      <c r="M46" s="68"/>
      <c r="N46" s="66"/>
      <c r="O46" s="67"/>
      <c r="P46" s="67"/>
      <c r="Q46" s="67"/>
      <c r="R46" s="67"/>
      <c r="S46" s="67"/>
      <c r="T46" s="67"/>
      <c r="U46" s="67"/>
      <c r="V46" s="67"/>
      <c r="W46" s="67"/>
      <c r="X46" s="67"/>
      <c r="Y46" s="68"/>
      <c r="Z46" s="67" t="str">
        <f>IF(Feuil1!$L$6=$AX45,"a",IF(Feuil1!$N$6=$AX46,"b",IF(Feuil1!$L$7=$AX45,"c",IF(Feuil1!$N$7=$AX46,"d",""))))</f>
        <v/>
      </c>
      <c r="AA46" s="67" t="str">
        <f>IF(Feuil1!$L$8=$AX45,"a",IF(Feuil1!$N$8=$AX46,"b",IF(Feuil1!$L$9=$AX45,"c",IF(Feuil1!$N$9=$AX46,"d",""))))</f>
        <v/>
      </c>
      <c r="AB46" s="67" t="str">
        <f>IF(Feuil1!$L$10=$AX45,"a",IF(Feuil1!$N$10=$AX46,"b",IF(Feuil1!$L$11=$AX45,"c",IF(Feuil1!$N$11=$AX46,"d",""))))</f>
        <v/>
      </c>
      <c r="AC46" s="67" t="str">
        <f>IF(Feuil1!$L$12=$AX45,"a",IF(Feuil1!$N$12=$AX46,"b",IF(Feuil1!$L$13=$AX45,"c",IF(Feuil1!$N$13=$AX46,"d",""))))</f>
        <v/>
      </c>
      <c r="AD46" s="67" t="str">
        <f>IF(Feuil1!$L$14=$AX45,"a",IF(Feuil1!$N$14=$AX46,"b",IF(Feuil1!$L$15=$AX45,"c",IF(Feuil1!$N$15=$AX46,"d",""))))</f>
        <v/>
      </c>
      <c r="AE46" s="67" t="str">
        <f>IF(Feuil1!$L$16=$AX45,"a",IF(Feuil1!$N$16=$AX46,"b",IF(Feuil1!$L$17=$AX45,"c",IF(Feuil1!$N$17=$AX46,"d",""))))</f>
        <v/>
      </c>
      <c r="AF46" s="67" t="str">
        <f>IF(Feuil1!$L$18=$AX45,"a",IF(Feuil1!$N$18=$AX46,"b",IF(Feuil1!$L$19=$AX45,"c",IF(Feuil1!$N$19=$AX46,"d",""))))</f>
        <v/>
      </c>
      <c r="AG46" s="67" t="str">
        <f>IF(Feuil1!$L$20=$AX45,"a",IF(Feuil1!$N$20=$AX46,"b",IF(Feuil1!$L$21=$AX45,"c",IF(Feuil1!$N$21=$AX46,"d",""))))</f>
        <v/>
      </c>
      <c r="AH46" s="67" t="str">
        <f>IF(Feuil1!$L$22=$AX45,"a",IF(Feuil1!$N$22=$AX46,"b",IF(Feuil1!$L$23=$AX45,"c",IF(Feuil1!$N$23=$AX46,"d",""))))</f>
        <v/>
      </c>
      <c r="AI46" s="67" t="str">
        <f>IF(Feuil1!$L$24=$AX45,"a",IF(Feuil1!$N$24=$AX46,"b",IF(Feuil1!$L$25=$AX45,"c",IF(Feuil1!$N$25=$AX46,"d",""))))</f>
        <v>d</v>
      </c>
      <c r="AJ46" s="67"/>
      <c r="AK46" s="68"/>
      <c r="AL46" s="66"/>
      <c r="AM46" s="67"/>
      <c r="AN46" s="67"/>
      <c r="AO46" s="67"/>
      <c r="AP46" s="67"/>
      <c r="AQ46" s="67"/>
      <c r="AR46" s="67"/>
      <c r="AS46" s="67"/>
      <c r="AT46" s="67"/>
      <c r="AU46" s="67"/>
      <c r="AV46" s="67"/>
      <c r="AW46" s="68"/>
      <c r="AX46" s="164">
        <v>0.72916666666666696</v>
      </c>
    </row>
    <row r="47" spans="1:50" ht="6.95" customHeight="1" x14ac:dyDescent="0.15">
      <c r="A47" s="138"/>
      <c r="B47" s="69"/>
      <c r="C47" s="70"/>
      <c r="D47" s="70"/>
      <c r="E47" s="70"/>
      <c r="F47" s="70"/>
      <c r="G47" s="70"/>
      <c r="H47" s="70"/>
      <c r="I47" s="70"/>
      <c r="J47" s="70"/>
      <c r="K47" s="70"/>
      <c r="L47" s="70"/>
      <c r="M47" s="71"/>
      <c r="N47" s="69"/>
      <c r="O47" s="70"/>
      <c r="P47" s="70"/>
      <c r="Q47" s="70"/>
      <c r="R47" s="70"/>
      <c r="S47" s="70"/>
      <c r="T47" s="70"/>
      <c r="U47" s="70"/>
      <c r="V47" s="70"/>
      <c r="W47" s="70"/>
      <c r="X47" s="70"/>
      <c r="Y47" s="71"/>
      <c r="Z47" s="67" t="str">
        <f>IF(Feuil1!$L$6=$AX46,"a",IF(Feuil1!$N$6=$AX47,"b",IF(Feuil1!$L$7=$AX46,"c",IF(Feuil1!$N$7=$AX47,"d",""))))</f>
        <v/>
      </c>
      <c r="AA47" s="67" t="str">
        <f>IF(Feuil1!$L$8=$AX46,"a",IF(Feuil1!$N$8=$AX47,"b",IF(Feuil1!$L$9=$AX46,"c",IF(Feuil1!$N$9=$AX47,"d",""))))</f>
        <v/>
      </c>
      <c r="AB47" s="67" t="str">
        <f>IF(Feuil1!$L$10=$AX46,"a",IF(Feuil1!$N$10=$AX47,"b",IF(Feuil1!$L$11=$AX46,"c",IF(Feuil1!$N$11=$AX47,"d",""))))</f>
        <v/>
      </c>
      <c r="AC47" s="67" t="str">
        <f>IF(Feuil1!$L$12=$AX46,"a",IF(Feuil1!$N$12=$AX47,"b",IF(Feuil1!$L$13=$AX46,"c",IF(Feuil1!$N$13=$AX47,"d",""))))</f>
        <v/>
      </c>
      <c r="AD47" s="67" t="str">
        <f>IF(Feuil1!$L$14=$AX46,"a",IF(Feuil1!$N$14=$AX47,"b",IF(Feuil1!$L$15=$AX46,"c",IF(Feuil1!$N$15=$AX47,"d",""))))</f>
        <v/>
      </c>
      <c r="AE47" s="67" t="str">
        <f>IF(Feuil1!$L$16=$AX46,"a",IF(Feuil1!$N$16=$AX47,"b",IF(Feuil1!$L$17=$AX46,"c",IF(Feuil1!$N$17=$AX47,"d",""))))</f>
        <v>c</v>
      </c>
      <c r="AF47" s="67" t="str">
        <f>IF(Feuil1!$L$18=$AX46,"a",IF(Feuil1!$N$18=$AX47,"b",IF(Feuil1!$L$19=$AX46,"c",IF(Feuil1!$N$19=$AX47,"d",""))))</f>
        <v/>
      </c>
      <c r="AG47" s="67" t="str">
        <f>IF(Feuil1!$L$20=$AX46,"a",IF(Feuil1!$N$20=$AX47,"b",IF(Feuil1!$L$21=$AX46,"c",IF(Feuil1!$N$21=$AX47,"d",""))))</f>
        <v/>
      </c>
      <c r="AH47" s="67" t="str">
        <f>IF(Feuil1!$L$22=$AX46,"a",IF(Feuil1!$N$22=$AX47,"b",IF(Feuil1!$L$23=$AX46,"c",IF(Feuil1!$N$23=$AX47,"d",""))))</f>
        <v>c</v>
      </c>
      <c r="AI47" s="67" t="str">
        <f>IF(Feuil1!$L$24=$AX46,"a",IF(Feuil1!$N$24=$AX47,"b",IF(Feuil1!$L$25=$AX46,"c",IF(Feuil1!$N$25=$AX47,"d",""))))</f>
        <v/>
      </c>
      <c r="AJ47" s="70"/>
      <c r="AK47" s="71"/>
      <c r="AL47" s="69"/>
      <c r="AM47" s="70"/>
      <c r="AN47" s="70"/>
      <c r="AO47" s="70"/>
      <c r="AP47" s="70"/>
      <c r="AQ47" s="70"/>
      <c r="AR47" s="70"/>
      <c r="AS47" s="70"/>
      <c r="AT47" s="70"/>
      <c r="AU47" s="70"/>
      <c r="AV47" s="70"/>
      <c r="AW47" s="71"/>
      <c r="AX47" s="163">
        <v>0.73958333333333404</v>
      </c>
    </row>
    <row r="48" spans="1:50" ht="6.95" customHeight="1" x14ac:dyDescent="0.15">
      <c r="A48" s="138" t="s">
        <v>54</v>
      </c>
      <c r="B48" s="66"/>
      <c r="C48" s="67"/>
      <c r="D48" s="67"/>
      <c r="E48" s="67"/>
      <c r="F48" s="67"/>
      <c r="G48" s="67"/>
      <c r="H48" s="67"/>
      <c r="I48" s="67"/>
      <c r="J48" s="67"/>
      <c r="K48" s="67"/>
      <c r="L48" s="67"/>
      <c r="M48" s="68"/>
      <c r="N48" s="66"/>
      <c r="O48" s="67"/>
      <c r="P48" s="67"/>
      <c r="Q48" s="67"/>
      <c r="R48" s="67"/>
      <c r="S48" s="67"/>
      <c r="T48" s="67"/>
      <c r="U48" s="67"/>
      <c r="V48" s="67"/>
      <c r="W48" s="67"/>
      <c r="X48" s="67"/>
      <c r="Y48" s="68"/>
      <c r="Z48" s="67" t="str">
        <f>IF(Feuil1!$L$6=$AX47,"a",IF(Feuil1!$N$6=$AX48,"b",IF(Feuil1!$L$7=$AX47,"c",IF(Feuil1!$N$7=$AX48,"d",""))))</f>
        <v/>
      </c>
      <c r="AA48" s="67" t="str">
        <f>IF(Feuil1!$L$8=$AX47,"a",IF(Feuil1!$N$8=$AX48,"b",IF(Feuil1!$L$9=$AX47,"c",IF(Feuil1!$N$9=$AX48,"d",""))))</f>
        <v/>
      </c>
      <c r="AB48" s="67" t="str">
        <f>IF(Feuil1!$L$10=$AX47,"a",IF(Feuil1!$N$10=$AX48,"b",IF(Feuil1!$L$11=$AX47,"c",IF(Feuil1!$N$11=$AX48,"d",""))))</f>
        <v/>
      </c>
      <c r="AC48" s="67" t="str">
        <f>IF(Feuil1!$L$12=$AX47,"a",IF(Feuil1!$N$12=$AX48,"b",IF(Feuil1!$L$13=$AX47,"c",IF(Feuil1!$N$13=$AX48,"d",""))))</f>
        <v/>
      </c>
      <c r="AD48" s="67" t="str">
        <f>IF(Feuil1!$L$14=$AX47,"a",IF(Feuil1!$N$14=$AX48,"b",IF(Feuil1!$L$15=$AX47,"c",IF(Feuil1!$N$15=$AX48,"d",""))))</f>
        <v/>
      </c>
      <c r="AE48" s="67" t="str">
        <f>IF(Feuil1!$L$16=$AX47,"a",IF(Feuil1!$N$16=$AX48,"b",IF(Feuil1!$L$17=$AX47,"c",IF(Feuil1!$N$17=$AX48,"d",""))))</f>
        <v/>
      </c>
      <c r="AF48" s="67" t="str">
        <f>IF(Feuil1!$L$18=$AX47,"a",IF(Feuil1!$N$18=$AX48,"b",IF(Feuil1!$L$19=$AX47,"c",IF(Feuil1!$N$19=$AX48,"d",""))))</f>
        <v/>
      </c>
      <c r="AG48" s="67" t="str">
        <f>IF(Feuil1!$L$20=$AX47,"a",IF(Feuil1!$N$20=$AX48,"b",IF(Feuil1!$L$21=$AX47,"c",IF(Feuil1!$N$21=$AX48,"d",""))))</f>
        <v/>
      </c>
      <c r="AH48" s="67" t="str">
        <f>IF(Feuil1!$L$22=$AX47,"a",IF(Feuil1!$N$22=$AX48,"b",IF(Feuil1!$L$23=$AX47,"c",IF(Feuil1!$N$23=$AX48,"d",""))))</f>
        <v/>
      </c>
      <c r="AI48" s="67" t="str">
        <f>IF(Feuil1!$L$24=$AX47,"a",IF(Feuil1!$N$24=$AX48,"b",IF(Feuil1!$L$25=$AX47,"c",IF(Feuil1!$N$25=$AX48,"d",""))))</f>
        <v/>
      </c>
      <c r="AJ48" s="67"/>
      <c r="AK48" s="68"/>
      <c r="AL48" s="66"/>
      <c r="AM48" s="67"/>
      <c r="AN48" s="67"/>
      <c r="AO48" s="67"/>
      <c r="AP48" s="67"/>
      <c r="AQ48" s="67"/>
      <c r="AR48" s="67"/>
      <c r="AS48" s="67"/>
      <c r="AT48" s="67"/>
      <c r="AU48" s="67"/>
      <c r="AV48" s="67"/>
      <c r="AW48" s="68"/>
      <c r="AX48" s="164">
        <v>0.75</v>
      </c>
    </row>
    <row r="49" spans="1:50" ht="6.95" customHeight="1" x14ac:dyDescent="0.15">
      <c r="A49" s="138"/>
      <c r="B49" s="72"/>
      <c r="C49" s="73"/>
      <c r="D49" s="73"/>
      <c r="E49" s="73"/>
      <c r="F49" s="73"/>
      <c r="G49" s="73"/>
      <c r="H49" s="73"/>
      <c r="I49" s="73"/>
      <c r="J49" s="73"/>
      <c r="K49" s="73"/>
      <c r="L49" s="73"/>
      <c r="M49" s="74"/>
      <c r="N49" s="72"/>
      <c r="O49" s="73"/>
      <c r="P49" s="73"/>
      <c r="Q49" s="73"/>
      <c r="R49" s="73"/>
      <c r="S49" s="73"/>
      <c r="T49" s="73"/>
      <c r="U49" s="73"/>
      <c r="V49" s="73"/>
      <c r="W49" s="73"/>
      <c r="X49" s="73"/>
      <c r="Y49" s="74"/>
      <c r="Z49" s="67" t="str">
        <f>IF(Feuil1!$L$6=$AX48,"a",IF(Feuil1!$N$6=$AX49,"b",IF(Feuil1!$L$7=$AX48,"c",IF(Feuil1!$N$7=$AX49,"d",""))))</f>
        <v/>
      </c>
      <c r="AA49" s="67" t="str">
        <f>IF(Feuil1!$L$8=$AX48,"a",IF(Feuil1!$N$8=$AX49,"b",IF(Feuil1!$L$9=$AX48,"c",IF(Feuil1!$N$9=$AX49,"d",""))))</f>
        <v/>
      </c>
      <c r="AB49" s="67" t="str">
        <f>IF(Feuil1!$L$10=$AX48,"a",IF(Feuil1!$N$10=$AX49,"b",IF(Feuil1!$L$11=$AX48,"c",IF(Feuil1!$N$11=$AX49,"d",""))))</f>
        <v/>
      </c>
      <c r="AC49" s="67" t="str">
        <f>IF(Feuil1!$L$12=$AX48,"a",IF(Feuil1!$N$12=$AX49,"b",IF(Feuil1!$L$13=$AX48,"c",IF(Feuil1!$N$13=$AX49,"d",""))))</f>
        <v/>
      </c>
      <c r="AD49" s="67" t="str">
        <f>IF(Feuil1!$L$14=$AX48,"a",IF(Feuil1!$N$14=$AX49,"b",IF(Feuil1!$L$15=$AX48,"c",IF(Feuil1!$N$15=$AX49,"d",""))))</f>
        <v/>
      </c>
      <c r="AE49" s="67" t="str">
        <f>IF(Feuil1!$L$16=$AX48,"a",IF(Feuil1!$N$16=$AX49,"b",IF(Feuil1!$L$17=$AX48,"c",IF(Feuil1!$N$17=$AX49,"d",""))))</f>
        <v/>
      </c>
      <c r="AF49" s="67" t="str">
        <f>IF(Feuil1!$L$18=$AX48,"a",IF(Feuil1!$N$18=$AX49,"b",IF(Feuil1!$L$19=$AX48,"c",IF(Feuil1!$N$19=$AX49,"d",""))))</f>
        <v/>
      </c>
      <c r="AG49" s="67" t="str">
        <f>IF(Feuil1!$L$20=$AX48,"a",IF(Feuil1!$N$20=$AX49,"b",IF(Feuil1!$L$21=$AX48,"c",IF(Feuil1!$N$21=$AX49,"d",""))))</f>
        <v/>
      </c>
      <c r="AH49" s="67" t="str">
        <f>IF(Feuil1!$L$22=$AX48,"a",IF(Feuil1!$N$22=$AX49,"b",IF(Feuil1!$L$23=$AX48,"c",IF(Feuil1!$N$23=$AX49,"d",""))))</f>
        <v/>
      </c>
      <c r="AI49" s="67" t="str">
        <f>IF(Feuil1!$L$24=$AX48,"a",IF(Feuil1!$N$24=$AX49,"b",IF(Feuil1!$L$25=$AX48,"c",IF(Feuil1!$N$25=$AX49,"d",""))))</f>
        <v/>
      </c>
      <c r="AJ49" s="73"/>
      <c r="AK49" s="74"/>
      <c r="AL49" s="72"/>
      <c r="AM49" s="73"/>
      <c r="AN49" s="73"/>
      <c r="AO49" s="73"/>
      <c r="AP49" s="73"/>
      <c r="AQ49" s="73"/>
      <c r="AR49" s="73"/>
      <c r="AS49" s="73"/>
      <c r="AT49" s="73"/>
      <c r="AU49" s="73"/>
      <c r="AV49" s="73"/>
      <c r="AW49" s="74"/>
      <c r="AX49" s="163">
        <v>0.76041666666666696</v>
      </c>
    </row>
    <row r="50" spans="1:50" ht="6.95" customHeight="1" x14ac:dyDescent="0.15">
      <c r="A50" s="138" t="s">
        <v>55</v>
      </c>
      <c r="B50" s="75"/>
      <c r="C50" s="76"/>
      <c r="D50" s="76"/>
      <c r="E50" s="76"/>
      <c r="F50" s="76"/>
      <c r="G50" s="76"/>
      <c r="H50" s="76"/>
      <c r="I50" s="76"/>
      <c r="J50" s="76"/>
      <c r="K50" s="76"/>
      <c r="L50" s="76"/>
      <c r="M50" s="77"/>
      <c r="N50" s="75"/>
      <c r="O50" s="76"/>
      <c r="P50" s="76"/>
      <c r="Q50" s="76"/>
      <c r="R50" s="76"/>
      <c r="S50" s="76"/>
      <c r="T50" s="76"/>
      <c r="U50" s="76"/>
      <c r="V50" s="76"/>
      <c r="W50" s="76"/>
      <c r="X50" s="76"/>
      <c r="Y50" s="77"/>
      <c r="Z50" s="67" t="str">
        <f>IF(Feuil1!$L$6=$AX49,"a",IF(Feuil1!$N$6=$AX50,"b",IF(Feuil1!$L$7=$AX49,"c",IF(Feuil1!$N$7=$AX50,"d",""))))</f>
        <v/>
      </c>
      <c r="AA50" s="67" t="str">
        <f>IF(Feuil1!$L$8=$AX49,"a",IF(Feuil1!$N$8=$AX50,"b",IF(Feuil1!$L$9=$AX49,"c",IF(Feuil1!$N$9=$AX50,"d",""))))</f>
        <v/>
      </c>
      <c r="AB50" s="67" t="str">
        <f>IF(Feuil1!$L$10=$AX49,"a",IF(Feuil1!$N$10=$AX50,"b",IF(Feuil1!$L$11=$AX49,"c",IF(Feuil1!$N$11=$AX50,"d",""))))</f>
        <v/>
      </c>
      <c r="AC50" s="67" t="str">
        <f>IF(Feuil1!$L$12=$AX49,"a",IF(Feuil1!$N$12=$AX50,"b",IF(Feuil1!$L$13=$AX49,"c",IF(Feuil1!$N$13=$AX50,"d",""))))</f>
        <v/>
      </c>
      <c r="AD50" s="67" t="str">
        <f>IF(Feuil1!$L$14=$AX49,"a",IF(Feuil1!$N$14=$AX50,"b",IF(Feuil1!$L$15=$AX49,"c",IF(Feuil1!$N$15=$AX50,"d",""))))</f>
        <v/>
      </c>
      <c r="AE50" s="67" t="str">
        <f>IF(Feuil1!$L$16=$AX49,"a",IF(Feuil1!$N$16=$AX50,"b",IF(Feuil1!$L$17=$AX49,"c",IF(Feuil1!$N$17=$AX50,"d",""))))</f>
        <v/>
      </c>
      <c r="AF50" s="67" t="str">
        <f>IF(Feuil1!$L$18=$AX49,"a",IF(Feuil1!$N$18=$AX50,"b",IF(Feuil1!$L$19=$AX49,"c",IF(Feuil1!$N$19=$AX50,"d",""))))</f>
        <v/>
      </c>
      <c r="AG50" s="67" t="str">
        <f>IF(Feuil1!$L$20=$AX49,"a",IF(Feuil1!$N$20=$AX50,"b",IF(Feuil1!$L$21=$AX49,"c",IF(Feuil1!$N$21=$AX50,"d",""))))</f>
        <v/>
      </c>
      <c r="AH50" s="67" t="str">
        <f>IF(Feuil1!$L$22=$AX49,"a",IF(Feuil1!$N$22=$AX50,"b",IF(Feuil1!$L$23=$AX49,"c",IF(Feuil1!$N$23=$AX50,"d",""))))</f>
        <v/>
      </c>
      <c r="AI50" s="67" t="str">
        <f>IF(Feuil1!$L$24=$AX49,"a",IF(Feuil1!$N$24=$AX50,"b",IF(Feuil1!$L$25=$AX49,"c",IF(Feuil1!$N$25=$AX50,"d",""))))</f>
        <v/>
      </c>
      <c r="AJ50" s="76"/>
      <c r="AK50" s="77"/>
      <c r="AL50" s="75"/>
      <c r="AM50" s="76"/>
      <c r="AN50" s="76"/>
      <c r="AO50" s="76"/>
      <c r="AP50" s="76"/>
      <c r="AQ50" s="76"/>
      <c r="AR50" s="76"/>
      <c r="AS50" s="76"/>
      <c r="AT50" s="76"/>
      <c r="AU50" s="76"/>
      <c r="AV50" s="76"/>
      <c r="AW50" s="77"/>
      <c r="AX50" s="164">
        <v>0.77083333333333404</v>
      </c>
    </row>
    <row r="51" spans="1:50" ht="6.95" customHeight="1" x14ac:dyDescent="0.15">
      <c r="A51" s="138"/>
      <c r="B51" s="66"/>
      <c r="C51" s="67"/>
      <c r="D51" s="67"/>
      <c r="E51" s="67"/>
      <c r="F51" s="67"/>
      <c r="G51" s="67"/>
      <c r="H51" s="67"/>
      <c r="I51" s="67"/>
      <c r="J51" s="67"/>
      <c r="K51" s="67"/>
      <c r="L51" s="67"/>
      <c r="M51" s="68"/>
      <c r="N51" s="66"/>
      <c r="O51" s="67"/>
      <c r="P51" s="67"/>
      <c r="Q51" s="67"/>
      <c r="R51" s="67"/>
      <c r="S51" s="67"/>
      <c r="T51" s="67"/>
      <c r="U51" s="67"/>
      <c r="V51" s="67"/>
      <c r="W51" s="67"/>
      <c r="X51" s="67"/>
      <c r="Y51" s="68"/>
      <c r="Z51" s="67" t="str">
        <f>IF(Feuil1!$L$6=$AX50,"a",IF(Feuil1!$N$6=$AX51,"b",IF(Feuil1!$L$7=$AX50,"c",IF(Feuil1!$N$7=$AX51,"d",""))))</f>
        <v/>
      </c>
      <c r="AA51" s="67" t="str">
        <f>IF(Feuil1!$L$8=$AX50,"a",IF(Feuil1!$N$8=$AX51,"b",IF(Feuil1!$L$9=$AX50,"c",IF(Feuil1!$N$9=$AX51,"d",""))))</f>
        <v/>
      </c>
      <c r="AB51" s="67" t="str">
        <f>IF(Feuil1!$L$10=$AX50,"a",IF(Feuil1!$N$10=$AX51,"b",IF(Feuil1!$L$11=$AX50,"c",IF(Feuil1!$N$11=$AX51,"d",""))))</f>
        <v/>
      </c>
      <c r="AC51" s="67" t="str">
        <f>IF(Feuil1!$L$12=$AX50,"a",IF(Feuil1!$N$12=$AX51,"b",IF(Feuil1!$L$13=$AX50,"c",IF(Feuil1!$N$13=$AX51,"d",""))))</f>
        <v/>
      </c>
      <c r="AD51" s="67" t="str">
        <f>IF(Feuil1!$L$14=$AX50,"a",IF(Feuil1!$N$14=$AX51,"b",IF(Feuil1!$L$15=$AX50,"c",IF(Feuil1!$N$15=$AX51,"d",""))))</f>
        <v/>
      </c>
      <c r="AE51" s="67" t="str">
        <f>IF(Feuil1!$L$16=$AX50,"a",IF(Feuil1!$N$16=$AX51,"b",IF(Feuil1!$L$17=$AX50,"c",IF(Feuil1!$N$17=$AX51,"d",""))))</f>
        <v/>
      </c>
      <c r="AF51" s="67" t="str">
        <f>IF(Feuil1!$L$18=$AX50,"a",IF(Feuil1!$N$18=$AX51,"b",IF(Feuil1!$L$19=$AX50,"c",IF(Feuil1!$N$19=$AX51,"d",""))))</f>
        <v/>
      </c>
      <c r="AG51" s="67" t="str">
        <f>IF(Feuil1!$L$20=$AX50,"a",IF(Feuil1!$N$20=$AX51,"b",IF(Feuil1!$L$21=$AX50,"c",IF(Feuil1!$N$21=$AX51,"d",""))))</f>
        <v/>
      </c>
      <c r="AH51" s="67" t="str">
        <f>IF(Feuil1!$L$22=$AX50,"a",IF(Feuil1!$N$22=$AX51,"b",IF(Feuil1!$L$23=$AX50,"c",IF(Feuil1!$N$23=$AX51,"d",""))))</f>
        <v/>
      </c>
      <c r="AI51" s="67" t="str">
        <f>IF(Feuil1!$L$24=$AX50,"a",IF(Feuil1!$N$24=$AX51,"b",IF(Feuil1!$L$25=$AX50,"c",IF(Feuil1!$N$25=$AX51,"d",""))))</f>
        <v/>
      </c>
      <c r="AJ51" s="67"/>
      <c r="AK51" s="68"/>
      <c r="AL51" s="66"/>
      <c r="AM51" s="67"/>
      <c r="AN51" s="67"/>
      <c r="AO51" s="67"/>
      <c r="AP51" s="67"/>
      <c r="AQ51" s="67"/>
      <c r="AR51" s="67"/>
      <c r="AS51" s="67"/>
      <c r="AT51" s="67"/>
      <c r="AU51" s="67"/>
      <c r="AV51" s="67"/>
      <c r="AW51" s="68"/>
      <c r="AX51" s="163">
        <v>0.781250000000001</v>
      </c>
    </row>
    <row r="52" spans="1:50" ht="6.95" customHeight="1" x14ac:dyDescent="0.15">
      <c r="A52" s="138" t="s">
        <v>56</v>
      </c>
      <c r="B52" s="78"/>
      <c r="C52" s="79"/>
      <c r="D52" s="79"/>
      <c r="E52" s="79"/>
      <c r="F52" s="79"/>
      <c r="G52" s="79"/>
      <c r="H52" s="79"/>
      <c r="I52" s="79"/>
      <c r="J52" s="79"/>
      <c r="K52" s="79"/>
      <c r="L52" s="79"/>
      <c r="M52" s="80"/>
      <c r="N52" s="78"/>
      <c r="O52" s="79"/>
      <c r="P52" s="79"/>
      <c r="Q52" s="79"/>
      <c r="R52" s="79"/>
      <c r="S52" s="79"/>
      <c r="T52" s="79"/>
      <c r="U52" s="79"/>
      <c r="V52" s="79"/>
      <c r="W52" s="79"/>
      <c r="X52" s="79"/>
      <c r="Y52" s="80"/>
      <c r="Z52" s="67" t="str">
        <f>IF(Feuil1!$L$6=$AX51,"a",IF(Feuil1!$N$6=$AX52,"b",IF(Feuil1!$L$7=$AX51,"c",IF(Feuil1!$N$7=$AX52,"d",""))))</f>
        <v/>
      </c>
      <c r="AA52" s="67" t="str">
        <f>IF(Feuil1!$L$8=$AX51,"a",IF(Feuil1!$N$8=$AX52,"b",IF(Feuil1!$L$9=$AX51,"c",IF(Feuil1!$N$9=$AX52,"d",""))))</f>
        <v>d</v>
      </c>
      <c r="AB52" s="67" t="str">
        <f>IF(Feuil1!$L$10=$AX51,"a",IF(Feuil1!$N$10=$AX52,"b",IF(Feuil1!$L$11=$AX51,"c",IF(Feuil1!$N$11=$AX52,"d",""))))</f>
        <v/>
      </c>
      <c r="AC52" s="67" t="str">
        <f>IF(Feuil1!$L$12=$AX51,"a",IF(Feuil1!$N$12=$AX52,"b",IF(Feuil1!$L$13=$AX51,"c",IF(Feuil1!$N$13=$AX52,"d",""))))</f>
        <v/>
      </c>
      <c r="AD52" s="67" t="str">
        <f>IF(Feuil1!$L$14=$AX51,"a",IF(Feuil1!$N$14=$AX52,"b",IF(Feuil1!$L$15=$AX51,"c",IF(Feuil1!$N$15=$AX52,"d",""))))</f>
        <v/>
      </c>
      <c r="AE52" s="67" t="str">
        <f>IF(Feuil1!$L$16=$AX51,"a",IF(Feuil1!$N$16=$AX52,"b",IF(Feuil1!$L$17=$AX51,"c",IF(Feuil1!$N$17=$AX52,"d",""))))</f>
        <v/>
      </c>
      <c r="AF52" s="67" t="str">
        <f>IF(Feuil1!$L$18=$AX51,"a",IF(Feuil1!$N$18=$AX52,"b",IF(Feuil1!$L$19=$AX51,"c",IF(Feuil1!$N$19=$AX52,"d",""))))</f>
        <v/>
      </c>
      <c r="AG52" s="67" t="str">
        <f>IF(Feuil1!$L$20=$AX51,"a",IF(Feuil1!$N$20=$AX52,"b",IF(Feuil1!$L$21=$AX51,"c",IF(Feuil1!$N$21=$AX52,"d",""))))</f>
        <v/>
      </c>
      <c r="AH52" s="67" t="str">
        <f>IF(Feuil1!$L$22=$AX51,"a",IF(Feuil1!$N$22=$AX52,"b",IF(Feuil1!$L$23=$AX51,"c",IF(Feuil1!$N$23=$AX52,"d",""))))</f>
        <v/>
      </c>
      <c r="AI52" s="67" t="str">
        <f>IF(Feuil1!$L$24=$AX51,"a",IF(Feuil1!$N$24=$AX52,"b",IF(Feuil1!$L$25=$AX51,"c",IF(Feuil1!$N$25=$AX52,"d",""))))</f>
        <v/>
      </c>
      <c r="AJ52" s="79"/>
      <c r="AK52" s="80"/>
      <c r="AL52" s="78"/>
      <c r="AM52" s="79"/>
      <c r="AN52" s="79"/>
      <c r="AO52" s="79"/>
      <c r="AP52" s="79"/>
      <c r="AQ52" s="79"/>
      <c r="AR52" s="79"/>
      <c r="AS52" s="79"/>
      <c r="AT52" s="79"/>
      <c r="AU52" s="79"/>
      <c r="AV52" s="79"/>
      <c r="AW52" s="80"/>
      <c r="AX52" s="164">
        <v>0.79166666666666696</v>
      </c>
    </row>
    <row r="53" spans="1:50" ht="6.95" customHeight="1" x14ac:dyDescent="0.15">
      <c r="A53" s="138"/>
      <c r="B53" s="66"/>
      <c r="C53" s="67"/>
      <c r="D53" s="67"/>
      <c r="E53" s="67"/>
      <c r="F53" s="67"/>
      <c r="G53" s="67"/>
      <c r="H53" s="67"/>
      <c r="I53" s="67"/>
      <c r="J53" s="67"/>
      <c r="K53" s="67"/>
      <c r="L53" s="67"/>
      <c r="M53" s="68"/>
      <c r="N53" s="66"/>
      <c r="O53" s="67"/>
      <c r="P53" s="67"/>
      <c r="Q53" s="67"/>
      <c r="R53" s="67"/>
      <c r="S53" s="67"/>
      <c r="T53" s="67"/>
      <c r="U53" s="67"/>
      <c r="V53" s="67"/>
      <c r="W53" s="67"/>
      <c r="X53" s="67"/>
      <c r="Y53" s="68"/>
      <c r="Z53" s="166" t="str">
        <f>IF(Feuil1!$L$6=$AX52,"a",IF(Feuil1!$N$6=$AX53,"b",IF(Feuil1!$L$7=$AX52,"c",IF(Feuil1!$N$7=$AX53,"d",""))))</f>
        <v/>
      </c>
      <c r="AA53" s="166" t="str">
        <f>IF(Feuil1!$L$6=$AX52,"a",IF(Feuil1!$N$6=$AX53,"b",IF(Feuil1!$L$7=$AX52,"c",IF(Feuil1!$N$7=$AX53,"d",""))))</f>
        <v/>
      </c>
      <c r="AB53" s="166" t="str">
        <f>IF(Feuil1!$L$6=$AX52,"a",IF(Feuil1!$N$6=$AX53,"b",IF(Feuil1!$L$7=$AX52,"c",IF(Feuil1!$N$7=$AX53,"d",""))))</f>
        <v/>
      </c>
      <c r="AC53" s="166" t="str">
        <f>IF(Feuil1!$L$6=$AX52,"a",IF(Feuil1!$N$6=$AX53,"b",IF(Feuil1!$L$7=$AX52,"c",IF(Feuil1!$N$7=$AX53,"d",""))))</f>
        <v/>
      </c>
      <c r="AD53" s="166" t="str">
        <f>IF(Feuil1!$L$6=$AX52,"a",IF(Feuil1!$N$6=$AX53,"b",IF(Feuil1!$L$7=$AX52,"c",IF(Feuil1!$N$7=$AX53,"d",""))))</f>
        <v/>
      </c>
      <c r="AE53" s="166" t="str">
        <f>IF(Feuil1!$L$16=$AX52,"a",IF(Feuil1!$N$16=$AX53,"b",IF(Feuil1!$L$17=$AX52,"c",IF(Feuil1!$N$17=$AX53,"d",""))))</f>
        <v/>
      </c>
      <c r="AF53" s="166" t="str">
        <f>IF(Feuil1!$L$16=$AX52,"a",IF(Feuil1!$N$16=$AX53,"b",IF(Feuil1!$L$17=$AX52,"c",IF(Feuil1!$N$17=$AX53,"d",""))))</f>
        <v/>
      </c>
      <c r="AG53" s="166" t="str">
        <f>IF(Feuil1!$L$6=$AX52,"a",IF(Feuil1!$N$6=$AX53,"b",IF(Feuil1!$L$7=$AX52,"c",IF(Feuil1!$N$7=$AX53,"d",""))))</f>
        <v/>
      </c>
      <c r="AH53" s="166" t="str">
        <f>IF(Feuil1!$L$22=$AX52,"a",IF(Feuil1!$N$22=$AX53,"b",IF(Feuil1!$L$23=$AX52,"c",IF(Feuil1!$N$23=$AX53,"d",""))))</f>
        <v/>
      </c>
      <c r="AI53" s="166" t="str">
        <f>IF(Feuil1!$L$6=$AX52,"a",IF(Feuil1!$N$6=$AX53,"b",IF(Feuil1!$L$7=$AX52,"c",IF(Feuil1!$N$7=$AX53,"d",""))))</f>
        <v/>
      </c>
      <c r="AJ53" s="67"/>
      <c r="AK53" s="68"/>
      <c r="AL53" s="66"/>
      <c r="AM53" s="67"/>
      <c r="AN53" s="67"/>
      <c r="AO53" s="67"/>
      <c r="AP53" s="67"/>
      <c r="AQ53" s="67"/>
      <c r="AR53" s="67"/>
      <c r="AS53" s="67"/>
      <c r="AT53" s="67"/>
      <c r="AU53" s="67"/>
      <c r="AV53" s="67"/>
      <c r="AW53" s="68"/>
      <c r="AX53" s="167">
        <v>0.80208333333333404</v>
      </c>
    </row>
    <row r="54" spans="1:50" ht="6.95" customHeight="1" x14ac:dyDescent="0.15">
      <c r="A54" s="138" t="s">
        <v>57</v>
      </c>
      <c r="B54" s="66"/>
      <c r="C54" s="67"/>
      <c r="D54" s="67"/>
      <c r="E54" s="67"/>
      <c r="F54" s="67"/>
      <c r="G54" s="67"/>
      <c r="H54" s="67"/>
      <c r="I54" s="67"/>
      <c r="J54" s="67"/>
      <c r="K54" s="67"/>
      <c r="L54" s="67"/>
      <c r="M54" s="68"/>
      <c r="N54" s="66"/>
      <c r="O54" s="67"/>
      <c r="P54" s="67"/>
      <c r="Q54" s="67"/>
      <c r="R54" s="67"/>
      <c r="S54" s="67"/>
      <c r="T54" s="67"/>
      <c r="U54" s="67"/>
      <c r="V54" s="67"/>
      <c r="W54" s="67"/>
      <c r="X54" s="67"/>
      <c r="Y54" s="68"/>
      <c r="Z54" s="166" t="str">
        <f>IF(Feuil1!$L$6=$AX53,"a",IF(Feuil1!$N$6=$AX54,"b",IF(Feuil1!$L$7=$AX53,"c",IF(Feuil1!$N$7=$AX54,"d",""))))</f>
        <v/>
      </c>
      <c r="AA54" s="166" t="str">
        <f>IF(Feuil1!$L$6=$AX53,"a",IF(Feuil1!$N$6=$AX54,"b",IF(Feuil1!$L$7=$AX53,"c",IF(Feuil1!$N$7=$AX54,"d",""))))</f>
        <v/>
      </c>
      <c r="AB54" s="166" t="str">
        <f>IF(Feuil1!$L$6=$AX53,"a",IF(Feuil1!$N$6=$AX54,"b",IF(Feuil1!$L$7=$AX53,"c",IF(Feuil1!$N$7=$AX54,"d",""))))</f>
        <v/>
      </c>
      <c r="AC54" s="166" t="str">
        <f>IF(Feuil1!$L$6=$AX53,"a",IF(Feuil1!$N$6=$AX54,"b",IF(Feuil1!$L$7=$AX53,"c",IF(Feuil1!$N$7=$AX54,"d",""))))</f>
        <v/>
      </c>
      <c r="AD54" s="166" t="str">
        <f>IF(Feuil1!$L$6=$AX53,"a",IF(Feuil1!$N$6=$AX54,"b",IF(Feuil1!$L$7=$AX53,"c",IF(Feuil1!$N$7=$AX54,"d",""))))</f>
        <v/>
      </c>
      <c r="AE54" s="166" t="str">
        <f>IF(Feuil1!$L$16=$AX53,"a",IF(Feuil1!$N$16=$AX54,"b",IF(Feuil1!$L$17=$AX53,"c",IF(Feuil1!$N$17=$AX54,"d",""))))</f>
        <v/>
      </c>
      <c r="AF54" s="166" t="str">
        <f>IF(Feuil1!$L$16=$AX53,"a",IF(Feuil1!$N$16=$AX54,"b",IF(Feuil1!$L$17=$AX53,"c",IF(Feuil1!$N$17=$AX54,"d",""))))</f>
        <v/>
      </c>
      <c r="AG54" s="166" t="str">
        <f>IF(Feuil1!$L$6=$AX53,"a",IF(Feuil1!$N$6=$AX54,"b",IF(Feuil1!$L$7=$AX53,"c",IF(Feuil1!$N$7=$AX54,"d",""))))</f>
        <v/>
      </c>
      <c r="AH54" s="166" t="str">
        <f>IF(Feuil1!$L$22=$AX53,"a",IF(Feuil1!$N$22=$AX54,"b",IF(Feuil1!$L$23=$AX53,"c",IF(Feuil1!$N$23=$AX54,"d",""))))</f>
        <v/>
      </c>
      <c r="AI54" s="166" t="str">
        <f>IF(Feuil1!$L$6=$AX53,"a",IF(Feuil1!$N$6=$AX54,"b",IF(Feuil1!$L$7=$AX53,"c",IF(Feuil1!$N$7=$AX54,"d",""))))</f>
        <v/>
      </c>
      <c r="AJ54" s="67"/>
      <c r="AK54" s="68"/>
      <c r="AL54" s="66"/>
      <c r="AM54" s="67"/>
      <c r="AN54" s="67"/>
      <c r="AO54" s="67"/>
      <c r="AP54" s="67"/>
      <c r="AQ54" s="67"/>
      <c r="AR54" s="67"/>
      <c r="AS54" s="67"/>
      <c r="AT54" s="67"/>
      <c r="AU54" s="67"/>
      <c r="AV54" s="67"/>
      <c r="AW54" s="68"/>
      <c r="AX54" s="168">
        <v>0.812500000000001</v>
      </c>
    </row>
    <row r="55" spans="1:50" ht="6.95" customHeight="1" x14ac:dyDescent="0.15">
      <c r="A55" s="138"/>
      <c r="B55" s="69"/>
      <c r="C55" s="70"/>
      <c r="D55" s="70"/>
      <c r="E55" s="70"/>
      <c r="F55" s="70"/>
      <c r="G55" s="70"/>
      <c r="H55" s="70"/>
      <c r="I55" s="70"/>
      <c r="J55" s="70"/>
      <c r="K55" s="70"/>
      <c r="L55" s="70"/>
      <c r="M55" s="71"/>
      <c r="N55" s="69"/>
      <c r="O55" s="70"/>
      <c r="P55" s="70"/>
      <c r="Q55" s="70"/>
      <c r="R55" s="70"/>
      <c r="S55" s="70"/>
      <c r="T55" s="70"/>
      <c r="U55" s="70"/>
      <c r="V55" s="70"/>
      <c r="W55" s="70"/>
      <c r="X55" s="70"/>
      <c r="Y55" s="71"/>
      <c r="Z55" s="67" t="str">
        <f>IF(Feuil1!$L$6=$AX54,"a",IF(Feuil1!$N$6=$AX55,"b",IF(Feuil1!$L$7=$AX54,"c",IF(Feuil1!$N$7=$AX55,"d",""))))</f>
        <v/>
      </c>
      <c r="AA55" s="67" t="str">
        <f>IF(Feuil1!$L$8=$AX54,"a",IF(Feuil1!$N$8=$AX55,"b",IF(Feuil1!$L$9=$AX54,"c",IF(Feuil1!$N$9=$AX55,"d",""))))</f>
        <v/>
      </c>
      <c r="AB55" s="67" t="str">
        <f>IF(Feuil1!$L$10=$AX54,"a",IF(Feuil1!$N$10=$AX55,"b",IF(Feuil1!$L$11=$AX54,"c",IF(Feuil1!$N$11=$AX55,"d",""))))</f>
        <v/>
      </c>
      <c r="AC55" s="67" t="str">
        <f>IF(Feuil1!$L$12=$AX54,"a",IF(Feuil1!$N$12=$AX55,"b",IF(Feuil1!$L$13=$AX54,"c",IF(Feuil1!$N$13=$AX55,"d",""))))</f>
        <v/>
      </c>
      <c r="AD55" s="67" t="str">
        <f>IF(Feuil1!$L$14=$AX54,"a",IF(Feuil1!$N$14=$AX55,"b",IF(Feuil1!$L$15=$AX54,"c",IF(Feuil1!$N$15=$AX55,"d",""))))</f>
        <v>d</v>
      </c>
      <c r="AE55" s="67" t="str">
        <f>IF(Feuil1!$L$16=$AX54,"a",IF(Feuil1!$N$16=$AX55,"b",IF(Feuil1!$L$17=$AX54,"c",IF(Feuil1!$N$17=$AX55,"d",""))))</f>
        <v>d</v>
      </c>
      <c r="AF55" s="67" t="str">
        <f>IF(Feuil1!$L$18=$AX54,"a",IF(Feuil1!$N$18=$AX55,"b",IF(Feuil1!$L$19=$AX54,"c",IF(Feuil1!$N$19=$AX55,"d",""))))</f>
        <v/>
      </c>
      <c r="AG55" s="67" t="str">
        <f>IF(Feuil1!$L$20=$AX54,"a",IF(Feuil1!$N$20=$AX55,"b",IF(Feuil1!$L$21=$AX54,"c",IF(Feuil1!$N$21=$AX55,"d",""))))</f>
        <v/>
      </c>
      <c r="AH55" s="67" t="str">
        <f>IF(Feuil1!$L$22=$AX54,"a",IF(Feuil1!$N$22=$AX55,"b",IF(Feuil1!$L$23=$AX54,"c",IF(Feuil1!$N$23=$AX55,"d",""))))</f>
        <v/>
      </c>
      <c r="AI55" s="67" t="str">
        <f>IF(Feuil1!$L$24=$AX54,"a",IF(Feuil1!$N$24=$AX55,"b",IF(Feuil1!$L$25=$AX54,"c",IF(Feuil1!$N$25=$AX55,"d",""))))</f>
        <v/>
      </c>
      <c r="AJ55" s="70"/>
      <c r="AK55" s="71"/>
      <c r="AL55" s="69"/>
      <c r="AM55" s="70"/>
      <c r="AN55" s="70"/>
      <c r="AO55" s="70"/>
      <c r="AP55" s="70"/>
      <c r="AQ55" s="70"/>
      <c r="AR55" s="70"/>
      <c r="AS55" s="70"/>
      <c r="AT55" s="70"/>
      <c r="AU55" s="70"/>
      <c r="AV55" s="70"/>
      <c r="AW55" s="71"/>
      <c r="AX55" s="163">
        <v>0.82291666666666696</v>
      </c>
    </row>
    <row r="56" spans="1:50" ht="6.95" customHeight="1" x14ac:dyDescent="0.15">
      <c r="A56" s="138" t="s">
        <v>58</v>
      </c>
      <c r="B56" s="66"/>
      <c r="C56" s="67"/>
      <c r="D56" s="67"/>
      <c r="E56" s="67"/>
      <c r="F56" s="67"/>
      <c r="G56" s="67"/>
      <c r="H56" s="67"/>
      <c r="I56" s="67"/>
      <c r="J56" s="67"/>
      <c r="K56" s="67"/>
      <c r="L56" s="67"/>
      <c r="M56" s="68"/>
      <c r="N56" s="66"/>
      <c r="O56" s="67"/>
      <c r="P56" s="67"/>
      <c r="Q56" s="67"/>
      <c r="R56" s="67"/>
      <c r="S56" s="67"/>
      <c r="T56" s="67"/>
      <c r="U56" s="67"/>
      <c r="V56" s="67"/>
      <c r="W56" s="67"/>
      <c r="X56" s="67"/>
      <c r="Y56" s="68"/>
      <c r="Z56" s="166" t="str">
        <f>IF(Feuil1!$L$6=$AX55,"a",IF(Feuil1!$N$6=$AX56,"b",IF(Feuil1!$L$7=$AX55,"c",IF(Feuil1!$N$7=$AX56,"d",""))))</f>
        <v/>
      </c>
      <c r="AA56" s="166" t="str">
        <f>IF(Feuil1!$L$6=$AX55,"a",IF(Feuil1!$N$6=$AX56,"b",IF(Feuil1!$L$7=$AX55,"c",IF(Feuil1!$N$7=$AX56,"d",""))))</f>
        <v/>
      </c>
      <c r="AB56" s="166" t="str">
        <f>IF(Feuil1!$L$6=$AX55,"a",IF(Feuil1!$N$6=$AX56,"b",IF(Feuil1!$L$7=$AX55,"c",IF(Feuil1!$N$7=$AX56,"d",""))))</f>
        <v/>
      </c>
      <c r="AC56" s="166" t="str">
        <f>IF(Feuil1!$L$6=$AX55,"a",IF(Feuil1!$N$6=$AX56,"b",IF(Feuil1!$L$7=$AX55,"c",IF(Feuil1!$N$7=$AX56,"d",""))))</f>
        <v/>
      </c>
      <c r="AD56" s="166" t="str">
        <f>IF(Feuil1!$L$6=$AX55,"a",IF(Feuil1!$N$6=$AX56,"b",IF(Feuil1!$L$7=$AX55,"c",IF(Feuil1!$N$7=$AX56,"d",""))))</f>
        <v/>
      </c>
      <c r="AE56" s="166" t="str">
        <f>IF(Feuil1!$L$16=$AX55,"a",IF(Feuil1!$N$16=$AX56,"b",IF(Feuil1!$L$17=$AX55,"c",IF(Feuil1!$N$17=$AX56,"d",""))))</f>
        <v/>
      </c>
      <c r="AF56" s="166" t="str">
        <f>IF(Feuil1!$L$16=$AX55,"a",IF(Feuil1!$N$16=$AX56,"b",IF(Feuil1!$L$17=$AX55,"c",IF(Feuil1!$N$17=$AX56,"d",""))))</f>
        <v/>
      </c>
      <c r="AG56" s="166" t="str">
        <f>IF(Feuil1!$L$6=$AX55,"a",IF(Feuil1!$N$6=$AX56,"b",IF(Feuil1!$L$7=$AX55,"c",IF(Feuil1!$N$7=$AX56,"d",""))))</f>
        <v/>
      </c>
      <c r="AH56" s="166" t="str">
        <f>IF(Feuil1!$L$22=$AX55,"a",IF(Feuil1!$N$22=$AX56,"b",IF(Feuil1!$L$23=$AX55,"c",IF(Feuil1!$N$23=$AX56,"d",""))))</f>
        <v/>
      </c>
      <c r="AI56" s="166" t="str">
        <f>IF(Feuil1!$L$6=$AX55,"a",IF(Feuil1!$N$6=$AX56,"b",IF(Feuil1!$L$7=$AX55,"c",IF(Feuil1!$N$7=$AX56,"d",""))))</f>
        <v/>
      </c>
      <c r="AJ56" s="67"/>
      <c r="AK56" s="68"/>
      <c r="AL56" s="66"/>
      <c r="AM56" s="67"/>
      <c r="AN56" s="67"/>
      <c r="AO56" s="67"/>
      <c r="AP56" s="67"/>
      <c r="AQ56" s="67"/>
      <c r="AR56" s="67"/>
      <c r="AS56" s="67"/>
      <c r="AT56" s="67"/>
      <c r="AU56" s="67"/>
      <c r="AV56" s="67"/>
      <c r="AW56" s="68"/>
      <c r="AX56" s="168">
        <v>0.83333333333333404</v>
      </c>
    </row>
    <row r="57" spans="1:50" ht="6.95" customHeight="1" x14ac:dyDescent="0.15">
      <c r="A57" s="138"/>
      <c r="B57" s="72"/>
      <c r="C57" s="73"/>
      <c r="D57" s="73"/>
      <c r="E57" s="73"/>
      <c r="F57" s="73"/>
      <c r="G57" s="73"/>
      <c r="H57" s="73"/>
      <c r="I57" s="73"/>
      <c r="J57" s="73"/>
      <c r="K57" s="73"/>
      <c r="L57" s="73"/>
      <c r="M57" s="74"/>
      <c r="N57" s="72"/>
      <c r="O57" s="73"/>
      <c r="P57" s="73"/>
      <c r="Q57" s="73"/>
      <c r="R57" s="73"/>
      <c r="S57" s="73"/>
      <c r="T57" s="73"/>
      <c r="U57" s="73"/>
      <c r="V57" s="73"/>
      <c r="W57" s="73"/>
      <c r="X57" s="73"/>
      <c r="Y57" s="74"/>
      <c r="Z57" s="166" t="str">
        <f>IF(Feuil1!$L$6=$AX56,"a",IF(Feuil1!$N$6=$AX57,"b",IF(Feuil1!$L$7=$AX56,"c",IF(Feuil1!$N$7=$AX57,"d",""))))</f>
        <v/>
      </c>
      <c r="AA57" s="166" t="str">
        <f>IF(Feuil1!$L$6=$AX56,"a",IF(Feuil1!$N$6=$AX57,"b",IF(Feuil1!$L$7=$AX56,"c",IF(Feuil1!$N$7=$AX57,"d",""))))</f>
        <v/>
      </c>
      <c r="AB57" s="166" t="str">
        <f>IF(Feuil1!$L$6=$AX56,"a",IF(Feuil1!$N$6=$AX57,"b",IF(Feuil1!$L$7=$AX56,"c",IF(Feuil1!$N$7=$AX57,"d",""))))</f>
        <v/>
      </c>
      <c r="AC57" s="166" t="str">
        <f>IF(Feuil1!$L$6=$AX56,"a",IF(Feuil1!$N$6=$AX57,"b",IF(Feuil1!$L$7=$AX56,"c",IF(Feuil1!$N$7=$AX57,"d",""))))</f>
        <v/>
      </c>
      <c r="AD57" s="166" t="str">
        <f>IF(Feuil1!$L$6=$AX56,"a",IF(Feuil1!$N$6=$AX57,"b",IF(Feuil1!$L$7=$AX56,"c",IF(Feuil1!$N$7=$AX57,"d",""))))</f>
        <v/>
      </c>
      <c r="AE57" s="166" t="str">
        <f>IF(Feuil1!$L$16=$AX56,"a",IF(Feuil1!$N$16=$AX57,"b",IF(Feuil1!$L$17=$AX56,"c",IF(Feuil1!$N$17=$AX57,"d",""))))</f>
        <v/>
      </c>
      <c r="AF57" s="166" t="str">
        <f>IF(Feuil1!$L$16=$AX56,"a",IF(Feuil1!$N$16=$AX57,"b",IF(Feuil1!$L$17=$AX56,"c",IF(Feuil1!$N$17=$AX57,"d",""))))</f>
        <v/>
      </c>
      <c r="AG57" s="166" t="str">
        <f>IF(Feuil1!$L$6=$AX56,"a",IF(Feuil1!$N$6=$AX57,"b",IF(Feuil1!$L$7=$AX56,"c",IF(Feuil1!$N$7=$AX57,"d",""))))</f>
        <v/>
      </c>
      <c r="AH57" s="166" t="str">
        <f>IF(Feuil1!$L$22=$AX56,"a",IF(Feuil1!$N$22=$AX57,"b",IF(Feuil1!$L$23=$AX56,"c",IF(Feuil1!$N$23=$AX57,"d",""))))</f>
        <v/>
      </c>
      <c r="AI57" s="166" t="str">
        <f>IF(Feuil1!$L$6=$AX56,"a",IF(Feuil1!$N$6=$AX57,"b",IF(Feuil1!$L$7=$AX56,"c",IF(Feuil1!$N$7=$AX57,"d",""))))</f>
        <v/>
      </c>
      <c r="AJ57" s="73"/>
      <c r="AK57" s="74"/>
      <c r="AL57" s="72"/>
      <c r="AM57" s="73"/>
      <c r="AN57" s="73"/>
      <c r="AO57" s="73"/>
      <c r="AP57" s="73"/>
      <c r="AQ57" s="73"/>
      <c r="AR57" s="73"/>
      <c r="AS57" s="73"/>
      <c r="AT57" s="73"/>
      <c r="AU57" s="73"/>
      <c r="AV57" s="73"/>
      <c r="AW57" s="74"/>
      <c r="AX57" s="167">
        <v>0.843750000000001</v>
      </c>
    </row>
    <row r="58" spans="1:50" ht="6.95" customHeight="1" x14ac:dyDescent="0.15">
      <c r="A58" s="138" t="s">
        <v>59</v>
      </c>
      <c r="B58" s="75"/>
      <c r="C58" s="76"/>
      <c r="D58" s="76"/>
      <c r="E58" s="76"/>
      <c r="F58" s="76"/>
      <c r="G58" s="76"/>
      <c r="H58" s="76"/>
      <c r="I58" s="76"/>
      <c r="J58" s="76"/>
      <c r="K58" s="76"/>
      <c r="L58" s="76"/>
      <c r="M58" s="77"/>
      <c r="N58" s="75"/>
      <c r="O58" s="76"/>
      <c r="P58" s="76"/>
      <c r="Q58" s="76"/>
      <c r="R58" s="76"/>
      <c r="S58" s="76"/>
      <c r="T58" s="76"/>
      <c r="U58" s="76"/>
      <c r="V58" s="76"/>
      <c r="W58" s="76"/>
      <c r="X58" s="76"/>
      <c r="Y58" s="77"/>
      <c r="Z58" s="166" t="str">
        <f>IF(Feuil1!$L$6=$AX57,"a",IF(Feuil1!$N$6=$AX58,"b",IF(Feuil1!$L$7=$AX57,"c",IF(Feuil1!$N$7=$AX58,"d",""))))</f>
        <v/>
      </c>
      <c r="AA58" s="166" t="str">
        <f>IF(Feuil1!$L$6=$AX57,"a",IF(Feuil1!$N$6=$AX58,"b",IF(Feuil1!$L$7=$AX57,"c",IF(Feuil1!$N$7=$AX58,"d",""))))</f>
        <v/>
      </c>
      <c r="AB58" s="166" t="str">
        <f>IF(Feuil1!$L$6=$AX57,"a",IF(Feuil1!$N$6=$AX58,"b",IF(Feuil1!$L$7=$AX57,"c",IF(Feuil1!$N$7=$AX58,"d",""))))</f>
        <v/>
      </c>
      <c r="AC58" s="166" t="str">
        <f>IF(Feuil1!$L$6=$AX57,"a",IF(Feuil1!$N$6=$AX58,"b",IF(Feuil1!$L$7=$AX57,"c",IF(Feuil1!$N$7=$AX58,"d",""))))</f>
        <v/>
      </c>
      <c r="AD58" s="166" t="str">
        <f>IF(Feuil1!$L$6=$AX57,"a",IF(Feuil1!$N$6=$AX58,"b",IF(Feuil1!$L$7=$AX57,"c",IF(Feuil1!$N$7=$AX58,"d",""))))</f>
        <v/>
      </c>
      <c r="AE58" s="166" t="str">
        <f>IF(Feuil1!$L$16=$AX57,"a",IF(Feuil1!$N$16=$AX58,"b",IF(Feuil1!$L$17=$AX57,"c",IF(Feuil1!$N$17=$AX58,"d",""))))</f>
        <v/>
      </c>
      <c r="AF58" s="166" t="str">
        <f>IF(Feuil1!$L$16=$AX57,"a",IF(Feuil1!$N$16=$AX58,"b",IF(Feuil1!$L$17=$AX57,"c",IF(Feuil1!$N$17=$AX58,"d",""))))</f>
        <v/>
      </c>
      <c r="AG58" s="166" t="str">
        <f>IF(Feuil1!$L$6=$AX57,"a",IF(Feuil1!$N$6=$AX58,"b",IF(Feuil1!$L$7=$AX57,"c",IF(Feuil1!$N$7=$AX58,"d",""))))</f>
        <v/>
      </c>
      <c r="AH58" s="67" t="str">
        <f>IF(Feuil1!$L$22=$AX57,"a",IF(Feuil1!$N$22=$AX58,"b",IF(Feuil1!$L$23=$AX57,"c",IF(Feuil1!$N$23=$AX58,"d",""))))</f>
        <v/>
      </c>
      <c r="AI58" s="166" t="str">
        <f>IF(Feuil1!$L$6=$AX57,"a",IF(Feuil1!$N$6=$AX58,"b",IF(Feuil1!$L$7=$AX57,"c",IF(Feuil1!$N$7=$AX58,"d",""))))</f>
        <v/>
      </c>
      <c r="AJ58" s="76"/>
      <c r="AK58" s="77"/>
      <c r="AL58" s="75"/>
      <c r="AM58" s="76"/>
      <c r="AN58" s="76"/>
      <c r="AO58" s="76"/>
      <c r="AP58" s="76"/>
      <c r="AQ58" s="76"/>
      <c r="AR58" s="76"/>
      <c r="AS58" s="76"/>
      <c r="AT58" s="76"/>
      <c r="AU58" s="76"/>
      <c r="AV58" s="76"/>
      <c r="AW58" s="77"/>
      <c r="AX58" s="168">
        <v>0.85416666666666696</v>
      </c>
    </row>
    <row r="59" spans="1:50" ht="6.95" customHeight="1" x14ac:dyDescent="0.15">
      <c r="A59" s="138"/>
      <c r="B59" s="66"/>
      <c r="C59" s="67"/>
      <c r="D59" s="67"/>
      <c r="E59" s="67"/>
      <c r="F59" s="67"/>
      <c r="G59" s="67"/>
      <c r="H59" s="67"/>
      <c r="I59" s="67"/>
      <c r="J59" s="67"/>
      <c r="K59" s="67"/>
      <c r="L59" s="67"/>
      <c r="M59" s="68"/>
      <c r="N59" s="66"/>
      <c r="O59" s="67"/>
      <c r="P59" s="67"/>
      <c r="Q59" s="67"/>
      <c r="R59" s="67"/>
      <c r="S59" s="67"/>
      <c r="T59" s="67"/>
      <c r="U59" s="67"/>
      <c r="V59" s="67"/>
      <c r="W59" s="67"/>
      <c r="X59" s="67"/>
      <c r="Y59" s="68"/>
      <c r="Z59" s="166" t="str">
        <f>IF(Feuil1!$L$6=$AX58,"a",IF(Feuil1!$N$6=$AX59,"b",IF(Feuil1!$L$7=$AX58,"c",IF(Feuil1!$N$7=$AX59,"d",""))))</f>
        <v/>
      </c>
      <c r="AA59" s="166" t="str">
        <f>IF(Feuil1!$L$6=$AX58,"a",IF(Feuil1!$N$6=$AX59,"b",IF(Feuil1!$L$7=$AX58,"c",IF(Feuil1!$N$7=$AX59,"d",""))))</f>
        <v/>
      </c>
      <c r="AB59" s="166" t="str">
        <f>IF(Feuil1!$L$6=$AX58,"a",IF(Feuil1!$N$6=$AX59,"b",IF(Feuil1!$L$7=$AX58,"c",IF(Feuil1!$N$7=$AX59,"d",""))))</f>
        <v/>
      </c>
      <c r="AC59" s="166" t="str">
        <f>IF(Feuil1!$L$6=$AX58,"a",IF(Feuil1!$N$6=$AX59,"b",IF(Feuil1!$L$7=$AX58,"c",IF(Feuil1!$N$7=$AX59,"d",""))))</f>
        <v/>
      </c>
      <c r="AD59" s="166" t="str">
        <f>IF(Feuil1!$L$6=$AX58,"a",IF(Feuil1!$N$6=$AX59,"b",IF(Feuil1!$L$7=$AX58,"c",IF(Feuil1!$N$7=$AX59,"d",""))))</f>
        <v/>
      </c>
      <c r="AE59" s="166" t="str">
        <f>IF(Feuil1!$L$16=$AX58,"a",IF(Feuil1!$N$16=$AX59,"b",IF(Feuil1!$L$17=$AX58,"c",IF(Feuil1!$N$17=$AX59,"d",""))))</f>
        <v/>
      </c>
      <c r="AF59" s="166" t="str">
        <f>IF(Feuil1!$L$16=$AX58,"a",IF(Feuil1!$N$16=$AX59,"b",IF(Feuil1!$L$17=$AX58,"c",IF(Feuil1!$N$17=$AX59,"d",""))))</f>
        <v/>
      </c>
      <c r="AG59" s="166" t="str">
        <f>IF(Feuil1!$L$6=$AX58,"a",IF(Feuil1!$N$6=$AX59,"b",IF(Feuil1!$L$7=$AX58,"c",IF(Feuil1!$N$7=$AX59,"d",""))))</f>
        <v/>
      </c>
      <c r="AH59" s="67" t="str">
        <f>IF(Feuil1!$L$22=$AX58,"a",IF(Feuil1!$N$22=$AX59,"b",IF(Feuil1!$L$23=$AX58,"c",IF(Feuil1!$N$23=$AX59,"d",""))))</f>
        <v/>
      </c>
      <c r="AI59" s="166" t="str">
        <f>IF(Feuil1!$L$6=$AX58,"a",IF(Feuil1!$N$6=$AX59,"b",IF(Feuil1!$L$7=$AX58,"c",IF(Feuil1!$N$7=$AX59,"d",""))))</f>
        <v/>
      </c>
      <c r="AJ59" s="67"/>
      <c r="AK59" s="68"/>
      <c r="AL59" s="66"/>
      <c r="AM59" s="67"/>
      <c r="AN59" s="67"/>
      <c r="AO59" s="67"/>
      <c r="AP59" s="67"/>
      <c r="AQ59" s="67"/>
      <c r="AR59" s="67"/>
      <c r="AS59" s="67"/>
      <c r="AT59" s="67"/>
      <c r="AU59" s="67"/>
      <c r="AV59" s="67"/>
      <c r="AW59" s="68"/>
      <c r="AX59" s="167">
        <v>0.86458333333333404</v>
      </c>
    </row>
    <row r="60" spans="1:50" ht="6.95" customHeight="1" x14ac:dyDescent="0.15">
      <c r="A60" s="138"/>
      <c r="B60" s="66"/>
      <c r="C60" s="67"/>
      <c r="D60" s="67"/>
      <c r="E60" s="67"/>
      <c r="F60" s="67"/>
      <c r="G60" s="67"/>
      <c r="H60" s="67"/>
      <c r="I60" s="67"/>
      <c r="J60" s="67"/>
      <c r="K60" s="67"/>
      <c r="L60" s="67"/>
      <c r="M60" s="68"/>
      <c r="N60" s="66"/>
      <c r="O60" s="67"/>
      <c r="P60" s="67"/>
      <c r="Q60" s="67"/>
      <c r="R60" s="67"/>
      <c r="S60" s="67"/>
      <c r="T60" s="67"/>
      <c r="U60" s="67"/>
      <c r="V60" s="67"/>
      <c r="W60" s="67"/>
      <c r="X60" s="67"/>
      <c r="Y60" s="68"/>
      <c r="Z60" s="67" t="str">
        <f>IF(Feuil1!$L$6=$AX59,"a",IF(Feuil1!$N$6=$AX60,"b",IF(Feuil1!$L$7=$AX59,"c",IF(Feuil1!$N$7=$AX60,"d",""))))</f>
        <v/>
      </c>
      <c r="AA60" s="67" t="str">
        <f>IF(Feuil1!$L$8=$AX59,"a",IF(Feuil1!$N$8=$AX60,"b",IF(Feuil1!$L$9=$AX59,"c",IF(Feuil1!$N$9=$AX60,"d",""))))</f>
        <v/>
      </c>
      <c r="AB60" s="67" t="str">
        <f>IF(Feuil1!$L$10=$AX59,"a",IF(Feuil1!$N$10=$AX60,"b",IF(Feuil1!$L$11=$AX59,"c",IF(Feuil1!$N$11=$AX60,"d",""))))</f>
        <v/>
      </c>
      <c r="AC60" s="67" t="str">
        <f>IF(Feuil1!$L$12=$AX59,"a",IF(Feuil1!$N$12=$AX60,"b",IF(Feuil1!$L$13=$AX59,"c",IF(Feuil1!$N$13=$AX60,"d",""))))</f>
        <v/>
      </c>
      <c r="AD60" s="67" t="str">
        <f>IF(Feuil1!$L$14=$AX59,"a",IF(Feuil1!$N$14=$AX60,"b",IF(Feuil1!$L$15=$AX59,"c",IF(Feuil1!$N$15=$AX60,"d",""))))</f>
        <v/>
      </c>
      <c r="AE60" s="67" t="str">
        <f>IF(Feuil1!$L$16=$AX59,"a",IF(Feuil1!$N$16=$AX60,"b",IF(Feuil1!$L$17=$AX59,"c",IF(Feuil1!$N$17=$AX60,"d",""))))</f>
        <v/>
      </c>
      <c r="AF60" s="67" t="str">
        <f>IF(Feuil1!$L$18=$AX59,"a",IF(Feuil1!$N$18=$AX60,"b",IF(Feuil1!$L$19=$AX59,"c",IF(Feuil1!$N$19=$AX60,"d",""))))</f>
        <v/>
      </c>
      <c r="AG60" s="67" t="str">
        <f>IF(Feuil1!$L$20=$AX59,"a",IF(Feuil1!$N$20=$AX60,"b",IF(Feuil1!$L$21=$AX59,"c",IF(Feuil1!$N$21=$AX60,"d",""))))</f>
        <v/>
      </c>
      <c r="AH60" s="67" t="str">
        <f>IF(Feuil1!$L$22=$AX59,"a",IF(Feuil1!$N$22=$AX60,"b",IF(Feuil1!$L$23=$AX59,"c",IF(Feuil1!$N$23=$AX60,"d",""))))</f>
        <v/>
      </c>
      <c r="AI60" s="67" t="str">
        <f>IF(Feuil1!$L$24=$AX59,"a",IF(Feuil1!$N$24=$AX60,"b",IF(Feuil1!$L$25=$AX59,"c",IF(Feuil1!$N$25=$AX60,"d",""))))</f>
        <v/>
      </c>
      <c r="AJ60" s="67"/>
      <c r="AK60" s="68"/>
      <c r="AL60" s="66"/>
      <c r="AM60" s="67"/>
      <c r="AN60" s="67"/>
      <c r="AO60" s="67"/>
      <c r="AP60" s="67"/>
      <c r="AQ60" s="67"/>
      <c r="AR60" s="67"/>
      <c r="AS60" s="67"/>
      <c r="AT60" s="67"/>
      <c r="AU60" s="67"/>
      <c r="AV60" s="67"/>
      <c r="AW60" s="68"/>
      <c r="AX60" s="164">
        <v>0.875000000000001</v>
      </c>
    </row>
    <row r="61" spans="1:50" ht="6.95" customHeight="1" x14ac:dyDescent="0.15">
      <c r="A61" s="138"/>
      <c r="B61" s="78"/>
      <c r="C61" s="79"/>
      <c r="D61" s="79"/>
      <c r="E61" s="79"/>
      <c r="F61" s="79"/>
      <c r="G61" s="79"/>
      <c r="H61" s="79"/>
      <c r="I61" s="79"/>
      <c r="J61" s="79"/>
      <c r="K61" s="79"/>
      <c r="L61" s="79"/>
      <c r="M61" s="80"/>
      <c r="N61" s="78"/>
      <c r="O61" s="79"/>
      <c r="P61" s="79"/>
      <c r="Q61" s="79"/>
      <c r="R61" s="79"/>
      <c r="S61" s="79"/>
      <c r="T61" s="79"/>
      <c r="U61" s="79"/>
      <c r="V61" s="79"/>
      <c r="W61" s="79"/>
      <c r="X61" s="79"/>
      <c r="Y61" s="80"/>
      <c r="Z61" s="67" t="str">
        <f>IF(Feuil1!$L$6=$AX60,"a",IF(Feuil1!$N$6=$AX61,"b",IF(Feuil1!$L$7=$AX60,"c",IF(Feuil1!$N$7=$AX61,"d",""))))</f>
        <v/>
      </c>
      <c r="AA61" s="67" t="str">
        <f>IF(Feuil1!$L$8=$AX60,"a",IF(Feuil1!$N$8=$AX61,"b",IF(Feuil1!$L$9=$AX60,"c",IF(Feuil1!$N$9=$AX61,"d",""))))</f>
        <v/>
      </c>
      <c r="AB61" s="67" t="str">
        <f>IF(Feuil1!$L$10=$AX60,"a",IF(Feuil1!$N$10=$AX61,"b",IF(Feuil1!$L$11=$AX60,"c",IF(Feuil1!$N$11=$AX61,"d",""))))</f>
        <v/>
      </c>
      <c r="AC61" s="67" t="str">
        <f>IF(Feuil1!$L$12=$AX60,"a",IF(Feuil1!$N$12=$AX61,"b",IF(Feuil1!$L$13=$AX60,"c",IF(Feuil1!$N$13=$AX61,"d",""))))</f>
        <v/>
      </c>
      <c r="AD61" s="67" t="str">
        <f>IF(Feuil1!$L$14=$AX60,"a",IF(Feuil1!$N$14=$AX61,"b",IF(Feuil1!$L$15=$AX60,"c",IF(Feuil1!$N$15=$AX61,"d",""))))</f>
        <v/>
      </c>
      <c r="AE61" s="67" t="str">
        <f>IF(Feuil1!$L$16=$AX60,"a",IF(Feuil1!$N$16=$AX61,"b",IF(Feuil1!$L$17=$AX60,"c",IF(Feuil1!$N$17=$AX61,"d",""))))</f>
        <v/>
      </c>
      <c r="AF61" s="67" t="str">
        <f>IF(Feuil1!$L$18=$AX60,"a",IF(Feuil1!$N$18=$AX61,"b",IF(Feuil1!$L$19=$AX60,"c",IF(Feuil1!$N$19=$AX61,"d",""))))</f>
        <v/>
      </c>
      <c r="AG61" s="67" t="str">
        <f>IF(Feuil1!$L$20=$AX60,"a",IF(Feuil1!$N$20=$AX61,"b",IF(Feuil1!$L$21=$AX60,"c",IF(Feuil1!$N$21=$AX61,"d",""))))</f>
        <v/>
      </c>
      <c r="AH61" s="67" t="str">
        <f>IF(Feuil1!$L$22=$AX60,"a",IF(Feuil1!$N$22=$AX61,"b",IF(Feuil1!$L$23=$AX60,"c",IF(Feuil1!$N$23=$AX61,"d",""))))</f>
        <v/>
      </c>
      <c r="AI61" s="67" t="str">
        <f>IF(Feuil1!$L$24=$AX60,"a",IF(Feuil1!$N$24=$AX61,"b",IF(Feuil1!$L$25=$AX60,"c",IF(Feuil1!$N$25=$AX61,"d",""))))</f>
        <v/>
      </c>
      <c r="AJ61" s="79"/>
      <c r="AK61" s="80"/>
      <c r="AL61" s="78"/>
      <c r="AM61" s="79"/>
      <c r="AN61" s="79"/>
      <c r="AO61" s="79"/>
      <c r="AP61" s="79"/>
      <c r="AQ61" s="79"/>
      <c r="AR61" s="79"/>
      <c r="AS61" s="79"/>
      <c r="AT61" s="79"/>
      <c r="AU61" s="79"/>
      <c r="AV61" s="79"/>
      <c r="AW61" s="80"/>
      <c r="AX61" s="163">
        <v>0.88541666666666696</v>
      </c>
    </row>
    <row r="62" spans="1:50" ht="3.95" customHeight="1" x14ac:dyDescent="0.15"/>
    <row r="63" spans="1:50" ht="19.5" customHeight="1" x14ac:dyDescent="0.15">
      <c r="A63" s="62" t="s">
        <v>60</v>
      </c>
      <c r="B63" s="97">
        <f>Feuil1!C6</f>
        <v>0</v>
      </c>
      <c r="C63" s="97">
        <f>Feuil1!C8</f>
        <v>0</v>
      </c>
      <c r="D63" s="97">
        <f>Feuil1!C10</f>
        <v>0</v>
      </c>
      <c r="E63" s="97">
        <f>Feuil1!C12</f>
        <v>0</v>
      </c>
      <c r="F63" s="97">
        <f>Feuil1!C14</f>
        <v>0</v>
      </c>
      <c r="G63" s="97">
        <f>Feuil1!C16</f>
        <v>0</v>
      </c>
      <c r="H63" s="97">
        <f>Feuil1!C18</f>
        <v>0</v>
      </c>
      <c r="I63" s="97">
        <f>Feuil1!C20</f>
        <v>0</v>
      </c>
      <c r="J63" s="97">
        <f>Feuil1!C22</f>
        <v>0</v>
      </c>
      <c r="K63" s="97">
        <f>Feuil1!C24</f>
        <v>0</v>
      </c>
      <c r="L63" s="97"/>
      <c r="M63" s="97"/>
      <c r="N63" s="97"/>
      <c r="O63" s="97"/>
      <c r="P63" s="97"/>
      <c r="Q63" s="97"/>
      <c r="R63" s="97"/>
      <c r="S63" s="97"/>
      <c r="T63" s="97"/>
      <c r="U63" s="97"/>
      <c r="V63" s="97"/>
      <c r="W63" s="97"/>
      <c r="X63" s="97"/>
      <c r="Y63" s="97"/>
      <c r="Z63" s="96">
        <f>Feuil1!K6</f>
        <v>10</v>
      </c>
      <c r="AA63" s="96">
        <f>Feuil1!K8</f>
        <v>9.4999999999999982</v>
      </c>
      <c r="AB63" s="96">
        <f>Feuil1!K10</f>
        <v>3.5000000000000009</v>
      </c>
      <c r="AC63" s="96">
        <f>Feuil1!K12</f>
        <v>7.5</v>
      </c>
      <c r="AD63" s="96">
        <f>Feuil1!K14</f>
        <v>10.25</v>
      </c>
      <c r="AE63" s="96">
        <f>Feuil1!K16</f>
        <v>2.25</v>
      </c>
      <c r="AF63" s="96">
        <f>Feuil1!K18</f>
        <v>11.25</v>
      </c>
      <c r="AG63" s="96">
        <f>Feuil1!K20</f>
        <v>7.5</v>
      </c>
      <c r="AH63" s="96">
        <f>Feuil1!K22</f>
        <v>3.2500000000000018</v>
      </c>
      <c r="AI63" s="96">
        <f>Feuil1!K24</f>
        <v>8.5</v>
      </c>
      <c r="AJ63" s="96"/>
      <c r="AK63" s="96"/>
      <c r="AL63" s="97"/>
      <c r="AM63" s="97"/>
      <c r="AN63" s="97"/>
      <c r="AO63" s="97"/>
      <c r="AP63" s="97"/>
      <c r="AQ63" s="97"/>
      <c r="AR63" s="97"/>
      <c r="AS63" s="97"/>
      <c r="AT63" s="97"/>
      <c r="AU63" s="97"/>
      <c r="AV63" s="97"/>
      <c r="AW63" s="97"/>
    </row>
    <row r="64" spans="1:50" ht="8.1" customHeight="1" x14ac:dyDescent="0.15">
      <c r="A64" s="62" t="s">
        <v>61</v>
      </c>
      <c r="B64" s="64"/>
      <c r="C64" s="64"/>
      <c r="D64" s="64"/>
      <c r="E64" s="64"/>
      <c r="F64" s="64"/>
      <c r="G64" s="64"/>
      <c r="H64" s="64"/>
      <c r="I64" s="64"/>
      <c r="J64" s="64"/>
      <c r="K64" s="64"/>
      <c r="L64" s="64"/>
      <c r="M64" s="64"/>
      <c r="N64" s="64"/>
      <c r="O64" s="64"/>
      <c r="P64" s="64"/>
      <c r="Q64" s="64"/>
      <c r="R64" s="64"/>
      <c r="S64" s="64"/>
      <c r="T64" s="64"/>
      <c r="U64" s="64"/>
      <c r="V64" s="64"/>
      <c r="W64" s="64"/>
      <c r="X64" s="64"/>
      <c r="Y64" s="64"/>
      <c r="Z64" s="64"/>
      <c r="AA64" s="64"/>
      <c r="AB64" s="64"/>
      <c r="AC64" s="64"/>
      <c r="AD64" s="64"/>
      <c r="AE64" s="64"/>
      <c r="AF64" s="64"/>
      <c r="AG64" s="64"/>
      <c r="AH64" s="64"/>
      <c r="AI64" s="64"/>
      <c r="AJ64" s="64"/>
      <c r="AK64" s="64"/>
      <c r="AL64" s="64"/>
      <c r="AM64" s="64"/>
      <c r="AN64" s="64"/>
      <c r="AO64" s="64"/>
      <c r="AP64" s="64"/>
      <c r="AQ64" s="64"/>
      <c r="AR64" s="64"/>
      <c r="AS64" s="64"/>
      <c r="AT64" s="64"/>
      <c r="AU64" s="64"/>
      <c r="AV64" s="64"/>
      <c r="AW64" s="64"/>
    </row>
    <row r="65" spans="1:50" ht="14.1" customHeight="1" x14ac:dyDescent="0.15"/>
    <row r="66" spans="1:50" ht="14.1" customHeight="1" x14ac:dyDescent="0.15">
      <c r="A66" s="62" t="s">
        <v>62</v>
      </c>
      <c r="B66" s="143">
        <f>Feuil1!C26</f>
        <v>0</v>
      </c>
      <c r="C66" s="143"/>
      <c r="D66" s="143"/>
      <c r="E66" s="143"/>
      <c r="F66" s="143"/>
      <c r="G66" s="143"/>
      <c r="H66" s="143"/>
      <c r="I66" s="143"/>
      <c r="J66" s="143"/>
      <c r="K66" s="143"/>
      <c r="L66" s="143"/>
      <c r="M66" s="143"/>
      <c r="N66" s="143">
        <f>Feuil1!G26</f>
        <v>0</v>
      </c>
      <c r="O66" s="143"/>
      <c r="P66" s="143"/>
      <c r="Q66" s="143"/>
      <c r="R66" s="143"/>
      <c r="S66" s="143"/>
      <c r="T66" s="143"/>
      <c r="U66" s="143"/>
      <c r="V66" s="143"/>
      <c r="W66" s="143"/>
      <c r="X66" s="143"/>
      <c r="Y66" s="143"/>
      <c r="Z66" s="143">
        <f>Feuil1!K26</f>
        <v>73.5</v>
      </c>
      <c r="AA66" s="143"/>
      <c r="AB66" s="143"/>
      <c r="AC66" s="143"/>
      <c r="AD66" s="143"/>
      <c r="AE66" s="143"/>
      <c r="AF66" s="143"/>
      <c r="AG66" s="143"/>
      <c r="AH66" s="143"/>
      <c r="AI66" s="143"/>
      <c r="AJ66" s="143"/>
      <c r="AK66" s="143"/>
      <c r="AL66" s="143">
        <f>Feuil1!W26</f>
        <v>0</v>
      </c>
      <c r="AM66" s="143"/>
      <c r="AN66" s="143"/>
      <c r="AO66" s="143"/>
      <c r="AP66" s="143"/>
      <c r="AQ66" s="143"/>
      <c r="AR66" s="143"/>
      <c r="AS66" s="143"/>
      <c r="AT66" s="143"/>
      <c r="AU66" s="143"/>
      <c r="AV66" s="143"/>
      <c r="AW66" s="143"/>
    </row>
    <row r="67" spans="1:50" ht="14.1" customHeight="1" x14ac:dyDescent="0.15">
      <c r="A67" s="62" t="s">
        <v>63</v>
      </c>
      <c r="B67" s="143">
        <f>Feuil2!B68/Feuil1!$Y$1</f>
        <v>0</v>
      </c>
      <c r="C67" s="143"/>
      <c r="D67" s="143"/>
      <c r="E67" s="143"/>
      <c r="F67" s="143"/>
      <c r="G67" s="143"/>
      <c r="H67" s="143"/>
      <c r="I67" s="143"/>
      <c r="J67" s="143"/>
      <c r="K67" s="143"/>
      <c r="L67" s="143"/>
      <c r="M67" s="143"/>
      <c r="N67" s="143">
        <f>Feuil2!N68/Feuil1!$Y$1</f>
        <v>0</v>
      </c>
      <c r="O67" s="143"/>
      <c r="P67" s="143"/>
      <c r="Q67" s="143"/>
      <c r="R67" s="143"/>
      <c r="S67" s="143"/>
      <c r="T67" s="143"/>
      <c r="U67" s="143"/>
      <c r="V67" s="143"/>
      <c r="W67" s="143"/>
      <c r="X67" s="143"/>
      <c r="Y67" s="143"/>
      <c r="Z67" s="143">
        <f>Feuil2!Z68/Feuil1!$Y$1</f>
        <v>0</v>
      </c>
      <c r="AA67" s="143"/>
      <c r="AB67" s="143"/>
      <c r="AC67" s="143"/>
      <c r="AD67" s="143"/>
      <c r="AE67" s="143"/>
      <c r="AF67" s="143"/>
      <c r="AG67" s="143"/>
      <c r="AH67" s="143"/>
      <c r="AI67" s="143"/>
      <c r="AJ67" s="143"/>
      <c r="AK67" s="143"/>
      <c r="AL67" s="143">
        <f>Feuil2!AL68/Feuil1!$Y$1</f>
        <v>0</v>
      </c>
      <c r="AM67" s="143"/>
      <c r="AN67" s="143"/>
      <c r="AO67" s="143"/>
      <c r="AP67" s="143"/>
      <c r="AQ67" s="143"/>
      <c r="AR67" s="143"/>
      <c r="AS67" s="143"/>
      <c r="AT67" s="143"/>
      <c r="AU67" s="143"/>
      <c r="AV67" s="143"/>
      <c r="AW67" s="143"/>
    </row>
    <row r="68" spans="1:50" ht="14.1" customHeight="1" x14ac:dyDescent="0.15">
      <c r="A68" s="62" t="s">
        <v>64</v>
      </c>
      <c r="B68" s="143"/>
      <c r="C68" s="143"/>
      <c r="D68" s="143"/>
      <c r="E68" s="143"/>
      <c r="F68" s="143"/>
      <c r="G68" s="143"/>
      <c r="H68" s="143"/>
      <c r="I68" s="143"/>
      <c r="J68" s="143"/>
      <c r="K68" s="143"/>
      <c r="L68" s="143"/>
      <c r="M68" s="143"/>
      <c r="N68" s="143"/>
      <c r="O68" s="143"/>
      <c r="P68" s="143"/>
      <c r="Q68" s="143"/>
      <c r="R68" s="143"/>
      <c r="S68" s="143"/>
      <c r="T68" s="143"/>
      <c r="U68" s="143"/>
      <c r="V68" s="143"/>
      <c r="W68" s="143"/>
      <c r="X68" s="143"/>
      <c r="Y68" s="143"/>
      <c r="Z68" s="143"/>
      <c r="AA68" s="143"/>
      <c r="AB68" s="143"/>
      <c r="AC68" s="143"/>
      <c r="AD68" s="143"/>
      <c r="AE68" s="143"/>
      <c r="AF68" s="143"/>
      <c r="AG68" s="143"/>
      <c r="AH68" s="143"/>
      <c r="AI68" s="143"/>
      <c r="AJ68" s="143"/>
      <c r="AK68" s="143"/>
      <c r="AL68" s="143"/>
      <c r="AM68" s="143"/>
      <c r="AN68" s="143"/>
      <c r="AO68" s="143"/>
      <c r="AP68" s="143"/>
      <c r="AQ68" s="143"/>
      <c r="AR68" s="143"/>
      <c r="AS68" s="143"/>
      <c r="AT68" s="143"/>
      <c r="AU68" s="143"/>
      <c r="AV68" s="143"/>
      <c r="AW68" s="143"/>
    </row>
    <row r="71" spans="1:50" s="90" customFormat="1" ht="9" customHeight="1" x14ac:dyDescent="0.15">
      <c r="B71" s="139" t="str">
        <f>Feuil1!S2</f>
        <v>VENDREDI</v>
      </c>
      <c r="C71" s="140"/>
      <c r="D71" s="140"/>
      <c r="E71" s="140"/>
      <c r="F71" s="140"/>
      <c r="G71" s="140"/>
      <c r="H71" s="141">
        <f>Feuil1!T2</f>
        <v>42391</v>
      </c>
      <c r="I71" s="141"/>
      <c r="J71" s="141"/>
      <c r="K71" s="141"/>
      <c r="L71" s="141"/>
      <c r="M71" s="142"/>
      <c r="N71" s="139" t="str">
        <f>Feuil1!W2</f>
        <v>SAMEDI</v>
      </c>
      <c r="O71" s="140"/>
      <c r="P71" s="140"/>
      <c r="Q71" s="140"/>
      <c r="R71" s="140"/>
      <c r="S71" s="140"/>
      <c r="T71" s="141">
        <f>Feuil1!X2</f>
        <v>42392</v>
      </c>
      <c r="U71" s="141"/>
      <c r="V71" s="141"/>
      <c r="W71" s="141"/>
      <c r="X71" s="141"/>
      <c r="Y71" s="142"/>
      <c r="AX71" s="161"/>
    </row>
    <row r="72" spans="1:50" ht="14.1" customHeight="1" x14ac:dyDescent="0.15">
      <c r="A72" s="62" t="s">
        <v>17</v>
      </c>
      <c r="B72" s="63" t="s">
        <v>18</v>
      </c>
      <c r="C72" s="63" t="s">
        <v>19</v>
      </c>
      <c r="D72" s="63" t="s">
        <v>20</v>
      </c>
      <c r="E72" s="63" t="s">
        <v>21</v>
      </c>
      <c r="F72" s="63" t="s">
        <v>22</v>
      </c>
      <c r="G72" s="63" t="s">
        <v>23</v>
      </c>
      <c r="H72" s="63" t="s">
        <v>24</v>
      </c>
      <c r="I72" s="63" t="s">
        <v>25</v>
      </c>
      <c r="J72" s="63" t="s">
        <v>26</v>
      </c>
      <c r="K72" s="63" t="s">
        <v>27</v>
      </c>
      <c r="L72" s="63" t="s">
        <v>28</v>
      </c>
      <c r="M72" s="63" t="s">
        <v>29</v>
      </c>
      <c r="N72" s="63" t="s">
        <v>18</v>
      </c>
      <c r="O72" s="63" t="s">
        <v>19</v>
      </c>
      <c r="P72" s="63" t="s">
        <v>20</v>
      </c>
      <c r="Q72" s="63" t="s">
        <v>21</v>
      </c>
      <c r="R72" s="63" t="s">
        <v>22</v>
      </c>
      <c r="S72" s="63" t="s">
        <v>23</v>
      </c>
      <c r="T72" s="63" t="s">
        <v>24</v>
      </c>
      <c r="U72" s="63" t="s">
        <v>25</v>
      </c>
      <c r="V72" s="63" t="s">
        <v>26</v>
      </c>
      <c r="W72" s="63" t="s">
        <v>27</v>
      </c>
      <c r="X72" s="63" t="s">
        <v>28</v>
      </c>
      <c r="Y72" s="63" t="s">
        <v>29</v>
      </c>
      <c r="AX72" s="162"/>
    </row>
    <row r="73" spans="1:50" ht="9" customHeight="1" x14ac:dyDescent="0.15">
      <c r="A73" s="62" t="s">
        <v>30</v>
      </c>
      <c r="B73" s="64"/>
      <c r="C73" s="64"/>
      <c r="D73" s="64"/>
      <c r="E73" s="64"/>
      <c r="F73" s="64"/>
      <c r="G73" s="64"/>
      <c r="H73" s="64"/>
      <c r="I73" s="64"/>
      <c r="J73" s="64"/>
      <c r="K73" s="64"/>
      <c r="L73" s="64"/>
      <c r="M73" s="64"/>
      <c r="N73" s="64"/>
      <c r="O73" s="64"/>
      <c r="P73" s="64"/>
      <c r="Q73" s="64"/>
      <c r="R73" s="64"/>
      <c r="S73" s="64"/>
      <c r="T73" s="64"/>
      <c r="U73" s="64"/>
      <c r="V73" s="64"/>
      <c r="W73" s="64"/>
      <c r="X73" s="64"/>
      <c r="Y73" s="64"/>
      <c r="AX73" s="162"/>
    </row>
    <row r="74" spans="1:50" ht="8.1" customHeight="1" x14ac:dyDescent="0.15">
      <c r="A74" s="62" t="s">
        <v>31</v>
      </c>
      <c r="B74" s="64"/>
      <c r="C74" s="64"/>
      <c r="D74" s="64"/>
      <c r="E74" s="64"/>
      <c r="F74" s="64"/>
      <c r="G74" s="64"/>
      <c r="H74" s="64"/>
      <c r="I74" s="64"/>
      <c r="J74" s="64"/>
      <c r="K74" s="64"/>
      <c r="L74" s="64"/>
      <c r="M74" s="64"/>
      <c r="N74" s="64"/>
      <c r="O74" s="64"/>
      <c r="P74" s="64"/>
      <c r="Q74" s="64"/>
      <c r="R74" s="64"/>
      <c r="S74" s="64"/>
      <c r="T74" s="64"/>
      <c r="U74" s="64"/>
      <c r="V74" s="64"/>
      <c r="W74" s="64"/>
      <c r="X74" s="64"/>
      <c r="Y74" s="64"/>
      <c r="AA74" s="81"/>
      <c r="AB74" s="81"/>
      <c r="AC74" s="81"/>
      <c r="AD74" s="81"/>
      <c r="AE74" s="81"/>
      <c r="AF74" s="81"/>
      <c r="AG74" s="81"/>
      <c r="AH74" s="81"/>
      <c r="AI74" s="81"/>
      <c r="AJ74" s="81"/>
      <c r="AK74" s="81"/>
      <c r="AL74" s="81"/>
      <c r="AM74" s="81"/>
      <c r="AN74" s="81"/>
      <c r="AO74" s="144" t="s">
        <v>71</v>
      </c>
      <c r="AP74" s="144"/>
      <c r="AQ74" s="144"/>
      <c r="AR74" s="144"/>
      <c r="AX74" s="162"/>
    </row>
    <row r="75" spans="1:50" ht="6.95" customHeight="1" x14ac:dyDescent="0.15">
      <c r="A75" s="65" t="s">
        <v>32</v>
      </c>
      <c r="B75" s="66"/>
      <c r="C75" s="67"/>
      <c r="D75" s="67"/>
      <c r="E75" s="67"/>
      <c r="F75" s="67"/>
      <c r="G75" s="67"/>
      <c r="H75" s="67"/>
      <c r="I75" s="67"/>
      <c r="J75" s="67"/>
      <c r="K75" s="67"/>
      <c r="L75" s="67"/>
      <c r="M75" s="68"/>
      <c r="N75" s="66"/>
      <c r="O75" s="67"/>
      <c r="P75" s="67"/>
      <c r="Q75" s="67"/>
      <c r="R75" s="67"/>
      <c r="S75" s="67"/>
      <c r="T75" s="67"/>
      <c r="U75" s="67"/>
      <c r="V75" s="67"/>
      <c r="W75" s="67"/>
      <c r="X75" s="67"/>
      <c r="Y75" s="68"/>
      <c r="AA75" s="81"/>
      <c r="AB75" s="81"/>
      <c r="AC75" s="81"/>
      <c r="AD75" s="81"/>
      <c r="AE75" s="81"/>
      <c r="AF75" s="81"/>
      <c r="AG75" s="81"/>
      <c r="AH75" s="81"/>
      <c r="AI75" s="81"/>
      <c r="AJ75" s="81"/>
      <c r="AK75" s="81"/>
      <c r="AL75" s="81"/>
      <c r="AM75" s="81"/>
      <c r="AN75" s="81"/>
      <c r="AO75" s="144"/>
      <c r="AP75" s="144"/>
      <c r="AQ75" s="144"/>
      <c r="AR75" s="144"/>
      <c r="AX75" s="162"/>
    </row>
    <row r="76" spans="1:50" ht="6.95" customHeight="1" x14ac:dyDescent="0.15">
      <c r="A76" s="138" t="s">
        <v>33</v>
      </c>
      <c r="B76" s="66"/>
      <c r="C76" s="67"/>
      <c r="D76" s="67"/>
      <c r="E76" s="67"/>
      <c r="F76" s="67"/>
      <c r="G76" s="67"/>
      <c r="H76" s="67"/>
      <c r="I76" s="67"/>
      <c r="J76" s="67"/>
      <c r="K76" s="67"/>
      <c r="L76" s="67"/>
      <c r="M76" s="68"/>
      <c r="N76" s="66"/>
      <c r="O76" s="67"/>
      <c r="P76" s="67"/>
      <c r="Q76" s="67"/>
      <c r="R76" s="67"/>
      <c r="S76" s="67"/>
      <c r="T76" s="67"/>
      <c r="U76" s="67"/>
      <c r="V76" s="67"/>
      <c r="W76" s="67"/>
      <c r="X76" s="67"/>
      <c r="Y76" s="68"/>
      <c r="AA76" s="144" t="s">
        <v>65</v>
      </c>
      <c r="AB76" s="144"/>
      <c r="AC76" s="144" t="s">
        <v>66</v>
      </c>
      <c r="AD76" s="144"/>
      <c r="AE76" s="144"/>
      <c r="AF76" s="144"/>
      <c r="AG76" s="144"/>
      <c r="AH76" s="144"/>
      <c r="AI76" s="144"/>
      <c r="AJ76" s="144" t="s">
        <v>67</v>
      </c>
      <c r="AK76" s="144"/>
      <c r="AL76" s="144"/>
      <c r="AM76" s="144"/>
      <c r="AN76" s="144" t="s">
        <v>68</v>
      </c>
      <c r="AO76" s="145" t="s">
        <v>69</v>
      </c>
      <c r="AP76" s="145"/>
      <c r="AQ76" s="145" t="s">
        <v>70</v>
      </c>
      <c r="AR76" s="145"/>
      <c r="AX76" s="162"/>
    </row>
    <row r="77" spans="1:50" ht="6.95" customHeight="1" x14ac:dyDescent="0.15">
      <c r="A77" s="138"/>
      <c r="B77" s="69"/>
      <c r="C77" s="70"/>
      <c r="D77" s="70"/>
      <c r="E77" s="70"/>
      <c r="F77" s="70"/>
      <c r="G77" s="70"/>
      <c r="H77" s="70"/>
      <c r="I77" s="70"/>
      <c r="J77" s="70"/>
      <c r="K77" s="70"/>
      <c r="L77" s="70"/>
      <c r="M77" s="71"/>
      <c r="N77" s="69"/>
      <c r="O77" s="70"/>
      <c r="P77" s="70"/>
      <c r="Q77" s="70"/>
      <c r="R77" s="70"/>
      <c r="S77" s="70"/>
      <c r="T77" s="70"/>
      <c r="U77" s="70"/>
      <c r="V77" s="70"/>
      <c r="W77" s="70"/>
      <c r="X77" s="70"/>
      <c r="Y77" s="71"/>
      <c r="AA77" s="144"/>
      <c r="AB77" s="144"/>
      <c r="AC77" s="144"/>
      <c r="AD77" s="144"/>
      <c r="AE77" s="144"/>
      <c r="AF77" s="144"/>
      <c r="AG77" s="144"/>
      <c r="AH77" s="144"/>
      <c r="AI77" s="144"/>
      <c r="AJ77" s="144"/>
      <c r="AK77" s="144"/>
      <c r="AL77" s="144"/>
      <c r="AM77" s="144"/>
      <c r="AN77" s="144"/>
      <c r="AO77" s="145"/>
      <c r="AP77" s="145"/>
      <c r="AQ77" s="145"/>
      <c r="AR77" s="145"/>
      <c r="AX77" s="162"/>
    </row>
    <row r="78" spans="1:50" ht="6.95" customHeight="1" x14ac:dyDescent="0.15">
      <c r="A78" s="138" t="s">
        <v>34</v>
      </c>
      <c r="B78" s="66"/>
      <c r="C78" s="67"/>
      <c r="D78" s="67"/>
      <c r="E78" s="67"/>
      <c r="F78" s="67"/>
      <c r="G78" s="67"/>
      <c r="H78" s="67"/>
      <c r="I78" s="67"/>
      <c r="J78" s="67"/>
      <c r="K78" s="67"/>
      <c r="L78" s="67"/>
      <c r="M78" s="68"/>
      <c r="N78" s="66"/>
      <c r="O78" s="67"/>
      <c r="P78" s="67"/>
      <c r="Q78" s="67"/>
      <c r="R78" s="67"/>
      <c r="S78" s="67"/>
      <c r="T78" s="67"/>
      <c r="U78" s="67"/>
      <c r="V78" s="67"/>
      <c r="W78" s="67"/>
      <c r="X78" s="67"/>
      <c r="Y78" s="68"/>
      <c r="AA78" s="144"/>
      <c r="AB78" s="144"/>
      <c r="AC78" s="144"/>
      <c r="AD78" s="144"/>
      <c r="AE78" s="144"/>
      <c r="AF78" s="144"/>
      <c r="AG78" s="144"/>
      <c r="AH78" s="144"/>
      <c r="AI78" s="144"/>
      <c r="AJ78" s="144"/>
      <c r="AK78" s="144"/>
      <c r="AL78" s="144"/>
      <c r="AM78" s="144"/>
      <c r="AN78" s="144"/>
      <c r="AO78" s="145"/>
      <c r="AP78" s="145"/>
      <c r="AQ78" s="145"/>
      <c r="AR78" s="145"/>
      <c r="AX78" s="162"/>
    </row>
    <row r="79" spans="1:50" ht="6.95" customHeight="1" x14ac:dyDescent="0.15">
      <c r="A79" s="138"/>
      <c r="B79" s="72"/>
      <c r="C79" s="73"/>
      <c r="D79" s="73"/>
      <c r="E79" s="73"/>
      <c r="F79" s="73"/>
      <c r="G79" s="73"/>
      <c r="H79" s="73"/>
      <c r="I79" s="73"/>
      <c r="J79" s="73"/>
      <c r="K79" s="73"/>
      <c r="L79" s="73"/>
      <c r="M79" s="74"/>
      <c r="N79" s="72"/>
      <c r="O79" s="73"/>
      <c r="P79" s="73"/>
      <c r="Q79" s="73"/>
      <c r="R79" s="73"/>
      <c r="S79" s="73"/>
      <c r="T79" s="73"/>
      <c r="U79" s="73"/>
      <c r="V79" s="73"/>
      <c r="W79" s="73"/>
      <c r="X79" s="73"/>
      <c r="Y79" s="74"/>
      <c r="AA79" s="146" t="s">
        <v>18</v>
      </c>
      <c r="AB79" s="146"/>
      <c r="AC79" s="146" t="str">
        <f>Feuil1!A6</f>
        <v>AHDK</v>
      </c>
      <c r="AD79" s="146"/>
      <c r="AE79" s="146"/>
      <c r="AF79" s="146"/>
      <c r="AG79" s="146"/>
      <c r="AH79" s="146"/>
      <c r="AI79" s="146"/>
      <c r="AJ79" s="146" t="str">
        <f>Feuil1!B6</f>
        <v>Julien</v>
      </c>
      <c r="AK79" s="146"/>
      <c r="AL79" s="146"/>
      <c r="AM79" s="146"/>
      <c r="AN79" s="144" t="str">
        <f>Feuil1!A7</f>
        <v>MM</v>
      </c>
      <c r="AO79" s="147">
        <f>Feuil1!B7</f>
        <v>44.1</v>
      </c>
      <c r="AP79" s="147"/>
      <c r="AQ79" s="146">
        <f>Feuil1!AA6</f>
        <v>10</v>
      </c>
      <c r="AR79" s="146"/>
      <c r="AX79" s="162"/>
    </row>
    <row r="80" spans="1:50" ht="6.95" customHeight="1" x14ac:dyDescent="0.15">
      <c r="A80" s="138" t="s">
        <v>35</v>
      </c>
      <c r="B80" s="75"/>
      <c r="C80" s="76"/>
      <c r="D80" s="76"/>
      <c r="E80" s="76"/>
      <c r="F80" s="76"/>
      <c r="G80" s="76"/>
      <c r="H80" s="76"/>
      <c r="I80" s="76"/>
      <c r="J80" s="76"/>
      <c r="K80" s="76"/>
      <c r="L80" s="76"/>
      <c r="M80" s="77"/>
      <c r="N80" s="75"/>
      <c r="O80" s="76"/>
      <c r="P80" s="76"/>
      <c r="Q80" s="76"/>
      <c r="R80" s="76"/>
      <c r="S80" s="76"/>
      <c r="T80" s="76"/>
      <c r="U80" s="76"/>
      <c r="V80" s="76"/>
      <c r="W80" s="76"/>
      <c r="X80" s="76"/>
      <c r="Y80" s="77"/>
      <c r="AA80" s="146"/>
      <c r="AB80" s="146"/>
      <c r="AC80" s="146"/>
      <c r="AD80" s="146"/>
      <c r="AE80" s="146"/>
      <c r="AF80" s="146"/>
      <c r="AG80" s="146"/>
      <c r="AH80" s="146"/>
      <c r="AI80" s="146"/>
      <c r="AJ80" s="146"/>
      <c r="AK80" s="146"/>
      <c r="AL80" s="146"/>
      <c r="AM80" s="146"/>
      <c r="AN80" s="144"/>
      <c r="AO80" s="147"/>
      <c r="AP80" s="147"/>
      <c r="AQ80" s="146"/>
      <c r="AR80" s="146"/>
      <c r="AX80" s="162"/>
    </row>
    <row r="81" spans="1:50" ht="6.95" customHeight="1" x14ac:dyDescent="0.15">
      <c r="A81" s="138"/>
      <c r="B81" s="66"/>
      <c r="C81" s="67"/>
      <c r="D81" s="67"/>
      <c r="E81" s="67"/>
      <c r="F81" s="67"/>
      <c r="G81" s="67"/>
      <c r="H81" s="67"/>
      <c r="I81" s="67"/>
      <c r="J81" s="67"/>
      <c r="K81" s="67"/>
      <c r="L81" s="67"/>
      <c r="M81" s="68"/>
      <c r="N81" s="66"/>
      <c r="O81" s="67"/>
      <c r="P81" s="67"/>
      <c r="Q81" s="67"/>
      <c r="R81" s="67"/>
      <c r="S81" s="67"/>
      <c r="T81" s="67"/>
      <c r="U81" s="67"/>
      <c r="V81" s="67"/>
      <c r="W81" s="67"/>
      <c r="X81" s="67"/>
      <c r="Y81" s="68"/>
      <c r="AA81" s="146"/>
      <c r="AB81" s="146"/>
      <c r="AC81" s="146"/>
      <c r="AD81" s="146"/>
      <c r="AE81" s="146"/>
      <c r="AF81" s="146"/>
      <c r="AG81" s="146"/>
      <c r="AH81" s="146"/>
      <c r="AI81" s="146"/>
      <c r="AJ81" s="146"/>
      <c r="AK81" s="146"/>
      <c r="AL81" s="146"/>
      <c r="AM81" s="146"/>
      <c r="AN81" s="144"/>
      <c r="AO81" s="147"/>
      <c r="AP81" s="147"/>
      <c r="AQ81" s="146"/>
      <c r="AR81" s="146"/>
      <c r="AX81" s="162"/>
    </row>
    <row r="82" spans="1:50" ht="6.95" customHeight="1" x14ac:dyDescent="0.15">
      <c r="A82" s="138" t="s">
        <v>36</v>
      </c>
      <c r="B82" s="78"/>
      <c r="C82" s="79"/>
      <c r="D82" s="79"/>
      <c r="E82" s="79"/>
      <c r="F82" s="79"/>
      <c r="G82" s="79"/>
      <c r="H82" s="79"/>
      <c r="I82" s="79"/>
      <c r="J82" s="79"/>
      <c r="K82" s="79"/>
      <c r="L82" s="79"/>
      <c r="M82" s="80"/>
      <c r="N82" s="78"/>
      <c r="O82" s="79"/>
      <c r="P82" s="79"/>
      <c r="Q82" s="79"/>
      <c r="R82" s="79"/>
      <c r="S82" s="79"/>
      <c r="T82" s="79"/>
      <c r="U82" s="79"/>
      <c r="V82" s="79"/>
      <c r="W82" s="79"/>
      <c r="X82" s="79"/>
      <c r="Y82" s="80"/>
      <c r="AA82" s="146"/>
      <c r="AB82" s="146"/>
      <c r="AC82" s="146"/>
      <c r="AD82" s="146"/>
      <c r="AE82" s="146"/>
      <c r="AF82" s="146"/>
      <c r="AG82" s="146"/>
      <c r="AH82" s="146"/>
      <c r="AI82" s="146"/>
      <c r="AJ82" s="146"/>
      <c r="AK82" s="146"/>
      <c r="AL82" s="146"/>
      <c r="AM82" s="146"/>
      <c r="AN82" s="144"/>
      <c r="AO82" s="147"/>
      <c r="AP82" s="147"/>
      <c r="AQ82" s="146"/>
      <c r="AR82" s="146"/>
      <c r="AX82" s="162"/>
    </row>
    <row r="83" spans="1:50" ht="6.95" customHeight="1" x14ac:dyDescent="0.15">
      <c r="A83" s="138"/>
      <c r="B83" s="66"/>
      <c r="C83" s="67"/>
      <c r="D83" s="67"/>
      <c r="E83" s="67"/>
      <c r="F83" s="67"/>
      <c r="G83" s="67"/>
      <c r="H83" s="67"/>
      <c r="I83" s="67"/>
      <c r="J83" s="67"/>
      <c r="K83" s="67"/>
      <c r="L83" s="67"/>
      <c r="M83" s="68"/>
      <c r="N83" s="66"/>
      <c r="O83" s="67"/>
      <c r="P83" s="67"/>
      <c r="Q83" s="67"/>
      <c r="R83" s="67"/>
      <c r="S83" s="67"/>
      <c r="T83" s="67"/>
      <c r="U83" s="67"/>
      <c r="V83" s="67"/>
      <c r="W83" s="67"/>
      <c r="X83" s="67"/>
      <c r="Y83" s="68"/>
      <c r="AA83" s="146" t="s">
        <v>19</v>
      </c>
      <c r="AB83" s="146"/>
      <c r="AC83" s="146" t="str">
        <f>Feuil1!A8</f>
        <v>BFDFJ</v>
      </c>
      <c r="AD83" s="146"/>
      <c r="AE83" s="146"/>
      <c r="AF83" s="146"/>
      <c r="AG83" s="146"/>
      <c r="AH83" s="146"/>
      <c r="AI83" s="146"/>
      <c r="AJ83" s="146" t="str">
        <f>Feuil1!B8</f>
        <v>Thomas</v>
      </c>
      <c r="AK83" s="146"/>
      <c r="AL83" s="146"/>
      <c r="AM83" s="146"/>
      <c r="AN83" s="144" t="str">
        <f>Feuil1!A9</f>
        <v>AM</v>
      </c>
      <c r="AO83" s="147">
        <f>Feuil1!B9</f>
        <v>36.75</v>
      </c>
      <c r="AP83" s="147"/>
      <c r="AQ83" s="146">
        <f>Feuil1!AA8</f>
        <v>9.4999999999999982</v>
      </c>
      <c r="AR83" s="146"/>
      <c r="AX83" s="162"/>
    </row>
    <row r="84" spans="1:50" ht="6.95" customHeight="1" x14ac:dyDescent="0.15">
      <c r="A84" s="138" t="s">
        <v>37</v>
      </c>
      <c r="B84" s="66"/>
      <c r="C84" s="67"/>
      <c r="D84" s="67"/>
      <c r="E84" s="67"/>
      <c r="F84" s="67"/>
      <c r="G84" s="67"/>
      <c r="H84" s="67"/>
      <c r="I84" s="67"/>
      <c r="J84" s="67"/>
      <c r="K84" s="67"/>
      <c r="L84" s="67"/>
      <c r="M84" s="68"/>
      <c r="N84" s="66"/>
      <c r="O84" s="67"/>
      <c r="P84" s="67"/>
      <c r="Q84" s="67"/>
      <c r="R84" s="67"/>
      <c r="S84" s="67"/>
      <c r="T84" s="67"/>
      <c r="U84" s="67"/>
      <c r="V84" s="67"/>
      <c r="W84" s="67"/>
      <c r="X84" s="67"/>
      <c r="Y84" s="68"/>
      <c r="AA84" s="146"/>
      <c r="AB84" s="146"/>
      <c r="AC84" s="146"/>
      <c r="AD84" s="146"/>
      <c r="AE84" s="146"/>
      <c r="AF84" s="146"/>
      <c r="AG84" s="146"/>
      <c r="AH84" s="146"/>
      <c r="AI84" s="146"/>
      <c r="AJ84" s="146"/>
      <c r="AK84" s="146"/>
      <c r="AL84" s="146"/>
      <c r="AM84" s="146"/>
      <c r="AN84" s="144"/>
      <c r="AO84" s="147"/>
      <c r="AP84" s="147"/>
      <c r="AQ84" s="146"/>
      <c r="AR84" s="146"/>
      <c r="AX84" s="162"/>
    </row>
    <row r="85" spans="1:50" ht="6.95" customHeight="1" x14ac:dyDescent="0.15">
      <c r="A85" s="138"/>
      <c r="B85" s="69"/>
      <c r="C85" s="70"/>
      <c r="D85" s="70"/>
      <c r="E85" s="70"/>
      <c r="F85" s="70"/>
      <c r="G85" s="70"/>
      <c r="H85" s="70"/>
      <c r="I85" s="70"/>
      <c r="J85" s="70"/>
      <c r="K85" s="70"/>
      <c r="L85" s="70"/>
      <c r="M85" s="71"/>
      <c r="N85" s="69"/>
      <c r="O85" s="70"/>
      <c r="P85" s="70"/>
      <c r="Q85" s="70"/>
      <c r="R85" s="70"/>
      <c r="S85" s="70"/>
      <c r="T85" s="70"/>
      <c r="U85" s="70"/>
      <c r="V85" s="70"/>
      <c r="W85" s="70"/>
      <c r="X85" s="70"/>
      <c r="Y85" s="71"/>
      <c r="AA85" s="146"/>
      <c r="AB85" s="146"/>
      <c r="AC85" s="146"/>
      <c r="AD85" s="146"/>
      <c r="AE85" s="146"/>
      <c r="AF85" s="146"/>
      <c r="AG85" s="146"/>
      <c r="AH85" s="146"/>
      <c r="AI85" s="146"/>
      <c r="AJ85" s="146"/>
      <c r="AK85" s="146"/>
      <c r="AL85" s="146"/>
      <c r="AM85" s="146"/>
      <c r="AN85" s="144"/>
      <c r="AO85" s="147"/>
      <c r="AP85" s="147"/>
      <c r="AQ85" s="146"/>
      <c r="AR85" s="146"/>
      <c r="AX85" s="162"/>
    </row>
    <row r="86" spans="1:50" ht="6.95" customHeight="1" x14ac:dyDescent="0.15">
      <c r="A86" s="138" t="s">
        <v>38</v>
      </c>
      <c r="B86" s="66"/>
      <c r="C86" s="67"/>
      <c r="D86" s="67"/>
      <c r="E86" s="67"/>
      <c r="F86" s="67"/>
      <c r="G86" s="67"/>
      <c r="H86" s="67"/>
      <c r="I86" s="67"/>
      <c r="J86" s="67"/>
      <c r="K86" s="67"/>
      <c r="L86" s="67"/>
      <c r="M86" s="68"/>
      <c r="N86" s="66"/>
      <c r="O86" s="67"/>
      <c r="P86" s="67"/>
      <c r="Q86" s="67"/>
      <c r="R86" s="67"/>
      <c r="S86" s="67"/>
      <c r="T86" s="67"/>
      <c r="U86" s="67"/>
      <c r="V86" s="67"/>
      <c r="W86" s="67"/>
      <c r="X86" s="67"/>
      <c r="Y86" s="68"/>
      <c r="AA86" s="146"/>
      <c r="AB86" s="146"/>
      <c r="AC86" s="146"/>
      <c r="AD86" s="146"/>
      <c r="AE86" s="146"/>
      <c r="AF86" s="146"/>
      <c r="AG86" s="146"/>
      <c r="AH86" s="146"/>
      <c r="AI86" s="146"/>
      <c r="AJ86" s="146"/>
      <c r="AK86" s="146"/>
      <c r="AL86" s="146"/>
      <c r="AM86" s="146"/>
      <c r="AN86" s="144"/>
      <c r="AO86" s="147"/>
      <c r="AP86" s="147"/>
      <c r="AQ86" s="146"/>
      <c r="AR86" s="146"/>
      <c r="AX86" s="162"/>
    </row>
    <row r="87" spans="1:50" ht="6.95" customHeight="1" x14ac:dyDescent="0.15">
      <c r="A87" s="138"/>
      <c r="B87" s="72"/>
      <c r="C87" s="73"/>
      <c r="D87" s="73"/>
      <c r="E87" s="73"/>
      <c r="F87" s="73"/>
      <c r="G87" s="73"/>
      <c r="H87" s="73"/>
      <c r="I87" s="73"/>
      <c r="J87" s="73"/>
      <c r="K87" s="73"/>
      <c r="L87" s="73"/>
      <c r="M87" s="74"/>
      <c r="N87" s="72"/>
      <c r="O87" s="73"/>
      <c r="P87" s="73"/>
      <c r="Q87" s="73"/>
      <c r="R87" s="73"/>
      <c r="S87" s="73"/>
      <c r="T87" s="73"/>
      <c r="U87" s="73"/>
      <c r="V87" s="73"/>
      <c r="W87" s="73"/>
      <c r="X87" s="73"/>
      <c r="Y87" s="74"/>
      <c r="AA87" s="146" t="s">
        <v>20</v>
      </c>
      <c r="AB87" s="146"/>
      <c r="AC87" s="146" t="str">
        <f>Feuil1!A10</f>
        <v>CLISDG</v>
      </c>
      <c r="AD87" s="146"/>
      <c r="AE87" s="146"/>
      <c r="AF87" s="146"/>
      <c r="AG87" s="146"/>
      <c r="AH87" s="146"/>
      <c r="AI87" s="146"/>
      <c r="AJ87" s="146" t="str">
        <f>Feuil1!B10</f>
        <v>Renaud</v>
      </c>
      <c r="AK87" s="146"/>
      <c r="AL87" s="146"/>
      <c r="AM87" s="146"/>
      <c r="AN87" s="144" t="str">
        <f>Feuil1!A11</f>
        <v>AM</v>
      </c>
      <c r="AO87" s="147">
        <f>Feuil1!B11</f>
        <v>36.75</v>
      </c>
      <c r="AP87" s="147"/>
      <c r="AQ87" s="146">
        <f>Feuil1!AA10</f>
        <v>3.5000000000000009</v>
      </c>
      <c r="AR87" s="146"/>
      <c r="AX87" s="162"/>
    </row>
    <row r="88" spans="1:50" ht="6.95" customHeight="1" x14ac:dyDescent="0.15">
      <c r="A88" s="138" t="s">
        <v>39</v>
      </c>
      <c r="B88" s="75"/>
      <c r="C88" s="76"/>
      <c r="D88" s="76"/>
      <c r="E88" s="76"/>
      <c r="F88" s="76"/>
      <c r="G88" s="76"/>
      <c r="H88" s="76"/>
      <c r="I88" s="76"/>
      <c r="J88" s="76"/>
      <c r="K88" s="76"/>
      <c r="L88" s="76"/>
      <c r="M88" s="77"/>
      <c r="N88" s="75"/>
      <c r="O88" s="76"/>
      <c r="P88" s="76"/>
      <c r="Q88" s="76"/>
      <c r="R88" s="76"/>
      <c r="S88" s="76"/>
      <c r="T88" s="76"/>
      <c r="U88" s="76"/>
      <c r="V88" s="76"/>
      <c r="W88" s="76"/>
      <c r="X88" s="76"/>
      <c r="Y88" s="77"/>
      <c r="AA88" s="146"/>
      <c r="AB88" s="146"/>
      <c r="AC88" s="146"/>
      <c r="AD88" s="146"/>
      <c r="AE88" s="146"/>
      <c r="AF88" s="146"/>
      <c r="AG88" s="146"/>
      <c r="AH88" s="146"/>
      <c r="AI88" s="146"/>
      <c r="AJ88" s="146"/>
      <c r="AK88" s="146"/>
      <c r="AL88" s="146"/>
      <c r="AM88" s="146"/>
      <c r="AN88" s="144"/>
      <c r="AO88" s="147"/>
      <c r="AP88" s="147"/>
      <c r="AQ88" s="146"/>
      <c r="AR88" s="146"/>
      <c r="AX88" s="162"/>
    </row>
    <row r="89" spans="1:50" ht="6.95" customHeight="1" x14ac:dyDescent="0.15">
      <c r="A89" s="138"/>
      <c r="B89" s="66"/>
      <c r="C89" s="67"/>
      <c r="D89" s="67"/>
      <c r="E89" s="67"/>
      <c r="F89" s="67"/>
      <c r="G89" s="67"/>
      <c r="H89" s="67"/>
      <c r="I89" s="67"/>
      <c r="J89" s="67"/>
      <c r="K89" s="67"/>
      <c r="L89" s="67"/>
      <c r="M89" s="68"/>
      <c r="N89" s="66"/>
      <c r="O89" s="67"/>
      <c r="P89" s="67"/>
      <c r="Q89" s="67"/>
      <c r="R89" s="67"/>
      <c r="S89" s="67"/>
      <c r="T89" s="67"/>
      <c r="U89" s="67"/>
      <c r="V89" s="67"/>
      <c r="W89" s="67"/>
      <c r="X89" s="67"/>
      <c r="Y89" s="68"/>
      <c r="AA89" s="146"/>
      <c r="AB89" s="146"/>
      <c r="AC89" s="146"/>
      <c r="AD89" s="146"/>
      <c r="AE89" s="146"/>
      <c r="AF89" s="146"/>
      <c r="AG89" s="146"/>
      <c r="AH89" s="146"/>
      <c r="AI89" s="146"/>
      <c r="AJ89" s="146"/>
      <c r="AK89" s="146"/>
      <c r="AL89" s="146"/>
      <c r="AM89" s="146"/>
      <c r="AN89" s="144"/>
      <c r="AO89" s="147"/>
      <c r="AP89" s="147"/>
      <c r="AQ89" s="146"/>
      <c r="AR89" s="146"/>
      <c r="AX89" s="162"/>
    </row>
    <row r="90" spans="1:50" ht="6.95" customHeight="1" x14ac:dyDescent="0.15">
      <c r="A90" s="138" t="s">
        <v>40</v>
      </c>
      <c r="B90" s="78"/>
      <c r="C90" s="79"/>
      <c r="D90" s="79"/>
      <c r="E90" s="79"/>
      <c r="F90" s="79"/>
      <c r="G90" s="79"/>
      <c r="H90" s="79"/>
      <c r="I90" s="79"/>
      <c r="J90" s="79"/>
      <c r="K90" s="79"/>
      <c r="L90" s="79"/>
      <c r="M90" s="80"/>
      <c r="N90" s="78"/>
      <c r="O90" s="79"/>
      <c r="P90" s="79"/>
      <c r="Q90" s="79"/>
      <c r="R90" s="79"/>
      <c r="S90" s="79"/>
      <c r="T90" s="79"/>
      <c r="U90" s="79"/>
      <c r="V90" s="79"/>
      <c r="W90" s="79"/>
      <c r="X90" s="79"/>
      <c r="Y90" s="80"/>
      <c r="AA90" s="146"/>
      <c r="AB90" s="146"/>
      <c r="AC90" s="146"/>
      <c r="AD90" s="146"/>
      <c r="AE90" s="146"/>
      <c r="AF90" s="146"/>
      <c r="AG90" s="146"/>
      <c r="AH90" s="146"/>
      <c r="AI90" s="146"/>
      <c r="AJ90" s="146"/>
      <c r="AK90" s="146"/>
      <c r="AL90" s="146"/>
      <c r="AM90" s="146"/>
      <c r="AN90" s="144"/>
      <c r="AO90" s="147"/>
      <c r="AP90" s="147"/>
      <c r="AQ90" s="146"/>
      <c r="AR90" s="146"/>
      <c r="AX90" s="162"/>
    </row>
    <row r="91" spans="1:50" ht="6.95" customHeight="1" x14ac:dyDescent="0.15">
      <c r="A91" s="138"/>
      <c r="B91" s="66"/>
      <c r="C91" s="67"/>
      <c r="D91" s="67"/>
      <c r="E91" s="67"/>
      <c r="F91" s="67"/>
      <c r="G91" s="67"/>
      <c r="H91" s="67"/>
      <c r="I91" s="67"/>
      <c r="J91" s="67"/>
      <c r="K91" s="67"/>
      <c r="L91" s="67"/>
      <c r="M91" s="68"/>
      <c r="N91" s="66"/>
      <c r="O91" s="67"/>
      <c r="P91" s="67"/>
      <c r="Q91" s="67"/>
      <c r="R91" s="67"/>
      <c r="S91" s="67"/>
      <c r="T91" s="67"/>
      <c r="U91" s="67"/>
      <c r="V91" s="67"/>
      <c r="W91" s="67"/>
      <c r="X91" s="67"/>
      <c r="Y91" s="68"/>
      <c r="AA91" s="146" t="s">
        <v>21</v>
      </c>
      <c r="AB91" s="146"/>
      <c r="AC91" s="146" t="str">
        <f>Feuil1!A12</f>
        <v>DSNE</v>
      </c>
      <c r="AD91" s="146"/>
      <c r="AE91" s="146"/>
      <c r="AF91" s="146"/>
      <c r="AG91" s="146"/>
      <c r="AH91" s="146"/>
      <c r="AI91" s="146"/>
      <c r="AJ91" s="146" t="str">
        <f>Feuil1!B12</f>
        <v>Axelle</v>
      </c>
      <c r="AK91" s="146"/>
      <c r="AL91" s="146"/>
      <c r="AM91" s="146"/>
      <c r="AN91" s="144" t="str">
        <f>Feuil1!A13</f>
        <v>EP</v>
      </c>
      <c r="AO91" s="147">
        <f>Feuil1!B13</f>
        <v>36.75</v>
      </c>
      <c r="AP91" s="147"/>
      <c r="AQ91" s="146">
        <f>Feuil1!AA12</f>
        <v>7.5</v>
      </c>
      <c r="AR91" s="146"/>
      <c r="AX91" s="162"/>
    </row>
    <row r="92" spans="1:50" ht="6.95" customHeight="1" x14ac:dyDescent="0.15">
      <c r="A92" s="138" t="s">
        <v>41</v>
      </c>
      <c r="B92" s="66"/>
      <c r="C92" s="67"/>
      <c r="D92" s="67"/>
      <c r="E92" s="67"/>
      <c r="F92" s="67"/>
      <c r="G92" s="67"/>
      <c r="H92" s="67"/>
      <c r="I92" s="67"/>
      <c r="J92" s="67"/>
      <c r="K92" s="67"/>
      <c r="L92" s="67"/>
      <c r="M92" s="68"/>
      <c r="N92" s="66"/>
      <c r="O92" s="67"/>
      <c r="P92" s="67"/>
      <c r="Q92" s="67"/>
      <c r="R92" s="67"/>
      <c r="S92" s="67"/>
      <c r="T92" s="67"/>
      <c r="U92" s="67"/>
      <c r="V92" s="67"/>
      <c r="W92" s="67"/>
      <c r="X92" s="67"/>
      <c r="Y92" s="68"/>
      <c r="AA92" s="146"/>
      <c r="AB92" s="146"/>
      <c r="AC92" s="146"/>
      <c r="AD92" s="146"/>
      <c r="AE92" s="146"/>
      <c r="AF92" s="146"/>
      <c r="AG92" s="146"/>
      <c r="AH92" s="146"/>
      <c r="AI92" s="146"/>
      <c r="AJ92" s="146"/>
      <c r="AK92" s="146"/>
      <c r="AL92" s="146"/>
      <c r="AM92" s="146"/>
      <c r="AN92" s="144"/>
      <c r="AO92" s="147"/>
      <c r="AP92" s="147"/>
      <c r="AQ92" s="146"/>
      <c r="AR92" s="146"/>
      <c r="AX92" s="162"/>
    </row>
    <row r="93" spans="1:50" ht="6.95" customHeight="1" x14ac:dyDescent="0.15">
      <c r="A93" s="138"/>
      <c r="B93" s="69"/>
      <c r="C93" s="70"/>
      <c r="D93" s="70"/>
      <c r="E93" s="70"/>
      <c r="F93" s="70"/>
      <c r="G93" s="70"/>
      <c r="H93" s="70"/>
      <c r="I93" s="70"/>
      <c r="J93" s="70"/>
      <c r="K93" s="70"/>
      <c r="L93" s="70"/>
      <c r="M93" s="71"/>
      <c r="N93" s="69"/>
      <c r="O93" s="70"/>
      <c r="P93" s="70"/>
      <c r="Q93" s="70"/>
      <c r="R93" s="70"/>
      <c r="S93" s="70"/>
      <c r="T93" s="70"/>
      <c r="U93" s="70"/>
      <c r="V93" s="70"/>
      <c r="W93" s="70"/>
      <c r="X93" s="70"/>
      <c r="Y93" s="71"/>
      <c r="AA93" s="146"/>
      <c r="AB93" s="146"/>
      <c r="AC93" s="146"/>
      <c r="AD93" s="146"/>
      <c r="AE93" s="146"/>
      <c r="AF93" s="146"/>
      <c r="AG93" s="146"/>
      <c r="AH93" s="146"/>
      <c r="AI93" s="146"/>
      <c r="AJ93" s="146"/>
      <c r="AK93" s="146"/>
      <c r="AL93" s="146"/>
      <c r="AM93" s="146"/>
      <c r="AN93" s="144"/>
      <c r="AO93" s="147"/>
      <c r="AP93" s="147"/>
      <c r="AQ93" s="146"/>
      <c r="AR93" s="146"/>
      <c r="AX93" s="162"/>
    </row>
    <row r="94" spans="1:50" ht="6.95" customHeight="1" x14ac:dyDescent="0.15">
      <c r="A94" s="138" t="s">
        <v>42</v>
      </c>
      <c r="B94" s="66"/>
      <c r="C94" s="67"/>
      <c r="D94" s="67"/>
      <c r="E94" s="67"/>
      <c r="F94" s="67"/>
      <c r="G94" s="67"/>
      <c r="H94" s="67"/>
      <c r="I94" s="67"/>
      <c r="J94" s="67"/>
      <c r="K94" s="67"/>
      <c r="L94" s="67"/>
      <c r="M94" s="68"/>
      <c r="N94" s="66"/>
      <c r="O94" s="67"/>
      <c r="P94" s="67"/>
      <c r="Q94" s="67"/>
      <c r="R94" s="67"/>
      <c r="S94" s="67"/>
      <c r="T94" s="67"/>
      <c r="U94" s="67"/>
      <c r="V94" s="67"/>
      <c r="W94" s="67"/>
      <c r="X94" s="67"/>
      <c r="Y94" s="68"/>
      <c r="AA94" s="146"/>
      <c r="AB94" s="146"/>
      <c r="AC94" s="146"/>
      <c r="AD94" s="146"/>
      <c r="AE94" s="146"/>
      <c r="AF94" s="146"/>
      <c r="AG94" s="146"/>
      <c r="AH94" s="146"/>
      <c r="AI94" s="146"/>
      <c r="AJ94" s="146"/>
      <c r="AK94" s="146"/>
      <c r="AL94" s="146"/>
      <c r="AM94" s="146"/>
      <c r="AN94" s="144"/>
      <c r="AO94" s="147"/>
      <c r="AP94" s="147"/>
      <c r="AQ94" s="146"/>
      <c r="AR94" s="146"/>
      <c r="AX94" s="162"/>
    </row>
    <row r="95" spans="1:50" ht="6.95" customHeight="1" x14ac:dyDescent="0.15">
      <c r="A95" s="138"/>
      <c r="B95" s="72"/>
      <c r="C95" s="73"/>
      <c r="D95" s="73"/>
      <c r="E95" s="73"/>
      <c r="F95" s="73"/>
      <c r="G95" s="73"/>
      <c r="H95" s="73"/>
      <c r="I95" s="73"/>
      <c r="J95" s="73"/>
      <c r="K95" s="73"/>
      <c r="L95" s="73"/>
      <c r="M95" s="74"/>
      <c r="N95" s="72"/>
      <c r="O95" s="73"/>
      <c r="P95" s="73"/>
      <c r="Q95" s="73"/>
      <c r="R95" s="73"/>
      <c r="S95" s="73"/>
      <c r="T95" s="73"/>
      <c r="U95" s="73"/>
      <c r="V95" s="73"/>
      <c r="W95" s="73"/>
      <c r="X95" s="73"/>
      <c r="Y95" s="74"/>
      <c r="AA95" s="146" t="s">
        <v>22</v>
      </c>
      <c r="AB95" s="146"/>
      <c r="AC95" s="146" t="str">
        <f>Feuil1!A14</f>
        <v>EDSRB</v>
      </c>
      <c r="AD95" s="146"/>
      <c r="AE95" s="146"/>
      <c r="AF95" s="146"/>
      <c r="AG95" s="146"/>
      <c r="AH95" s="146"/>
      <c r="AI95" s="146"/>
      <c r="AJ95" s="146" t="str">
        <f>Feuil1!B14</f>
        <v>Doriane</v>
      </c>
      <c r="AK95" s="146"/>
      <c r="AL95" s="146"/>
      <c r="AM95" s="146"/>
      <c r="AN95" s="144" t="str">
        <f>Feuil1!A15</f>
        <v>EP</v>
      </c>
      <c r="AO95" s="147">
        <f>Feuil1!B15</f>
        <v>36.75</v>
      </c>
      <c r="AP95" s="147"/>
      <c r="AQ95" s="146">
        <f>Feuil1!AA14</f>
        <v>10.25</v>
      </c>
      <c r="AR95" s="146"/>
      <c r="AX95" s="162"/>
    </row>
    <row r="96" spans="1:50" ht="6.95" customHeight="1" x14ac:dyDescent="0.15">
      <c r="A96" s="138" t="s">
        <v>43</v>
      </c>
      <c r="B96" s="75"/>
      <c r="C96" s="76"/>
      <c r="D96" s="76"/>
      <c r="E96" s="76"/>
      <c r="F96" s="76"/>
      <c r="G96" s="76"/>
      <c r="H96" s="76"/>
      <c r="I96" s="76"/>
      <c r="J96" s="76"/>
      <c r="K96" s="76"/>
      <c r="L96" s="76"/>
      <c r="M96" s="77"/>
      <c r="N96" s="75"/>
      <c r="O96" s="76"/>
      <c r="P96" s="76"/>
      <c r="Q96" s="76"/>
      <c r="R96" s="76"/>
      <c r="S96" s="76"/>
      <c r="T96" s="76"/>
      <c r="U96" s="76"/>
      <c r="V96" s="76"/>
      <c r="W96" s="76"/>
      <c r="X96" s="76"/>
      <c r="Y96" s="77"/>
      <c r="AA96" s="146"/>
      <c r="AB96" s="146"/>
      <c r="AC96" s="146"/>
      <c r="AD96" s="146"/>
      <c r="AE96" s="146"/>
      <c r="AF96" s="146"/>
      <c r="AG96" s="146"/>
      <c r="AH96" s="146"/>
      <c r="AI96" s="146"/>
      <c r="AJ96" s="146"/>
      <c r="AK96" s="146"/>
      <c r="AL96" s="146"/>
      <c r="AM96" s="146"/>
      <c r="AN96" s="144"/>
      <c r="AO96" s="147"/>
      <c r="AP96" s="147"/>
      <c r="AQ96" s="146"/>
      <c r="AR96" s="146"/>
      <c r="AX96" s="162"/>
    </row>
    <row r="97" spans="1:50" ht="6.95" customHeight="1" x14ac:dyDescent="0.15">
      <c r="A97" s="138"/>
      <c r="B97" s="66"/>
      <c r="C97" s="67"/>
      <c r="D97" s="67"/>
      <c r="E97" s="67"/>
      <c r="F97" s="67"/>
      <c r="G97" s="67"/>
      <c r="H97" s="67"/>
      <c r="I97" s="67"/>
      <c r="J97" s="67"/>
      <c r="K97" s="67"/>
      <c r="L97" s="67"/>
      <c r="M97" s="68"/>
      <c r="N97" s="66"/>
      <c r="O97" s="67"/>
      <c r="P97" s="67"/>
      <c r="Q97" s="67"/>
      <c r="R97" s="67"/>
      <c r="S97" s="67"/>
      <c r="T97" s="67"/>
      <c r="U97" s="67"/>
      <c r="V97" s="67"/>
      <c r="W97" s="67"/>
      <c r="X97" s="67"/>
      <c r="Y97" s="68"/>
      <c r="AA97" s="146"/>
      <c r="AB97" s="146"/>
      <c r="AC97" s="146"/>
      <c r="AD97" s="146"/>
      <c r="AE97" s="146"/>
      <c r="AF97" s="146"/>
      <c r="AG97" s="146"/>
      <c r="AH97" s="146"/>
      <c r="AI97" s="146"/>
      <c r="AJ97" s="146"/>
      <c r="AK97" s="146"/>
      <c r="AL97" s="146"/>
      <c r="AM97" s="146"/>
      <c r="AN97" s="144"/>
      <c r="AO97" s="147"/>
      <c r="AP97" s="147"/>
      <c r="AQ97" s="146"/>
      <c r="AR97" s="146"/>
      <c r="AX97" s="162"/>
    </row>
    <row r="98" spans="1:50" ht="6.95" customHeight="1" x14ac:dyDescent="0.15">
      <c r="A98" s="138" t="s">
        <v>44</v>
      </c>
      <c r="B98" s="78"/>
      <c r="C98" s="79"/>
      <c r="D98" s="79"/>
      <c r="E98" s="79"/>
      <c r="F98" s="79"/>
      <c r="G98" s="79"/>
      <c r="H98" s="79"/>
      <c r="I98" s="79"/>
      <c r="J98" s="79"/>
      <c r="K98" s="79"/>
      <c r="L98" s="79"/>
      <c r="M98" s="80"/>
      <c r="N98" s="78"/>
      <c r="O98" s="79"/>
      <c r="P98" s="79"/>
      <c r="Q98" s="79"/>
      <c r="R98" s="79"/>
      <c r="S98" s="79"/>
      <c r="T98" s="79"/>
      <c r="U98" s="79"/>
      <c r="V98" s="79"/>
      <c r="W98" s="79"/>
      <c r="X98" s="79"/>
      <c r="Y98" s="80"/>
      <c r="AA98" s="146"/>
      <c r="AB98" s="146"/>
      <c r="AC98" s="146"/>
      <c r="AD98" s="146"/>
      <c r="AE98" s="146"/>
      <c r="AF98" s="146"/>
      <c r="AG98" s="146"/>
      <c r="AH98" s="146"/>
      <c r="AI98" s="146"/>
      <c r="AJ98" s="146"/>
      <c r="AK98" s="146"/>
      <c r="AL98" s="146"/>
      <c r="AM98" s="146"/>
      <c r="AN98" s="144"/>
      <c r="AO98" s="147"/>
      <c r="AP98" s="147"/>
      <c r="AQ98" s="146"/>
      <c r="AR98" s="146"/>
      <c r="AX98" s="162"/>
    </row>
    <row r="99" spans="1:50" ht="6.95" customHeight="1" x14ac:dyDescent="0.15">
      <c r="A99" s="138"/>
      <c r="B99" s="66"/>
      <c r="C99" s="67"/>
      <c r="D99" s="67"/>
      <c r="E99" s="67"/>
      <c r="F99" s="67"/>
      <c r="G99" s="67"/>
      <c r="H99" s="67"/>
      <c r="I99" s="67"/>
      <c r="J99" s="67"/>
      <c r="K99" s="67"/>
      <c r="L99" s="67"/>
      <c r="M99" s="68"/>
      <c r="N99" s="66"/>
      <c r="O99" s="67"/>
      <c r="P99" s="67"/>
      <c r="Q99" s="67"/>
      <c r="R99" s="67"/>
      <c r="S99" s="67"/>
      <c r="T99" s="67"/>
      <c r="U99" s="67"/>
      <c r="V99" s="67"/>
      <c r="W99" s="67"/>
      <c r="X99" s="67"/>
      <c r="Y99" s="68"/>
      <c r="AA99" s="146" t="s">
        <v>23</v>
      </c>
      <c r="AB99" s="146"/>
      <c r="AC99" s="148" t="str">
        <f>Feuil1!A16</f>
        <v>FLDSD</v>
      </c>
      <c r="AD99" s="149"/>
      <c r="AE99" s="149"/>
      <c r="AF99" s="149"/>
      <c r="AG99" s="149"/>
      <c r="AH99" s="149"/>
      <c r="AI99" s="150"/>
      <c r="AJ99" s="146" t="str">
        <f>Feuil1!B16</f>
        <v>Audrey</v>
      </c>
      <c r="AK99" s="146"/>
      <c r="AL99" s="146"/>
      <c r="AM99" s="146"/>
      <c r="AN99" s="144" t="str">
        <f>Feuil1!A17</f>
        <v>COL</v>
      </c>
      <c r="AO99" s="147">
        <f>Feuil1!B17</f>
        <v>30</v>
      </c>
      <c r="AP99" s="147"/>
      <c r="AQ99" s="146">
        <f>Feuil1!AA16</f>
        <v>2.25</v>
      </c>
      <c r="AR99" s="146"/>
      <c r="AX99" s="162"/>
    </row>
    <row r="100" spans="1:50" ht="6.95" customHeight="1" x14ac:dyDescent="0.15">
      <c r="A100" s="138" t="s">
        <v>45</v>
      </c>
      <c r="B100" s="66"/>
      <c r="C100" s="67"/>
      <c r="D100" s="67"/>
      <c r="E100" s="67"/>
      <c r="F100" s="67"/>
      <c r="G100" s="67"/>
      <c r="H100" s="67"/>
      <c r="I100" s="67"/>
      <c r="J100" s="67"/>
      <c r="K100" s="67"/>
      <c r="L100" s="67"/>
      <c r="M100" s="68"/>
      <c r="N100" s="66"/>
      <c r="O100" s="67"/>
      <c r="P100" s="67"/>
      <c r="Q100" s="67"/>
      <c r="R100" s="67"/>
      <c r="S100" s="67"/>
      <c r="T100" s="67"/>
      <c r="U100" s="67"/>
      <c r="V100" s="67"/>
      <c r="W100" s="67"/>
      <c r="X100" s="67"/>
      <c r="Y100" s="68"/>
      <c r="AA100" s="146"/>
      <c r="AB100" s="146"/>
      <c r="AC100" s="151"/>
      <c r="AD100" s="152"/>
      <c r="AE100" s="152"/>
      <c r="AF100" s="152"/>
      <c r="AG100" s="152"/>
      <c r="AH100" s="152"/>
      <c r="AI100" s="153"/>
      <c r="AJ100" s="146"/>
      <c r="AK100" s="146"/>
      <c r="AL100" s="146"/>
      <c r="AM100" s="146"/>
      <c r="AN100" s="144"/>
      <c r="AO100" s="147"/>
      <c r="AP100" s="147"/>
      <c r="AQ100" s="146"/>
      <c r="AR100" s="146"/>
      <c r="AX100" s="162"/>
    </row>
    <row r="101" spans="1:50" ht="6.95" customHeight="1" x14ac:dyDescent="0.15">
      <c r="A101" s="138"/>
      <c r="B101" s="69"/>
      <c r="C101" s="70"/>
      <c r="D101" s="70"/>
      <c r="E101" s="70"/>
      <c r="F101" s="70"/>
      <c r="G101" s="70"/>
      <c r="H101" s="70"/>
      <c r="I101" s="70"/>
      <c r="J101" s="70"/>
      <c r="K101" s="70"/>
      <c r="L101" s="70"/>
      <c r="M101" s="71"/>
      <c r="N101" s="69"/>
      <c r="O101" s="70"/>
      <c r="P101" s="70"/>
      <c r="Q101" s="70"/>
      <c r="R101" s="70"/>
      <c r="S101" s="70"/>
      <c r="T101" s="70"/>
      <c r="U101" s="70"/>
      <c r="V101" s="70"/>
      <c r="W101" s="70"/>
      <c r="X101" s="70"/>
      <c r="Y101" s="71"/>
      <c r="AA101" s="146"/>
      <c r="AB101" s="146"/>
      <c r="AC101" s="151"/>
      <c r="AD101" s="152"/>
      <c r="AE101" s="152"/>
      <c r="AF101" s="152"/>
      <c r="AG101" s="152"/>
      <c r="AH101" s="152"/>
      <c r="AI101" s="153"/>
      <c r="AJ101" s="146"/>
      <c r="AK101" s="146"/>
      <c r="AL101" s="146"/>
      <c r="AM101" s="146"/>
      <c r="AN101" s="144"/>
      <c r="AO101" s="147"/>
      <c r="AP101" s="147"/>
      <c r="AQ101" s="146"/>
      <c r="AR101" s="146"/>
      <c r="AX101" s="162"/>
    </row>
    <row r="102" spans="1:50" ht="6.95" customHeight="1" x14ac:dyDescent="0.15">
      <c r="A102" s="138" t="s">
        <v>46</v>
      </c>
      <c r="B102" s="66"/>
      <c r="C102" s="67"/>
      <c r="D102" s="67"/>
      <c r="E102" s="67"/>
      <c r="F102" s="67"/>
      <c r="G102" s="67"/>
      <c r="H102" s="67"/>
      <c r="I102" s="67"/>
      <c r="J102" s="67"/>
      <c r="K102" s="67"/>
      <c r="L102" s="67"/>
      <c r="M102" s="68"/>
      <c r="N102" s="66"/>
      <c r="O102" s="67"/>
      <c r="P102" s="67"/>
      <c r="Q102" s="67"/>
      <c r="R102" s="67"/>
      <c r="S102" s="67"/>
      <c r="T102" s="67"/>
      <c r="U102" s="67"/>
      <c r="V102" s="67"/>
      <c r="W102" s="67"/>
      <c r="X102" s="67"/>
      <c r="Y102" s="68"/>
      <c r="AA102" s="146"/>
      <c r="AB102" s="146"/>
      <c r="AC102" s="154"/>
      <c r="AD102" s="155"/>
      <c r="AE102" s="155"/>
      <c r="AF102" s="155"/>
      <c r="AG102" s="155"/>
      <c r="AH102" s="155"/>
      <c r="AI102" s="156"/>
      <c r="AJ102" s="146"/>
      <c r="AK102" s="146"/>
      <c r="AL102" s="146"/>
      <c r="AM102" s="146"/>
      <c r="AN102" s="144"/>
      <c r="AO102" s="147"/>
      <c r="AP102" s="147"/>
      <c r="AQ102" s="146"/>
      <c r="AR102" s="146"/>
      <c r="AX102" s="162"/>
    </row>
    <row r="103" spans="1:50" ht="6.95" customHeight="1" x14ac:dyDescent="0.15">
      <c r="A103" s="138"/>
      <c r="B103" s="72"/>
      <c r="C103" s="73"/>
      <c r="D103" s="73"/>
      <c r="E103" s="73"/>
      <c r="F103" s="73"/>
      <c r="G103" s="73"/>
      <c r="H103" s="73"/>
      <c r="I103" s="73"/>
      <c r="J103" s="73"/>
      <c r="K103" s="73"/>
      <c r="L103" s="73"/>
      <c r="M103" s="74"/>
      <c r="N103" s="72"/>
      <c r="O103" s="73"/>
      <c r="P103" s="73"/>
      <c r="Q103" s="73"/>
      <c r="R103" s="73"/>
      <c r="S103" s="73"/>
      <c r="T103" s="73"/>
      <c r="U103" s="73"/>
      <c r="V103" s="73"/>
      <c r="W103" s="73"/>
      <c r="X103" s="73"/>
      <c r="Y103" s="74"/>
      <c r="AA103" s="146" t="s">
        <v>24</v>
      </c>
      <c r="AB103" s="146"/>
      <c r="AC103" s="146" t="str">
        <f>Feuil1!A18</f>
        <v>GNCI</v>
      </c>
      <c r="AD103" s="146"/>
      <c r="AE103" s="146"/>
      <c r="AF103" s="146"/>
      <c r="AG103" s="146"/>
      <c r="AH103" s="146"/>
      <c r="AI103" s="146"/>
      <c r="AJ103" s="146" t="str">
        <f>Feuil1!B18</f>
        <v>Anaïs</v>
      </c>
      <c r="AK103" s="146"/>
      <c r="AL103" s="146"/>
      <c r="AM103" s="146"/>
      <c r="AN103" s="144" t="str">
        <f>Feuil1!A19</f>
        <v>COL</v>
      </c>
      <c r="AO103" s="147">
        <f>Feuil1!B19</f>
        <v>30</v>
      </c>
      <c r="AP103" s="147"/>
      <c r="AQ103" s="146">
        <f>Feuil1!AA18</f>
        <v>11.25</v>
      </c>
      <c r="AR103" s="146"/>
      <c r="AX103" s="162"/>
    </row>
    <row r="104" spans="1:50" ht="6.95" customHeight="1" x14ac:dyDescent="0.15">
      <c r="A104" s="138" t="s">
        <v>47</v>
      </c>
      <c r="B104" s="75"/>
      <c r="C104" s="76"/>
      <c r="D104" s="76"/>
      <c r="E104" s="76"/>
      <c r="F104" s="76"/>
      <c r="G104" s="76"/>
      <c r="H104" s="76"/>
      <c r="I104" s="76"/>
      <c r="J104" s="76"/>
      <c r="K104" s="76"/>
      <c r="L104" s="76"/>
      <c r="M104" s="77"/>
      <c r="N104" s="75"/>
      <c r="O104" s="76"/>
      <c r="P104" s="76"/>
      <c r="Q104" s="76"/>
      <c r="R104" s="76"/>
      <c r="S104" s="76"/>
      <c r="T104" s="76"/>
      <c r="U104" s="76"/>
      <c r="V104" s="76"/>
      <c r="W104" s="76"/>
      <c r="X104" s="76"/>
      <c r="Y104" s="77"/>
      <c r="AA104" s="146"/>
      <c r="AB104" s="146"/>
      <c r="AC104" s="146"/>
      <c r="AD104" s="146"/>
      <c r="AE104" s="146"/>
      <c r="AF104" s="146"/>
      <c r="AG104" s="146"/>
      <c r="AH104" s="146"/>
      <c r="AI104" s="146"/>
      <c r="AJ104" s="146"/>
      <c r="AK104" s="146"/>
      <c r="AL104" s="146"/>
      <c r="AM104" s="146"/>
      <c r="AN104" s="144"/>
      <c r="AO104" s="147"/>
      <c r="AP104" s="147"/>
      <c r="AQ104" s="146"/>
      <c r="AR104" s="146"/>
      <c r="AX104" s="162"/>
    </row>
    <row r="105" spans="1:50" ht="6.95" customHeight="1" x14ac:dyDescent="0.15">
      <c r="A105" s="138"/>
      <c r="B105" s="66"/>
      <c r="C105" s="67"/>
      <c r="D105" s="67"/>
      <c r="E105" s="67"/>
      <c r="F105" s="67"/>
      <c r="G105" s="67"/>
      <c r="H105" s="67"/>
      <c r="I105" s="67"/>
      <c r="J105" s="67"/>
      <c r="K105" s="67"/>
      <c r="L105" s="67"/>
      <c r="M105" s="68"/>
      <c r="N105" s="66"/>
      <c r="O105" s="67"/>
      <c r="P105" s="67"/>
      <c r="Q105" s="67"/>
      <c r="R105" s="67"/>
      <c r="S105" s="67"/>
      <c r="T105" s="67"/>
      <c r="U105" s="67"/>
      <c r="V105" s="67"/>
      <c r="W105" s="67"/>
      <c r="X105" s="67"/>
      <c r="Y105" s="68"/>
      <c r="AA105" s="146"/>
      <c r="AB105" s="146"/>
      <c r="AC105" s="146"/>
      <c r="AD105" s="146"/>
      <c r="AE105" s="146"/>
      <c r="AF105" s="146"/>
      <c r="AG105" s="146"/>
      <c r="AH105" s="146"/>
      <c r="AI105" s="146"/>
      <c r="AJ105" s="146"/>
      <c r="AK105" s="146"/>
      <c r="AL105" s="146"/>
      <c r="AM105" s="146"/>
      <c r="AN105" s="144"/>
      <c r="AO105" s="147"/>
      <c r="AP105" s="147"/>
      <c r="AQ105" s="146"/>
      <c r="AR105" s="146"/>
      <c r="AX105" s="162"/>
    </row>
    <row r="106" spans="1:50" ht="6.95" customHeight="1" x14ac:dyDescent="0.15">
      <c r="A106" s="138" t="s">
        <v>48</v>
      </c>
      <c r="B106" s="78"/>
      <c r="C106" s="79"/>
      <c r="D106" s="79"/>
      <c r="E106" s="79"/>
      <c r="F106" s="79"/>
      <c r="G106" s="79"/>
      <c r="H106" s="79"/>
      <c r="I106" s="79"/>
      <c r="J106" s="79"/>
      <c r="K106" s="79"/>
      <c r="L106" s="79"/>
      <c r="M106" s="80"/>
      <c r="N106" s="78"/>
      <c r="O106" s="79"/>
      <c r="P106" s="79"/>
      <c r="Q106" s="79"/>
      <c r="R106" s="79"/>
      <c r="S106" s="79"/>
      <c r="T106" s="79"/>
      <c r="U106" s="79"/>
      <c r="V106" s="79"/>
      <c r="W106" s="79"/>
      <c r="X106" s="79"/>
      <c r="Y106" s="80"/>
      <c r="AA106" s="146"/>
      <c r="AB106" s="146"/>
      <c r="AC106" s="146"/>
      <c r="AD106" s="146"/>
      <c r="AE106" s="146"/>
      <c r="AF106" s="146"/>
      <c r="AG106" s="146"/>
      <c r="AH106" s="146"/>
      <c r="AI106" s="146"/>
      <c r="AJ106" s="146"/>
      <c r="AK106" s="146"/>
      <c r="AL106" s="146"/>
      <c r="AM106" s="146"/>
      <c r="AN106" s="144"/>
      <c r="AO106" s="147"/>
      <c r="AP106" s="147"/>
      <c r="AQ106" s="146"/>
      <c r="AR106" s="146"/>
      <c r="AX106" s="162"/>
    </row>
    <row r="107" spans="1:50" ht="6.95" customHeight="1" x14ac:dyDescent="0.15">
      <c r="A107" s="138"/>
      <c r="B107" s="66"/>
      <c r="C107" s="67"/>
      <c r="D107" s="67"/>
      <c r="E107" s="67"/>
      <c r="F107" s="67"/>
      <c r="G107" s="67"/>
      <c r="H107" s="67"/>
      <c r="I107" s="67"/>
      <c r="J107" s="67"/>
      <c r="K107" s="67"/>
      <c r="L107" s="67"/>
      <c r="M107" s="68"/>
      <c r="N107" s="66"/>
      <c r="O107" s="67"/>
      <c r="P107" s="67"/>
      <c r="Q107" s="67"/>
      <c r="R107" s="67"/>
      <c r="S107" s="67"/>
      <c r="T107" s="67"/>
      <c r="U107" s="67"/>
      <c r="V107" s="67"/>
      <c r="W107" s="67"/>
      <c r="X107" s="67"/>
      <c r="Y107" s="68"/>
      <c r="AA107" s="146" t="s">
        <v>25</v>
      </c>
      <c r="AB107" s="146"/>
      <c r="AC107" s="146" t="str">
        <f>Feuil1!A20</f>
        <v>HLDDZU</v>
      </c>
      <c r="AD107" s="146"/>
      <c r="AE107" s="146"/>
      <c r="AF107" s="146"/>
      <c r="AG107" s="146"/>
      <c r="AH107" s="146"/>
      <c r="AI107" s="146"/>
      <c r="AJ107" s="146" t="str">
        <f>Feuil1!B20</f>
        <v>Stéphanie</v>
      </c>
      <c r="AK107" s="146"/>
      <c r="AL107" s="146"/>
      <c r="AM107" s="146"/>
      <c r="AN107" s="144" t="str">
        <f>Feuil1!A21</f>
        <v>COL</v>
      </c>
      <c r="AO107" s="147">
        <f>Feuil1!B21</f>
        <v>30</v>
      </c>
      <c r="AP107" s="147"/>
      <c r="AQ107" s="146">
        <f>Feuil1!AA20</f>
        <v>7.5</v>
      </c>
      <c r="AR107" s="146"/>
      <c r="AX107" s="162"/>
    </row>
    <row r="108" spans="1:50" ht="6.95" customHeight="1" x14ac:dyDescent="0.15">
      <c r="A108" s="138" t="s">
        <v>49</v>
      </c>
      <c r="B108" s="66"/>
      <c r="C108" s="67"/>
      <c r="D108" s="67"/>
      <c r="E108" s="67"/>
      <c r="F108" s="67"/>
      <c r="G108" s="67"/>
      <c r="H108" s="67"/>
      <c r="I108" s="67"/>
      <c r="J108" s="67"/>
      <c r="K108" s="67"/>
      <c r="L108" s="67"/>
      <c r="M108" s="68"/>
      <c r="N108" s="66"/>
      <c r="O108" s="67"/>
      <c r="P108" s="67"/>
      <c r="Q108" s="67"/>
      <c r="R108" s="67"/>
      <c r="S108" s="67"/>
      <c r="T108" s="67"/>
      <c r="U108" s="67"/>
      <c r="V108" s="67"/>
      <c r="W108" s="67"/>
      <c r="X108" s="67"/>
      <c r="Y108" s="68"/>
      <c r="AA108" s="146"/>
      <c r="AB108" s="146"/>
      <c r="AC108" s="146"/>
      <c r="AD108" s="146"/>
      <c r="AE108" s="146"/>
      <c r="AF108" s="146"/>
      <c r="AG108" s="146"/>
      <c r="AH108" s="146"/>
      <c r="AI108" s="146"/>
      <c r="AJ108" s="146"/>
      <c r="AK108" s="146"/>
      <c r="AL108" s="146"/>
      <c r="AM108" s="146"/>
      <c r="AN108" s="144"/>
      <c r="AO108" s="147"/>
      <c r="AP108" s="147"/>
      <c r="AQ108" s="146"/>
      <c r="AR108" s="146"/>
      <c r="AX108" s="162"/>
    </row>
    <row r="109" spans="1:50" ht="6.95" customHeight="1" x14ac:dyDescent="0.15">
      <c r="A109" s="138"/>
      <c r="B109" s="69"/>
      <c r="C109" s="70"/>
      <c r="D109" s="70"/>
      <c r="E109" s="70"/>
      <c r="F109" s="70"/>
      <c r="G109" s="70"/>
      <c r="H109" s="70"/>
      <c r="I109" s="70"/>
      <c r="J109" s="70"/>
      <c r="K109" s="70"/>
      <c r="L109" s="70"/>
      <c r="M109" s="71"/>
      <c r="N109" s="69"/>
      <c r="O109" s="70"/>
      <c r="P109" s="70"/>
      <c r="Q109" s="70"/>
      <c r="R109" s="70"/>
      <c r="S109" s="70"/>
      <c r="T109" s="70"/>
      <c r="U109" s="70"/>
      <c r="V109" s="70"/>
      <c r="W109" s="70"/>
      <c r="X109" s="70"/>
      <c r="Y109" s="71"/>
      <c r="AA109" s="146"/>
      <c r="AB109" s="146"/>
      <c r="AC109" s="146"/>
      <c r="AD109" s="146"/>
      <c r="AE109" s="146"/>
      <c r="AF109" s="146"/>
      <c r="AG109" s="146"/>
      <c r="AH109" s="146"/>
      <c r="AI109" s="146"/>
      <c r="AJ109" s="146"/>
      <c r="AK109" s="146"/>
      <c r="AL109" s="146"/>
      <c r="AM109" s="146"/>
      <c r="AN109" s="144"/>
      <c r="AO109" s="147"/>
      <c r="AP109" s="147"/>
      <c r="AQ109" s="146"/>
      <c r="AR109" s="146"/>
      <c r="AX109" s="162"/>
    </row>
    <row r="110" spans="1:50" ht="6.95" customHeight="1" x14ac:dyDescent="0.15">
      <c r="A110" s="138" t="s">
        <v>50</v>
      </c>
      <c r="B110" s="66"/>
      <c r="C110" s="67"/>
      <c r="D110" s="67"/>
      <c r="E110" s="67"/>
      <c r="F110" s="67"/>
      <c r="G110" s="67"/>
      <c r="H110" s="67"/>
      <c r="I110" s="67"/>
      <c r="J110" s="67"/>
      <c r="K110" s="67"/>
      <c r="L110" s="67"/>
      <c r="M110" s="68"/>
      <c r="N110" s="66"/>
      <c r="O110" s="67"/>
      <c r="P110" s="67"/>
      <c r="Q110" s="67"/>
      <c r="R110" s="67"/>
      <c r="S110" s="67"/>
      <c r="T110" s="67"/>
      <c r="U110" s="67"/>
      <c r="V110" s="67"/>
      <c r="W110" s="67"/>
      <c r="X110" s="67"/>
      <c r="Y110" s="68"/>
      <c r="AA110" s="146"/>
      <c r="AB110" s="146"/>
      <c r="AC110" s="146"/>
      <c r="AD110" s="146"/>
      <c r="AE110" s="146"/>
      <c r="AF110" s="146"/>
      <c r="AG110" s="146"/>
      <c r="AH110" s="146"/>
      <c r="AI110" s="146"/>
      <c r="AJ110" s="146"/>
      <c r="AK110" s="146"/>
      <c r="AL110" s="146"/>
      <c r="AM110" s="146"/>
      <c r="AN110" s="144"/>
      <c r="AO110" s="147"/>
      <c r="AP110" s="147"/>
      <c r="AQ110" s="146"/>
      <c r="AR110" s="146"/>
      <c r="AX110" s="162"/>
    </row>
    <row r="111" spans="1:50" ht="6.95" customHeight="1" x14ac:dyDescent="0.15">
      <c r="A111" s="138"/>
      <c r="B111" s="72"/>
      <c r="C111" s="73"/>
      <c r="D111" s="73"/>
      <c r="E111" s="73"/>
      <c r="F111" s="73"/>
      <c r="G111" s="73"/>
      <c r="H111" s="73"/>
      <c r="I111" s="73"/>
      <c r="J111" s="73"/>
      <c r="K111" s="73"/>
      <c r="L111" s="73"/>
      <c r="M111" s="74"/>
      <c r="N111" s="72"/>
      <c r="O111" s="73"/>
      <c r="P111" s="73"/>
      <c r="Q111" s="73"/>
      <c r="R111" s="73"/>
      <c r="S111" s="73"/>
      <c r="T111" s="73"/>
      <c r="U111" s="73"/>
      <c r="V111" s="73"/>
      <c r="W111" s="73"/>
      <c r="X111" s="73"/>
      <c r="Y111" s="74"/>
      <c r="AA111" s="146" t="s">
        <v>26</v>
      </c>
      <c r="AB111" s="146"/>
      <c r="AC111" s="146" t="str">
        <f>Feuil1!A22</f>
        <v>IPOD</v>
      </c>
      <c r="AD111" s="146"/>
      <c r="AE111" s="146"/>
      <c r="AF111" s="146"/>
      <c r="AG111" s="146"/>
      <c r="AH111" s="146"/>
      <c r="AI111" s="146"/>
      <c r="AJ111" s="146">
        <f>Feuil1!B22</f>
        <v>0</v>
      </c>
      <c r="AK111" s="146"/>
      <c r="AL111" s="146"/>
      <c r="AM111" s="146"/>
      <c r="AN111" s="144" t="str">
        <f>Feuil1!A23</f>
        <v>COL</v>
      </c>
      <c r="AO111" s="147" t="str">
        <f>Feuil1!B23</f>
        <v>26.25</v>
      </c>
      <c r="AP111" s="147"/>
      <c r="AQ111" s="146">
        <f>Feuil1!AA22</f>
        <v>3.2500000000000018</v>
      </c>
      <c r="AR111" s="146"/>
      <c r="AX111" s="162"/>
    </row>
    <row r="112" spans="1:50" ht="6.95" customHeight="1" x14ac:dyDescent="0.15">
      <c r="A112" s="138" t="s">
        <v>51</v>
      </c>
      <c r="B112" s="75"/>
      <c r="C112" s="76"/>
      <c r="D112" s="76"/>
      <c r="E112" s="76"/>
      <c r="F112" s="76"/>
      <c r="G112" s="76"/>
      <c r="H112" s="76"/>
      <c r="I112" s="76"/>
      <c r="J112" s="76"/>
      <c r="K112" s="76"/>
      <c r="L112" s="76"/>
      <c r="M112" s="77"/>
      <c r="N112" s="75"/>
      <c r="O112" s="76"/>
      <c r="P112" s="76"/>
      <c r="Q112" s="76"/>
      <c r="R112" s="76"/>
      <c r="S112" s="76"/>
      <c r="T112" s="76"/>
      <c r="U112" s="76"/>
      <c r="V112" s="76"/>
      <c r="W112" s="76"/>
      <c r="X112" s="76"/>
      <c r="Y112" s="77"/>
      <c r="AA112" s="146"/>
      <c r="AB112" s="146"/>
      <c r="AC112" s="146"/>
      <c r="AD112" s="146"/>
      <c r="AE112" s="146"/>
      <c r="AF112" s="146"/>
      <c r="AG112" s="146"/>
      <c r="AH112" s="146"/>
      <c r="AI112" s="146"/>
      <c r="AJ112" s="146"/>
      <c r="AK112" s="146"/>
      <c r="AL112" s="146"/>
      <c r="AM112" s="146"/>
      <c r="AN112" s="144"/>
      <c r="AO112" s="147"/>
      <c r="AP112" s="147"/>
      <c r="AQ112" s="146"/>
      <c r="AR112" s="146"/>
      <c r="AX112" s="162"/>
    </row>
    <row r="113" spans="1:50" ht="6.95" customHeight="1" x14ac:dyDescent="0.15">
      <c r="A113" s="138"/>
      <c r="B113" s="66"/>
      <c r="C113" s="67"/>
      <c r="D113" s="67"/>
      <c r="E113" s="67"/>
      <c r="F113" s="67"/>
      <c r="G113" s="67"/>
      <c r="H113" s="67"/>
      <c r="I113" s="67"/>
      <c r="J113" s="67"/>
      <c r="K113" s="67"/>
      <c r="L113" s="67"/>
      <c r="M113" s="68"/>
      <c r="N113" s="66"/>
      <c r="O113" s="67"/>
      <c r="P113" s="67"/>
      <c r="Q113" s="67"/>
      <c r="R113" s="67"/>
      <c r="S113" s="67"/>
      <c r="T113" s="67"/>
      <c r="U113" s="67"/>
      <c r="V113" s="67"/>
      <c r="W113" s="67"/>
      <c r="X113" s="67"/>
      <c r="Y113" s="68"/>
      <c r="AA113" s="146"/>
      <c r="AB113" s="146"/>
      <c r="AC113" s="146"/>
      <c r="AD113" s="146"/>
      <c r="AE113" s="146"/>
      <c r="AF113" s="146"/>
      <c r="AG113" s="146"/>
      <c r="AH113" s="146"/>
      <c r="AI113" s="146"/>
      <c r="AJ113" s="146"/>
      <c r="AK113" s="146"/>
      <c r="AL113" s="146"/>
      <c r="AM113" s="146"/>
      <c r="AN113" s="144"/>
      <c r="AO113" s="147"/>
      <c r="AP113" s="147"/>
      <c r="AQ113" s="146"/>
      <c r="AR113" s="146"/>
      <c r="AX113" s="162"/>
    </row>
    <row r="114" spans="1:50" ht="6.95" customHeight="1" x14ac:dyDescent="0.15">
      <c r="A114" s="138" t="s">
        <v>52</v>
      </c>
      <c r="B114" s="78"/>
      <c r="C114" s="79"/>
      <c r="D114" s="79"/>
      <c r="E114" s="79"/>
      <c r="F114" s="79"/>
      <c r="G114" s="79"/>
      <c r="H114" s="79"/>
      <c r="I114" s="79"/>
      <c r="J114" s="79"/>
      <c r="K114" s="79"/>
      <c r="L114" s="79"/>
      <c r="M114" s="80"/>
      <c r="N114" s="78"/>
      <c r="O114" s="79"/>
      <c r="P114" s="79"/>
      <c r="Q114" s="79"/>
      <c r="R114" s="79"/>
      <c r="S114" s="79"/>
      <c r="T114" s="79"/>
      <c r="U114" s="79"/>
      <c r="V114" s="79"/>
      <c r="W114" s="79"/>
      <c r="X114" s="79"/>
      <c r="Y114" s="80"/>
      <c r="AA114" s="146"/>
      <c r="AB114" s="146"/>
      <c r="AC114" s="146"/>
      <c r="AD114" s="146"/>
      <c r="AE114" s="146"/>
      <c r="AF114" s="146"/>
      <c r="AG114" s="146"/>
      <c r="AH114" s="146"/>
      <c r="AI114" s="146"/>
      <c r="AJ114" s="146"/>
      <c r="AK114" s="146"/>
      <c r="AL114" s="146"/>
      <c r="AM114" s="146"/>
      <c r="AN114" s="144"/>
      <c r="AO114" s="147"/>
      <c r="AP114" s="147"/>
      <c r="AQ114" s="146"/>
      <c r="AR114" s="146"/>
      <c r="AX114" s="162"/>
    </row>
    <row r="115" spans="1:50" ht="6.95" customHeight="1" x14ac:dyDescent="0.15">
      <c r="A115" s="138"/>
      <c r="B115" s="66"/>
      <c r="C115" s="67"/>
      <c r="D115" s="67"/>
      <c r="E115" s="67"/>
      <c r="F115" s="67"/>
      <c r="G115" s="67"/>
      <c r="H115" s="67"/>
      <c r="I115" s="67"/>
      <c r="J115" s="67"/>
      <c r="K115" s="67"/>
      <c r="L115" s="67"/>
      <c r="M115" s="68"/>
      <c r="N115" s="66"/>
      <c r="O115" s="67"/>
      <c r="P115" s="67"/>
      <c r="Q115" s="67"/>
      <c r="R115" s="67"/>
      <c r="S115" s="67"/>
      <c r="T115" s="67"/>
      <c r="U115" s="67"/>
      <c r="V115" s="67"/>
      <c r="W115" s="67"/>
      <c r="X115" s="67"/>
      <c r="Y115" s="68"/>
      <c r="AA115" s="146" t="s">
        <v>27</v>
      </c>
      <c r="AB115" s="146"/>
      <c r="AC115" s="146" t="str">
        <f>Feuil1!A24</f>
        <v>JUJT</v>
      </c>
      <c r="AD115" s="146"/>
      <c r="AE115" s="146"/>
      <c r="AF115" s="146"/>
      <c r="AG115" s="146"/>
      <c r="AH115" s="146"/>
      <c r="AI115" s="146"/>
      <c r="AJ115" s="146">
        <f>Feuil1!B24</f>
        <v>0</v>
      </c>
      <c r="AK115" s="146"/>
      <c r="AL115" s="146"/>
      <c r="AM115" s="146"/>
      <c r="AN115" s="144" t="str">
        <f>Feuil1!A25</f>
        <v>COL</v>
      </c>
      <c r="AO115" s="147">
        <f>Feuil1!B25</f>
        <v>36.75</v>
      </c>
      <c r="AP115" s="147"/>
      <c r="AQ115" s="146">
        <f>Feuil1!AA24</f>
        <v>8.5</v>
      </c>
      <c r="AR115" s="146"/>
      <c r="AX115" s="162"/>
    </row>
    <row r="116" spans="1:50" ht="6.95" customHeight="1" x14ac:dyDescent="0.15">
      <c r="A116" s="138" t="s">
        <v>53</v>
      </c>
      <c r="B116" s="66"/>
      <c r="C116" s="67"/>
      <c r="D116" s="67"/>
      <c r="E116" s="67"/>
      <c r="F116" s="67"/>
      <c r="G116" s="67"/>
      <c r="H116" s="67"/>
      <c r="I116" s="67"/>
      <c r="J116" s="67"/>
      <c r="K116" s="67"/>
      <c r="L116" s="67"/>
      <c r="M116" s="68"/>
      <c r="N116" s="66"/>
      <c r="O116" s="67"/>
      <c r="P116" s="67"/>
      <c r="Q116" s="67"/>
      <c r="R116" s="67"/>
      <c r="S116" s="67"/>
      <c r="T116" s="67"/>
      <c r="U116" s="67"/>
      <c r="V116" s="67"/>
      <c r="W116" s="67"/>
      <c r="X116" s="67"/>
      <c r="Y116" s="68"/>
      <c r="AA116" s="146"/>
      <c r="AB116" s="146"/>
      <c r="AC116" s="146"/>
      <c r="AD116" s="146"/>
      <c r="AE116" s="146"/>
      <c r="AF116" s="146"/>
      <c r="AG116" s="146"/>
      <c r="AH116" s="146"/>
      <c r="AI116" s="146"/>
      <c r="AJ116" s="146"/>
      <c r="AK116" s="146"/>
      <c r="AL116" s="146"/>
      <c r="AM116" s="146"/>
      <c r="AN116" s="144"/>
      <c r="AO116" s="147"/>
      <c r="AP116" s="147"/>
      <c r="AQ116" s="146"/>
      <c r="AR116" s="146"/>
      <c r="AX116" s="162"/>
    </row>
    <row r="117" spans="1:50" ht="6.95" customHeight="1" x14ac:dyDescent="0.15">
      <c r="A117" s="138"/>
      <c r="B117" s="69"/>
      <c r="C117" s="70"/>
      <c r="D117" s="70"/>
      <c r="E117" s="70"/>
      <c r="F117" s="70"/>
      <c r="G117" s="70"/>
      <c r="H117" s="70"/>
      <c r="I117" s="70"/>
      <c r="J117" s="70"/>
      <c r="K117" s="70"/>
      <c r="L117" s="70"/>
      <c r="M117" s="71"/>
      <c r="N117" s="69"/>
      <c r="O117" s="70"/>
      <c r="P117" s="70"/>
      <c r="Q117" s="70"/>
      <c r="R117" s="70"/>
      <c r="S117" s="70"/>
      <c r="T117" s="70"/>
      <c r="U117" s="70"/>
      <c r="V117" s="70"/>
      <c r="W117" s="70"/>
      <c r="X117" s="70"/>
      <c r="Y117" s="71"/>
      <c r="AA117" s="146"/>
      <c r="AB117" s="146"/>
      <c r="AC117" s="146"/>
      <c r="AD117" s="146"/>
      <c r="AE117" s="146"/>
      <c r="AF117" s="146"/>
      <c r="AG117" s="146"/>
      <c r="AH117" s="146"/>
      <c r="AI117" s="146"/>
      <c r="AJ117" s="146"/>
      <c r="AK117" s="146"/>
      <c r="AL117" s="146"/>
      <c r="AM117" s="146"/>
      <c r="AN117" s="144"/>
      <c r="AO117" s="147"/>
      <c r="AP117" s="147"/>
      <c r="AQ117" s="146"/>
      <c r="AR117" s="146"/>
      <c r="AX117" s="162"/>
    </row>
    <row r="118" spans="1:50" ht="6.95" customHeight="1" x14ac:dyDescent="0.15">
      <c r="A118" s="138" t="s">
        <v>54</v>
      </c>
      <c r="B118" s="66"/>
      <c r="C118" s="67"/>
      <c r="D118" s="67"/>
      <c r="E118" s="67"/>
      <c r="F118" s="67"/>
      <c r="G118" s="67"/>
      <c r="H118" s="67"/>
      <c r="I118" s="67"/>
      <c r="J118" s="67"/>
      <c r="K118" s="67"/>
      <c r="L118" s="67"/>
      <c r="M118" s="68"/>
      <c r="N118" s="66"/>
      <c r="O118" s="67"/>
      <c r="P118" s="67"/>
      <c r="Q118" s="67"/>
      <c r="R118" s="67"/>
      <c r="S118" s="67"/>
      <c r="T118" s="67"/>
      <c r="U118" s="67"/>
      <c r="V118" s="67"/>
      <c r="W118" s="67"/>
      <c r="X118" s="67"/>
      <c r="Y118" s="68"/>
      <c r="AA118" s="146"/>
      <c r="AB118" s="146"/>
      <c r="AC118" s="146"/>
      <c r="AD118" s="146"/>
      <c r="AE118" s="146"/>
      <c r="AF118" s="146"/>
      <c r="AG118" s="146"/>
      <c r="AH118" s="146"/>
      <c r="AI118" s="146"/>
      <c r="AJ118" s="146"/>
      <c r="AK118" s="146"/>
      <c r="AL118" s="146"/>
      <c r="AM118" s="146"/>
      <c r="AN118" s="144"/>
      <c r="AO118" s="147"/>
      <c r="AP118" s="147"/>
      <c r="AQ118" s="146"/>
      <c r="AR118" s="146"/>
      <c r="AX118" s="162"/>
    </row>
    <row r="119" spans="1:50" ht="6.95" customHeight="1" x14ac:dyDescent="0.15">
      <c r="A119" s="138"/>
      <c r="B119" s="72"/>
      <c r="C119" s="73"/>
      <c r="D119" s="73"/>
      <c r="E119" s="73"/>
      <c r="F119" s="73"/>
      <c r="G119" s="73"/>
      <c r="H119" s="73"/>
      <c r="I119" s="73"/>
      <c r="J119" s="73"/>
      <c r="K119" s="73"/>
      <c r="L119" s="73"/>
      <c r="M119" s="74"/>
      <c r="N119" s="72"/>
      <c r="O119" s="73"/>
      <c r="P119" s="73"/>
      <c r="Q119" s="73"/>
      <c r="R119" s="73"/>
      <c r="S119" s="73"/>
      <c r="T119" s="73"/>
      <c r="U119" s="73"/>
      <c r="V119" s="73"/>
      <c r="W119" s="73"/>
      <c r="X119" s="73"/>
      <c r="Y119" s="74"/>
      <c r="AA119" s="146" t="s">
        <v>28</v>
      </c>
      <c r="AB119" s="146"/>
      <c r="AC119" s="146"/>
      <c r="AD119" s="146"/>
      <c r="AE119" s="146"/>
      <c r="AF119" s="146"/>
      <c r="AG119" s="146"/>
      <c r="AH119" s="146"/>
      <c r="AI119" s="146"/>
      <c r="AJ119" s="146"/>
      <c r="AK119" s="146"/>
      <c r="AL119" s="146"/>
      <c r="AM119" s="146"/>
      <c r="AN119" s="146"/>
      <c r="AO119" s="147"/>
      <c r="AP119" s="147"/>
      <c r="AQ119" s="146"/>
      <c r="AR119" s="146"/>
      <c r="AX119" s="162"/>
    </row>
    <row r="120" spans="1:50" ht="6.95" customHeight="1" x14ac:dyDescent="0.15">
      <c r="A120" s="138" t="s">
        <v>55</v>
      </c>
      <c r="B120" s="75"/>
      <c r="C120" s="76"/>
      <c r="D120" s="76"/>
      <c r="E120" s="76"/>
      <c r="F120" s="76"/>
      <c r="G120" s="76"/>
      <c r="H120" s="76"/>
      <c r="I120" s="76"/>
      <c r="J120" s="76"/>
      <c r="K120" s="76"/>
      <c r="L120" s="76"/>
      <c r="M120" s="77"/>
      <c r="N120" s="75"/>
      <c r="O120" s="76"/>
      <c r="P120" s="76"/>
      <c r="Q120" s="76"/>
      <c r="R120" s="76"/>
      <c r="S120" s="76"/>
      <c r="T120" s="76"/>
      <c r="U120" s="76"/>
      <c r="V120" s="76"/>
      <c r="W120" s="76"/>
      <c r="X120" s="76"/>
      <c r="Y120" s="77"/>
      <c r="AA120" s="146"/>
      <c r="AB120" s="146"/>
      <c r="AC120" s="146"/>
      <c r="AD120" s="146"/>
      <c r="AE120" s="146"/>
      <c r="AF120" s="146"/>
      <c r="AG120" s="146"/>
      <c r="AH120" s="146"/>
      <c r="AI120" s="146"/>
      <c r="AJ120" s="146"/>
      <c r="AK120" s="146"/>
      <c r="AL120" s="146"/>
      <c r="AM120" s="146"/>
      <c r="AN120" s="146"/>
      <c r="AO120" s="147"/>
      <c r="AP120" s="147"/>
      <c r="AQ120" s="146"/>
      <c r="AR120" s="146"/>
      <c r="AX120" s="162"/>
    </row>
    <row r="121" spans="1:50" ht="6.95" customHeight="1" x14ac:dyDescent="0.15">
      <c r="A121" s="138"/>
      <c r="B121" s="66"/>
      <c r="C121" s="67"/>
      <c r="D121" s="67"/>
      <c r="E121" s="67"/>
      <c r="F121" s="67"/>
      <c r="G121" s="67"/>
      <c r="H121" s="67"/>
      <c r="I121" s="67"/>
      <c r="J121" s="67"/>
      <c r="K121" s="67"/>
      <c r="L121" s="67"/>
      <c r="M121" s="68"/>
      <c r="N121" s="66"/>
      <c r="O121" s="67"/>
      <c r="P121" s="67"/>
      <c r="Q121" s="67"/>
      <c r="R121" s="67"/>
      <c r="S121" s="67"/>
      <c r="T121" s="67"/>
      <c r="U121" s="67"/>
      <c r="V121" s="67"/>
      <c r="W121" s="67"/>
      <c r="X121" s="67"/>
      <c r="Y121" s="68"/>
      <c r="AA121" s="146"/>
      <c r="AB121" s="146"/>
      <c r="AC121" s="146"/>
      <c r="AD121" s="146"/>
      <c r="AE121" s="146"/>
      <c r="AF121" s="146"/>
      <c r="AG121" s="146"/>
      <c r="AH121" s="146"/>
      <c r="AI121" s="146"/>
      <c r="AJ121" s="146"/>
      <c r="AK121" s="146"/>
      <c r="AL121" s="146"/>
      <c r="AM121" s="146"/>
      <c r="AN121" s="146"/>
      <c r="AO121" s="147"/>
      <c r="AP121" s="147"/>
      <c r="AQ121" s="146"/>
      <c r="AR121" s="146"/>
      <c r="AX121" s="162"/>
    </row>
    <row r="122" spans="1:50" ht="6.95" customHeight="1" x14ac:dyDescent="0.15">
      <c r="A122" s="138" t="s">
        <v>56</v>
      </c>
      <c r="B122" s="78"/>
      <c r="C122" s="79"/>
      <c r="D122" s="79"/>
      <c r="E122" s="79"/>
      <c r="F122" s="79"/>
      <c r="G122" s="79"/>
      <c r="H122" s="79"/>
      <c r="I122" s="79"/>
      <c r="J122" s="79"/>
      <c r="K122" s="79"/>
      <c r="L122" s="79"/>
      <c r="M122" s="80"/>
      <c r="N122" s="78"/>
      <c r="O122" s="79"/>
      <c r="P122" s="79"/>
      <c r="Q122" s="79"/>
      <c r="R122" s="79"/>
      <c r="S122" s="79"/>
      <c r="T122" s="79"/>
      <c r="U122" s="79"/>
      <c r="V122" s="79"/>
      <c r="W122" s="79"/>
      <c r="X122" s="79"/>
      <c r="Y122" s="80"/>
      <c r="AA122" s="146"/>
      <c r="AB122" s="146"/>
      <c r="AC122" s="146"/>
      <c r="AD122" s="146"/>
      <c r="AE122" s="146"/>
      <c r="AF122" s="146"/>
      <c r="AG122" s="146"/>
      <c r="AH122" s="146"/>
      <c r="AI122" s="146"/>
      <c r="AJ122" s="146"/>
      <c r="AK122" s="146"/>
      <c r="AL122" s="146"/>
      <c r="AM122" s="146"/>
      <c r="AN122" s="146"/>
      <c r="AO122" s="147"/>
      <c r="AP122" s="147"/>
      <c r="AQ122" s="146"/>
      <c r="AR122" s="146"/>
      <c r="AX122" s="162"/>
    </row>
    <row r="123" spans="1:50" ht="6.95" customHeight="1" x14ac:dyDescent="0.15">
      <c r="A123" s="138"/>
      <c r="B123" s="66"/>
      <c r="C123" s="67"/>
      <c r="D123" s="67"/>
      <c r="E123" s="67"/>
      <c r="F123" s="67"/>
      <c r="G123" s="67"/>
      <c r="H123" s="67"/>
      <c r="I123" s="67"/>
      <c r="J123" s="67"/>
      <c r="K123" s="67"/>
      <c r="L123" s="67"/>
      <c r="M123" s="68"/>
      <c r="N123" s="66"/>
      <c r="O123" s="67"/>
      <c r="P123" s="67"/>
      <c r="Q123" s="67"/>
      <c r="R123" s="67"/>
      <c r="S123" s="67"/>
      <c r="T123" s="67"/>
      <c r="U123" s="67"/>
      <c r="V123" s="67"/>
      <c r="W123" s="67"/>
      <c r="X123" s="67"/>
      <c r="Y123" s="68"/>
      <c r="AA123" s="146" t="s">
        <v>29</v>
      </c>
      <c r="AB123" s="146"/>
      <c r="AC123" s="146"/>
      <c r="AD123" s="146"/>
      <c r="AE123" s="146"/>
      <c r="AF123" s="146"/>
      <c r="AG123" s="146"/>
      <c r="AH123" s="146"/>
      <c r="AI123" s="146"/>
      <c r="AJ123" s="146"/>
      <c r="AK123" s="146"/>
      <c r="AL123" s="146"/>
      <c r="AM123" s="146"/>
      <c r="AN123" s="146"/>
      <c r="AO123" s="147"/>
      <c r="AP123" s="147"/>
      <c r="AQ123" s="146"/>
      <c r="AR123" s="146"/>
      <c r="AX123" s="162"/>
    </row>
    <row r="124" spans="1:50" ht="6.95" customHeight="1" x14ac:dyDescent="0.15">
      <c r="A124" s="138" t="s">
        <v>57</v>
      </c>
      <c r="B124" s="66"/>
      <c r="C124" s="67"/>
      <c r="D124" s="67"/>
      <c r="E124" s="67"/>
      <c r="F124" s="67"/>
      <c r="G124" s="67"/>
      <c r="H124" s="67"/>
      <c r="I124" s="67"/>
      <c r="J124" s="67"/>
      <c r="K124" s="67"/>
      <c r="L124" s="67"/>
      <c r="M124" s="68"/>
      <c r="N124" s="66"/>
      <c r="O124" s="67"/>
      <c r="P124" s="67"/>
      <c r="Q124" s="67"/>
      <c r="R124" s="67"/>
      <c r="S124" s="67"/>
      <c r="T124" s="67"/>
      <c r="U124" s="67"/>
      <c r="V124" s="67"/>
      <c r="W124" s="67"/>
      <c r="X124" s="67"/>
      <c r="Y124" s="68"/>
      <c r="AA124" s="146"/>
      <c r="AB124" s="146"/>
      <c r="AC124" s="146"/>
      <c r="AD124" s="146"/>
      <c r="AE124" s="146"/>
      <c r="AF124" s="146"/>
      <c r="AG124" s="146"/>
      <c r="AH124" s="146"/>
      <c r="AI124" s="146"/>
      <c r="AJ124" s="146"/>
      <c r="AK124" s="146"/>
      <c r="AL124" s="146"/>
      <c r="AM124" s="146"/>
      <c r="AN124" s="146"/>
      <c r="AO124" s="147"/>
      <c r="AP124" s="147"/>
      <c r="AQ124" s="146"/>
      <c r="AR124" s="146"/>
      <c r="AX124" s="162"/>
    </row>
    <row r="125" spans="1:50" ht="6.95" customHeight="1" x14ac:dyDescent="0.15">
      <c r="A125" s="138"/>
      <c r="B125" s="69"/>
      <c r="C125" s="70"/>
      <c r="D125" s="70"/>
      <c r="E125" s="70"/>
      <c r="F125" s="70"/>
      <c r="G125" s="70"/>
      <c r="H125" s="70"/>
      <c r="I125" s="70"/>
      <c r="J125" s="70"/>
      <c r="K125" s="70"/>
      <c r="L125" s="70"/>
      <c r="M125" s="71"/>
      <c r="N125" s="69"/>
      <c r="O125" s="70"/>
      <c r="P125" s="70"/>
      <c r="Q125" s="70"/>
      <c r="R125" s="70"/>
      <c r="S125" s="70"/>
      <c r="T125" s="70"/>
      <c r="U125" s="70"/>
      <c r="V125" s="70"/>
      <c r="W125" s="70"/>
      <c r="X125" s="70"/>
      <c r="Y125" s="71"/>
      <c r="AA125" s="146"/>
      <c r="AB125" s="146"/>
      <c r="AC125" s="146"/>
      <c r="AD125" s="146"/>
      <c r="AE125" s="146"/>
      <c r="AF125" s="146"/>
      <c r="AG125" s="146"/>
      <c r="AH125" s="146"/>
      <c r="AI125" s="146"/>
      <c r="AJ125" s="146"/>
      <c r="AK125" s="146"/>
      <c r="AL125" s="146"/>
      <c r="AM125" s="146"/>
      <c r="AN125" s="146"/>
      <c r="AO125" s="147"/>
      <c r="AP125" s="147"/>
      <c r="AQ125" s="146"/>
      <c r="AR125" s="146"/>
      <c r="AX125" s="162"/>
    </row>
    <row r="126" spans="1:50" ht="6.95" customHeight="1" x14ac:dyDescent="0.15">
      <c r="A126" s="138" t="s">
        <v>58</v>
      </c>
      <c r="B126" s="66"/>
      <c r="C126" s="67"/>
      <c r="D126" s="67"/>
      <c r="E126" s="67"/>
      <c r="F126" s="67"/>
      <c r="G126" s="67"/>
      <c r="H126" s="67"/>
      <c r="I126" s="67"/>
      <c r="J126" s="67"/>
      <c r="K126" s="67"/>
      <c r="L126" s="67"/>
      <c r="M126" s="68"/>
      <c r="N126" s="66"/>
      <c r="O126" s="67"/>
      <c r="P126" s="67"/>
      <c r="Q126" s="67"/>
      <c r="R126" s="67"/>
      <c r="S126" s="67"/>
      <c r="T126" s="67"/>
      <c r="U126" s="67"/>
      <c r="V126" s="67"/>
      <c r="W126" s="67"/>
      <c r="X126" s="67"/>
      <c r="Y126" s="68"/>
      <c r="AA126" s="146"/>
      <c r="AB126" s="146"/>
      <c r="AC126" s="146"/>
      <c r="AD126" s="146"/>
      <c r="AE126" s="146"/>
      <c r="AF126" s="146"/>
      <c r="AG126" s="146"/>
      <c r="AH126" s="146"/>
      <c r="AI126" s="146"/>
      <c r="AJ126" s="146"/>
      <c r="AK126" s="146"/>
      <c r="AL126" s="146"/>
      <c r="AM126" s="146"/>
      <c r="AN126" s="146"/>
      <c r="AO126" s="147"/>
      <c r="AP126" s="147"/>
      <c r="AQ126" s="146"/>
      <c r="AR126" s="146"/>
      <c r="AX126" s="162"/>
    </row>
    <row r="127" spans="1:50" ht="6.95" customHeight="1" x14ac:dyDescent="0.15">
      <c r="A127" s="138"/>
      <c r="B127" s="72"/>
      <c r="C127" s="73"/>
      <c r="D127" s="73"/>
      <c r="E127" s="73"/>
      <c r="F127" s="73"/>
      <c r="G127" s="73"/>
      <c r="H127" s="73"/>
      <c r="I127" s="73"/>
      <c r="J127" s="73"/>
      <c r="K127" s="73"/>
      <c r="L127" s="73"/>
      <c r="M127" s="74"/>
      <c r="N127" s="72"/>
      <c r="O127" s="73"/>
      <c r="P127" s="73"/>
      <c r="Q127" s="73"/>
      <c r="R127" s="73"/>
      <c r="S127" s="73"/>
      <c r="T127" s="73"/>
      <c r="U127" s="73"/>
      <c r="V127" s="73"/>
      <c r="W127" s="73"/>
      <c r="X127" s="73"/>
      <c r="Y127" s="74"/>
      <c r="AX127" s="162"/>
    </row>
    <row r="128" spans="1:50" ht="6.95" customHeight="1" x14ac:dyDescent="0.15">
      <c r="A128" s="138" t="s">
        <v>59</v>
      </c>
      <c r="B128" s="75"/>
      <c r="C128" s="76"/>
      <c r="D128" s="76"/>
      <c r="E128" s="76"/>
      <c r="F128" s="76"/>
      <c r="G128" s="76"/>
      <c r="H128" s="76"/>
      <c r="I128" s="76"/>
      <c r="J128" s="76"/>
      <c r="K128" s="76"/>
      <c r="L128" s="76"/>
      <c r="M128" s="77"/>
      <c r="N128" s="75"/>
      <c r="O128" s="76"/>
      <c r="P128" s="76"/>
      <c r="Q128" s="76"/>
      <c r="R128" s="76"/>
      <c r="S128" s="76"/>
      <c r="T128" s="76"/>
      <c r="U128" s="76"/>
      <c r="V128" s="76"/>
      <c r="W128" s="76"/>
      <c r="X128" s="76"/>
      <c r="Y128" s="77"/>
      <c r="AX128" s="162"/>
    </row>
    <row r="129" spans="1:50" ht="6.95" customHeight="1" x14ac:dyDescent="0.15">
      <c r="A129" s="138"/>
      <c r="B129" s="66"/>
      <c r="C129" s="67"/>
      <c r="D129" s="67"/>
      <c r="E129" s="67"/>
      <c r="F129" s="67"/>
      <c r="G129" s="67"/>
      <c r="H129" s="67"/>
      <c r="I129" s="67"/>
      <c r="J129" s="67"/>
      <c r="K129" s="67"/>
      <c r="L129" s="67"/>
      <c r="M129" s="68"/>
      <c r="N129" s="66"/>
      <c r="O129" s="67"/>
      <c r="P129" s="67"/>
      <c r="Q129" s="67"/>
      <c r="R129" s="67"/>
      <c r="S129" s="67"/>
      <c r="T129" s="67"/>
      <c r="U129" s="67"/>
      <c r="V129" s="67"/>
      <c r="W129" s="67"/>
      <c r="X129" s="67"/>
      <c r="Y129" s="68"/>
      <c r="AX129" s="162"/>
    </row>
    <row r="130" spans="1:50" ht="6.95" customHeight="1" x14ac:dyDescent="0.15">
      <c r="A130" s="138"/>
      <c r="B130" s="66"/>
      <c r="C130" s="67"/>
      <c r="D130" s="67"/>
      <c r="E130" s="67"/>
      <c r="F130" s="67"/>
      <c r="G130" s="67"/>
      <c r="H130" s="67"/>
      <c r="I130" s="67"/>
      <c r="J130" s="67"/>
      <c r="K130" s="67"/>
      <c r="L130" s="67"/>
      <c r="M130" s="68"/>
      <c r="N130" s="66"/>
      <c r="O130" s="67"/>
      <c r="P130" s="67"/>
      <c r="Q130" s="67"/>
      <c r="R130" s="67"/>
      <c r="S130" s="67"/>
      <c r="T130" s="67"/>
      <c r="U130" s="67"/>
      <c r="V130" s="67"/>
      <c r="W130" s="67"/>
      <c r="X130" s="67"/>
      <c r="Y130" s="68"/>
      <c r="AX130" s="162"/>
    </row>
    <row r="131" spans="1:50" ht="6.95" customHeight="1" x14ac:dyDescent="0.15">
      <c r="A131" s="138"/>
      <c r="B131" s="78"/>
      <c r="C131" s="79"/>
      <c r="D131" s="79"/>
      <c r="E131" s="79"/>
      <c r="F131" s="79"/>
      <c r="G131" s="79"/>
      <c r="H131" s="79"/>
      <c r="I131" s="79"/>
      <c r="J131" s="79"/>
      <c r="K131" s="79"/>
      <c r="L131" s="79"/>
      <c r="M131" s="80"/>
      <c r="N131" s="78"/>
      <c r="O131" s="79"/>
      <c r="P131" s="79"/>
      <c r="Q131" s="79"/>
      <c r="R131" s="79"/>
      <c r="S131" s="79"/>
      <c r="T131" s="79"/>
      <c r="U131" s="79"/>
      <c r="V131" s="79"/>
      <c r="W131" s="79"/>
      <c r="X131" s="79"/>
      <c r="Y131" s="80"/>
      <c r="AX131" s="162"/>
    </row>
    <row r="132" spans="1:50" ht="3.95" customHeight="1" x14ac:dyDescent="0.15">
      <c r="AX132" s="162"/>
    </row>
    <row r="133" spans="1:50" ht="18" customHeight="1" x14ac:dyDescent="0.15">
      <c r="A133" s="62" t="s">
        <v>60</v>
      </c>
      <c r="B133" s="98"/>
      <c r="C133" s="98"/>
      <c r="D133" s="98"/>
      <c r="E133" s="98"/>
      <c r="F133" s="98"/>
      <c r="G133" s="98"/>
      <c r="H133" s="98"/>
      <c r="I133" s="98"/>
      <c r="J133" s="98"/>
      <c r="K133" s="98"/>
      <c r="L133" s="98"/>
      <c r="M133" s="98"/>
      <c r="N133" s="98"/>
      <c r="O133" s="98"/>
      <c r="P133" s="98"/>
      <c r="Q133" s="98"/>
      <c r="R133" s="98"/>
      <c r="S133" s="98"/>
      <c r="T133" s="98"/>
      <c r="U133" s="98"/>
      <c r="V133" s="98"/>
      <c r="W133" s="98"/>
      <c r="X133" s="98"/>
      <c r="Y133" s="98"/>
      <c r="AC133" s="158" t="s">
        <v>85</v>
      </c>
      <c r="AD133" s="158"/>
      <c r="AE133" s="158"/>
      <c r="AF133" s="158"/>
      <c r="AG133" s="158"/>
      <c r="AH133" s="158"/>
      <c r="AI133" s="158"/>
      <c r="AJ133" s="158"/>
      <c r="AK133" s="158"/>
      <c r="AL133" s="158"/>
      <c r="AM133" s="158"/>
      <c r="AN133" s="158"/>
      <c r="AO133" s="158"/>
      <c r="AP133" s="158"/>
      <c r="AQ133" s="158"/>
      <c r="AR133" s="158"/>
      <c r="AX133" s="162"/>
    </row>
    <row r="134" spans="1:50" ht="8.1" customHeight="1" x14ac:dyDescent="0.15">
      <c r="A134" s="62" t="s">
        <v>61</v>
      </c>
      <c r="B134" s="64"/>
      <c r="C134" s="64"/>
      <c r="D134" s="64"/>
      <c r="E134" s="64"/>
      <c r="F134" s="64"/>
      <c r="G134" s="64"/>
      <c r="H134" s="64"/>
      <c r="I134" s="64"/>
      <c r="J134" s="64"/>
      <c r="K134" s="64"/>
      <c r="L134" s="64"/>
      <c r="M134" s="64"/>
      <c r="N134" s="64"/>
      <c r="O134" s="64"/>
      <c r="P134" s="64"/>
      <c r="Q134" s="64"/>
      <c r="R134" s="64"/>
      <c r="S134" s="64"/>
      <c r="T134" s="64"/>
      <c r="U134" s="64"/>
      <c r="V134" s="64"/>
      <c r="W134" s="64"/>
      <c r="X134" s="64"/>
      <c r="Y134" s="64"/>
      <c r="AC134" s="158"/>
      <c r="AD134" s="158"/>
      <c r="AE134" s="158"/>
      <c r="AF134" s="158"/>
      <c r="AG134" s="158"/>
      <c r="AH134" s="158"/>
      <c r="AI134" s="158"/>
      <c r="AJ134" s="158"/>
      <c r="AK134" s="158"/>
      <c r="AL134" s="158"/>
      <c r="AM134" s="158"/>
      <c r="AN134" s="158"/>
      <c r="AO134" s="158"/>
      <c r="AP134" s="158"/>
      <c r="AQ134" s="158"/>
      <c r="AR134" s="158"/>
      <c r="AX134" s="162"/>
    </row>
    <row r="135" spans="1:50" ht="14.1" customHeight="1" x14ac:dyDescent="0.15">
      <c r="AX135" s="162"/>
    </row>
    <row r="136" spans="1:50" ht="14.1" customHeight="1" x14ac:dyDescent="0.15">
      <c r="A136" s="62" t="s">
        <v>62</v>
      </c>
      <c r="B136" s="143">
        <f>Feuil1!S26</f>
        <v>0</v>
      </c>
      <c r="C136" s="143"/>
      <c r="D136" s="143"/>
      <c r="E136" s="143"/>
      <c r="F136" s="143"/>
      <c r="G136" s="143"/>
      <c r="H136" s="143"/>
      <c r="I136" s="143"/>
      <c r="J136" s="143"/>
      <c r="K136" s="143"/>
      <c r="L136" s="143"/>
      <c r="M136" s="143"/>
      <c r="N136" s="143">
        <f>Feuil1!W26</f>
        <v>0</v>
      </c>
      <c r="O136" s="143"/>
      <c r="P136" s="143"/>
      <c r="Q136" s="143"/>
      <c r="R136" s="143"/>
      <c r="S136" s="143"/>
      <c r="T136" s="143"/>
      <c r="U136" s="143"/>
      <c r="V136" s="143"/>
      <c r="W136" s="143"/>
      <c r="X136" s="143"/>
      <c r="Y136" s="143"/>
      <c r="AC136" s="157">
        <f>Feuil1!AA26</f>
        <v>73.5</v>
      </c>
      <c r="AD136" s="143"/>
      <c r="AE136" s="143"/>
      <c r="AF136" s="143"/>
      <c r="AG136" s="143"/>
      <c r="AH136" s="143"/>
      <c r="AI136" s="143"/>
      <c r="AJ136" s="143"/>
      <c r="AK136" s="143"/>
      <c r="AL136" s="143"/>
      <c r="AM136" s="143"/>
      <c r="AN136" s="143"/>
      <c r="AO136" s="143"/>
      <c r="AP136" s="143"/>
      <c r="AQ136" s="143"/>
      <c r="AR136" s="143"/>
      <c r="AX136" s="162"/>
    </row>
    <row r="137" spans="1:50" ht="14.1" customHeight="1" x14ac:dyDescent="0.15">
      <c r="A137" s="62" t="s">
        <v>63</v>
      </c>
      <c r="B137" s="143">
        <f>B138/Feuil1!Y1</f>
        <v>0</v>
      </c>
      <c r="C137" s="143"/>
      <c r="D137" s="143"/>
      <c r="E137" s="143"/>
      <c r="F137" s="143"/>
      <c r="G137" s="143"/>
      <c r="H137" s="143"/>
      <c r="I137" s="143"/>
      <c r="J137" s="143"/>
      <c r="K137" s="143"/>
      <c r="L137" s="143"/>
      <c r="M137" s="143"/>
      <c r="N137" s="143">
        <f>N138/Feuil1!Y1</f>
        <v>0</v>
      </c>
      <c r="O137" s="143"/>
      <c r="P137" s="143"/>
      <c r="Q137" s="143"/>
      <c r="R137" s="143"/>
      <c r="S137" s="143"/>
      <c r="T137" s="143"/>
      <c r="U137" s="143"/>
      <c r="V137" s="143"/>
      <c r="W137" s="143"/>
      <c r="X137" s="143"/>
      <c r="Y137" s="143"/>
      <c r="AC137" s="157">
        <f>Feuil1!M1</f>
        <v>218.75</v>
      </c>
      <c r="AD137" s="143"/>
      <c r="AE137" s="143"/>
      <c r="AF137" s="143"/>
      <c r="AG137" s="143"/>
      <c r="AH137" s="143"/>
      <c r="AI137" s="143"/>
      <c r="AJ137" s="143"/>
      <c r="AK137" s="143"/>
      <c r="AL137" s="143"/>
      <c r="AM137" s="143"/>
      <c r="AN137" s="143"/>
      <c r="AO137" s="143"/>
      <c r="AP137" s="143"/>
      <c r="AQ137" s="143"/>
      <c r="AR137" s="143"/>
      <c r="AX137" s="162"/>
    </row>
    <row r="138" spans="1:50" ht="14.1" customHeight="1" x14ac:dyDescent="0.15">
      <c r="A138" s="62" t="s">
        <v>64</v>
      </c>
      <c r="B138" s="143"/>
      <c r="C138" s="143"/>
      <c r="D138" s="143"/>
      <c r="E138" s="143"/>
      <c r="F138" s="143"/>
      <c r="G138" s="143"/>
      <c r="H138" s="143"/>
      <c r="I138" s="143"/>
      <c r="J138" s="143"/>
      <c r="K138" s="143"/>
      <c r="L138" s="143"/>
      <c r="M138" s="143"/>
      <c r="N138" s="143"/>
      <c r="O138" s="143"/>
      <c r="P138" s="143"/>
      <c r="Q138" s="143"/>
      <c r="R138" s="143"/>
      <c r="S138" s="143"/>
      <c r="T138" s="143"/>
      <c r="U138" s="143"/>
      <c r="V138" s="143"/>
      <c r="W138" s="143"/>
      <c r="X138" s="143"/>
      <c r="Y138" s="143"/>
      <c r="AC138" s="143">
        <f>Feuil1!C1</f>
        <v>105000</v>
      </c>
      <c r="AD138" s="143"/>
      <c r="AE138" s="143"/>
      <c r="AF138" s="143"/>
      <c r="AG138" s="143"/>
      <c r="AH138" s="143"/>
      <c r="AI138" s="143"/>
      <c r="AJ138" s="143"/>
      <c r="AK138" s="143"/>
      <c r="AL138" s="143"/>
      <c r="AM138" s="143"/>
      <c r="AN138" s="143"/>
      <c r="AO138" s="143"/>
      <c r="AP138" s="143"/>
      <c r="AQ138" s="143"/>
      <c r="AR138" s="143"/>
      <c r="AX138" s="162"/>
    </row>
    <row r="139" spans="1:50" ht="6.75" x14ac:dyDescent="0.15">
      <c r="AX139" s="162"/>
    </row>
    <row r="140" spans="1:50" ht="6.75" x14ac:dyDescent="0.15">
      <c r="AX140" s="162"/>
    </row>
  </sheetData>
  <mergeCells count="169">
    <mergeCell ref="B137:M137"/>
    <mergeCell ref="N137:Y137"/>
    <mergeCell ref="AC137:AR137"/>
    <mergeCell ref="B138:M138"/>
    <mergeCell ref="N138:Y138"/>
    <mergeCell ref="AC138:AR138"/>
    <mergeCell ref="A126:A127"/>
    <mergeCell ref="A128:A129"/>
    <mergeCell ref="A130:A131"/>
    <mergeCell ref="AC133:AR134"/>
    <mergeCell ref="B136:M136"/>
    <mergeCell ref="N136:Y136"/>
    <mergeCell ref="AC136:AR136"/>
    <mergeCell ref="AQ119:AR122"/>
    <mergeCell ref="A120:A121"/>
    <mergeCell ref="A122:A123"/>
    <mergeCell ref="AA123:AB126"/>
    <mergeCell ref="AC123:AI126"/>
    <mergeCell ref="AJ123:AM126"/>
    <mergeCell ref="AN123:AN126"/>
    <mergeCell ref="AO123:AP126"/>
    <mergeCell ref="AQ123:AR126"/>
    <mergeCell ref="A124:A125"/>
    <mergeCell ref="A118:A119"/>
    <mergeCell ref="AA119:AB122"/>
    <mergeCell ref="AC119:AI122"/>
    <mergeCell ref="AJ119:AM122"/>
    <mergeCell ref="AN119:AN122"/>
    <mergeCell ref="AO119:AP122"/>
    <mergeCell ref="AQ111:AR114"/>
    <mergeCell ref="A112:A113"/>
    <mergeCell ref="A114:A115"/>
    <mergeCell ref="AA115:AB118"/>
    <mergeCell ref="AC115:AI118"/>
    <mergeCell ref="AJ115:AM118"/>
    <mergeCell ref="AN115:AN118"/>
    <mergeCell ref="AO115:AP118"/>
    <mergeCell ref="AQ115:AR118"/>
    <mergeCell ref="A116:A117"/>
    <mergeCell ref="A110:A111"/>
    <mergeCell ref="AA111:AB114"/>
    <mergeCell ref="AC111:AI114"/>
    <mergeCell ref="AJ111:AM114"/>
    <mergeCell ref="AN111:AN114"/>
    <mergeCell ref="AO111:AP114"/>
    <mergeCell ref="AQ103:AR106"/>
    <mergeCell ref="A104:A105"/>
    <mergeCell ref="A106:A107"/>
    <mergeCell ref="AA107:AB110"/>
    <mergeCell ref="AC107:AI110"/>
    <mergeCell ref="AJ107:AM110"/>
    <mergeCell ref="AN107:AN110"/>
    <mergeCell ref="AO107:AP110"/>
    <mergeCell ref="AQ107:AR110"/>
    <mergeCell ref="A108:A109"/>
    <mergeCell ref="A102:A103"/>
    <mergeCell ref="AA103:AB106"/>
    <mergeCell ref="AC103:AI106"/>
    <mergeCell ref="AJ103:AM106"/>
    <mergeCell ref="AN103:AN106"/>
    <mergeCell ref="AO103:AP106"/>
    <mergeCell ref="AQ95:AR98"/>
    <mergeCell ref="A96:A97"/>
    <mergeCell ref="A98:A99"/>
    <mergeCell ref="AA99:AB102"/>
    <mergeCell ref="AC99:AI102"/>
    <mergeCell ref="AJ99:AM102"/>
    <mergeCell ref="AN99:AN102"/>
    <mergeCell ref="AO99:AP102"/>
    <mergeCell ref="AQ99:AR102"/>
    <mergeCell ref="A100:A101"/>
    <mergeCell ref="A94:A95"/>
    <mergeCell ref="AA95:AB98"/>
    <mergeCell ref="AC95:AI98"/>
    <mergeCell ref="AJ95:AM98"/>
    <mergeCell ref="AN95:AN98"/>
    <mergeCell ref="AO95:AP98"/>
    <mergeCell ref="AQ87:AR90"/>
    <mergeCell ref="A88:A89"/>
    <mergeCell ref="A90:A91"/>
    <mergeCell ref="AA91:AB94"/>
    <mergeCell ref="AC91:AI94"/>
    <mergeCell ref="AJ91:AM94"/>
    <mergeCell ref="AN91:AN94"/>
    <mergeCell ref="AO91:AP94"/>
    <mergeCell ref="AQ91:AR94"/>
    <mergeCell ref="A92:A93"/>
    <mergeCell ref="A86:A87"/>
    <mergeCell ref="AA87:AB90"/>
    <mergeCell ref="AC87:AI90"/>
    <mergeCell ref="AJ87:AM90"/>
    <mergeCell ref="AN87:AN90"/>
    <mergeCell ref="AO87:AP90"/>
    <mergeCell ref="AQ79:AR82"/>
    <mergeCell ref="A80:A81"/>
    <mergeCell ref="A82:A83"/>
    <mergeCell ref="AA83:AB86"/>
    <mergeCell ref="AC83:AI86"/>
    <mergeCell ref="AJ83:AM86"/>
    <mergeCell ref="AN83:AN86"/>
    <mergeCell ref="AO83:AP86"/>
    <mergeCell ref="AQ83:AR86"/>
    <mergeCell ref="A84:A85"/>
    <mergeCell ref="A78:A79"/>
    <mergeCell ref="AA79:AB82"/>
    <mergeCell ref="AC79:AI82"/>
    <mergeCell ref="AJ79:AM82"/>
    <mergeCell ref="AN79:AN82"/>
    <mergeCell ref="AO79:AP82"/>
    <mergeCell ref="AO74:AR75"/>
    <mergeCell ref="A76:A77"/>
    <mergeCell ref="AA76:AB78"/>
    <mergeCell ref="AC76:AI78"/>
    <mergeCell ref="AJ76:AM78"/>
    <mergeCell ref="AN76:AN78"/>
    <mergeCell ref="AO76:AP78"/>
    <mergeCell ref="AQ76:AR78"/>
    <mergeCell ref="B71:G71"/>
    <mergeCell ref="H71:M71"/>
    <mergeCell ref="N71:S71"/>
    <mergeCell ref="T71:Y71"/>
    <mergeCell ref="B67:M67"/>
    <mergeCell ref="N67:Y67"/>
    <mergeCell ref="Z67:AK67"/>
    <mergeCell ref="AL67:AW67"/>
    <mergeCell ref="B68:M68"/>
    <mergeCell ref="N68:Y68"/>
    <mergeCell ref="Z68:AK68"/>
    <mergeCell ref="AL68:AW68"/>
    <mergeCell ref="A56:A57"/>
    <mergeCell ref="A58:A59"/>
    <mergeCell ref="A60:A61"/>
    <mergeCell ref="B66:M66"/>
    <mergeCell ref="N66:Y66"/>
    <mergeCell ref="Z66:AK66"/>
    <mergeCell ref="AL66:AW66"/>
    <mergeCell ref="A50:A51"/>
    <mergeCell ref="A52:A53"/>
    <mergeCell ref="A54:A55"/>
    <mergeCell ref="A44:A45"/>
    <mergeCell ref="A46:A47"/>
    <mergeCell ref="A48:A49"/>
    <mergeCell ref="A38:A39"/>
    <mergeCell ref="A40:A41"/>
    <mergeCell ref="A42:A43"/>
    <mergeCell ref="A32:A33"/>
    <mergeCell ref="A34:A35"/>
    <mergeCell ref="A36:A37"/>
    <mergeCell ref="A26:A27"/>
    <mergeCell ref="A28:A29"/>
    <mergeCell ref="A30:A31"/>
    <mergeCell ref="A20:A21"/>
    <mergeCell ref="A22:A23"/>
    <mergeCell ref="A24:A25"/>
    <mergeCell ref="A14:A15"/>
    <mergeCell ref="A16:A17"/>
    <mergeCell ref="A18:A19"/>
    <mergeCell ref="A8:A9"/>
    <mergeCell ref="A10:A11"/>
    <mergeCell ref="A12:A13"/>
    <mergeCell ref="A6:A7"/>
    <mergeCell ref="B1:G1"/>
    <mergeCell ref="H1:M1"/>
    <mergeCell ref="N1:S1"/>
    <mergeCell ref="T1:Y1"/>
    <mergeCell ref="Z1:AE1"/>
    <mergeCell ref="AF1:AK1"/>
    <mergeCell ref="AL1:AQ1"/>
    <mergeCell ref="AR1:AW1"/>
  </mergeCells>
  <conditionalFormatting sqref="Z5:AK61">
    <cfRule type="containsText" dxfId="0" priority="1" operator="containsText" text="?">
      <formula>NOT(ISERROR(SEARCH("?",Z5)))</formula>
    </cfRule>
  </conditionalFormatting>
  <printOptions horizontalCentered="1" verticalCentered="1"/>
  <pageMargins left="0.23622047244094491" right="0.23622047244094491" top="0.55118110236220474" bottom="0.59055118110236227" header="0.31496062992125984" footer="0.31496062992125984"/>
  <pageSetup paperSize="9" orientation="landscape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 </cp:lastModifiedBy>
  <cp:lastPrinted>2016-05-11T19:51:17Z</cp:lastPrinted>
  <dcterms:created xsi:type="dcterms:W3CDTF">2013-10-15T19:43:26Z</dcterms:created>
  <dcterms:modified xsi:type="dcterms:W3CDTF">2016-05-13T20:58:45Z</dcterms:modified>
</cp:coreProperties>
</file>