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827" codeName="{37B6ACAC-4A07-160E-37E0-EFA003358AD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bookViews>
    <workbookView xWindow="0" yWindow="0" windowWidth="24000" windowHeight="9660" activeTab="1"/>
  </bookViews>
  <sheets>
    <sheet name="Feuille Horaires" sheetId="1" r:id="rId1"/>
    <sheet name="Feuil1" sheetId="4" r:id="rId2"/>
    <sheet name="Feuil4" sheetId="2" state="hidden" r:id="rId3"/>
    <sheet name="Feuil2" sheetId="3" state="hidden" r:id="rId4"/>
  </sheets>
  <externalReferences>
    <externalReference r:id="rId5"/>
  </externalReferences>
  <definedNames>
    <definedName name="_xlnm._FilterDatabase" localSheetId="0" hidden="1">'Feuille Horaires'!$A$8:$B$57</definedName>
    <definedName name="AAA" localSheetId="2">Feuil4!$C$1</definedName>
    <definedName name="AAA">[1]Feuil4!$C$1</definedName>
    <definedName name="Fiche_no">'Feuille Horaires'!$P$1</definedName>
    <definedName name="_xlnm.Print_Titles" localSheetId="0">'Feuille Horaires'!$1:$4</definedName>
    <definedName name="_xlnm.Print_Area" localSheetId="0">'Feuille Horaires'!$A$1:$AD$11</definedName>
  </definedNames>
  <calcPr calcId="162913"/>
</workbook>
</file>

<file path=xl/calcChain.xml><?xml version="1.0" encoding="utf-8"?>
<calcChain xmlns="http://schemas.openxmlformats.org/spreadsheetml/2006/main">
  <c r="AF9" i="1" l="1"/>
  <c r="F52" i="2" l="1"/>
  <c r="E52" i="2"/>
  <c r="F51" i="2"/>
  <c r="B4" i="1" s="1"/>
  <c r="E51" i="2"/>
  <c r="B3" i="1" s="1"/>
  <c r="F50" i="2"/>
  <c r="E50" i="2"/>
  <c r="F49" i="2"/>
  <c r="E49" i="2"/>
  <c r="F48" i="2"/>
  <c r="E48" i="2"/>
  <c r="F47" i="2"/>
  <c r="E47" i="2"/>
  <c r="F46" i="2"/>
  <c r="E46" i="2"/>
  <c r="F45" i="2"/>
  <c r="E45" i="2"/>
  <c r="F44" i="2"/>
  <c r="E44" i="2"/>
  <c r="F43" i="2"/>
  <c r="E43" i="2"/>
  <c r="F42" i="2"/>
  <c r="E42" i="2"/>
  <c r="F41" i="2"/>
  <c r="E41" i="2"/>
  <c r="F40" i="2"/>
  <c r="E40" i="2"/>
  <c r="F39" i="2"/>
  <c r="E39" i="2"/>
  <c r="F38" i="2"/>
  <c r="E38" i="2"/>
  <c r="F37" i="2"/>
  <c r="E37" i="2"/>
  <c r="F36" i="2"/>
  <c r="E36" i="2"/>
  <c r="F35" i="2"/>
  <c r="E35" i="2"/>
  <c r="F34" i="2"/>
  <c r="E34" i="2"/>
  <c r="F33" i="2"/>
  <c r="E33" i="2"/>
  <c r="F32" i="2"/>
  <c r="E32" i="2"/>
  <c r="F31" i="2"/>
  <c r="E31" i="2"/>
  <c r="F30" i="2"/>
  <c r="E30" i="2"/>
  <c r="F29" i="2"/>
  <c r="E29" i="2"/>
  <c r="F28" i="2"/>
  <c r="E28" i="2"/>
  <c r="F27" i="2"/>
  <c r="E27" i="2"/>
  <c r="F26" i="2"/>
  <c r="E26" i="2"/>
  <c r="F25" i="2"/>
  <c r="E25" i="2"/>
  <c r="F24" i="2"/>
  <c r="E24" i="2"/>
  <c r="F23" i="2"/>
  <c r="E23" i="2"/>
  <c r="F22" i="2"/>
  <c r="E22" i="2"/>
  <c r="F21" i="2"/>
  <c r="E21" i="2"/>
  <c r="F20" i="2"/>
  <c r="E20" i="2"/>
  <c r="F19" i="2"/>
  <c r="E19" i="2"/>
  <c r="F18" i="2"/>
  <c r="E18" i="2"/>
  <c r="F17" i="2"/>
  <c r="E17" i="2"/>
  <c r="F16" i="2"/>
  <c r="E16" i="2"/>
  <c r="F15" i="2"/>
  <c r="E15" i="2"/>
  <c r="F14" i="2"/>
  <c r="E14" i="2"/>
  <c r="F13" i="2"/>
  <c r="E13" i="2"/>
  <c r="F12" i="2"/>
  <c r="E12" i="2"/>
  <c r="F11" i="2"/>
  <c r="E11" i="2"/>
  <c r="F10" i="2"/>
  <c r="E10" i="2"/>
  <c r="F9" i="2"/>
  <c r="E9" i="2"/>
  <c r="F8" i="2"/>
  <c r="E8" i="2"/>
  <c r="F7" i="2"/>
  <c r="E7" i="2"/>
  <c r="F6" i="2"/>
  <c r="E6" i="2"/>
  <c r="F5" i="2"/>
  <c r="E5" i="2"/>
  <c r="F4" i="2"/>
  <c r="E4" i="2"/>
  <c r="F3" i="2"/>
  <c r="E3" i="2"/>
  <c r="F2" i="2"/>
  <c r="E2" i="2"/>
  <c r="F1" i="2"/>
  <c r="E1" i="2"/>
  <c r="AE57" i="1"/>
  <c r="AC57" i="1"/>
  <c r="AF57" i="1" s="1"/>
  <c r="AB57" i="1"/>
  <c r="AA57" i="1"/>
  <c r="V57" i="1"/>
  <c r="R57" i="1"/>
  <c r="N57" i="1"/>
  <c r="J57" i="1"/>
  <c r="F57" i="1"/>
  <c r="B57" i="1"/>
  <c r="AF56" i="1"/>
  <c r="AE56" i="1"/>
  <c r="AC56" i="1"/>
  <c r="AB56" i="1"/>
  <c r="AA56" i="1"/>
  <c r="V56" i="1"/>
  <c r="R56" i="1"/>
  <c r="N56" i="1"/>
  <c r="J56" i="1"/>
  <c r="F56" i="1"/>
  <c r="B56" i="1"/>
  <c r="AE55" i="1"/>
  <c r="AC55" i="1"/>
  <c r="AF55" i="1" s="1"/>
  <c r="AB55" i="1"/>
  <c r="AA55" i="1"/>
  <c r="V55" i="1"/>
  <c r="R55" i="1"/>
  <c r="N55" i="1"/>
  <c r="J55" i="1"/>
  <c r="F55" i="1"/>
  <c r="AD55" i="1" s="1"/>
  <c r="B55" i="1"/>
  <c r="AE54" i="1"/>
  <c r="AC54" i="1"/>
  <c r="AF54" i="1" s="1"/>
  <c r="AB54" i="1"/>
  <c r="AA54" i="1"/>
  <c r="V54" i="1"/>
  <c r="R54" i="1"/>
  <c r="N54" i="1"/>
  <c r="J54" i="1"/>
  <c r="F54" i="1"/>
  <c r="B54" i="1"/>
  <c r="AE53" i="1"/>
  <c r="AC53" i="1"/>
  <c r="AF53" i="1" s="1"/>
  <c r="AB53" i="1"/>
  <c r="AA53" i="1"/>
  <c r="V53" i="1"/>
  <c r="R53" i="1"/>
  <c r="N53" i="1"/>
  <c r="J53" i="1"/>
  <c r="F53" i="1"/>
  <c r="AD53" i="1" s="1"/>
  <c r="B53" i="1"/>
  <c r="AE52" i="1"/>
  <c r="AC52" i="1"/>
  <c r="AF52" i="1" s="1"/>
  <c r="AB52" i="1"/>
  <c r="AA52" i="1"/>
  <c r="V52" i="1"/>
  <c r="R52" i="1"/>
  <c r="N52" i="1"/>
  <c r="J52" i="1"/>
  <c r="F52" i="1"/>
  <c r="B52" i="1"/>
  <c r="AE51" i="1"/>
  <c r="AC51" i="1"/>
  <c r="AF51" i="1" s="1"/>
  <c r="AB51" i="1"/>
  <c r="AA51" i="1"/>
  <c r="V51" i="1"/>
  <c r="R51" i="1"/>
  <c r="N51" i="1"/>
  <c r="J51" i="1"/>
  <c r="F51" i="1"/>
  <c r="AD51" i="1" s="1"/>
  <c r="B51" i="1"/>
  <c r="AE50" i="1"/>
  <c r="AC50" i="1"/>
  <c r="AF50" i="1" s="1"/>
  <c r="AB50" i="1"/>
  <c r="AA50" i="1"/>
  <c r="V50" i="1"/>
  <c r="R50" i="1"/>
  <c r="N50" i="1"/>
  <c r="J50" i="1"/>
  <c r="F50" i="1"/>
  <c r="B50" i="1"/>
  <c r="AE49" i="1"/>
  <c r="AC49" i="1"/>
  <c r="AF49" i="1" s="1"/>
  <c r="AB49" i="1"/>
  <c r="AA49" i="1"/>
  <c r="V49" i="1"/>
  <c r="R49" i="1"/>
  <c r="N49" i="1"/>
  <c r="J49" i="1"/>
  <c r="F49" i="1"/>
  <c r="AD49" i="1" s="1"/>
  <c r="B49" i="1"/>
  <c r="AE48" i="1"/>
  <c r="AC48" i="1"/>
  <c r="AF48" i="1" s="1"/>
  <c r="AB48" i="1"/>
  <c r="AA48" i="1"/>
  <c r="V48" i="1"/>
  <c r="R48" i="1"/>
  <c r="N48" i="1"/>
  <c r="J48" i="1"/>
  <c r="F48" i="1"/>
  <c r="B48" i="1"/>
  <c r="AE47" i="1"/>
  <c r="AC47" i="1"/>
  <c r="AF47" i="1" s="1"/>
  <c r="AB47" i="1"/>
  <c r="AA47" i="1"/>
  <c r="V47" i="1"/>
  <c r="R47" i="1"/>
  <c r="N47" i="1"/>
  <c r="J47" i="1"/>
  <c r="F47" i="1"/>
  <c r="AD47" i="1" s="1"/>
  <c r="B47" i="1"/>
  <c r="AE46" i="1"/>
  <c r="AC46" i="1"/>
  <c r="AF46" i="1" s="1"/>
  <c r="AB46" i="1"/>
  <c r="AA46" i="1"/>
  <c r="V46" i="1"/>
  <c r="R46" i="1"/>
  <c r="N46" i="1"/>
  <c r="J46" i="1"/>
  <c r="F46" i="1"/>
  <c r="B46" i="1"/>
  <c r="AE45" i="1"/>
  <c r="AC45" i="1"/>
  <c r="AF45" i="1" s="1"/>
  <c r="AB45" i="1"/>
  <c r="AA45" i="1"/>
  <c r="V45" i="1"/>
  <c r="R45" i="1"/>
  <c r="N45" i="1"/>
  <c r="J45" i="1"/>
  <c r="F45" i="1"/>
  <c r="AD45" i="1" s="1"/>
  <c r="B45" i="1"/>
  <c r="AE44" i="1"/>
  <c r="AC44" i="1"/>
  <c r="AF44" i="1" s="1"/>
  <c r="AB44" i="1"/>
  <c r="AA44" i="1"/>
  <c r="V44" i="1"/>
  <c r="R44" i="1"/>
  <c r="N44" i="1"/>
  <c r="J44" i="1"/>
  <c r="F44" i="1"/>
  <c r="B44" i="1"/>
  <c r="AE43" i="1"/>
  <c r="AC43" i="1"/>
  <c r="AF43" i="1" s="1"/>
  <c r="AB43" i="1"/>
  <c r="AA43" i="1"/>
  <c r="V43" i="1"/>
  <c r="R43" i="1"/>
  <c r="N43" i="1"/>
  <c r="J43" i="1"/>
  <c r="F43" i="1"/>
  <c r="AD43" i="1" s="1"/>
  <c r="B43" i="1"/>
  <c r="AE42" i="1"/>
  <c r="AC42" i="1"/>
  <c r="AF42" i="1" s="1"/>
  <c r="AB42" i="1"/>
  <c r="AA42" i="1"/>
  <c r="V42" i="1"/>
  <c r="R42" i="1"/>
  <c r="N42" i="1"/>
  <c r="J42" i="1"/>
  <c r="F42" i="1"/>
  <c r="B42" i="1"/>
  <c r="AE41" i="1"/>
  <c r="AC41" i="1"/>
  <c r="AF41" i="1" s="1"/>
  <c r="AB41" i="1"/>
  <c r="AA41" i="1"/>
  <c r="V41" i="1"/>
  <c r="R41" i="1"/>
  <c r="N41" i="1"/>
  <c r="J41" i="1"/>
  <c r="F41" i="1"/>
  <c r="AD41" i="1" s="1"/>
  <c r="B41" i="1"/>
  <c r="AE40" i="1"/>
  <c r="AC40" i="1"/>
  <c r="AF40" i="1" s="1"/>
  <c r="AB40" i="1"/>
  <c r="AA40" i="1"/>
  <c r="V40" i="1"/>
  <c r="R40" i="1"/>
  <c r="N40" i="1"/>
  <c r="J40" i="1"/>
  <c r="F40" i="1"/>
  <c r="B40" i="1"/>
  <c r="AE39" i="1"/>
  <c r="AC39" i="1"/>
  <c r="AF39" i="1" s="1"/>
  <c r="AB39" i="1"/>
  <c r="AA39" i="1"/>
  <c r="V39" i="1"/>
  <c r="R39" i="1"/>
  <c r="N39" i="1"/>
  <c r="J39" i="1"/>
  <c r="F39" i="1"/>
  <c r="AD39" i="1" s="1"/>
  <c r="B39" i="1"/>
  <c r="AE38" i="1"/>
  <c r="AC38" i="1"/>
  <c r="AF38" i="1" s="1"/>
  <c r="AB38" i="1"/>
  <c r="AA38" i="1"/>
  <c r="V38" i="1"/>
  <c r="R38" i="1"/>
  <c r="N38" i="1"/>
  <c r="J38" i="1"/>
  <c r="F38" i="1"/>
  <c r="B38" i="1"/>
  <c r="AE37" i="1"/>
  <c r="AC37" i="1"/>
  <c r="AF37" i="1" s="1"/>
  <c r="AB37" i="1"/>
  <c r="AA37" i="1"/>
  <c r="V37" i="1"/>
  <c r="R37" i="1"/>
  <c r="N37" i="1"/>
  <c r="J37" i="1"/>
  <c r="F37" i="1"/>
  <c r="AD37" i="1" s="1"/>
  <c r="B37" i="1"/>
  <c r="AE36" i="1"/>
  <c r="AC36" i="1"/>
  <c r="AF36" i="1" s="1"/>
  <c r="AB36" i="1"/>
  <c r="AA36" i="1"/>
  <c r="V36" i="1"/>
  <c r="R36" i="1"/>
  <c r="N36" i="1"/>
  <c r="J36" i="1"/>
  <c r="F36" i="1"/>
  <c r="B36" i="1"/>
  <c r="AE35" i="1"/>
  <c r="AC35" i="1"/>
  <c r="AF35" i="1" s="1"/>
  <c r="AB35" i="1"/>
  <c r="AA35" i="1"/>
  <c r="V35" i="1"/>
  <c r="R35" i="1"/>
  <c r="N35" i="1"/>
  <c r="J35" i="1"/>
  <c r="F35" i="1"/>
  <c r="AD35" i="1" s="1"/>
  <c r="B35" i="1"/>
  <c r="AE34" i="1"/>
  <c r="AC34" i="1"/>
  <c r="AF34" i="1" s="1"/>
  <c r="AB34" i="1"/>
  <c r="AA34" i="1"/>
  <c r="V34" i="1"/>
  <c r="R34" i="1"/>
  <c r="N34" i="1"/>
  <c r="J34" i="1"/>
  <c r="F34" i="1"/>
  <c r="B34" i="1"/>
  <c r="AE33" i="1"/>
  <c r="AC33" i="1"/>
  <c r="AF33" i="1" s="1"/>
  <c r="AB33" i="1"/>
  <c r="AA33" i="1"/>
  <c r="V33" i="1"/>
  <c r="R33" i="1"/>
  <c r="N33" i="1"/>
  <c r="J33" i="1"/>
  <c r="F33" i="1"/>
  <c r="AD33" i="1" s="1"/>
  <c r="B33" i="1"/>
  <c r="AE32" i="1"/>
  <c r="AC32" i="1"/>
  <c r="AF32" i="1" s="1"/>
  <c r="AB32" i="1"/>
  <c r="AA32" i="1"/>
  <c r="V32" i="1"/>
  <c r="R32" i="1"/>
  <c r="N32" i="1"/>
  <c r="J32" i="1"/>
  <c r="F32" i="1"/>
  <c r="B32" i="1"/>
  <c r="AE31" i="1"/>
  <c r="AC31" i="1"/>
  <c r="AF31" i="1" s="1"/>
  <c r="AB31" i="1"/>
  <c r="AA31" i="1"/>
  <c r="V31" i="1"/>
  <c r="R31" i="1"/>
  <c r="N31" i="1"/>
  <c r="J31" i="1"/>
  <c r="F31" i="1"/>
  <c r="AD31" i="1" s="1"/>
  <c r="B31" i="1"/>
  <c r="AE30" i="1"/>
  <c r="AC30" i="1"/>
  <c r="AF30" i="1" s="1"/>
  <c r="AB30" i="1"/>
  <c r="AA30" i="1"/>
  <c r="V30" i="1"/>
  <c r="R30" i="1"/>
  <c r="N30" i="1"/>
  <c r="J30" i="1"/>
  <c r="F30" i="1"/>
  <c r="B30" i="1"/>
  <c r="AE29" i="1"/>
  <c r="AC29" i="1"/>
  <c r="AF29" i="1" s="1"/>
  <c r="AB29" i="1"/>
  <c r="AA29" i="1"/>
  <c r="V29" i="1"/>
  <c r="R29" i="1"/>
  <c r="N29" i="1"/>
  <c r="J29" i="1"/>
  <c r="F29" i="1"/>
  <c r="AD29" i="1" s="1"/>
  <c r="B29" i="1"/>
  <c r="AE28" i="1"/>
  <c r="AC28" i="1"/>
  <c r="AF28" i="1" s="1"/>
  <c r="AB28" i="1"/>
  <c r="AA28" i="1"/>
  <c r="V28" i="1"/>
  <c r="R28" i="1"/>
  <c r="N28" i="1"/>
  <c r="J28" i="1"/>
  <c r="F28" i="1"/>
  <c r="B28" i="1"/>
  <c r="AE27" i="1"/>
  <c r="AC27" i="1"/>
  <c r="AF27" i="1" s="1"/>
  <c r="AB27" i="1"/>
  <c r="AA27" i="1"/>
  <c r="V27" i="1"/>
  <c r="R27" i="1"/>
  <c r="N27" i="1"/>
  <c r="J27" i="1"/>
  <c r="F27" i="1"/>
  <c r="AD27" i="1" s="1"/>
  <c r="B27" i="1"/>
  <c r="AE26" i="1"/>
  <c r="AC26" i="1"/>
  <c r="AF26" i="1" s="1"/>
  <c r="AB26" i="1"/>
  <c r="AA26" i="1"/>
  <c r="V26" i="1"/>
  <c r="R26" i="1"/>
  <c r="N26" i="1"/>
  <c r="J26" i="1"/>
  <c r="F26" i="1"/>
  <c r="B26" i="1"/>
  <c r="AE25" i="1"/>
  <c r="AC25" i="1"/>
  <c r="AF25" i="1" s="1"/>
  <c r="AB25" i="1"/>
  <c r="AA25" i="1"/>
  <c r="V25" i="1"/>
  <c r="R25" i="1"/>
  <c r="N25" i="1"/>
  <c r="J25" i="1"/>
  <c r="F25" i="1"/>
  <c r="AD25" i="1" s="1"/>
  <c r="B25" i="1"/>
  <c r="AE24" i="1"/>
  <c r="AC24" i="1"/>
  <c r="AF24" i="1" s="1"/>
  <c r="AB24" i="1"/>
  <c r="AA24" i="1"/>
  <c r="V24" i="1"/>
  <c r="R24" i="1"/>
  <c r="N24" i="1"/>
  <c r="J24" i="1"/>
  <c r="F24" i="1"/>
  <c r="B24" i="1"/>
  <c r="AE23" i="1"/>
  <c r="AC23" i="1"/>
  <c r="AF23" i="1" s="1"/>
  <c r="AB23" i="1"/>
  <c r="AA23" i="1"/>
  <c r="V23" i="1"/>
  <c r="R23" i="1"/>
  <c r="N23" i="1"/>
  <c r="J23" i="1"/>
  <c r="F23" i="1"/>
  <c r="AD23" i="1" s="1"/>
  <c r="B23" i="1"/>
  <c r="AE22" i="1"/>
  <c r="AC22" i="1"/>
  <c r="AF22" i="1" s="1"/>
  <c r="AB22" i="1"/>
  <c r="AA22" i="1"/>
  <c r="V22" i="1"/>
  <c r="R22" i="1"/>
  <c r="N22" i="1"/>
  <c r="J22" i="1"/>
  <c r="F22" i="1"/>
  <c r="B22" i="1"/>
  <c r="AE21" i="1"/>
  <c r="AC21" i="1"/>
  <c r="AF21" i="1" s="1"/>
  <c r="AB21" i="1"/>
  <c r="AA21" i="1"/>
  <c r="V21" i="1"/>
  <c r="R21" i="1"/>
  <c r="N21" i="1"/>
  <c r="J21" i="1"/>
  <c r="F21" i="1"/>
  <c r="AD21" i="1" s="1"/>
  <c r="B21" i="1"/>
  <c r="AE20" i="1"/>
  <c r="AC20" i="1"/>
  <c r="AF20" i="1" s="1"/>
  <c r="AB20" i="1"/>
  <c r="AA20" i="1"/>
  <c r="V20" i="1"/>
  <c r="R20" i="1"/>
  <c r="N20" i="1"/>
  <c r="J20" i="1"/>
  <c r="F20" i="1"/>
  <c r="B20" i="1"/>
  <c r="AE19" i="1"/>
  <c r="AC19" i="1"/>
  <c r="AF19" i="1" s="1"/>
  <c r="AB19" i="1"/>
  <c r="AA19" i="1"/>
  <c r="V19" i="1"/>
  <c r="R19" i="1"/>
  <c r="N19" i="1"/>
  <c r="J19" i="1"/>
  <c r="F19" i="1"/>
  <c r="B19" i="1"/>
  <c r="AE18" i="1"/>
  <c r="AC18" i="1"/>
  <c r="AF18" i="1" s="1"/>
  <c r="AB18" i="1"/>
  <c r="AA18" i="1"/>
  <c r="V18" i="1"/>
  <c r="R18" i="1"/>
  <c r="N18" i="1"/>
  <c r="J18" i="1"/>
  <c r="F18" i="1"/>
  <c r="B18" i="1"/>
  <c r="AE17" i="1"/>
  <c r="AC17" i="1"/>
  <c r="AF17" i="1" s="1"/>
  <c r="AB17" i="1"/>
  <c r="AA17" i="1"/>
  <c r="V17" i="1"/>
  <c r="R17" i="1"/>
  <c r="N17" i="1"/>
  <c r="J17" i="1"/>
  <c r="F17" i="1"/>
  <c r="B17" i="1"/>
  <c r="AE16" i="1"/>
  <c r="AC16" i="1"/>
  <c r="AF16" i="1" s="1"/>
  <c r="AB16" i="1"/>
  <c r="AA16" i="1"/>
  <c r="V16" i="1"/>
  <c r="R16" i="1"/>
  <c r="N16" i="1"/>
  <c r="J16" i="1"/>
  <c r="F16" i="1"/>
  <c r="B16" i="1"/>
  <c r="AE15" i="1"/>
  <c r="AC15" i="1"/>
  <c r="AF15" i="1" s="1"/>
  <c r="AB15" i="1"/>
  <c r="AA15" i="1"/>
  <c r="V15" i="1"/>
  <c r="R15" i="1"/>
  <c r="N15" i="1"/>
  <c r="J15" i="1"/>
  <c r="F15" i="1"/>
  <c r="B15" i="1"/>
  <c r="AE14" i="1"/>
  <c r="AC14" i="1"/>
  <c r="AF14" i="1" s="1"/>
  <c r="AB14" i="1"/>
  <c r="AA14" i="1"/>
  <c r="V14" i="1"/>
  <c r="R14" i="1"/>
  <c r="N14" i="1"/>
  <c r="J14" i="1"/>
  <c r="F14" i="1"/>
  <c r="B14" i="1"/>
  <c r="AE13" i="1"/>
  <c r="AC13" i="1"/>
  <c r="AF13" i="1" s="1"/>
  <c r="AB13" i="1"/>
  <c r="AA13" i="1"/>
  <c r="V13" i="1"/>
  <c r="R13" i="1"/>
  <c r="N13" i="1"/>
  <c r="J13" i="1"/>
  <c r="F13" i="1"/>
  <c r="B13" i="1"/>
  <c r="AE12" i="1"/>
  <c r="AC12" i="1"/>
  <c r="AF12" i="1" s="1"/>
  <c r="AB12" i="1"/>
  <c r="AA12" i="1"/>
  <c r="V12" i="1"/>
  <c r="R12" i="1"/>
  <c r="N12" i="1"/>
  <c r="J12" i="1"/>
  <c r="F12" i="1"/>
  <c r="B12" i="1"/>
  <c r="AE11" i="1"/>
  <c r="AC11" i="1"/>
  <c r="AF11" i="1" s="1"/>
  <c r="AB11" i="1"/>
  <c r="AA11" i="1"/>
  <c r="V11" i="1"/>
  <c r="R11" i="1"/>
  <c r="N11" i="1"/>
  <c r="J11" i="1"/>
  <c r="F11" i="1"/>
  <c r="B11" i="1"/>
  <c r="AE10" i="1"/>
  <c r="AC10" i="1"/>
  <c r="AF10" i="1" s="1"/>
  <c r="AB10" i="1"/>
  <c r="AA10" i="1"/>
  <c r="V10" i="1"/>
  <c r="R10" i="1"/>
  <c r="N10" i="1"/>
  <c r="J10" i="1"/>
  <c r="F10" i="1"/>
  <c r="B10" i="1"/>
  <c r="AE9" i="1"/>
  <c r="AC9" i="1"/>
  <c r="AB9" i="1"/>
  <c r="AA9" i="1"/>
  <c r="V9" i="1"/>
  <c r="R9" i="1"/>
  <c r="N9" i="1"/>
  <c r="J9" i="1"/>
  <c r="F9" i="1"/>
  <c r="B9" i="1"/>
  <c r="Y7" i="1"/>
  <c r="W7" i="1"/>
  <c r="S7" i="1"/>
  <c r="O7" i="1"/>
  <c r="K7" i="1"/>
  <c r="G7" i="1"/>
  <c r="C7" i="1"/>
  <c r="B1" i="1"/>
  <c r="AD11" i="1" l="1"/>
  <c r="AD13" i="1"/>
  <c r="AD15" i="1"/>
  <c r="AD19" i="1"/>
  <c r="AD57" i="1"/>
  <c r="AD17" i="1"/>
  <c r="AD10" i="1"/>
  <c r="AD12" i="1"/>
  <c r="AD14" i="1"/>
  <c r="AD16" i="1"/>
  <c r="AD18" i="1"/>
  <c r="AD20" i="1"/>
  <c r="AD22" i="1"/>
  <c r="AD24" i="1"/>
  <c r="AD26" i="1"/>
  <c r="AD28" i="1"/>
  <c r="AD30" i="1"/>
  <c r="AD32" i="1"/>
  <c r="AD34" i="1"/>
  <c r="AD36" i="1"/>
  <c r="AD38" i="1"/>
  <c r="AD40" i="1"/>
  <c r="AD42" i="1"/>
  <c r="AD44" i="1"/>
  <c r="AD46" i="1"/>
  <c r="AD48" i="1"/>
  <c r="AD50" i="1"/>
  <c r="AD52" i="1"/>
  <c r="AD54" i="1"/>
  <c r="AD56" i="1"/>
  <c r="AD9" i="1"/>
</calcChain>
</file>

<file path=xl/sharedStrings.xml><?xml version="1.0" encoding="utf-8"?>
<sst xmlns="http://schemas.openxmlformats.org/spreadsheetml/2006/main" count="192" uniqueCount="69">
  <si>
    <t>Mois</t>
  </si>
  <si>
    <t>Semaine :</t>
  </si>
  <si>
    <t>Relevé des heures hebdomadaires intérimaires</t>
  </si>
  <si>
    <t>Date Debut :</t>
  </si>
  <si>
    <t>Centre de Cout :</t>
  </si>
  <si>
    <t>Date De Fin :</t>
  </si>
  <si>
    <t>Total</t>
  </si>
  <si>
    <t>Nom</t>
  </si>
  <si>
    <t>Société</t>
  </si>
  <si>
    <t>Heures</t>
  </si>
  <si>
    <t>HS</t>
  </si>
  <si>
    <t>H Nuits</t>
  </si>
  <si>
    <t>TR</t>
  </si>
  <si>
    <t>Janvier</t>
  </si>
  <si>
    <t>ADECCO</t>
  </si>
  <si>
    <t>Février</t>
  </si>
  <si>
    <t>CRIT</t>
  </si>
  <si>
    <t>Mars</t>
  </si>
  <si>
    <t>SUPPLAY</t>
  </si>
  <si>
    <t>Avril</t>
  </si>
  <si>
    <t>SYNERGIE</t>
  </si>
  <si>
    <t>Mai</t>
  </si>
  <si>
    <t>16 INTERIM</t>
  </si>
  <si>
    <t>Janvier/Février</t>
  </si>
  <si>
    <t>Juin</t>
  </si>
  <si>
    <t>Juillet</t>
  </si>
  <si>
    <t>Août</t>
  </si>
  <si>
    <t>Septembre</t>
  </si>
  <si>
    <t>Février/Mars</t>
  </si>
  <si>
    <t>Octobre</t>
  </si>
  <si>
    <t>Novembre</t>
  </si>
  <si>
    <t>Décembre</t>
  </si>
  <si>
    <t>Avril/Mai</t>
  </si>
  <si>
    <t>Mai/Juin</t>
  </si>
  <si>
    <t>Juillet/Aout</t>
  </si>
  <si>
    <t>Octobre/Novembre</t>
  </si>
  <si>
    <t xml:space="preserve">Nom </t>
  </si>
  <si>
    <t>Prénom</t>
  </si>
  <si>
    <t>Agence</t>
  </si>
  <si>
    <t>A</t>
  </si>
  <si>
    <t>B</t>
  </si>
  <si>
    <t>C</t>
  </si>
  <si>
    <t>D</t>
  </si>
  <si>
    <t>Supplay</t>
  </si>
  <si>
    <t>E</t>
  </si>
  <si>
    <t>F</t>
  </si>
  <si>
    <t>G</t>
  </si>
  <si>
    <t>H</t>
  </si>
  <si>
    <t>I</t>
  </si>
  <si>
    <t>J</t>
  </si>
  <si>
    <t>K</t>
  </si>
  <si>
    <t>L</t>
  </si>
  <si>
    <t>CRIT Aeronautique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</si>
  <si>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</si>
  <si>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</si>
  <si>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</si>
  <si>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</si>
  <si>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</si>
  <si>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</si>
  <si>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</si>
  <si>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</si>
  <si>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</si>
  <si>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</si>
  <si>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</si>
  <si>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</si>
  <si>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</si>
  <si>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</si>
  <si>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2526 TEST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</si>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</sst>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_-* #,##0.00\ [$€-1]_-;\-* #,##0.00\ [$€-1]_-;_-* &quot;-&quot;??\ [$€-1]_-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u/>
      <sz val="11"/>
      <color theme="1"/>
      <name val="Times New Roman"/>
      <family val="1"/>
    </font>
    <font>
      <b/>
      <i/>
      <u/>
      <sz val="16"/>
      <color theme="1"/>
      <name val="Times New Roman"/>
      <family val="1"/>
    </font>
    <font>
      <b/>
      <i/>
      <u/>
      <sz val="28"/>
      <color theme="1"/>
      <name val="Times New Roman"/>
      <family val="1"/>
    </font>
    <font>
      <b/>
      <i/>
      <u/>
      <sz val="8"/>
      <color theme="1"/>
      <name val="Times New Roman"/>
      <family val="1"/>
    </font>
    <font>
      <b/>
      <u/>
      <sz val="18"/>
      <color theme="1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i/>
      <sz val="6"/>
      <color theme="1"/>
      <name val="Times New Roman"/>
      <family val="1"/>
    </font>
    <font>
      <i/>
      <sz val="8"/>
      <color theme="1"/>
      <name val="Times New Roman"/>
      <family val="1"/>
    </font>
    <font>
      <sz val="8"/>
      <name val="Times New Roman"/>
      <family val="1"/>
    </font>
    <font>
      <sz val="7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i/>
      <sz val="9"/>
      <color theme="1"/>
      <name val="Times New Roman"/>
      <family val="1"/>
    </font>
    <font>
      <sz val="10"/>
      <color indexed="10"/>
      <name val="Calibri"/>
      <family val="2"/>
      <scheme val="minor"/>
    </font>
    <font>
      <i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2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ashed">
        <color auto="1"/>
      </right>
      <top style="double">
        <color auto="1"/>
      </top>
      <bottom style="double">
        <color auto="1"/>
      </bottom>
      <diagonal/>
    </border>
    <border>
      <left/>
      <right style="dashed">
        <color auto="1"/>
      </right>
      <top style="double">
        <color auto="1"/>
      </top>
      <bottom style="double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72">
    <xf numFmtId="0" fontId="0" fillId="0" borderId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4" borderId="0" applyNumberFormat="0" applyBorder="0" applyAlignment="0" applyProtection="0"/>
    <xf numFmtId="0" fontId="15" fillId="0" borderId="0"/>
    <xf numFmtId="0" fontId="16" fillId="0" borderId="0" applyNumberFormat="0" applyFill="0" applyBorder="0" applyAlignment="0" applyProtection="0"/>
    <xf numFmtId="0" fontId="17" fillId="25" borderId="17" applyNumberFormat="0" applyAlignment="0" applyProtection="0"/>
    <xf numFmtId="0" fontId="18" fillId="0" borderId="18" applyNumberFormat="0" applyFill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9" fillId="12" borderId="17" applyNumberFormat="0" applyAlignment="0" applyProtection="0"/>
    <xf numFmtId="4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1" fillId="8" borderId="0" applyNumberFormat="0" applyBorder="0" applyAlignment="0" applyProtection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22" fillId="26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4" fillId="9" borderId="0" applyNumberFormat="0" applyBorder="0" applyAlignment="0" applyProtection="0"/>
    <xf numFmtId="0" fontId="25" fillId="25" borderId="19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20" applyNumberFormat="0" applyFill="0" applyAlignment="0" applyProtection="0"/>
    <xf numFmtId="0" fontId="29" fillId="0" borderId="21" applyNumberFormat="0" applyFill="0" applyAlignment="0" applyProtection="0"/>
    <xf numFmtId="0" fontId="30" fillId="0" borderId="22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23" applyNumberFormat="0" applyFill="0" applyAlignment="0" applyProtection="0"/>
    <xf numFmtId="0" fontId="32" fillId="27" borderId="24" applyNumberFormat="0" applyAlignment="0" applyProtection="0"/>
    <xf numFmtId="0" fontId="36" fillId="0" borderId="0" applyNumberFormat="0" applyFill="0" applyBorder="0" applyAlignment="0" applyProtection="0"/>
  </cellStyleXfs>
  <cellXfs count="62">
    <xf numFmtId="0" fontId="0" fillId="0" borderId="0" xfId="0"/>
    <xf numFmtId="0" fontId="2" fillId="3" borderId="2" xfId="0" applyFont="1" applyFill="1" applyBorder="1" applyAlignment="1" applyProtection="1">
      <alignment horizontal="center" vertical="center"/>
      <protection locked="0"/>
    </xf>
    <xf numFmtId="14" fontId="3" fillId="3" borderId="0" xfId="0" applyNumberFormat="1" applyFont="1" applyFill="1" applyBorder="1" applyAlignment="1">
      <alignment horizontal="centerContinuous" vertical="center"/>
    </xf>
    <xf numFmtId="0" fontId="0" fillId="3" borderId="3" xfId="0" applyFill="1" applyBorder="1" applyAlignment="1" applyProtection="1">
      <alignment horizontal="centerContinuous" vertical="center"/>
    </xf>
    <xf numFmtId="0" fontId="0" fillId="3" borderId="3" xfId="0" applyFill="1" applyBorder="1" applyProtection="1"/>
    <xf numFmtId="0" fontId="4" fillId="3" borderId="3" xfId="0" applyFont="1" applyFill="1" applyBorder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Border="1" applyAlignment="1" applyProtection="1">
      <alignment horizontal="centerContinuous" vertical="center"/>
      <protection locked="0"/>
    </xf>
    <xf numFmtId="0" fontId="0" fillId="3" borderId="0" xfId="0" applyFill="1" applyBorder="1" applyAlignment="1" applyProtection="1">
      <alignment horizontal="centerContinuous" vertical="center"/>
    </xf>
    <xf numFmtId="0" fontId="0" fillId="3" borderId="0" xfId="0" applyFill="1" applyBorder="1" applyProtection="1"/>
    <xf numFmtId="0" fontId="4" fillId="3" borderId="0" xfId="0" applyFont="1" applyFill="1" applyBorder="1" applyAlignment="1" applyProtection="1">
      <alignment horizontal="centerContinuous" vertical="center"/>
    </xf>
    <xf numFmtId="0" fontId="4" fillId="3" borderId="6" xfId="0" applyFont="1" applyFill="1" applyBorder="1" applyAlignment="1" applyProtection="1">
      <alignment horizontal="centerContinuous" vertical="center"/>
    </xf>
    <xf numFmtId="0" fontId="2" fillId="3" borderId="5" xfId="0" applyFont="1" applyFill="1" applyBorder="1" applyAlignment="1" applyProtection="1">
      <alignment horizontal="center" vertical="center"/>
    </xf>
    <xf numFmtId="14" fontId="3" fillId="3" borderId="0" xfId="0" applyNumberFormat="1" applyFont="1" applyFill="1" applyBorder="1" applyAlignment="1" applyProtection="1">
      <alignment horizontal="centerContinuous" vertical="center"/>
    </xf>
    <xf numFmtId="0" fontId="2" fillId="3" borderId="7" xfId="0" applyFont="1" applyFill="1" applyBorder="1" applyAlignment="1" applyProtection="1">
      <alignment horizontal="center" vertical="center"/>
    </xf>
    <xf numFmtId="0" fontId="0" fillId="3" borderId="8" xfId="0" applyFill="1" applyBorder="1" applyAlignment="1" applyProtection="1">
      <alignment horizontal="centerContinuous" vertical="center"/>
    </xf>
    <xf numFmtId="0" fontId="0" fillId="3" borderId="8" xfId="0" applyFill="1" applyBorder="1" applyProtection="1"/>
    <xf numFmtId="0" fontId="4" fillId="3" borderId="8" xfId="0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 applyProtection="1">
      <alignment horizontal="center" vertical="center"/>
    </xf>
    <xf numFmtId="0" fontId="0" fillId="0" borderId="0" xfId="0" applyProtection="1"/>
    <xf numFmtId="0" fontId="7" fillId="0" borderId="0" xfId="0" applyFont="1" applyProtection="1"/>
    <xf numFmtId="0" fontId="8" fillId="6" borderId="10" xfId="0" applyFont="1" applyFill="1" applyBorder="1" applyAlignment="1" applyProtection="1">
      <alignment horizontal="center" vertical="center"/>
    </xf>
    <xf numFmtId="0" fontId="8" fillId="6" borderId="11" xfId="0" applyFont="1" applyFill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center" vertical="center" wrapText="1"/>
    </xf>
    <xf numFmtId="0" fontId="9" fillId="0" borderId="8" xfId="0" applyFont="1" applyBorder="1" applyAlignment="1" applyProtection="1">
      <alignment horizontal="center" vertical="center" wrapText="1"/>
    </xf>
    <xf numFmtId="0" fontId="9" fillId="0" borderId="9" xfId="0" applyFont="1" applyBorder="1" applyAlignment="1" applyProtection="1">
      <alignment horizontal="center" vertical="center" wrapText="1"/>
    </xf>
    <xf numFmtId="0" fontId="9" fillId="5" borderId="7" xfId="0" applyFont="1" applyFill="1" applyBorder="1" applyAlignment="1" applyProtection="1">
      <alignment horizontal="center" vertical="center" wrapText="1"/>
    </xf>
    <xf numFmtId="0" fontId="9" fillId="5" borderId="9" xfId="0" applyFont="1" applyFill="1" applyBorder="1" applyAlignment="1" applyProtection="1">
      <alignment horizontal="center" vertical="center" wrapText="1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1" fillId="6" borderId="12" xfId="0" applyFont="1" applyFill="1" applyBorder="1" applyAlignment="1">
      <alignment horizontal="center" vertical="center"/>
    </xf>
    <xf numFmtId="2" fontId="10" fillId="0" borderId="13" xfId="0" applyNumberFormat="1" applyFont="1" applyBorder="1" applyAlignment="1" applyProtection="1">
      <alignment horizontal="center" vertical="center"/>
      <protection locked="0"/>
    </xf>
    <xf numFmtId="2" fontId="10" fillId="0" borderId="14" xfId="0" applyNumberFormat="1" applyFont="1" applyBorder="1" applyAlignment="1" applyProtection="1">
      <alignment horizontal="center" vertical="center" wrapText="1"/>
      <protection locked="0"/>
    </xf>
    <xf numFmtId="2" fontId="10" fillId="0" borderId="15" xfId="0" applyNumberFormat="1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/>
    </xf>
    <xf numFmtId="0" fontId="10" fillId="0" borderId="16" xfId="0" applyFont="1" applyBorder="1" applyAlignment="1" applyProtection="1">
      <alignment horizontal="center" vertical="center"/>
    </xf>
    <xf numFmtId="2" fontId="10" fillId="5" borderId="10" xfId="0" applyNumberFormat="1" applyFont="1" applyFill="1" applyBorder="1" applyAlignment="1" applyProtection="1">
      <alignment horizontal="center" vertical="center"/>
      <protection locked="0"/>
    </xf>
    <xf numFmtId="2" fontId="10" fillId="5" borderId="12" xfId="0" applyNumberFormat="1" applyFont="1" applyFill="1" applyBorder="1" applyAlignment="1" applyProtection="1">
      <alignment horizontal="center" vertical="center"/>
      <protection locked="0"/>
    </xf>
    <xf numFmtId="2" fontId="10" fillId="5" borderId="10" xfId="0" applyNumberFormat="1" applyFont="1" applyFill="1" applyBorder="1" applyAlignment="1" applyProtection="1">
      <alignment horizontal="center" vertical="center" wrapText="1"/>
      <protection locked="0"/>
    </xf>
    <xf numFmtId="2" fontId="10" fillId="5" borderId="12" xfId="0" applyNumberFormat="1" applyFont="1" applyFill="1" applyBorder="1" applyAlignment="1" applyProtection="1">
      <alignment horizontal="center" vertical="center" wrapText="1"/>
      <protection locked="0"/>
    </xf>
    <xf numFmtId="2" fontId="10" fillId="6" borderId="16" xfId="0" applyNumberFormat="1" applyFont="1" applyFill="1" applyBorder="1" applyAlignment="1" applyProtection="1">
      <alignment horizontal="center" vertical="center"/>
    </xf>
    <xf numFmtId="2" fontId="10" fillId="0" borderId="16" xfId="0" applyNumberFormat="1" applyFont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12" fillId="6" borderId="0" xfId="0" applyFont="1" applyFill="1" applyAlignment="1" applyProtection="1">
      <alignment horizontal="center" vertical="center" wrapText="1"/>
      <protection locked="0"/>
    </xf>
    <xf numFmtId="2" fontId="0" fillId="0" borderId="14" xfId="0" applyNumberFormat="1" applyBorder="1" applyProtection="1">
      <protection locked="0"/>
    </xf>
    <xf numFmtId="2" fontId="0" fillId="0" borderId="15" xfId="0" applyNumberFormat="1" applyBorder="1" applyProtection="1">
      <protection locked="0"/>
    </xf>
    <xf numFmtId="0" fontId="33" fillId="0" borderId="0" xfId="0" applyFont="1" applyAlignment="1" applyProtection="1">
      <alignment horizontal="center" vertical="center"/>
    </xf>
    <xf numFmtId="14" fontId="33" fillId="0" borderId="0" xfId="0" applyNumberFormat="1" applyFont="1" applyAlignment="1" applyProtection="1">
      <alignment horizontal="center" vertical="center"/>
    </xf>
    <xf numFmtId="0" fontId="34" fillId="28" borderId="25" xfId="0" applyFont="1" applyFill="1" applyBorder="1" applyAlignment="1" applyProtection="1">
      <alignment horizontal="center" vertical="center" wrapText="1"/>
    </xf>
    <xf numFmtId="0" fontId="34" fillId="28" borderId="26" xfId="0" applyFont="1" applyFill="1" applyBorder="1" applyAlignment="1" applyProtection="1">
      <alignment horizontal="center" vertical="center" wrapText="1"/>
    </xf>
    <xf numFmtId="0" fontId="34" fillId="28" borderId="27" xfId="0" applyFont="1" applyFill="1" applyBorder="1" applyAlignment="1" applyProtection="1">
      <alignment horizontal="center" vertical="center" wrapText="1"/>
    </xf>
    <xf numFmtId="0" fontId="35" fillId="0" borderId="0" xfId="0" applyFont="1" applyBorder="1" applyAlignment="1"/>
    <xf numFmtId="0" fontId="36" fillId="0" borderId="0" xfId="71"/>
    <xf numFmtId="164" fontId="8" fillId="5" borderId="2" xfId="0" applyNumberFormat="1" applyFont="1" applyFill="1" applyBorder="1" applyAlignment="1" applyProtection="1">
      <alignment horizontal="center" vertical="center"/>
    </xf>
    <xf numFmtId="164" fontId="8" fillId="5" borderId="4" xfId="0" applyNumberFormat="1" applyFont="1" applyFill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/>
    </xf>
    <xf numFmtId="0" fontId="9" fillId="0" borderId="4" xfId="0" applyFont="1" applyBorder="1" applyAlignment="1" applyProtection="1">
      <alignment horizontal="center"/>
    </xf>
    <xf numFmtId="164" fontId="8" fillId="4" borderId="2" xfId="0" applyNumberFormat="1" applyFont="1" applyFill="1" applyBorder="1" applyAlignment="1" applyProtection="1">
      <alignment horizontal="center" vertical="center"/>
    </xf>
    <xf numFmtId="164" fontId="8" fillId="4" borderId="3" xfId="0" applyNumberFormat="1" applyFont="1" applyFill="1" applyBorder="1" applyAlignment="1" applyProtection="1">
      <alignment horizontal="center" vertical="center"/>
    </xf>
    <xf numFmtId="164" fontId="8" fillId="4" borderId="4" xfId="0" applyNumberFormat="1" applyFont="1" applyFill="1" applyBorder="1" applyAlignment="1" applyProtection="1">
      <alignment horizontal="center" vertical="center"/>
    </xf>
  </cellXfs>
  <cellStyles count="72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FE" xfId="25"/>
    <cellStyle name="Avertissement 2" xfId="26"/>
    <cellStyle name="Calcul 2" xfId="27"/>
    <cellStyle name="Cellule liée 2" xfId="28"/>
    <cellStyle name="Commentaire 2" xfId="29"/>
    <cellStyle name="Commentaire 2 2" xfId="30"/>
    <cellStyle name="Entrée 2" xfId="31"/>
    <cellStyle name="Euro" xfId="32"/>
    <cellStyle name="Euro 2" xfId="33"/>
    <cellStyle name="Insatisfaisant 2" xfId="34"/>
    <cellStyle name="Lien hypertexte" xfId="71" builtinId="8"/>
    <cellStyle name="Milliers 2" xfId="35"/>
    <cellStyle name="Monétaire 2" xfId="36"/>
    <cellStyle name="Monétaire 2 2" xfId="37"/>
    <cellStyle name="Monétaire 2 2 2" xfId="38"/>
    <cellStyle name="Monétaire 3" xfId="39"/>
    <cellStyle name="Monétaire 3 2" xfId="40"/>
    <cellStyle name="Monétaire 4" xfId="41"/>
    <cellStyle name="Monétaire 4 2" xfId="42"/>
    <cellStyle name="Monétaire 5" xfId="43"/>
    <cellStyle name="Neutre 2" xfId="44"/>
    <cellStyle name="Normal" xfId="0" builtinId="0"/>
    <cellStyle name="Normal - Style1" xfId="45"/>
    <cellStyle name="Normal 11" xfId="46"/>
    <cellStyle name="Normal 2" xfId="47"/>
    <cellStyle name="Normal 2 2" xfId="48"/>
    <cellStyle name="Normal 22" xfId="49"/>
    <cellStyle name="Normal 3" xfId="50"/>
    <cellStyle name="Normal 3 2" xfId="51"/>
    <cellStyle name="Normal 30" xfId="52"/>
    <cellStyle name="Normal 4" xfId="53"/>
    <cellStyle name="Normal 4 2" xfId="54"/>
    <cellStyle name="Normal 5" xfId="55"/>
    <cellStyle name="Normal 6" xfId="56"/>
    <cellStyle name="Normal 7" xfId="57"/>
    <cellStyle name="Pourcentage 2" xfId="58"/>
    <cellStyle name="Pourcentage 2 2" xfId="59"/>
    <cellStyle name="Pourcentage 3" xfId="60"/>
    <cellStyle name="Satisfaisant 2" xfId="61"/>
    <cellStyle name="Sortie 2" xfId="62"/>
    <cellStyle name="Texte explicatif 2" xfId="63"/>
    <cellStyle name="Titre 2" xfId="64"/>
    <cellStyle name="Titre 1 2" xfId="65"/>
    <cellStyle name="Titre 2 2" xfId="66"/>
    <cellStyle name="Titre 3 2" xfId="67"/>
    <cellStyle name="Titre 4 2" xfId="68"/>
    <cellStyle name="Total 2" xfId="69"/>
    <cellStyle name="Vérification 2" xfId="70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FF0000"/>
        <name val="Cambria"/>
        <scheme val="none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57150</xdr:colOff>
          <xdr:row>0</xdr:row>
          <xdr:rowOff>47625</xdr:rowOff>
        </xdr:from>
        <xdr:to>
          <xdr:col>31</xdr:col>
          <xdr:colOff>1209675</xdr:colOff>
          <xdr:row>1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PDF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OGISTIQUE\001.GESTION%20INTERIM\Test%20Pour%20Fichier%20Phase%202%20PIXI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° Semaine 4"/>
      <sheetName val="N° Semaine 1"/>
      <sheetName val="N° Semaine 2"/>
      <sheetName val="N° Semaine 3"/>
      <sheetName val="Feuille Horaires"/>
      <sheetName val="Feuil4"/>
      <sheetName val="Feuil2"/>
    </sheetNames>
    <sheetDataSet>
      <sheetData sheetId="0"/>
      <sheetData sheetId="1"/>
      <sheetData sheetId="2"/>
      <sheetData sheetId="3"/>
      <sheetData sheetId="4"/>
      <sheetData sheetId="5">
        <row r="1">
          <cell r="B1">
            <v>1</v>
          </cell>
          <cell r="C1">
            <v>2018</v>
          </cell>
          <cell r="D1" t="str">
            <v>ADECCO</v>
          </cell>
          <cell r="E1">
            <v>43101</v>
          </cell>
          <cell r="F1">
            <v>43105</v>
          </cell>
          <cell r="G1" t="str">
            <v>Janvier</v>
          </cell>
        </row>
        <row r="2">
          <cell r="B2">
            <v>2</v>
          </cell>
          <cell r="C2"/>
          <cell r="D2" t="str">
            <v>CRIT</v>
          </cell>
          <cell r="E2">
            <v>43108</v>
          </cell>
          <cell r="F2">
            <v>43112</v>
          </cell>
          <cell r="G2" t="str">
            <v>Janvier</v>
          </cell>
        </row>
        <row r="3">
          <cell r="B3">
            <v>3</v>
          </cell>
          <cell r="C3"/>
          <cell r="D3" t="str">
            <v>SUPPLAY</v>
          </cell>
          <cell r="E3">
            <v>43115</v>
          </cell>
          <cell r="F3">
            <v>43119</v>
          </cell>
          <cell r="G3" t="str">
            <v>Janvier</v>
          </cell>
        </row>
        <row r="4">
          <cell r="B4">
            <v>4</v>
          </cell>
          <cell r="C4"/>
          <cell r="D4" t="str">
            <v>SYNERGIE</v>
          </cell>
          <cell r="E4">
            <v>43122</v>
          </cell>
          <cell r="F4">
            <v>43126</v>
          </cell>
          <cell r="G4" t="str">
            <v>Janvier</v>
          </cell>
        </row>
        <row r="5">
          <cell r="B5">
            <v>5</v>
          </cell>
          <cell r="C5"/>
          <cell r="D5" t="str">
            <v>16 INTERIM</v>
          </cell>
          <cell r="E5">
            <v>43129</v>
          </cell>
          <cell r="F5">
            <v>43133</v>
          </cell>
          <cell r="G5" t="str">
            <v>Janvier/Février</v>
          </cell>
        </row>
        <row r="6">
          <cell r="B6">
            <v>6</v>
          </cell>
          <cell r="C6"/>
          <cell r="D6"/>
          <cell r="E6">
            <v>43136</v>
          </cell>
          <cell r="F6">
            <v>43140</v>
          </cell>
          <cell r="G6" t="str">
            <v>Février</v>
          </cell>
        </row>
        <row r="7">
          <cell r="B7">
            <v>7</v>
          </cell>
          <cell r="C7"/>
          <cell r="D7"/>
          <cell r="E7">
            <v>43143</v>
          </cell>
          <cell r="F7">
            <v>43147</v>
          </cell>
          <cell r="G7" t="str">
            <v>Février</v>
          </cell>
        </row>
        <row r="8">
          <cell r="B8">
            <v>8</v>
          </cell>
          <cell r="C8"/>
          <cell r="D8"/>
          <cell r="E8">
            <v>43150</v>
          </cell>
          <cell r="F8">
            <v>43154</v>
          </cell>
          <cell r="G8" t="str">
            <v>Février</v>
          </cell>
        </row>
        <row r="9">
          <cell r="B9">
            <v>9</v>
          </cell>
          <cell r="C9"/>
          <cell r="D9"/>
          <cell r="E9">
            <v>43157</v>
          </cell>
          <cell r="F9">
            <v>43161</v>
          </cell>
          <cell r="G9" t="str">
            <v>Février/Mars</v>
          </cell>
        </row>
        <row r="10">
          <cell r="B10">
            <v>10</v>
          </cell>
          <cell r="C10"/>
          <cell r="D10"/>
          <cell r="E10">
            <v>43164</v>
          </cell>
          <cell r="F10">
            <v>43168</v>
          </cell>
          <cell r="G10" t="str">
            <v>Mars</v>
          </cell>
        </row>
        <row r="11">
          <cell r="B11">
            <v>11</v>
          </cell>
          <cell r="C11"/>
          <cell r="D11"/>
          <cell r="E11">
            <v>43171</v>
          </cell>
          <cell r="F11">
            <v>43175</v>
          </cell>
          <cell r="G11" t="str">
            <v>Mars</v>
          </cell>
        </row>
        <row r="12">
          <cell r="B12">
            <v>12</v>
          </cell>
          <cell r="C12"/>
          <cell r="D12"/>
          <cell r="E12">
            <v>43178</v>
          </cell>
          <cell r="F12">
            <v>43182</v>
          </cell>
          <cell r="G12" t="str">
            <v>Mars</v>
          </cell>
        </row>
        <row r="13">
          <cell r="B13">
            <v>13</v>
          </cell>
          <cell r="C13"/>
          <cell r="D13"/>
          <cell r="E13">
            <v>43185</v>
          </cell>
          <cell r="F13">
            <v>43189</v>
          </cell>
          <cell r="G13" t="str">
            <v>Mars</v>
          </cell>
        </row>
        <row r="14">
          <cell r="B14">
            <v>14</v>
          </cell>
          <cell r="C14"/>
          <cell r="D14"/>
          <cell r="E14">
            <v>43192</v>
          </cell>
          <cell r="F14">
            <v>43196</v>
          </cell>
          <cell r="G14" t="str">
            <v>Avril</v>
          </cell>
        </row>
        <row r="15">
          <cell r="B15">
            <v>15</v>
          </cell>
          <cell r="C15"/>
          <cell r="D15"/>
          <cell r="E15">
            <v>43199</v>
          </cell>
          <cell r="F15">
            <v>43203</v>
          </cell>
          <cell r="G15" t="str">
            <v>Avril</v>
          </cell>
        </row>
        <row r="16">
          <cell r="B16">
            <v>16</v>
          </cell>
          <cell r="C16"/>
          <cell r="D16"/>
          <cell r="E16">
            <v>43206</v>
          </cell>
          <cell r="F16">
            <v>43210</v>
          </cell>
          <cell r="G16" t="str">
            <v>Avril</v>
          </cell>
        </row>
        <row r="17">
          <cell r="B17">
            <v>17</v>
          </cell>
          <cell r="C17"/>
          <cell r="D17"/>
          <cell r="E17">
            <v>43213</v>
          </cell>
          <cell r="F17">
            <v>43217</v>
          </cell>
          <cell r="G17" t="str">
            <v>Avril</v>
          </cell>
        </row>
        <row r="18">
          <cell r="B18">
            <v>18</v>
          </cell>
          <cell r="C18"/>
          <cell r="D18"/>
          <cell r="E18">
            <v>43220</v>
          </cell>
          <cell r="F18">
            <v>43224</v>
          </cell>
          <cell r="G18" t="str">
            <v>Avril/Mai</v>
          </cell>
        </row>
        <row r="19">
          <cell r="B19">
            <v>19</v>
          </cell>
          <cell r="C19"/>
          <cell r="D19"/>
          <cell r="E19">
            <v>43227</v>
          </cell>
          <cell r="F19">
            <v>43231</v>
          </cell>
          <cell r="G19" t="str">
            <v>Mai</v>
          </cell>
        </row>
        <row r="20">
          <cell r="B20">
            <v>20</v>
          </cell>
          <cell r="C20"/>
          <cell r="D20"/>
          <cell r="E20">
            <v>43234</v>
          </cell>
          <cell r="F20">
            <v>43238</v>
          </cell>
          <cell r="G20" t="str">
            <v>Mai</v>
          </cell>
        </row>
        <row r="21">
          <cell r="B21">
            <v>21</v>
          </cell>
          <cell r="C21"/>
          <cell r="D21"/>
          <cell r="E21">
            <v>43241</v>
          </cell>
          <cell r="F21">
            <v>43245</v>
          </cell>
          <cell r="G21" t="str">
            <v>Mai</v>
          </cell>
        </row>
        <row r="22">
          <cell r="B22">
            <v>22</v>
          </cell>
          <cell r="C22"/>
          <cell r="D22"/>
          <cell r="E22">
            <v>43248</v>
          </cell>
          <cell r="F22">
            <v>43252</v>
          </cell>
          <cell r="G22" t="str">
            <v>Mai/Juin</v>
          </cell>
        </row>
        <row r="23">
          <cell r="B23">
            <v>23</v>
          </cell>
          <cell r="C23"/>
          <cell r="D23"/>
          <cell r="E23">
            <v>43255</v>
          </cell>
          <cell r="F23">
            <v>43259</v>
          </cell>
          <cell r="G23" t="str">
            <v>Juin</v>
          </cell>
        </row>
        <row r="24">
          <cell r="B24">
            <v>24</v>
          </cell>
          <cell r="C24"/>
          <cell r="D24"/>
          <cell r="E24">
            <v>43262</v>
          </cell>
          <cell r="F24">
            <v>43266</v>
          </cell>
          <cell r="G24" t="str">
            <v>Juin</v>
          </cell>
        </row>
        <row r="25">
          <cell r="B25">
            <v>25</v>
          </cell>
          <cell r="C25"/>
          <cell r="D25"/>
          <cell r="E25">
            <v>43269</v>
          </cell>
          <cell r="F25">
            <v>43273</v>
          </cell>
          <cell r="G25" t="str">
            <v>Juin</v>
          </cell>
        </row>
        <row r="26">
          <cell r="B26">
            <v>26</v>
          </cell>
          <cell r="C26"/>
          <cell r="D26"/>
          <cell r="E26">
            <v>43276</v>
          </cell>
          <cell r="F26">
            <v>43280</v>
          </cell>
          <cell r="G26" t="str">
            <v>Juin</v>
          </cell>
        </row>
        <row r="27">
          <cell r="B27">
            <v>27</v>
          </cell>
          <cell r="C27"/>
          <cell r="D27"/>
          <cell r="E27">
            <v>43283</v>
          </cell>
          <cell r="F27">
            <v>43287</v>
          </cell>
          <cell r="G27" t="str">
            <v>Juillet</v>
          </cell>
        </row>
        <row r="28">
          <cell r="B28">
            <v>28</v>
          </cell>
          <cell r="C28"/>
          <cell r="D28"/>
          <cell r="E28">
            <v>43290</v>
          </cell>
          <cell r="F28">
            <v>43294</v>
          </cell>
          <cell r="G28" t="str">
            <v>Juillet</v>
          </cell>
        </row>
        <row r="29">
          <cell r="B29">
            <v>29</v>
          </cell>
          <cell r="C29"/>
          <cell r="D29"/>
          <cell r="E29">
            <v>43297</v>
          </cell>
          <cell r="F29">
            <v>43301</v>
          </cell>
          <cell r="G29" t="str">
            <v>Juillet</v>
          </cell>
        </row>
        <row r="30">
          <cell r="B30">
            <v>30</v>
          </cell>
          <cell r="C30"/>
          <cell r="D30"/>
          <cell r="E30">
            <v>43304</v>
          </cell>
          <cell r="F30">
            <v>43308</v>
          </cell>
          <cell r="G30" t="str">
            <v>Juillet</v>
          </cell>
        </row>
        <row r="31">
          <cell r="B31">
            <v>31</v>
          </cell>
          <cell r="C31"/>
          <cell r="D31"/>
          <cell r="E31">
            <v>43311</v>
          </cell>
          <cell r="F31">
            <v>43315</v>
          </cell>
          <cell r="G31" t="str">
            <v>Juillet/Aout</v>
          </cell>
        </row>
        <row r="32">
          <cell r="B32">
            <v>32</v>
          </cell>
          <cell r="E32">
            <v>43318</v>
          </cell>
          <cell r="F32">
            <v>43322</v>
          </cell>
          <cell r="G32" t="str">
            <v>Août</v>
          </cell>
        </row>
        <row r="33">
          <cell r="B33">
            <v>33</v>
          </cell>
          <cell r="E33">
            <v>43325</v>
          </cell>
          <cell r="F33">
            <v>43329</v>
          </cell>
          <cell r="G33" t="str">
            <v>Août</v>
          </cell>
        </row>
        <row r="34">
          <cell r="B34">
            <v>34</v>
          </cell>
          <cell r="E34">
            <v>43332</v>
          </cell>
          <cell r="F34">
            <v>43336</v>
          </cell>
          <cell r="G34" t="str">
            <v>Août</v>
          </cell>
        </row>
        <row r="35">
          <cell r="B35">
            <v>35</v>
          </cell>
          <cell r="E35">
            <v>43339</v>
          </cell>
          <cell r="F35">
            <v>43343</v>
          </cell>
          <cell r="G35" t="str">
            <v>Août</v>
          </cell>
        </row>
        <row r="36">
          <cell r="B36">
            <v>36</v>
          </cell>
          <cell r="E36">
            <v>43346</v>
          </cell>
          <cell r="F36">
            <v>43350</v>
          </cell>
          <cell r="G36" t="str">
            <v>Septembre</v>
          </cell>
        </row>
        <row r="37">
          <cell r="B37">
            <v>37</v>
          </cell>
          <cell r="E37">
            <v>43353</v>
          </cell>
          <cell r="F37">
            <v>43357</v>
          </cell>
          <cell r="G37" t="str">
            <v>Septembre</v>
          </cell>
        </row>
        <row r="38">
          <cell r="B38">
            <v>38</v>
          </cell>
          <cell r="E38">
            <v>43360</v>
          </cell>
          <cell r="F38">
            <v>43364</v>
          </cell>
          <cell r="G38" t="str">
            <v>Septembre</v>
          </cell>
        </row>
        <row r="39">
          <cell r="B39">
            <v>39</v>
          </cell>
          <cell r="E39">
            <v>43367</v>
          </cell>
          <cell r="F39">
            <v>43371</v>
          </cell>
          <cell r="G39" t="str">
            <v>Septembre</v>
          </cell>
        </row>
        <row r="40">
          <cell r="B40">
            <v>40</v>
          </cell>
          <cell r="E40">
            <v>43374</v>
          </cell>
          <cell r="F40">
            <v>43378</v>
          </cell>
          <cell r="G40" t="str">
            <v>Octobre</v>
          </cell>
        </row>
        <row r="41">
          <cell r="B41">
            <v>41</v>
          </cell>
          <cell r="E41">
            <v>43381</v>
          </cell>
          <cell r="F41">
            <v>43385</v>
          </cell>
          <cell r="G41" t="str">
            <v>Octobre</v>
          </cell>
        </row>
        <row r="42">
          <cell r="B42">
            <v>42</v>
          </cell>
          <cell r="E42">
            <v>43388</v>
          </cell>
          <cell r="F42">
            <v>43392</v>
          </cell>
          <cell r="G42" t="str">
            <v>Octobre</v>
          </cell>
        </row>
        <row r="43">
          <cell r="B43">
            <v>43</v>
          </cell>
          <cell r="E43">
            <v>43395</v>
          </cell>
          <cell r="F43">
            <v>43399</v>
          </cell>
          <cell r="G43" t="str">
            <v>Octobre</v>
          </cell>
        </row>
        <row r="44">
          <cell r="B44">
            <v>44</v>
          </cell>
          <cell r="E44">
            <v>43402</v>
          </cell>
          <cell r="F44">
            <v>43406</v>
          </cell>
          <cell r="G44" t="str">
            <v>Octobre/Novembre</v>
          </cell>
        </row>
        <row r="45">
          <cell r="B45">
            <v>45</v>
          </cell>
          <cell r="E45">
            <v>43409</v>
          </cell>
          <cell r="F45">
            <v>43413</v>
          </cell>
          <cell r="G45" t="str">
            <v>Novembre</v>
          </cell>
        </row>
        <row r="46">
          <cell r="B46">
            <v>46</v>
          </cell>
          <cell r="E46">
            <v>43416</v>
          </cell>
          <cell r="F46">
            <v>43420</v>
          </cell>
          <cell r="G46" t="str">
            <v>Novembre</v>
          </cell>
        </row>
        <row r="47">
          <cell r="B47">
            <v>47</v>
          </cell>
          <cell r="E47">
            <v>43423</v>
          </cell>
          <cell r="F47">
            <v>43427</v>
          </cell>
          <cell r="G47" t="str">
            <v>Novembre</v>
          </cell>
        </row>
        <row r="48">
          <cell r="B48">
            <v>48</v>
          </cell>
          <cell r="E48">
            <v>43430</v>
          </cell>
          <cell r="F48">
            <v>43434</v>
          </cell>
          <cell r="G48" t="str">
            <v>Novembre</v>
          </cell>
        </row>
        <row r="49">
          <cell r="B49">
            <v>49</v>
          </cell>
          <cell r="E49">
            <v>43437</v>
          </cell>
          <cell r="F49">
            <v>43441</v>
          </cell>
          <cell r="G49" t="str">
            <v>Décembre</v>
          </cell>
        </row>
        <row r="50">
          <cell r="B50">
            <v>50</v>
          </cell>
          <cell r="E50">
            <v>43444</v>
          </cell>
          <cell r="F50">
            <v>43448</v>
          </cell>
          <cell r="G50" t="str">
            <v>Décembre</v>
          </cell>
        </row>
        <row r="51">
          <cell r="B51">
            <v>51</v>
          </cell>
          <cell r="E51">
            <v>43451</v>
          </cell>
          <cell r="F51">
            <v>43455</v>
          </cell>
          <cell r="G51" t="str">
            <v>Décembre</v>
          </cell>
        </row>
        <row r="52">
          <cell r="B52">
            <v>52</v>
          </cell>
          <cell r="E52">
            <v>43458</v>
          </cell>
          <cell r="F52">
            <v>43462</v>
          </cell>
          <cell r="G52" t="str">
            <v>Décembre</v>
          </cell>
        </row>
      </sheetData>
      <sheetData sheetId="6">
        <row r="2">
          <cell r="A2" t="str">
            <v>A</v>
          </cell>
          <cell r="B2" t="str">
            <v>A</v>
          </cell>
          <cell r="C2" t="str">
            <v>SYNERGIE</v>
          </cell>
        </row>
        <row r="3">
          <cell r="A3" t="str">
            <v>B</v>
          </cell>
          <cell r="B3" t="str">
            <v>B</v>
          </cell>
          <cell r="C3" t="str">
            <v>SYNERGIE</v>
          </cell>
        </row>
        <row r="4">
          <cell r="A4" t="str">
            <v>C</v>
          </cell>
          <cell r="B4" t="str">
            <v>C</v>
          </cell>
          <cell r="C4" t="str">
            <v>16 INTERIM</v>
          </cell>
        </row>
        <row r="5">
          <cell r="A5" t="str">
            <v>D</v>
          </cell>
          <cell r="B5" t="str">
            <v>D</v>
          </cell>
          <cell r="C5" t="str">
            <v>Supplay</v>
          </cell>
        </row>
        <row r="6">
          <cell r="A6" t="str">
            <v>E</v>
          </cell>
          <cell r="B6" t="str">
            <v>E</v>
          </cell>
          <cell r="C6" t="str">
            <v>SYNERGIE</v>
          </cell>
        </row>
        <row r="7">
          <cell r="A7" t="str">
            <v>F</v>
          </cell>
          <cell r="B7" t="str">
            <v>F</v>
          </cell>
          <cell r="C7" t="str">
            <v>SYNERGIE</v>
          </cell>
        </row>
        <row r="8">
          <cell r="A8" t="str">
            <v>G</v>
          </cell>
          <cell r="B8" t="str">
            <v>G</v>
          </cell>
          <cell r="C8" t="str">
            <v>SYNERGIE</v>
          </cell>
        </row>
        <row r="9">
          <cell r="A9" t="str">
            <v>H</v>
          </cell>
          <cell r="B9" t="str">
            <v>H</v>
          </cell>
          <cell r="C9" t="str">
            <v>Supplay</v>
          </cell>
        </row>
        <row r="10">
          <cell r="A10" t="str">
            <v>I</v>
          </cell>
          <cell r="B10" t="str">
            <v>I</v>
          </cell>
          <cell r="C10" t="str">
            <v>SYNERGIE</v>
          </cell>
        </row>
        <row r="11">
          <cell r="A11" t="str">
            <v>J</v>
          </cell>
          <cell r="B11" t="str">
            <v>J</v>
          </cell>
          <cell r="C11" t="str">
            <v>SYNERGIE</v>
          </cell>
        </row>
        <row r="12">
          <cell r="A12" t="str">
            <v>K</v>
          </cell>
          <cell r="B12" t="str">
            <v>K</v>
          </cell>
          <cell r="C12" t="str">
            <v>SYNERGIE</v>
          </cell>
        </row>
        <row r="13">
          <cell r="A13" t="str">
            <v>L</v>
          </cell>
          <cell r="B13" t="str">
            <v>L</v>
          </cell>
          <cell r="C13" t="str">
            <v>CRIT Aeronautique</v>
          </cell>
        </row>
        <row r="14">
          <cell r="A14" t="str">
            <v>M</v>
          </cell>
          <cell r="B14" t="str">
            <v>M</v>
          </cell>
          <cell r="C14" t="str">
            <v>Supplay</v>
          </cell>
        </row>
        <row r="15">
          <cell r="A15" t="str">
            <v>N</v>
          </cell>
          <cell r="B15" t="str">
            <v>N</v>
          </cell>
          <cell r="C15" t="str">
            <v>SYNERGIE</v>
          </cell>
        </row>
        <row r="16">
          <cell r="A16" t="str">
            <v>O</v>
          </cell>
          <cell r="B16" t="str">
            <v>O</v>
          </cell>
          <cell r="C16" t="str">
            <v>SYNERGIE</v>
          </cell>
        </row>
        <row r="17">
          <cell r="A17" t="str">
            <v>P</v>
          </cell>
          <cell r="B17" t="str">
            <v>P</v>
          </cell>
          <cell r="C17" t="str">
            <v>SYNERGIE</v>
          </cell>
        </row>
        <row r="18">
          <cell r="A18" t="str">
            <v>Q</v>
          </cell>
          <cell r="B18" t="str">
            <v>Q</v>
          </cell>
          <cell r="C18" t="str">
            <v>CRIT Aeronautique</v>
          </cell>
        </row>
        <row r="19">
          <cell r="A19" t="str">
            <v>R</v>
          </cell>
          <cell r="B19" t="str">
            <v>R</v>
          </cell>
          <cell r="C19" t="str">
            <v>SYNERGIE</v>
          </cell>
        </row>
        <row r="20">
          <cell r="A20" t="str">
            <v>S</v>
          </cell>
          <cell r="B20" t="str">
            <v>S</v>
          </cell>
          <cell r="C20" t="str">
            <v>SYNERGIE</v>
          </cell>
        </row>
        <row r="21">
          <cell r="A21" t="str">
            <v>T</v>
          </cell>
          <cell r="B21" t="str">
            <v>T</v>
          </cell>
          <cell r="C21" t="str">
            <v>SYNERGIE</v>
          </cell>
        </row>
        <row r="22">
          <cell r="A22" t="str">
            <v>U</v>
          </cell>
          <cell r="B22" t="str">
            <v>U</v>
          </cell>
          <cell r="C22" t="str">
            <v>SYNERGIE</v>
          </cell>
        </row>
        <row r="23">
          <cell r="A23" t="str">
            <v>V</v>
          </cell>
          <cell r="B23" t="str">
            <v>V</v>
          </cell>
          <cell r="C23" t="str">
            <v>SYNERGIE</v>
          </cell>
        </row>
        <row r="24">
          <cell r="A24" t="str">
            <v>W</v>
          </cell>
          <cell r="B24" t="str">
            <v>W</v>
          </cell>
          <cell r="C24" t="str">
            <v>SYNERGIE</v>
          </cell>
        </row>
        <row r="25">
          <cell r="A25" t="str">
            <v>X</v>
          </cell>
          <cell r="B25" t="str">
            <v>X</v>
          </cell>
          <cell r="C25" t="str">
            <v>Supplay</v>
          </cell>
        </row>
        <row r="26">
          <cell r="A26" t="str">
            <v>Y</v>
          </cell>
          <cell r="B26" t="str">
            <v>Y</v>
          </cell>
          <cell r="C26" t="str">
            <v>SYNERGIE</v>
          </cell>
        </row>
        <row r="27">
          <cell r="A27" t="str">
            <v>Z</v>
          </cell>
          <cell r="B27" t="str">
            <v>Z</v>
          </cell>
          <cell r="C27" t="str">
            <v>CRIT Aeronautique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05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F58"/>
  <sheetViews>
    <sheetView showGridLines="0" workbookViewId="0">
      <selection activeCell="AE3" sqref="AE3"/>
    </sheetView>
  </sheetViews>
  <sheetFormatPr baseColWidth="10" defaultRowHeight="15" x14ac:dyDescent="0.25"/>
  <cols>
    <col min="1" max="1" width="13.42578125" style="8" customWidth="1"/>
    <col min="2" max="2" width="12.5703125" style="8" customWidth="1"/>
    <col min="3" max="3" width="4.85546875" style="8" customWidth="1"/>
    <col min="4" max="5" width="4.140625" style="8" customWidth="1"/>
    <col min="6" max="6" width="4.28515625" style="8" customWidth="1"/>
    <col min="7" max="8" width="4.7109375" style="8" customWidth="1"/>
    <col min="9" max="9" width="4.140625" style="8" customWidth="1"/>
    <col min="10" max="10" width="4.28515625" style="8" customWidth="1"/>
    <col min="11" max="11" width="5" style="8" customWidth="1"/>
    <col min="12" max="13" width="4.140625" style="8" customWidth="1"/>
    <col min="14" max="14" width="4.28515625" style="8" customWidth="1"/>
    <col min="15" max="15" width="4.7109375" style="8" customWidth="1"/>
    <col min="16" max="17" width="4.140625" style="8" customWidth="1"/>
    <col min="18" max="18" width="4.28515625" style="8" customWidth="1"/>
    <col min="19" max="19" width="5.28515625" style="8" customWidth="1"/>
    <col min="20" max="21" width="4.140625" style="8" customWidth="1"/>
    <col min="22" max="22" width="4.28515625" style="8" customWidth="1"/>
    <col min="23" max="26" width="8.28515625" style="8" customWidth="1"/>
    <col min="27" max="27" width="5.5703125" style="8" customWidth="1"/>
    <col min="28" max="28" width="5.85546875" style="8" customWidth="1"/>
    <col min="29" max="29" width="5" style="8" customWidth="1"/>
    <col min="30" max="30" width="3.42578125" style="8" bestFit="1" customWidth="1"/>
    <col min="31" max="31" width="19.140625" style="8" customWidth="1"/>
    <col min="32" max="32" width="20.7109375" style="8" customWidth="1"/>
    <col min="33" max="16384" width="11.42578125" style="8"/>
  </cols>
  <sheetData>
    <row r="1" spans="1:32" ht="23.25" customHeight="1" thickTop="1" x14ac:dyDescent="0.25">
      <c r="A1" s="1" t="s">
        <v>0</v>
      </c>
      <c r="B1" s="2" t="str">
        <f>+IF(ISNA(VLOOKUP($B$2,[1]Feuil4!B1:G52,6,FALSE)),"",VLOOKUP($B$2,[1]Feuil4!B1:G52,6,FALSE))</f>
        <v>Décembre</v>
      </c>
      <c r="C1" s="3"/>
      <c r="D1" s="3"/>
      <c r="E1" s="4"/>
      <c r="F1" s="4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  <c r="T1" s="5"/>
      <c r="U1" s="5"/>
      <c r="V1" s="5"/>
      <c r="W1" s="5"/>
      <c r="X1" s="5"/>
      <c r="Y1" s="5"/>
      <c r="Z1" s="5"/>
      <c r="AA1" s="5"/>
      <c r="AB1" s="5"/>
      <c r="AC1" s="5"/>
      <c r="AD1" s="7"/>
    </row>
    <row r="2" spans="1:32" ht="23.25" customHeight="1" x14ac:dyDescent="0.25">
      <c r="A2" s="9" t="s">
        <v>1</v>
      </c>
      <c r="B2" s="10">
        <v>51</v>
      </c>
      <c r="C2" s="11"/>
      <c r="D2" s="11"/>
      <c r="E2" s="12"/>
      <c r="F2" s="12"/>
      <c r="G2" s="13" t="s">
        <v>2</v>
      </c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4"/>
    </row>
    <row r="3" spans="1:32" ht="21.75" customHeight="1" x14ac:dyDescent="0.25">
      <c r="A3" s="15" t="s">
        <v>3</v>
      </c>
      <c r="B3" s="16">
        <f>+IF(ISNA(VLOOKUP($B$2,Feuil4!$B$1:$F$52,4,FALSE)),"",VLOOKUP($B$2,Feuil4!$B$1:$G$52,4,FALSE))</f>
        <v>43451</v>
      </c>
      <c r="C3" s="11"/>
      <c r="D3" s="11"/>
      <c r="E3" s="12"/>
      <c r="F3" s="12"/>
      <c r="G3" s="13" t="s">
        <v>4</v>
      </c>
      <c r="H3" s="11"/>
      <c r="I3" s="11"/>
      <c r="J3" s="11"/>
      <c r="K3" s="13"/>
      <c r="L3" s="13"/>
      <c r="M3" s="13"/>
      <c r="N3" s="13"/>
      <c r="O3" s="13"/>
      <c r="P3" s="13"/>
      <c r="Q3" s="13" t="s">
        <v>67</v>
      </c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2" ht="21.75" customHeight="1" thickBot="1" x14ac:dyDescent="0.3">
      <c r="A4" s="17" t="s">
        <v>5</v>
      </c>
      <c r="B4" s="16">
        <f>+IF(ISNA(VLOOKUP($B$2,Feuil4!$B$1:$F$52,5,FALSE)),"",VLOOKUP($B$2,Feuil4!$B$1:$G$52,5,FALSE))</f>
        <v>43455</v>
      </c>
      <c r="C4" s="18"/>
      <c r="D4" s="18"/>
      <c r="E4" s="19"/>
      <c r="F4" s="19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1"/>
    </row>
    <row r="5" spans="1:32" ht="6.75" customHeight="1" thickTop="1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2" ht="6.75" customHeight="1" thickBot="1" x14ac:dyDescent="0.3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2" ht="16.5" thickTop="1" thickBot="1" x14ac:dyDescent="0.3">
      <c r="A7" s="23"/>
      <c r="B7" s="23"/>
      <c r="C7" s="59">
        <f>DATE(AAA,1,3)-WEEKDAY(DATE(AAA,1,3))+7*B2-5</f>
        <v>43451</v>
      </c>
      <c r="D7" s="60"/>
      <c r="E7" s="60"/>
      <c r="F7" s="61"/>
      <c r="G7" s="59">
        <f>DATE(AAA,1,3)-WEEKDAY(DATE(AAA,1,3))+7*B2-4</f>
        <v>43452</v>
      </c>
      <c r="H7" s="60"/>
      <c r="I7" s="60"/>
      <c r="J7" s="61"/>
      <c r="K7" s="59">
        <f>DATE(AAA,1,3)-WEEKDAY(DATE(AAA,1,3))+7*B2-3</f>
        <v>43453</v>
      </c>
      <c r="L7" s="60"/>
      <c r="M7" s="60"/>
      <c r="N7" s="61"/>
      <c r="O7" s="59">
        <f>DATE(AAA,1,3)-WEEKDAY(DATE(AAA,1,3))+7*B2-2</f>
        <v>43454</v>
      </c>
      <c r="P7" s="60"/>
      <c r="Q7" s="60"/>
      <c r="R7" s="61"/>
      <c r="S7" s="59">
        <f>DATE(AAA,1,3)-WEEKDAY(DATE(AAA,1,3))+7*B2-1</f>
        <v>43455</v>
      </c>
      <c r="T7" s="60"/>
      <c r="U7" s="60"/>
      <c r="V7" s="60"/>
      <c r="W7" s="55">
        <f>DATE(AAA,1,3)-WEEKDAY(DATE(AAA,1,3))+7*B2</f>
        <v>43456</v>
      </c>
      <c r="X7" s="56"/>
      <c r="Y7" s="55">
        <f>DATE(AAA,1,3)-WEEKDAY(DATE(AAA,1,3))+7*B2+1</f>
        <v>43457</v>
      </c>
      <c r="Z7" s="56"/>
      <c r="AA7" s="57" t="s">
        <v>6</v>
      </c>
      <c r="AB7" s="57"/>
      <c r="AC7" s="57"/>
      <c r="AD7" s="58"/>
    </row>
    <row r="8" spans="1:32" ht="26.25" thickTop="1" thickBot="1" x14ac:dyDescent="0.3">
      <c r="A8" s="24" t="s">
        <v>7</v>
      </c>
      <c r="B8" s="25" t="s">
        <v>8</v>
      </c>
      <c r="C8" s="26" t="s">
        <v>9</v>
      </c>
      <c r="D8" s="27" t="s">
        <v>10</v>
      </c>
      <c r="E8" s="27" t="s">
        <v>11</v>
      </c>
      <c r="F8" s="28" t="s">
        <v>12</v>
      </c>
      <c r="G8" s="26" t="s">
        <v>9</v>
      </c>
      <c r="H8" s="27" t="s">
        <v>10</v>
      </c>
      <c r="I8" s="27" t="s">
        <v>11</v>
      </c>
      <c r="J8" s="28" t="s">
        <v>12</v>
      </c>
      <c r="K8" s="26" t="s">
        <v>9</v>
      </c>
      <c r="L8" s="27" t="s">
        <v>10</v>
      </c>
      <c r="M8" s="27" t="s">
        <v>11</v>
      </c>
      <c r="N8" s="28" t="s">
        <v>12</v>
      </c>
      <c r="O8" s="26" t="s">
        <v>9</v>
      </c>
      <c r="P8" s="27" t="s">
        <v>10</v>
      </c>
      <c r="Q8" s="27" t="s">
        <v>11</v>
      </c>
      <c r="R8" s="28" t="s">
        <v>12</v>
      </c>
      <c r="S8" s="26" t="s">
        <v>9</v>
      </c>
      <c r="T8" s="27" t="s">
        <v>10</v>
      </c>
      <c r="U8" s="27" t="s">
        <v>11</v>
      </c>
      <c r="V8" s="27" t="s">
        <v>12</v>
      </c>
      <c r="W8" s="29" t="s">
        <v>10</v>
      </c>
      <c r="X8" s="30" t="s">
        <v>11</v>
      </c>
      <c r="Y8" s="29" t="s">
        <v>10</v>
      </c>
      <c r="Z8" s="30" t="s">
        <v>11</v>
      </c>
      <c r="AA8" s="27" t="s">
        <v>9</v>
      </c>
      <c r="AB8" s="27" t="s">
        <v>10</v>
      </c>
      <c r="AC8" s="27" t="s">
        <v>11</v>
      </c>
      <c r="AD8" s="28" t="s">
        <v>12</v>
      </c>
    </row>
    <row r="9" spans="1:32" ht="20.25" customHeight="1" thickTop="1" thickBot="1" x14ac:dyDescent="0.3">
      <c r="A9" s="31" t="s">
        <v>41</v>
      </c>
      <c r="B9" s="32" t="str">
        <f>+IF(ISNA(VLOOKUP(A9,[1]Feuil2!$A$2:$C$27,3,FALSE)),"",VLOOKUP(A9,[1]Feuil2!$A$2:$C$27,3,FALSE))</f>
        <v>16 INTERIM</v>
      </c>
      <c r="C9" s="33">
        <v>7</v>
      </c>
      <c r="D9" s="34"/>
      <c r="E9" s="35"/>
      <c r="F9" s="36">
        <f>+IF(C9&gt;=6,1,0)</f>
        <v>1</v>
      </c>
      <c r="G9" s="33">
        <v>7</v>
      </c>
      <c r="H9" s="34"/>
      <c r="I9" s="35"/>
      <c r="J9" s="36">
        <f>+IF(G9&gt;=6,1,0)</f>
        <v>1</v>
      </c>
      <c r="K9" s="33">
        <v>7</v>
      </c>
      <c r="L9" s="34"/>
      <c r="M9" s="35"/>
      <c r="N9" s="36">
        <f>+IF(K9&gt;=6,1,0)</f>
        <v>1</v>
      </c>
      <c r="O9" s="33">
        <v>7</v>
      </c>
      <c r="P9" s="34"/>
      <c r="Q9" s="35"/>
      <c r="R9" s="36">
        <f>+IF(O9&gt;=6,1,0)</f>
        <v>1</v>
      </c>
      <c r="S9" s="33">
        <v>7</v>
      </c>
      <c r="T9" s="34"/>
      <c r="U9" s="35"/>
      <c r="V9" s="37">
        <f>+IF(S9&gt;=6,1,0)</f>
        <v>1</v>
      </c>
      <c r="W9" s="38"/>
      <c r="X9" s="39"/>
      <c r="Y9" s="40"/>
      <c r="Z9" s="41"/>
      <c r="AA9" s="42">
        <f t="shared" ref="AA9:AA57" si="0">C9+G9+K9+O9+S9</f>
        <v>35</v>
      </c>
      <c r="AB9" s="43">
        <f>+D9+H9+L9+P9+T9+W9+Y9</f>
        <v>0</v>
      </c>
      <c r="AC9" s="43">
        <f>+E9+I9+M9+Q9+U9+X9+Z9</f>
        <v>0</v>
      </c>
      <c r="AD9" s="44">
        <f>+F9+J9+N9+R9+V9</f>
        <v>5</v>
      </c>
      <c r="AE9" s="45" t="str">
        <f>+IF(W9&gt;=1,"Prime ASTREINTE","")</f>
        <v/>
      </c>
      <c r="AF9" s="45" t="str">
        <f>+IF(AC9&gt;=0.5,"Forfait NUIT","")</f>
        <v/>
      </c>
    </row>
    <row r="10" spans="1:32" ht="20.25" customHeight="1" thickTop="1" thickBot="1" x14ac:dyDescent="0.3">
      <c r="A10" s="31" t="s">
        <v>39</v>
      </c>
      <c r="B10" s="32" t="str">
        <f>+IF(ISNA(VLOOKUP(A10,[1]Feuil2!$A$2:$C$27,3,FALSE)),"",VLOOKUP(A10,[1]Feuil2!$A$2:$C$27,3,FALSE))</f>
        <v>SYNERGIE</v>
      </c>
      <c r="C10" s="33"/>
      <c r="D10" s="34"/>
      <c r="E10" s="35"/>
      <c r="F10" s="36">
        <f t="shared" ref="F10:F57" si="1">+IF(C10&gt;=6,1,0)</f>
        <v>0</v>
      </c>
      <c r="G10" s="33"/>
      <c r="H10" s="34"/>
      <c r="I10" s="35"/>
      <c r="J10" s="36">
        <f t="shared" ref="J10:J57" si="2">+IF(G10&gt;=6,1,0)</f>
        <v>0</v>
      </c>
      <c r="K10" s="33"/>
      <c r="L10" s="34"/>
      <c r="M10" s="35"/>
      <c r="N10" s="36">
        <f t="shared" ref="N10:N57" si="3">+IF(K10&gt;=6,1,0)</f>
        <v>0</v>
      </c>
      <c r="O10" s="33"/>
      <c r="P10" s="34"/>
      <c r="Q10" s="35"/>
      <c r="R10" s="36">
        <f t="shared" ref="R10:R57" si="4">+IF(O10&gt;=6,1,0)</f>
        <v>0</v>
      </c>
      <c r="S10" s="33"/>
      <c r="T10" s="34"/>
      <c r="U10" s="35"/>
      <c r="V10" s="37">
        <f t="shared" ref="V10:V57" si="5">+IF(S10&gt;=6,1,0)</f>
        <v>0</v>
      </c>
      <c r="W10" s="38"/>
      <c r="X10" s="41"/>
      <c r="Y10" s="40"/>
      <c r="Z10" s="41"/>
      <c r="AA10" s="42">
        <f t="shared" si="0"/>
        <v>0</v>
      </c>
      <c r="AB10" s="43">
        <f t="shared" ref="AB10:AC57" si="6">+D10+H10+L10+P10+T10+W10+Y10</f>
        <v>0</v>
      </c>
      <c r="AC10" s="43">
        <f t="shared" si="6"/>
        <v>0</v>
      </c>
      <c r="AD10" s="44">
        <f t="shared" ref="AD10:AD57" si="7">+F10+J10+N10+R10+V10</f>
        <v>0</v>
      </c>
      <c r="AE10" s="45" t="str">
        <f t="shared" ref="AE10:AE57" si="8">+IF(W10&gt;=1,"Prime ASTREINTE","")</f>
        <v/>
      </c>
      <c r="AF10" s="45" t="str">
        <f t="shared" ref="AF10:AF57" si="9">+IF(AC10&gt;=0.5,"Forfait NUIT","")</f>
        <v/>
      </c>
    </row>
    <row r="11" spans="1:32" ht="20.25" customHeight="1" thickTop="1" thickBot="1" x14ac:dyDescent="0.3">
      <c r="A11" s="31" t="s">
        <v>40</v>
      </c>
      <c r="B11" s="32" t="str">
        <f>+IF(ISNA(VLOOKUP(A11,[1]Feuil2!$A$2:$C$27,3,FALSE)),"",VLOOKUP(A11,[1]Feuil2!$A$2:$C$27,3,FALSE))</f>
        <v>SYNERGIE</v>
      </c>
      <c r="C11" s="33"/>
      <c r="D11" s="34"/>
      <c r="E11" s="35"/>
      <c r="F11" s="36">
        <f t="shared" si="1"/>
        <v>0</v>
      </c>
      <c r="G11" s="33"/>
      <c r="H11" s="34"/>
      <c r="I11" s="35"/>
      <c r="J11" s="36">
        <f t="shared" si="2"/>
        <v>0</v>
      </c>
      <c r="K11" s="33"/>
      <c r="L11" s="34"/>
      <c r="M11" s="35"/>
      <c r="N11" s="36">
        <f t="shared" si="3"/>
        <v>0</v>
      </c>
      <c r="O11" s="33"/>
      <c r="P11" s="34"/>
      <c r="Q11" s="35"/>
      <c r="R11" s="36">
        <f t="shared" si="4"/>
        <v>0</v>
      </c>
      <c r="S11" s="33"/>
      <c r="T11" s="34"/>
      <c r="U11" s="35"/>
      <c r="V11" s="37">
        <f t="shared" si="5"/>
        <v>0</v>
      </c>
      <c r="W11" s="38"/>
      <c r="X11" s="41"/>
      <c r="Y11" s="40"/>
      <c r="Z11" s="41"/>
      <c r="AA11" s="42">
        <f t="shared" si="0"/>
        <v>0</v>
      </c>
      <c r="AB11" s="43">
        <f t="shared" si="6"/>
        <v>0</v>
      </c>
      <c r="AC11" s="43">
        <f t="shared" si="6"/>
        <v>0</v>
      </c>
      <c r="AD11" s="44">
        <f t="shared" si="7"/>
        <v>0</v>
      </c>
      <c r="AE11" s="45" t="str">
        <f t="shared" si="8"/>
        <v/>
      </c>
      <c r="AF11" s="45" t="str">
        <f t="shared" si="9"/>
        <v/>
      </c>
    </row>
    <row r="12" spans="1:32" ht="20.25" customHeight="1" thickTop="1" thickBot="1" x14ac:dyDescent="0.3">
      <c r="A12" s="31"/>
      <c r="B12" s="32" t="str">
        <f>+IF(ISNA(VLOOKUP(A12,[1]Feuil2!$A$2:$C$27,3,FALSE)),"",VLOOKUP(A12,[1]Feuil2!$A$2:$C$27,3,FALSE))</f>
        <v/>
      </c>
      <c r="C12" s="33"/>
      <c r="D12" s="34"/>
      <c r="E12" s="35"/>
      <c r="F12" s="36">
        <f t="shared" si="1"/>
        <v>0</v>
      </c>
      <c r="G12" s="33"/>
      <c r="H12" s="34"/>
      <c r="I12" s="35"/>
      <c r="J12" s="36">
        <f t="shared" si="2"/>
        <v>0</v>
      </c>
      <c r="K12" s="33"/>
      <c r="L12" s="34"/>
      <c r="M12" s="35"/>
      <c r="N12" s="36">
        <f t="shared" si="3"/>
        <v>0</v>
      </c>
      <c r="O12" s="33"/>
      <c r="P12" s="34"/>
      <c r="Q12" s="35"/>
      <c r="R12" s="36">
        <f t="shared" si="4"/>
        <v>0</v>
      </c>
      <c r="S12" s="33"/>
      <c r="T12" s="34"/>
      <c r="U12" s="35"/>
      <c r="V12" s="37">
        <f t="shared" si="5"/>
        <v>0</v>
      </c>
      <c r="W12" s="38"/>
      <c r="X12" s="41"/>
      <c r="Y12" s="40"/>
      <c r="Z12" s="41"/>
      <c r="AA12" s="42">
        <f t="shared" si="0"/>
        <v>0</v>
      </c>
      <c r="AB12" s="43">
        <f t="shared" si="6"/>
        <v>0</v>
      </c>
      <c r="AC12" s="43">
        <f t="shared" si="6"/>
        <v>0</v>
      </c>
      <c r="AD12" s="44">
        <f t="shared" si="7"/>
        <v>0</v>
      </c>
      <c r="AE12" s="45" t="str">
        <f t="shared" si="8"/>
        <v/>
      </c>
      <c r="AF12" s="45" t="str">
        <f t="shared" si="9"/>
        <v/>
      </c>
    </row>
    <row r="13" spans="1:32" ht="20.25" customHeight="1" thickTop="1" thickBot="1" x14ac:dyDescent="0.3">
      <c r="A13" s="31"/>
      <c r="B13" s="32" t="str">
        <f>+IF(ISNA(VLOOKUP(A13,[1]Feuil2!$A$2:$C$27,3,FALSE)),"",VLOOKUP(A13,[1]Feuil2!$A$2:$C$27,3,FALSE))</f>
        <v/>
      </c>
      <c r="C13" s="33"/>
      <c r="D13" s="34"/>
      <c r="E13" s="35"/>
      <c r="F13" s="36">
        <f t="shared" si="1"/>
        <v>0</v>
      </c>
      <c r="G13" s="33"/>
      <c r="H13" s="34"/>
      <c r="I13" s="35"/>
      <c r="J13" s="36">
        <f t="shared" si="2"/>
        <v>0</v>
      </c>
      <c r="K13" s="33"/>
      <c r="L13" s="34"/>
      <c r="M13" s="35"/>
      <c r="N13" s="36">
        <f t="shared" si="3"/>
        <v>0</v>
      </c>
      <c r="O13" s="33"/>
      <c r="P13" s="34"/>
      <c r="Q13" s="35"/>
      <c r="R13" s="36">
        <f t="shared" si="4"/>
        <v>0</v>
      </c>
      <c r="S13" s="33"/>
      <c r="T13" s="34"/>
      <c r="U13" s="35"/>
      <c r="V13" s="37">
        <f t="shared" si="5"/>
        <v>0</v>
      </c>
      <c r="W13" s="38"/>
      <c r="X13" s="41"/>
      <c r="Y13" s="40"/>
      <c r="Z13" s="41"/>
      <c r="AA13" s="42">
        <f t="shared" si="0"/>
        <v>0</v>
      </c>
      <c r="AB13" s="43">
        <f t="shared" si="6"/>
        <v>0</v>
      </c>
      <c r="AC13" s="43">
        <f t="shared" si="6"/>
        <v>0</v>
      </c>
      <c r="AD13" s="44">
        <f t="shared" si="7"/>
        <v>0</v>
      </c>
      <c r="AE13" s="45" t="str">
        <f t="shared" si="8"/>
        <v/>
      </c>
      <c r="AF13" s="45" t="str">
        <f t="shared" si="9"/>
        <v/>
      </c>
    </row>
    <row r="14" spans="1:32" ht="20.25" customHeight="1" thickTop="1" thickBot="1" x14ac:dyDescent="0.3">
      <c r="A14" s="31"/>
      <c r="B14" s="32" t="str">
        <f>+IF(ISNA(VLOOKUP(A14,[1]Feuil2!$A$2:$C$27,3,FALSE)),"",VLOOKUP(A14,[1]Feuil2!$A$2:$C$27,3,FALSE))</f>
        <v/>
      </c>
      <c r="C14" s="33"/>
      <c r="D14" s="34"/>
      <c r="E14" s="35"/>
      <c r="F14" s="36">
        <f t="shared" si="1"/>
        <v>0</v>
      </c>
      <c r="G14" s="33"/>
      <c r="H14" s="34"/>
      <c r="I14" s="35"/>
      <c r="J14" s="36">
        <f t="shared" si="2"/>
        <v>0</v>
      </c>
      <c r="K14" s="33"/>
      <c r="L14" s="34"/>
      <c r="M14" s="35"/>
      <c r="N14" s="36">
        <f t="shared" si="3"/>
        <v>0</v>
      </c>
      <c r="O14" s="33"/>
      <c r="P14" s="34"/>
      <c r="Q14" s="35"/>
      <c r="R14" s="36">
        <f t="shared" si="4"/>
        <v>0</v>
      </c>
      <c r="S14" s="33"/>
      <c r="T14" s="34"/>
      <c r="U14" s="35"/>
      <c r="V14" s="37">
        <f t="shared" si="5"/>
        <v>0</v>
      </c>
      <c r="W14" s="38"/>
      <c r="X14" s="41"/>
      <c r="Y14" s="40"/>
      <c r="Z14" s="41"/>
      <c r="AA14" s="42">
        <f t="shared" si="0"/>
        <v>0</v>
      </c>
      <c r="AB14" s="43">
        <f t="shared" si="6"/>
        <v>0</v>
      </c>
      <c r="AC14" s="43">
        <f t="shared" si="6"/>
        <v>0</v>
      </c>
      <c r="AD14" s="44">
        <f t="shared" si="7"/>
        <v>0</v>
      </c>
      <c r="AE14" s="45" t="str">
        <f t="shared" si="8"/>
        <v/>
      </c>
      <c r="AF14" s="45" t="str">
        <f t="shared" si="9"/>
        <v/>
      </c>
    </row>
    <row r="15" spans="1:32" ht="20.25" customHeight="1" thickTop="1" thickBot="1" x14ac:dyDescent="0.3">
      <c r="A15" s="31"/>
      <c r="B15" s="32" t="str">
        <f>+IF(ISNA(VLOOKUP(A15,[1]Feuil2!$A$2:$C$27,3,FALSE)),"",VLOOKUP(A15,[1]Feuil2!$A$2:$C$27,3,FALSE))</f>
        <v/>
      </c>
      <c r="C15" s="33"/>
      <c r="D15" s="34"/>
      <c r="E15" s="35"/>
      <c r="F15" s="36">
        <f t="shared" si="1"/>
        <v>0</v>
      </c>
      <c r="G15" s="33"/>
      <c r="H15" s="34"/>
      <c r="I15" s="35"/>
      <c r="J15" s="36">
        <f t="shared" si="2"/>
        <v>0</v>
      </c>
      <c r="K15" s="33"/>
      <c r="L15" s="34"/>
      <c r="M15" s="35"/>
      <c r="N15" s="36">
        <f t="shared" si="3"/>
        <v>0</v>
      </c>
      <c r="O15" s="33"/>
      <c r="P15" s="34"/>
      <c r="Q15" s="35"/>
      <c r="R15" s="36">
        <f t="shared" si="4"/>
        <v>0</v>
      </c>
      <c r="S15" s="33"/>
      <c r="T15" s="34"/>
      <c r="U15" s="35"/>
      <c r="V15" s="37">
        <f t="shared" si="5"/>
        <v>0</v>
      </c>
      <c r="W15" s="38"/>
      <c r="X15" s="41"/>
      <c r="Y15" s="40"/>
      <c r="Z15" s="41"/>
      <c r="AA15" s="42">
        <f t="shared" si="0"/>
        <v>0</v>
      </c>
      <c r="AB15" s="43">
        <f t="shared" si="6"/>
        <v>0</v>
      </c>
      <c r="AC15" s="43">
        <f t="shared" si="6"/>
        <v>0</v>
      </c>
      <c r="AD15" s="44">
        <f t="shared" si="7"/>
        <v>0</v>
      </c>
      <c r="AE15" s="45" t="str">
        <f t="shared" si="8"/>
        <v/>
      </c>
      <c r="AF15" s="45" t="str">
        <f t="shared" si="9"/>
        <v/>
      </c>
    </row>
    <row r="16" spans="1:32" ht="25.5" customHeight="1" thickTop="1" thickBot="1" x14ac:dyDescent="0.3">
      <c r="A16" s="31"/>
      <c r="B16" s="32" t="str">
        <f>+IF(ISNA(VLOOKUP(A16,[1]Feuil2!$A$2:$C$27,3,FALSE)),"",VLOOKUP(A16,[1]Feuil2!$A$2:$C$27,3,FALSE))</f>
        <v/>
      </c>
      <c r="C16" s="33"/>
      <c r="D16" s="34"/>
      <c r="E16" s="35"/>
      <c r="F16" s="36">
        <f t="shared" si="1"/>
        <v>0</v>
      </c>
      <c r="G16" s="33"/>
      <c r="H16" s="34"/>
      <c r="I16" s="35"/>
      <c r="J16" s="36">
        <f t="shared" si="2"/>
        <v>0</v>
      </c>
      <c r="K16" s="33"/>
      <c r="L16" s="34"/>
      <c r="M16" s="35"/>
      <c r="N16" s="36">
        <f t="shared" si="3"/>
        <v>0</v>
      </c>
      <c r="O16" s="33"/>
      <c r="P16" s="34"/>
      <c r="Q16" s="35"/>
      <c r="R16" s="36">
        <f t="shared" si="4"/>
        <v>0</v>
      </c>
      <c r="S16" s="33"/>
      <c r="T16" s="34"/>
      <c r="U16" s="35"/>
      <c r="V16" s="37">
        <f t="shared" si="5"/>
        <v>0</v>
      </c>
      <c r="W16" s="38"/>
      <c r="X16" s="41"/>
      <c r="Y16" s="40"/>
      <c r="Z16" s="41"/>
      <c r="AA16" s="42">
        <f t="shared" si="0"/>
        <v>0</v>
      </c>
      <c r="AB16" s="43">
        <f t="shared" si="6"/>
        <v>0</v>
      </c>
      <c r="AC16" s="43">
        <f t="shared" si="6"/>
        <v>0</v>
      </c>
      <c r="AD16" s="44">
        <f t="shared" si="7"/>
        <v>0</v>
      </c>
      <c r="AE16" s="45" t="str">
        <f t="shared" si="8"/>
        <v/>
      </c>
      <c r="AF16" s="45" t="str">
        <f t="shared" si="9"/>
        <v/>
      </c>
    </row>
    <row r="17" spans="1:32" ht="20.25" customHeight="1" thickTop="1" thickBot="1" x14ac:dyDescent="0.3">
      <c r="A17" s="31"/>
      <c r="B17" s="32" t="str">
        <f>+IF(ISNA(VLOOKUP(A17,[1]Feuil2!$A$2:$C$27,3,FALSE)),"",VLOOKUP(A17,[1]Feuil2!$A$2:$C$27,3,FALSE))</f>
        <v/>
      </c>
      <c r="C17" s="33"/>
      <c r="D17" s="34"/>
      <c r="E17" s="35"/>
      <c r="F17" s="36">
        <f t="shared" si="1"/>
        <v>0</v>
      </c>
      <c r="G17" s="33"/>
      <c r="H17" s="34"/>
      <c r="I17" s="35"/>
      <c r="J17" s="36">
        <f t="shared" si="2"/>
        <v>0</v>
      </c>
      <c r="K17" s="33"/>
      <c r="L17" s="34"/>
      <c r="M17" s="35"/>
      <c r="N17" s="36">
        <f t="shared" si="3"/>
        <v>0</v>
      </c>
      <c r="O17" s="33"/>
      <c r="P17" s="34"/>
      <c r="Q17" s="35"/>
      <c r="R17" s="36">
        <f t="shared" si="4"/>
        <v>0</v>
      </c>
      <c r="S17" s="33"/>
      <c r="T17" s="34"/>
      <c r="U17" s="35"/>
      <c r="V17" s="37">
        <f t="shared" si="5"/>
        <v>0</v>
      </c>
      <c r="W17" s="38"/>
      <c r="X17" s="41"/>
      <c r="Y17" s="40"/>
      <c r="Z17" s="41"/>
      <c r="AA17" s="42">
        <f t="shared" si="0"/>
        <v>0</v>
      </c>
      <c r="AB17" s="43">
        <f t="shared" si="6"/>
        <v>0</v>
      </c>
      <c r="AC17" s="43">
        <f t="shared" si="6"/>
        <v>0</v>
      </c>
      <c r="AD17" s="44">
        <f t="shared" si="7"/>
        <v>0</v>
      </c>
      <c r="AE17" s="45" t="str">
        <f t="shared" si="8"/>
        <v/>
      </c>
      <c r="AF17" s="45" t="str">
        <f t="shared" si="9"/>
        <v/>
      </c>
    </row>
    <row r="18" spans="1:32" ht="20.25" customHeight="1" thickTop="1" thickBot="1" x14ac:dyDescent="0.3">
      <c r="A18" s="31"/>
      <c r="B18" s="32" t="str">
        <f>+IF(ISNA(VLOOKUP(A18,[1]Feuil2!$A$2:$C$27,3,FALSE)),"",VLOOKUP(A18,[1]Feuil2!$A$2:$C$27,3,FALSE))</f>
        <v/>
      </c>
      <c r="C18" s="33"/>
      <c r="D18" s="34"/>
      <c r="E18" s="35"/>
      <c r="F18" s="36">
        <f t="shared" si="1"/>
        <v>0</v>
      </c>
      <c r="G18" s="33"/>
      <c r="H18" s="34"/>
      <c r="I18" s="35"/>
      <c r="J18" s="36">
        <f t="shared" si="2"/>
        <v>0</v>
      </c>
      <c r="K18" s="33"/>
      <c r="L18" s="34"/>
      <c r="M18" s="35"/>
      <c r="N18" s="36">
        <f t="shared" si="3"/>
        <v>0</v>
      </c>
      <c r="O18" s="33"/>
      <c r="P18" s="34"/>
      <c r="Q18" s="35"/>
      <c r="R18" s="36">
        <f t="shared" si="4"/>
        <v>0</v>
      </c>
      <c r="S18" s="33"/>
      <c r="T18" s="34"/>
      <c r="U18" s="35"/>
      <c r="V18" s="37">
        <f t="shared" si="5"/>
        <v>0</v>
      </c>
      <c r="W18" s="38"/>
      <c r="X18" s="41"/>
      <c r="Y18" s="40"/>
      <c r="Z18" s="41"/>
      <c r="AA18" s="42">
        <f t="shared" si="0"/>
        <v>0</v>
      </c>
      <c r="AB18" s="43">
        <f t="shared" si="6"/>
        <v>0</v>
      </c>
      <c r="AC18" s="43">
        <f t="shared" si="6"/>
        <v>0</v>
      </c>
      <c r="AD18" s="44">
        <f t="shared" si="7"/>
        <v>0</v>
      </c>
      <c r="AE18" s="45" t="str">
        <f t="shared" si="8"/>
        <v/>
      </c>
      <c r="AF18" s="45" t="str">
        <f t="shared" si="9"/>
        <v/>
      </c>
    </row>
    <row r="19" spans="1:32" ht="20.25" customHeight="1" thickTop="1" thickBot="1" x14ac:dyDescent="0.3">
      <c r="A19" s="31"/>
      <c r="B19" s="32" t="str">
        <f>+IF(ISNA(VLOOKUP(A19,[1]Feuil2!$A$2:$C$27,3,FALSE)),"",VLOOKUP(A19,[1]Feuil2!$A$2:$C$27,3,FALSE))</f>
        <v/>
      </c>
      <c r="C19" s="33"/>
      <c r="D19" s="34"/>
      <c r="E19" s="35"/>
      <c r="F19" s="36">
        <f t="shared" si="1"/>
        <v>0</v>
      </c>
      <c r="G19" s="33"/>
      <c r="H19" s="34"/>
      <c r="I19" s="35"/>
      <c r="J19" s="36">
        <f t="shared" si="2"/>
        <v>0</v>
      </c>
      <c r="K19" s="33"/>
      <c r="L19" s="34"/>
      <c r="M19" s="35"/>
      <c r="N19" s="36">
        <f t="shared" si="3"/>
        <v>0</v>
      </c>
      <c r="O19" s="33"/>
      <c r="P19" s="34"/>
      <c r="Q19" s="35"/>
      <c r="R19" s="36">
        <f t="shared" si="4"/>
        <v>0</v>
      </c>
      <c r="S19" s="33"/>
      <c r="T19" s="34"/>
      <c r="U19" s="35"/>
      <c r="V19" s="37">
        <f t="shared" si="5"/>
        <v>0</v>
      </c>
      <c r="W19" s="38"/>
      <c r="X19" s="41"/>
      <c r="Y19" s="40"/>
      <c r="Z19" s="41"/>
      <c r="AA19" s="42">
        <f t="shared" si="0"/>
        <v>0</v>
      </c>
      <c r="AB19" s="43">
        <f t="shared" si="6"/>
        <v>0</v>
      </c>
      <c r="AC19" s="43">
        <f t="shared" si="6"/>
        <v>0</v>
      </c>
      <c r="AD19" s="44">
        <f t="shared" si="7"/>
        <v>0</v>
      </c>
      <c r="AE19" s="45" t="str">
        <f t="shared" si="8"/>
        <v/>
      </c>
      <c r="AF19" s="45" t="str">
        <f t="shared" si="9"/>
        <v/>
      </c>
    </row>
    <row r="20" spans="1:32" ht="20.25" customHeight="1" thickTop="1" thickBot="1" x14ac:dyDescent="0.3">
      <c r="A20" s="31"/>
      <c r="B20" s="32" t="str">
        <f>+IF(ISNA(VLOOKUP(A20,[1]Feuil2!$A$2:$C$27,3,FALSE)),"",VLOOKUP(A20,[1]Feuil2!$A$2:$C$27,3,FALSE))</f>
        <v/>
      </c>
      <c r="C20" s="33"/>
      <c r="D20" s="34"/>
      <c r="E20" s="35"/>
      <c r="F20" s="36">
        <f t="shared" si="1"/>
        <v>0</v>
      </c>
      <c r="G20" s="33"/>
      <c r="H20" s="34"/>
      <c r="I20" s="35"/>
      <c r="J20" s="36">
        <f t="shared" si="2"/>
        <v>0</v>
      </c>
      <c r="K20" s="33"/>
      <c r="L20" s="34"/>
      <c r="M20" s="35"/>
      <c r="N20" s="36">
        <f t="shared" si="3"/>
        <v>0</v>
      </c>
      <c r="O20" s="33"/>
      <c r="P20" s="34"/>
      <c r="Q20" s="35"/>
      <c r="R20" s="36">
        <f t="shared" si="4"/>
        <v>0</v>
      </c>
      <c r="S20" s="33"/>
      <c r="T20" s="34"/>
      <c r="U20" s="35"/>
      <c r="V20" s="37">
        <f t="shared" si="5"/>
        <v>0</v>
      </c>
      <c r="W20" s="38"/>
      <c r="X20" s="41"/>
      <c r="Y20" s="40"/>
      <c r="Z20" s="41"/>
      <c r="AA20" s="42">
        <f t="shared" si="0"/>
        <v>0</v>
      </c>
      <c r="AB20" s="43">
        <f t="shared" si="6"/>
        <v>0</v>
      </c>
      <c r="AC20" s="43">
        <f t="shared" si="6"/>
        <v>0</v>
      </c>
      <c r="AD20" s="44">
        <f t="shared" si="7"/>
        <v>0</v>
      </c>
      <c r="AE20" s="45" t="str">
        <f t="shared" si="8"/>
        <v/>
      </c>
      <c r="AF20" s="45" t="str">
        <f t="shared" si="9"/>
        <v/>
      </c>
    </row>
    <row r="21" spans="1:32" ht="20.25" customHeight="1" thickTop="1" thickBot="1" x14ac:dyDescent="0.3">
      <c r="A21" s="31"/>
      <c r="B21" s="32" t="str">
        <f>+IF(ISNA(VLOOKUP(A21,[1]Feuil2!$A$2:$C$27,3,FALSE)),"",VLOOKUP(A21,[1]Feuil2!$A$2:$C$27,3,FALSE))</f>
        <v/>
      </c>
      <c r="C21" s="33"/>
      <c r="D21" s="34"/>
      <c r="E21" s="35"/>
      <c r="F21" s="36">
        <f t="shared" si="1"/>
        <v>0</v>
      </c>
      <c r="G21" s="33"/>
      <c r="H21" s="34"/>
      <c r="I21" s="35"/>
      <c r="J21" s="36">
        <f t="shared" si="2"/>
        <v>0</v>
      </c>
      <c r="K21" s="33"/>
      <c r="L21" s="34"/>
      <c r="M21" s="35"/>
      <c r="N21" s="36">
        <f t="shared" si="3"/>
        <v>0</v>
      </c>
      <c r="O21" s="33"/>
      <c r="P21" s="34"/>
      <c r="Q21" s="35"/>
      <c r="R21" s="36">
        <f t="shared" si="4"/>
        <v>0</v>
      </c>
      <c r="S21" s="33"/>
      <c r="T21" s="34"/>
      <c r="U21" s="35"/>
      <c r="V21" s="37">
        <f t="shared" si="5"/>
        <v>0</v>
      </c>
      <c r="W21" s="38"/>
      <c r="X21" s="41"/>
      <c r="Y21" s="40"/>
      <c r="Z21" s="41"/>
      <c r="AA21" s="42">
        <f t="shared" si="0"/>
        <v>0</v>
      </c>
      <c r="AB21" s="43">
        <f t="shared" si="6"/>
        <v>0</v>
      </c>
      <c r="AC21" s="43">
        <f t="shared" si="6"/>
        <v>0</v>
      </c>
      <c r="AD21" s="44">
        <f t="shared" si="7"/>
        <v>0</v>
      </c>
      <c r="AE21" s="45" t="str">
        <f t="shared" si="8"/>
        <v/>
      </c>
      <c r="AF21" s="45" t="str">
        <f t="shared" si="9"/>
        <v/>
      </c>
    </row>
    <row r="22" spans="1:32" ht="20.25" customHeight="1" thickTop="1" thickBot="1" x14ac:dyDescent="0.3">
      <c r="A22" s="31"/>
      <c r="B22" s="32" t="str">
        <f>+IF(ISNA(VLOOKUP(A22,[1]Feuil2!$A$2:$C$27,3,FALSE)),"",VLOOKUP(A22,[1]Feuil2!$A$2:$C$27,3,FALSE))</f>
        <v/>
      </c>
      <c r="C22" s="33"/>
      <c r="D22" s="34"/>
      <c r="E22" s="35"/>
      <c r="F22" s="36">
        <f t="shared" si="1"/>
        <v>0</v>
      </c>
      <c r="G22" s="33"/>
      <c r="H22" s="34"/>
      <c r="I22" s="35"/>
      <c r="J22" s="36">
        <f t="shared" si="2"/>
        <v>0</v>
      </c>
      <c r="K22" s="33"/>
      <c r="L22" s="34"/>
      <c r="M22" s="35"/>
      <c r="N22" s="36">
        <f t="shared" si="3"/>
        <v>0</v>
      </c>
      <c r="O22" s="33"/>
      <c r="P22" s="34"/>
      <c r="Q22" s="35"/>
      <c r="R22" s="36">
        <f t="shared" si="4"/>
        <v>0</v>
      </c>
      <c r="S22" s="33"/>
      <c r="T22" s="34"/>
      <c r="U22" s="35"/>
      <c r="V22" s="37">
        <f t="shared" si="5"/>
        <v>0</v>
      </c>
      <c r="W22" s="38"/>
      <c r="X22" s="41"/>
      <c r="Y22" s="40"/>
      <c r="Z22" s="41"/>
      <c r="AA22" s="42">
        <f t="shared" si="0"/>
        <v>0</v>
      </c>
      <c r="AB22" s="43">
        <f t="shared" si="6"/>
        <v>0</v>
      </c>
      <c r="AC22" s="43">
        <f t="shared" si="6"/>
        <v>0</v>
      </c>
      <c r="AD22" s="44">
        <f t="shared" si="7"/>
        <v>0</v>
      </c>
      <c r="AE22" s="45" t="str">
        <f t="shared" si="8"/>
        <v/>
      </c>
      <c r="AF22" s="45" t="str">
        <f t="shared" si="9"/>
        <v/>
      </c>
    </row>
    <row r="23" spans="1:32" ht="20.25" customHeight="1" thickTop="1" thickBot="1" x14ac:dyDescent="0.3">
      <c r="A23" s="31"/>
      <c r="B23" s="32" t="str">
        <f>+IF(ISNA(VLOOKUP(A23,[1]Feuil2!$A$2:$C$27,3,FALSE)),"",VLOOKUP(A23,[1]Feuil2!$A$2:$C$27,3,FALSE))</f>
        <v/>
      </c>
      <c r="C23" s="33"/>
      <c r="D23" s="34"/>
      <c r="E23" s="35"/>
      <c r="F23" s="36">
        <f t="shared" si="1"/>
        <v>0</v>
      </c>
      <c r="G23" s="33"/>
      <c r="H23" s="34"/>
      <c r="I23" s="35"/>
      <c r="J23" s="36">
        <f t="shared" si="2"/>
        <v>0</v>
      </c>
      <c r="K23" s="33"/>
      <c r="L23" s="34"/>
      <c r="M23" s="35"/>
      <c r="N23" s="36">
        <f t="shared" si="3"/>
        <v>0</v>
      </c>
      <c r="O23" s="33"/>
      <c r="P23" s="34"/>
      <c r="Q23" s="35"/>
      <c r="R23" s="36">
        <f t="shared" si="4"/>
        <v>0</v>
      </c>
      <c r="S23" s="33"/>
      <c r="T23" s="34"/>
      <c r="U23" s="35"/>
      <c r="V23" s="37">
        <f t="shared" si="5"/>
        <v>0</v>
      </c>
      <c r="W23" s="38"/>
      <c r="X23" s="41"/>
      <c r="Y23" s="40"/>
      <c r="Z23" s="41"/>
      <c r="AA23" s="42">
        <f t="shared" si="0"/>
        <v>0</v>
      </c>
      <c r="AB23" s="43">
        <f t="shared" si="6"/>
        <v>0</v>
      </c>
      <c r="AC23" s="43">
        <f t="shared" si="6"/>
        <v>0</v>
      </c>
      <c r="AD23" s="44">
        <f t="shared" si="7"/>
        <v>0</v>
      </c>
      <c r="AE23" s="45" t="str">
        <f t="shared" si="8"/>
        <v/>
      </c>
      <c r="AF23" s="45" t="str">
        <f t="shared" si="9"/>
        <v/>
      </c>
    </row>
    <row r="24" spans="1:32" ht="20.25" customHeight="1" thickTop="1" thickBot="1" x14ac:dyDescent="0.3">
      <c r="A24" s="31"/>
      <c r="B24" s="32" t="str">
        <f>+IF(ISNA(VLOOKUP(A24,[1]Feuil2!$A$2:$C$27,3,FALSE)),"",VLOOKUP(A24,[1]Feuil2!$A$2:$C$27,3,FALSE))</f>
        <v/>
      </c>
      <c r="C24" s="33"/>
      <c r="D24" s="34"/>
      <c r="E24" s="35"/>
      <c r="F24" s="36">
        <f t="shared" si="1"/>
        <v>0</v>
      </c>
      <c r="G24" s="33"/>
      <c r="H24" s="34"/>
      <c r="I24" s="35"/>
      <c r="J24" s="36">
        <f t="shared" si="2"/>
        <v>0</v>
      </c>
      <c r="K24" s="33"/>
      <c r="L24" s="34"/>
      <c r="M24" s="35"/>
      <c r="N24" s="36">
        <f t="shared" si="3"/>
        <v>0</v>
      </c>
      <c r="O24" s="33"/>
      <c r="P24" s="34"/>
      <c r="Q24" s="35"/>
      <c r="R24" s="36">
        <f t="shared" si="4"/>
        <v>0</v>
      </c>
      <c r="S24" s="33"/>
      <c r="T24" s="34"/>
      <c r="U24" s="35"/>
      <c r="V24" s="37">
        <f t="shared" si="5"/>
        <v>0</v>
      </c>
      <c r="W24" s="38"/>
      <c r="X24" s="41"/>
      <c r="Y24" s="40"/>
      <c r="Z24" s="41"/>
      <c r="AA24" s="42">
        <f t="shared" si="0"/>
        <v>0</v>
      </c>
      <c r="AB24" s="43">
        <f t="shared" si="6"/>
        <v>0</v>
      </c>
      <c r="AC24" s="43">
        <f t="shared" si="6"/>
        <v>0</v>
      </c>
      <c r="AD24" s="44">
        <f t="shared" si="7"/>
        <v>0</v>
      </c>
      <c r="AE24" s="45" t="str">
        <f t="shared" si="8"/>
        <v/>
      </c>
      <c r="AF24" s="45" t="str">
        <f t="shared" si="9"/>
        <v/>
      </c>
    </row>
    <row r="25" spans="1:32" ht="20.25" customHeight="1" thickTop="1" thickBot="1" x14ac:dyDescent="0.3">
      <c r="A25" s="31"/>
      <c r="B25" s="32" t="str">
        <f>+IF(ISNA(VLOOKUP(A25,[1]Feuil2!$A$2:$C$27,3,FALSE)),"",VLOOKUP(A25,[1]Feuil2!$A$2:$C$27,3,FALSE))</f>
        <v/>
      </c>
      <c r="C25" s="33"/>
      <c r="D25" s="34"/>
      <c r="E25" s="35"/>
      <c r="F25" s="36">
        <f t="shared" si="1"/>
        <v>0</v>
      </c>
      <c r="G25" s="33"/>
      <c r="H25" s="34"/>
      <c r="I25" s="35"/>
      <c r="J25" s="36">
        <f t="shared" si="2"/>
        <v>0</v>
      </c>
      <c r="K25" s="33"/>
      <c r="L25" s="34"/>
      <c r="M25" s="35"/>
      <c r="N25" s="36">
        <f t="shared" si="3"/>
        <v>0</v>
      </c>
      <c r="O25" s="33"/>
      <c r="P25" s="34"/>
      <c r="Q25" s="35"/>
      <c r="R25" s="36">
        <f t="shared" si="4"/>
        <v>0</v>
      </c>
      <c r="S25" s="33"/>
      <c r="T25" s="34"/>
      <c r="U25" s="35"/>
      <c r="V25" s="37">
        <f t="shared" si="5"/>
        <v>0</v>
      </c>
      <c r="W25" s="38"/>
      <c r="X25" s="41"/>
      <c r="Y25" s="40"/>
      <c r="Z25" s="41"/>
      <c r="AA25" s="42">
        <f t="shared" si="0"/>
        <v>0</v>
      </c>
      <c r="AB25" s="43">
        <f t="shared" si="6"/>
        <v>0</v>
      </c>
      <c r="AC25" s="43">
        <f t="shared" si="6"/>
        <v>0</v>
      </c>
      <c r="AD25" s="44">
        <f t="shared" si="7"/>
        <v>0</v>
      </c>
      <c r="AE25" s="45" t="str">
        <f t="shared" si="8"/>
        <v/>
      </c>
      <c r="AF25" s="45" t="str">
        <f t="shared" si="9"/>
        <v/>
      </c>
    </row>
    <row r="26" spans="1:32" ht="20.25" customHeight="1" thickTop="1" thickBot="1" x14ac:dyDescent="0.3">
      <c r="A26" s="31"/>
      <c r="B26" s="32" t="str">
        <f>+IF(ISNA(VLOOKUP(A26,[1]Feuil2!$A$2:$C$27,3,FALSE)),"",VLOOKUP(A26,[1]Feuil2!$A$2:$C$27,3,FALSE))</f>
        <v/>
      </c>
      <c r="C26" s="33"/>
      <c r="D26" s="34"/>
      <c r="E26" s="35"/>
      <c r="F26" s="36">
        <f t="shared" si="1"/>
        <v>0</v>
      </c>
      <c r="G26" s="33"/>
      <c r="H26" s="34"/>
      <c r="I26" s="35"/>
      <c r="J26" s="36">
        <f t="shared" si="2"/>
        <v>0</v>
      </c>
      <c r="K26" s="33"/>
      <c r="L26" s="34"/>
      <c r="M26" s="35"/>
      <c r="N26" s="36">
        <f t="shared" si="3"/>
        <v>0</v>
      </c>
      <c r="O26" s="33"/>
      <c r="P26" s="34"/>
      <c r="Q26" s="35"/>
      <c r="R26" s="36">
        <f t="shared" si="4"/>
        <v>0</v>
      </c>
      <c r="S26" s="33"/>
      <c r="T26" s="34"/>
      <c r="U26" s="35"/>
      <c r="V26" s="37">
        <f t="shared" si="5"/>
        <v>0</v>
      </c>
      <c r="W26" s="38"/>
      <c r="X26" s="41"/>
      <c r="Y26" s="40"/>
      <c r="Z26" s="41"/>
      <c r="AA26" s="42">
        <f t="shared" si="0"/>
        <v>0</v>
      </c>
      <c r="AB26" s="43">
        <f t="shared" si="6"/>
        <v>0</v>
      </c>
      <c r="AC26" s="43">
        <f t="shared" si="6"/>
        <v>0</v>
      </c>
      <c r="AD26" s="44">
        <f t="shared" si="7"/>
        <v>0</v>
      </c>
      <c r="AE26" s="45" t="str">
        <f t="shared" si="8"/>
        <v/>
      </c>
      <c r="AF26" s="45" t="str">
        <f t="shared" si="9"/>
        <v/>
      </c>
    </row>
    <row r="27" spans="1:32" ht="20.25" customHeight="1" thickTop="1" thickBot="1" x14ac:dyDescent="0.3">
      <c r="A27" s="31"/>
      <c r="B27" s="32" t="str">
        <f>+IF(ISNA(VLOOKUP(A27,[1]Feuil2!$A$2:$C$27,3,FALSE)),"",VLOOKUP(A27,[1]Feuil2!$A$2:$C$27,3,FALSE))</f>
        <v/>
      </c>
      <c r="C27" s="33"/>
      <c r="D27" s="34"/>
      <c r="E27" s="35"/>
      <c r="F27" s="36">
        <f t="shared" si="1"/>
        <v>0</v>
      </c>
      <c r="G27" s="33"/>
      <c r="H27" s="34"/>
      <c r="I27" s="35"/>
      <c r="J27" s="36">
        <f t="shared" si="2"/>
        <v>0</v>
      </c>
      <c r="K27" s="33"/>
      <c r="L27" s="34"/>
      <c r="M27" s="35"/>
      <c r="N27" s="36">
        <f t="shared" si="3"/>
        <v>0</v>
      </c>
      <c r="O27" s="33"/>
      <c r="P27" s="34"/>
      <c r="Q27" s="35"/>
      <c r="R27" s="36">
        <f t="shared" si="4"/>
        <v>0</v>
      </c>
      <c r="S27" s="33"/>
      <c r="T27" s="34"/>
      <c r="U27" s="35"/>
      <c r="V27" s="37">
        <f t="shared" si="5"/>
        <v>0</v>
      </c>
      <c r="W27" s="38"/>
      <c r="X27" s="41"/>
      <c r="Y27" s="40"/>
      <c r="Z27" s="41"/>
      <c r="AA27" s="42">
        <f t="shared" si="0"/>
        <v>0</v>
      </c>
      <c r="AB27" s="43">
        <f t="shared" si="6"/>
        <v>0</v>
      </c>
      <c r="AC27" s="43">
        <f t="shared" si="6"/>
        <v>0</v>
      </c>
      <c r="AD27" s="44">
        <f t="shared" si="7"/>
        <v>0</v>
      </c>
      <c r="AE27" s="45" t="str">
        <f t="shared" si="8"/>
        <v/>
      </c>
      <c r="AF27" s="45" t="str">
        <f t="shared" si="9"/>
        <v/>
      </c>
    </row>
    <row r="28" spans="1:32" ht="20.25" customHeight="1" thickTop="1" thickBot="1" x14ac:dyDescent="0.3">
      <c r="A28" s="31"/>
      <c r="B28" s="32" t="str">
        <f>+IF(ISNA(VLOOKUP(A28,[1]Feuil2!$A$2:$C$27,3,FALSE)),"",VLOOKUP(A28,[1]Feuil2!$A$2:$C$27,3,FALSE))</f>
        <v/>
      </c>
      <c r="C28" s="33"/>
      <c r="D28" s="34"/>
      <c r="E28" s="35"/>
      <c r="F28" s="36">
        <f t="shared" si="1"/>
        <v>0</v>
      </c>
      <c r="G28" s="33"/>
      <c r="H28" s="34"/>
      <c r="I28" s="35"/>
      <c r="J28" s="36">
        <f t="shared" si="2"/>
        <v>0</v>
      </c>
      <c r="K28" s="33"/>
      <c r="L28" s="34"/>
      <c r="M28" s="35"/>
      <c r="N28" s="36">
        <f t="shared" si="3"/>
        <v>0</v>
      </c>
      <c r="O28" s="33"/>
      <c r="P28" s="34"/>
      <c r="Q28" s="35"/>
      <c r="R28" s="36">
        <f t="shared" si="4"/>
        <v>0</v>
      </c>
      <c r="S28" s="33"/>
      <c r="T28" s="34"/>
      <c r="U28" s="35"/>
      <c r="V28" s="37">
        <f t="shared" si="5"/>
        <v>0</v>
      </c>
      <c r="W28" s="38"/>
      <c r="X28" s="41"/>
      <c r="Y28" s="40"/>
      <c r="Z28" s="41"/>
      <c r="AA28" s="42">
        <f t="shared" si="0"/>
        <v>0</v>
      </c>
      <c r="AB28" s="43">
        <f t="shared" si="6"/>
        <v>0</v>
      </c>
      <c r="AC28" s="43">
        <f t="shared" si="6"/>
        <v>0</v>
      </c>
      <c r="AD28" s="44">
        <f t="shared" si="7"/>
        <v>0</v>
      </c>
      <c r="AE28" s="45" t="str">
        <f t="shared" si="8"/>
        <v/>
      </c>
      <c r="AF28" s="45" t="str">
        <f t="shared" si="9"/>
        <v/>
      </c>
    </row>
    <row r="29" spans="1:32" ht="20.25" customHeight="1" thickTop="1" thickBot="1" x14ac:dyDescent="0.3">
      <c r="A29" s="31"/>
      <c r="B29" s="32" t="str">
        <f>+IF(ISNA(VLOOKUP(A29,[1]Feuil2!$A$2:$C$27,3,FALSE)),"",VLOOKUP(A29,[1]Feuil2!$A$2:$C$27,3,FALSE))</f>
        <v/>
      </c>
      <c r="C29" s="33"/>
      <c r="D29" s="34"/>
      <c r="E29" s="35"/>
      <c r="F29" s="36">
        <f t="shared" si="1"/>
        <v>0</v>
      </c>
      <c r="G29" s="33"/>
      <c r="H29" s="34"/>
      <c r="I29" s="35"/>
      <c r="J29" s="36">
        <f t="shared" si="2"/>
        <v>0</v>
      </c>
      <c r="K29" s="33"/>
      <c r="L29" s="34"/>
      <c r="M29" s="35"/>
      <c r="N29" s="36">
        <f t="shared" si="3"/>
        <v>0</v>
      </c>
      <c r="O29" s="33"/>
      <c r="P29" s="34"/>
      <c r="Q29" s="35"/>
      <c r="R29" s="36">
        <f t="shared" si="4"/>
        <v>0</v>
      </c>
      <c r="S29" s="33"/>
      <c r="T29" s="34"/>
      <c r="U29" s="35"/>
      <c r="V29" s="37">
        <f t="shared" si="5"/>
        <v>0</v>
      </c>
      <c r="W29" s="38"/>
      <c r="X29" s="41"/>
      <c r="Y29" s="40"/>
      <c r="Z29" s="41"/>
      <c r="AA29" s="42">
        <f t="shared" si="0"/>
        <v>0</v>
      </c>
      <c r="AB29" s="43">
        <f t="shared" si="6"/>
        <v>0</v>
      </c>
      <c r="AC29" s="43">
        <f t="shared" si="6"/>
        <v>0</v>
      </c>
      <c r="AD29" s="44">
        <f t="shared" si="7"/>
        <v>0</v>
      </c>
      <c r="AE29" s="45" t="str">
        <f t="shared" si="8"/>
        <v/>
      </c>
      <c r="AF29" s="45" t="str">
        <f t="shared" si="9"/>
        <v/>
      </c>
    </row>
    <row r="30" spans="1:32" ht="20.25" customHeight="1" thickTop="1" thickBot="1" x14ac:dyDescent="0.3">
      <c r="A30" s="31"/>
      <c r="B30" s="32" t="str">
        <f>+IF(ISNA(VLOOKUP(A30,[1]Feuil2!$A$2:$C$27,3,FALSE)),"",VLOOKUP(A30,[1]Feuil2!$A$2:$C$27,3,FALSE))</f>
        <v/>
      </c>
      <c r="C30" s="33"/>
      <c r="D30" s="34"/>
      <c r="E30" s="35"/>
      <c r="F30" s="36">
        <f t="shared" si="1"/>
        <v>0</v>
      </c>
      <c r="G30" s="33"/>
      <c r="H30" s="34"/>
      <c r="I30" s="35"/>
      <c r="J30" s="36">
        <f t="shared" si="2"/>
        <v>0</v>
      </c>
      <c r="K30" s="33"/>
      <c r="L30" s="34"/>
      <c r="M30" s="35"/>
      <c r="N30" s="36">
        <f t="shared" si="3"/>
        <v>0</v>
      </c>
      <c r="O30" s="33"/>
      <c r="P30" s="34"/>
      <c r="Q30" s="35"/>
      <c r="R30" s="36">
        <f t="shared" si="4"/>
        <v>0</v>
      </c>
      <c r="S30" s="33"/>
      <c r="T30" s="34"/>
      <c r="U30" s="35"/>
      <c r="V30" s="37">
        <f t="shared" si="5"/>
        <v>0</v>
      </c>
      <c r="W30" s="38"/>
      <c r="X30" s="41"/>
      <c r="Y30" s="40"/>
      <c r="Z30" s="41"/>
      <c r="AA30" s="42">
        <f t="shared" si="0"/>
        <v>0</v>
      </c>
      <c r="AB30" s="43">
        <f t="shared" si="6"/>
        <v>0</v>
      </c>
      <c r="AC30" s="43">
        <f t="shared" si="6"/>
        <v>0</v>
      </c>
      <c r="AD30" s="44">
        <f t="shared" si="7"/>
        <v>0</v>
      </c>
      <c r="AE30" s="45" t="str">
        <f t="shared" si="8"/>
        <v/>
      </c>
      <c r="AF30" s="45" t="str">
        <f t="shared" si="9"/>
        <v/>
      </c>
    </row>
    <row r="31" spans="1:32" ht="20.25" customHeight="1" thickTop="1" thickBot="1" x14ac:dyDescent="0.3">
      <c r="A31" s="31"/>
      <c r="B31" s="32" t="str">
        <f>+IF(ISNA(VLOOKUP(A31,[1]Feuil2!$A$2:$C$27,3,FALSE)),"",VLOOKUP(A31,[1]Feuil2!$A$2:$C$27,3,FALSE))</f>
        <v/>
      </c>
      <c r="C31" s="33"/>
      <c r="D31" s="34"/>
      <c r="E31" s="35"/>
      <c r="F31" s="36">
        <f t="shared" si="1"/>
        <v>0</v>
      </c>
      <c r="G31" s="33"/>
      <c r="H31" s="34"/>
      <c r="I31" s="35"/>
      <c r="J31" s="36">
        <f t="shared" si="2"/>
        <v>0</v>
      </c>
      <c r="K31" s="33"/>
      <c r="L31" s="34"/>
      <c r="M31" s="35"/>
      <c r="N31" s="36">
        <f t="shared" si="3"/>
        <v>0</v>
      </c>
      <c r="O31" s="33"/>
      <c r="P31" s="34"/>
      <c r="Q31" s="35"/>
      <c r="R31" s="36">
        <f t="shared" si="4"/>
        <v>0</v>
      </c>
      <c r="S31" s="33"/>
      <c r="T31" s="34"/>
      <c r="U31" s="35"/>
      <c r="V31" s="37">
        <f t="shared" si="5"/>
        <v>0</v>
      </c>
      <c r="W31" s="38"/>
      <c r="X31" s="41"/>
      <c r="Y31" s="40"/>
      <c r="Z31" s="41"/>
      <c r="AA31" s="42">
        <f t="shared" si="0"/>
        <v>0</v>
      </c>
      <c r="AB31" s="43">
        <f t="shared" si="6"/>
        <v>0</v>
      </c>
      <c r="AC31" s="43">
        <f t="shared" si="6"/>
        <v>0</v>
      </c>
      <c r="AD31" s="44">
        <f t="shared" si="7"/>
        <v>0</v>
      </c>
      <c r="AE31" s="45" t="str">
        <f t="shared" si="8"/>
        <v/>
      </c>
      <c r="AF31" s="45" t="str">
        <f t="shared" si="9"/>
        <v/>
      </c>
    </row>
    <row r="32" spans="1:32" ht="20.25" customHeight="1" thickTop="1" thickBot="1" x14ac:dyDescent="0.3">
      <c r="A32" s="31"/>
      <c r="B32" s="32" t="str">
        <f>+IF(ISNA(VLOOKUP(A32,[1]Feuil2!$A$2:$C$27,3,FALSE)),"",VLOOKUP(A32,[1]Feuil2!$A$2:$C$27,3,FALSE))</f>
        <v/>
      </c>
      <c r="C32" s="33"/>
      <c r="D32" s="34"/>
      <c r="E32" s="35"/>
      <c r="F32" s="36">
        <f t="shared" si="1"/>
        <v>0</v>
      </c>
      <c r="G32" s="33"/>
      <c r="H32" s="34"/>
      <c r="I32" s="35"/>
      <c r="J32" s="36">
        <f t="shared" si="2"/>
        <v>0</v>
      </c>
      <c r="K32" s="33"/>
      <c r="L32" s="34"/>
      <c r="M32" s="35"/>
      <c r="N32" s="36">
        <f t="shared" si="3"/>
        <v>0</v>
      </c>
      <c r="O32" s="33"/>
      <c r="P32" s="34"/>
      <c r="Q32" s="35"/>
      <c r="R32" s="36">
        <f t="shared" si="4"/>
        <v>0</v>
      </c>
      <c r="S32" s="33"/>
      <c r="T32" s="34"/>
      <c r="U32" s="35"/>
      <c r="V32" s="37">
        <f t="shared" si="5"/>
        <v>0</v>
      </c>
      <c r="W32" s="38"/>
      <c r="X32" s="41"/>
      <c r="Y32" s="40"/>
      <c r="Z32" s="41"/>
      <c r="AA32" s="42">
        <f t="shared" si="0"/>
        <v>0</v>
      </c>
      <c r="AB32" s="43">
        <f t="shared" si="6"/>
        <v>0</v>
      </c>
      <c r="AC32" s="43">
        <f t="shared" si="6"/>
        <v>0</v>
      </c>
      <c r="AD32" s="44">
        <f t="shared" si="7"/>
        <v>0</v>
      </c>
      <c r="AE32" s="45" t="str">
        <f t="shared" si="8"/>
        <v/>
      </c>
      <c r="AF32" s="45" t="str">
        <f t="shared" si="9"/>
        <v/>
      </c>
    </row>
    <row r="33" spans="1:32" ht="20.25" customHeight="1" thickTop="1" thickBot="1" x14ac:dyDescent="0.3">
      <c r="A33" s="31"/>
      <c r="B33" s="32" t="str">
        <f>+IF(ISNA(VLOOKUP(A33,[1]Feuil2!$A$2:$C$27,3,FALSE)),"",VLOOKUP(A33,[1]Feuil2!$A$2:$C$27,3,FALSE))</f>
        <v/>
      </c>
      <c r="C33" s="33"/>
      <c r="D33" s="34"/>
      <c r="E33" s="35"/>
      <c r="F33" s="36">
        <f t="shared" si="1"/>
        <v>0</v>
      </c>
      <c r="G33" s="33"/>
      <c r="H33" s="34"/>
      <c r="I33" s="35"/>
      <c r="J33" s="36">
        <f t="shared" si="2"/>
        <v>0</v>
      </c>
      <c r="K33" s="33"/>
      <c r="L33" s="34"/>
      <c r="M33" s="35"/>
      <c r="N33" s="36">
        <f t="shared" si="3"/>
        <v>0</v>
      </c>
      <c r="O33" s="33"/>
      <c r="P33" s="34"/>
      <c r="Q33" s="35"/>
      <c r="R33" s="36">
        <f t="shared" si="4"/>
        <v>0</v>
      </c>
      <c r="S33" s="33"/>
      <c r="T33" s="34"/>
      <c r="U33" s="35"/>
      <c r="V33" s="37">
        <f t="shared" si="5"/>
        <v>0</v>
      </c>
      <c r="W33" s="38"/>
      <c r="X33" s="41"/>
      <c r="Y33" s="40"/>
      <c r="Z33" s="41"/>
      <c r="AA33" s="42">
        <f t="shared" si="0"/>
        <v>0</v>
      </c>
      <c r="AB33" s="43">
        <f t="shared" si="6"/>
        <v>0</v>
      </c>
      <c r="AC33" s="43">
        <f t="shared" si="6"/>
        <v>0</v>
      </c>
      <c r="AD33" s="44">
        <f t="shared" si="7"/>
        <v>0</v>
      </c>
      <c r="AE33" s="45" t="str">
        <f t="shared" si="8"/>
        <v/>
      </c>
      <c r="AF33" s="45" t="str">
        <f t="shared" si="9"/>
        <v/>
      </c>
    </row>
    <row r="34" spans="1:32" ht="20.25" customHeight="1" thickTop="1" thickBot="1" x14ac:dyDescent="0.3">
      <c r="A34" s="31"/>
      <c r="B34" s="32" t="str">
        <f>+IF(ISNA(VLOOKUP(A34,[1]Feuil2!$A$2:$C$27,3,FALSE)),"",VLOOKUP(A34,[1]Feuil2!$A$2:$C$27,3,FALSE))</f>
        <v/>
      </c>
      <c r="C34" s="33"/>
      <c r="D34" s="34"/>
      <c r="E34" s="35"/>
      <c r="F34" s="36">
        <f t="shared" si="1"/>
        <v>0</v>
      </c>
      <c r="G34" s="33"/>
      <c r="H34" s="34"/>
      <c r="I34" s="35"/>
      <c r="J34" s="36">
        <f t="shared" si="2"/>
        <v>0</v>
      </c>
      <c r="K34" s="33"/>
      <c r="L34" s="34"/>
      <c r="M34" s="35"/>
      <c r="N34" s="36">
        <f t="shared" si="3"/>
        <v>0</v>
      </c>
      <c r="O34" s="33"/>
      <c r="P34" s="34"/>
      <c r="Q34" s="35"/>
      <c r="R34" s="36">
        <f t="shared" si="4"/>
        <v>0</v>
      </c>
      <c r="S34" s="33"/>
      <c r="T34" s="34"/>
      <c r="U34" s="35"/>
      <c r="V34" s="37">
        <f t="shared" si="5"/>
        <v>0</v>
      </c>
      <c r="W34" s="38"/>
      <c r="X34" s="41"/>
      <c r="Y34" s="40"/>
      <c r="Z34" s="41"/>
      <c r="AA34" s="42">
        <f t="shared" si="0"/>
        <v>0</v>
      </c>
      <c r="AB34" s="43">
        <f t="shared" si="6"/>
        <v>0</v>
      </c>
      <c r="AC34" s="43">
        <f t="shared" si="6"/>
        <v>0</v>
      </c>
      <c r="AD34" s="44">
        <f t="shared" si="7"/>
        <v>0</v>
      </c>
      <c r="AE34" s="45" t="str">
        <f t="shared" si="8"/>
        <v/>
      </c>
      <c r="AF34" s="45" t="str">
        <f t="shared" si="9"/>
        <v/>
      </c>
    </row>
    <row r="35" spans="1:32" ht="20.25" customHeight="1" thickTop="1" thickBot="1" x14ac:dyDescent="0.3">
      <c r="A35" s="31"/>
      <c r="B35" s="32" t="str">
        <f>+IF(ISNA(VLOOKUP(A35,[1]Feuil2!$A$2:$C$27,3,FALSE)),"",VLOOKUP(A35,[1]Feuil2!$A$2:$C$27,3,FALSE))</f>
        <v/>
      </c>
      <c r="C35" s="33"/>
      <c r="D35" s="34"/>
      <c r="E35" s="35"/>
      <c r="F35" s="36">
        <f t="shared" si="1"/>
        <v>0</v>
      </c>
      <c r="G35" s="33"/>
      <c r="H35" s="34"/>
      <c r="I35" s="35"/>
      <c r="J35" s="36">
        <f t="shared" si="2"/>
        <v>0</v>
      </c>
      <c r="K35" s="33"/>
      <c r="L35" s="34"/>
      <c r="M35" s="35"/>
      <c r="N35" s="36">
        <f t="shared" si="3"/>
        <v>0</v>
      </c>
      <c r="O35" s="33"/>
      <c r="P35" s="34"/>
      <c r="Q35" s="35"/>
      <c r="R35" s="36">
        <f t="shared" si="4"/>
        <v>0</v>
      </c>
      <c r="S35" s="33"/>
      <c r="T35" s="34"/>
      <c r="U35" s="35"/>
      <c r="V35" s="37">
        <f t="shared" si="5"/>
        <v>0</v>
      </c>
      <c r="W35" s="38"/>
      <c r="X35" s="41"/>
      <c r="Y35" s="40"/>
      <c r="Z35" s="41"/>
      <c r="AA35" s="42">
        <f t="shared" si="0"/>
        <v>0</v>
      </c>
      <c r="AB35" s="43">
        <f t="shared" si="6"/>
        <v>0</v>
      </c>
      <c r="AC35" s="43">
        <f t="shared" si="6"/>
        <v>0</v>
      </c>
      <c r="AD35" s="44">
        <f t="shared" si="7"/>
        <v>0</v>
      </c>
      <c r="AE35" s="45" t="str">
        <f t="shared" si="8"/>
        <v/>
      </c>
      <c r="AF35" s="45" t="str">
        <f t="shared" si="9"/>
        <v/>
      </c>
    </row>
    <row r="36" spans="1:32" ht="20.25" customHeight="1" thickTop="1" thickBot="1" x14ac:dyDescent="0.3">
      <c r="A36" s="31"/>
      <c r="B36" s="32" t="str">
        <f>+IF(ISNA(VLOOKUP(A36,[1]Feuil2!$A$2:$C$27,3,FALSE)),"",VLOOKUP(A36,[1]Feuil2!$A$2:$C$27,3,FALSE))</f>
        <v/>
      </c>
      <c r="C36" s="33"/>
      <c r="D36" s="34"/>
      <c r="E36" s="35"/>
      <c r="F36" s="36">
        <f t="shared" si="1"/>
        <v>0</v>
      </c>
      <c r="G36" s="33"/>
      <c r="H36" s="34"/>
      <c r="I36" s="35"/>
      <c r="J36" s="36">
        <f t="shared" si="2"/>
        <v>0</v>
      </c>
      <c r="K36" s="33"/>
      <c r="L36" s="34"/>
      <c r="M36" s="35"/>
      <c r="N36" s="36">
        <f t="shared" si="3"/>
        <v>0</v>
      </c>
      <c r="O36" s="33"/>
      <c r="P36" s="34"/>
      <c r="Q36" s="35"/>
      <c r="R36" s="36">
        <f t="shared" si="4"/>
        <v>0</v>
      </c>
      <c r="S36" s="33"/>
      <c r="T36" s="34"/>
      <c r="U36" s="35"/>
      <c r="V36" s="37">
        <f t="shared" si="5"/>
        <v>0</v>
      </c>
      <c r="W36" s="38"/>
      <c r="X36" s="41"/>
      <c r="Y36" s="40"/>
      <c r="Z36" s="41"/>
      <c r="AA36" s="42">
        <f t="shared" si="0"/>
        <v>0</v>
      </c>
      <c r="AB36" s="43">
        <f t="shared" si="6"/>
        <v>0</v>
      </c>
      <c r="AC36" s="43">
        <f t="shared" si="6"/>
        <v>0</v>
      </c>
      <c r="AD36" s="44">
        <f t="shared" si="7"/>
        <v>0</v>
      </c>
      <c r="AE36" s="45" t="str">
        <f t="shared" si="8"/>
        <v/>
      </c>
      <c r="AF36" s="45" t="str">
        <f t="shared" si="9"/>
        <v/>
      </c>
    </row>
    <row r="37" spans="1:32" ht="20.25" customHeight="1" thickTop="1" thickBot="1" x14ac:dyDescent="0.3">
      <c r="A37" s="31"/>
      <c r="B37" s="32" t="str">
        <f>+IF(ISNA(VLOOKUP(A37,[1]Feuil2!$A$2:$C$27,3,FALSE)),"",VLOOKUP(A37,[1]Feuil2!$A$2:$C$27,3,FALSE))</f>
        <v/>
      </c>
      <c r="C37" s="33"/>
      <c r="D37" s="34"/>
      <c r="E37" s="35"/>
      <c r="F37" s="36">
        <f t="shared" si="1"/>
        <v>0</v>
      </c>
      <c r="G37" s="33"/>
      <c r="H37" s="34"/>
      <c r="I37" s="35"/>
      <c r="J37" s="36">
        <f t="shared" si="2"/>
        <v>0</v>
      </c>
      <c r="K37" s="33"/>
      <c r="L37" s="34"/>
      <c r="M37" s="35"/>
      <c r="N37" s="36">
        <f t="shared" si="3"/>
        <v>0</v>
      </c>
      <c r="O37" s="33"/>
      <c r="P37" s="34"/>
      <c r="Q37" s="35"/>
      <c r="R37" s="36">
        <f t="shared" si="4"/>
        <v>0</v>
      </c>
      <c r="S37" s="33"/>
      <c r="T37" s="34"/>
      <c r="U37" s="35"/>
      <c r="V37" s="37">
        <f t="shared" si="5"/>
        <v>0</v>
      </c>
      <c r="W37" s="38"/>
      <c r="X37" s="41"/>
      <c r="Y37" s="40"/>
      <c r="Z37" s="41"/>
      <c r="AA37" s="42">
        <f t="shared" si="0"/>
        <v>0</v>
      </c>
      <c r="AB37" s="43">
        <f t="shared" si="6"/>
        <v>0</v>
      </c>
      <c r="AC37" s="43">
        <f t="shared" si="6"/>
        <v>0</v>
      </c>
      <c r="AD37" s="44">
        <f t="shared" si="7"/>
        <v>0</v>
      </c>
      <c r="AE37" s="45" t="str">
        <f t="shared" si="8"/>
        <v/>
      </c>
      <c r="AF37" s="45" t="str">
        <f t="shared" si="9"/>
        <v/>
      </c>
    </row>
    <row r="38" spans="1:32" ht="20.25" customHeight="1" thickTop="1" thickBot="1" x14ac:dyDescent="0.3">
      <c r="A38" s="31"/>
      <c r="B38" s="32" t="str">
        <f>+IF(ISNA(VLOOKUP(A38,[1]Feuil2!$A$2:$C$27,3,FALSE)),"",VLOOKUP(A38,[1]Feuil2!$A$2:$C$27,3,FALSE))</f>
        <v/>
      </c>
      <c r="C38" s="33"/>
      <c r="D38" s="34"/>
      <c r="E38" s="35"/>
      <c r="F38" s="36">
        <f t="shared" si="1"/>
        <v>0</v>
      </c>
      <c r="G38" s="33"/>
      <c r="H38" s="34"/>
      <c r="I38" s="35"/>
      <c r="J38" s="36">
        <f t="shared" si="2"/>
        <v>0</v>
      </c>
      <c r="K38" s="33"/>
      <c r="L38" s="34"/>
      <c r="M38" s="35"/>
      <c r="N38" s="36">
        <f t="shared" si="3"/>
        <v>0</v>
      </c>
      <c r="O38" s="33"/>
      <c r="P38" s="34"/>
      <c r="Q38" s="35"/>
      <c r="R38" s="36">
        <f t="shared" si="4"/>
        <v>0</v>
      </c>
      <c r="S38" s="33"/>
      <c r="T38" s="34"/>
      <c r="U38" s="35"/>
      <c r="V38" s="37">
        <f t="shared" si="5"/>
        <v>0</v>
      </c>
      <c r="W38" s="38"/>
      <c r="X38" s="41"/>
      <c r="Y38" s="40"/>
      <c r="Z38" s="41"/>
      <c r="AA38" s="42">
        <f t="shared" si="0"/>
        <v>0</v>
      </c>
      <c r="AB38" s="43">
        <f t="shared" si="6"/>
        <v>0</v>
      </c>
      <c r="AC38" s="43">
        <f t="shared" si="6"/>
        <v>0</v>
      </c>
      <c r="AD38" s="44">
        <f t="shared" si="7"/>
        <v>0</v>
      </c>
      <c r="AE38" s="45" t="str">
        <f t="shared" si="8"/>
        <v/>
      </c>
      <c r="AF38" s="45" t="str">
        <f t="shared" si="9"/>
        <v/>
      </c>
    </row>
    <row r="39" spans="1:32" ht="20.25" customHeight="1" thickTop="1" thickBot="1" x14ac:dyDescent="0.3">
      <c r="A39" s="31"/>
      <c r="B39" s="32" t="str">
        <f>+IF(ISNA(VLOOKUP(A39,[1]Feuil2!$A$2:$C$27,3,FALSE)),"",VLOOKUP(A39,[1]Feuil2!$A$2:$C$27,3,FALSE))</f>
        <v/>
      </c>
      <c r="C39" s="33"/>
      <c r="D39" s="34"/>
      <c r="E39" s="35"/>
      <c r="F39" s="36">
        <f t="shared" si="1"/>
        <v>0</v>
      </c>
      <c r="G39" s="33"/>
      <c r="H39" s="34"/>
      <c r="I39" s="35"/>
      <c r="J39" s="36">
        <f t="shared" si="2"/>
        <v>0</v>
      </c>
      <c r="K39" s="33"/>
      <c r="L39" s="34"/>
      <c r="M39" s="35"/>
      <c r="N39" s="36">
        <f t="shared" si="3"/>
        <v>0</v>
      </c>
      <c r="O39" s="33"/>
      <c r="P39" s="34"/>
      <c r="Q39" s="35"/>
      <c r="R39" s="36">
        <f t="shared" si="4"/>
        <v>0</v>
      </c>
      <c r="S39" s="33"/>
      <c r="T39" s="34"/>
      <c r="U39" s="35"/>
      <c r="V39" s="37">
        <f t="shared" si="5"/>
        <v>0</v>
      </c>
      <c r="W39" s="38"/>
      <c r="X39" s="41"/>
      <c r="Y39" s="40"/>
      <c r="Z39" s="41"/>
      <c r="AA39" s="42">
        <f t="shared" si="0"/>
        <v>0</v>
      </c>
      <c r="AB39" s="43">
        <f t="shared" si="6"/>
        <v>0</v>
      </c>
      <c r="AC39" s="43">
        <f t="shared" si="6"/>
        <v>0</v>
      </c>
      <c r="AD39" s="44">
        <f t="shared" si="7"/>
        <v>0</v>
      </c>
      <c r="AE39" s="45" t="str">
        <f t="shared" si="8"/>
        <v/>
      </c>
      <c r="AF39" s="45" t="str">
        <f t="shared" si="9"/>
        <v/>
      </c>
    </row>
    <row r="40" spans="1:32" ht="20.25" customHeight="1" thickTop="1" thickBot="1" x14ac:dyDescent="0.3">
      <c r="A40" s="31"/>
      <c r="B40" s="32" t="str">
        <f>+IF(ISNA(VLOOKUP(A40,[1]Feuil2!$A$2:$C$27,3,FALSE)),"",VLOOKUP(A40,[1]Feuil2!$A$2:$C$27,3,FALSE))</f>
        <v/>
      </c>
      <c r="C40" s="33"/>
      <c r="D40" s="34"/>
      <c r="E40" s="35"/>
      <c r="F40" s="36">
        <f t="shared" si="1"/>
        <v>0</v>
      </c>
      <c r="G40" s="33"/>
      <c r="H40" s="34"/>
      <c r="I40" s="35"/>
      <c r="J40" s="36">
        <f t="shared" si="2"/>
        <v>0</v>
      </c>
      <c r="K40" s="33"/>
      <c r="L40" s="34"/>
      <c r="M40" s="35"/>
      <c r="N40" s="36">
        <f t="shared" si="3"/>
        <v>0</v>
      </c>
      <c r="O40" s="33"/>
      <c r="P40" s="34"/>
      <c r="Q40" s="35"/>
      <c r="R40" s="36">
        <f t="shared" si="4"/>
        <v>0</v>
      </c>
      <c r="S40" s="33"/>
      <c r="T40" s="34"/>
      <c r="U40" s="35"/>
      <c r="V40" s="37">
        <f t="shared" si="5"/>
        <v>0</v>
      </c>
      <c r="W40" s="38"/>
      <c r="X40" s="41"/>
      <c r="Y40" s="40"/>
      <c r="Z40" s="41"/>
      <c r="AA40" s="42">
        <f t="shared" si="0"/>
        <v>0</v>
      </c>
      <c r="AB40" s="43">
        <f t="shared" si="6"/>
        <v>0</v>
      </c>
      <c r="AC40" s="43">
        <f t="shared" si="6"/>
        <v>0</v>
      </c>
      <c r="AD40" s="44">
        <f t="shared" si="7"/>
        <v>0</v>
      </c>
      <c r="AE40" s="45" t="str">
        <f t="shared" si="8"/>
        <v/>
      </c>
      <c r="AF40" s="45" t="str">
        <f t="shared" si="9"/>
        <v/>
      </c>
    </row>
    <row r="41" spans="1:32" ht="20.25" customHeight="1" thickTop="1" thickBot="1" x14ac:dyDescent="0.3">
      <c r="A41" s="31"/>
      <c r="B41" s="32" t="str">
        <f>+IF(ISNA(VLOOKUP(A41,[1]Feuil2!$A$2:$C$27,3,FALSE)),"",VLOOKUP(A41,[1]Feuil2!$A$2:$C$27,3,FALSE))</f>
        <v/>
      </c>
      <c r="C41" s="33"/>
      <c r="D41" s="34"/>
      <c r="E41" s="35"/>
      <c r="F41" s="36">
        <f t="shared" si="1"/>
        <v>0</v>
      </c>
      <c r="G41" s="33"/>
      <c r="H41" s="34"/>
      <c r="I41" s="35"/>
      <c r="J41" s="36">
        <f t="shared" si="2"/>
        <v>0</v>
      </c>
      <c r="K41" s="33"/>
      <c r="L41" s="34"/>
      <c r="M41" s="35"/>
      <c r="N41" s="36">
        <f t="shared" si="3"/>
        <v>0</v>
      </c>
      <c r="O41" s="33"/>
      <c r="P41" s="34"/>
      <c r="Q41" s="35"/>
      <c r="R41" s="36">
        <f t="shared" si="4"/>
        <v>0</v>
      </c>
      <c r="S41" s="33"/>
      <c r="T41" s="34"/>
      <c r="U41" s="35"/>
      <c r="V41" s="37">
        <f t="shared" si="5"/>
        <v>0</v>
      </c>
      <c r="W41" s="38"/>
      <c r="X41" s="41"/>
      <c r="Y41" s="40"/>
      <c r="Z41" s="41"/>
      <c r="AA41" s="42">
        <f t="shared" si="0"/>
        <v>0</v>
      </c>
      <c r="AB41" s="43">
        <f t="shared" si="6"/>
        <v>0</v>
      </c>
      <c r="AC41" s="43">
        <f t="shared" si="6"/>
        <v>0</v>
      </c>
      <c r="AD41" s="44">
        <f t="shared" si="7"/>
        <v>0</v>
      </c>
      <c r="AE41" s="45" t="str">
        <f t="shared" si="8"/>
        <v/>
      </c>
      <c r="AF41" s="45" t="str">
        <f t="shared" si="9"/>
        <v/>
      </c>
    </row>
    <row r="42" spans="1:32" ht="20.25" customHeight="1" thickTop="1" thickBot="1" x14ac:dyDescent="0.3">
      <c r="A42" s="31"/>
      <c r="B42" s="32" t="str">
        <f>+IF(ISNA(VLOOKUP(A42,[1]Feuil2!$A$2:$C$27,3,FALSE)),"",VLOOKUP(A42,[1]Feuil2!$A$2:$C$27,3,FALSE))</f>
        <v/>
      </c>
      <c r="C42" s="33"/>
      <c r="D42" s="34"/>
      <c r="E42" s="35"/>
      <c r="F42" s="36">
        <f t="shared" si="1"/>
        <v>0</v>
      </c>
      <c r="G42" s="33"/>
      <c r="H42" s="34"/>
      <c r="I42" s="35"/>
      <c r="J42" s="36">
        <f t="shared" si="2"/>
        <v>0</v>
      </c>
      <c r="K42" s="33"/>
      <c r="L42" s="34"/>
      <c r="M42" s="35"/>
      <c r="N42" s="36">
        <f t="shared" si="3"/>
        <v>0</v>
      </c>
      <c r="O42" s="33"/>
      <c r="P42" s="34"/>
      <c r="Q42" s="35"/>
      <c r="R42" s="36">
        <f t="shared" si="4"/>
        <v>0</v>
      </c>
      <c r="S42" s="33"/>
      <c r="T42" s="34"/>
      <c r="U42" s="35"/>
      <c r="V42" s="37">
        <f t="shared" si="5"/>
        <v>0</v>
      </c>
      <c r="W42" s="38"/>
      <c r="X42" s="41"/>
      <c r="Y42" s="40"/>
      <c r="Z42" s="41"/>
      <c r="AA42" s="42">
        <f t="shared" si="0"/>
        <v>0</v>
      </c>
      <c r="AB42" s="43">
        <f t="shared" si="6"/>
        <v>0</v>
      </c>
      <c r="AC42" s="43">
        <f t="shared" si="6"/>
        <v>0</v>
      </c>
      <c r="AD42" s="44">
        <f t="shared" si="7"/>
        <v>0</v>
      </c>
      <c r="AE42" s="45" t="str">
        <f t="shared" si="8"/>
        <v/>
      </c>
      <c r="AF42" s="45" t="str">
        <f t="shared" si="9"/>
        <v/>
      </c>
    </row>
    <row r="43" spans="1:32" ht="20.25" customHeight="1" thickTop="1" thickBot="1" x14ac:dyDescent="0.3">
      <c r="A43" s="31"/>
      <c r="B43" s="32" t="str">
        <f>+IF(ISNA(VLOOKUP(A43,[1]Feuil2!$A$2:$C$27,3,FALSE)),"",VLOOKUP(A43,[1]Feuil2!$A$2:$C$27,3,FALSE))</f>
        <v/>
      </c>
      <c r="C43" s="33"/>
      <c r="D43" s="34"/>
      <c r="E43" s="35"/>
      <c r="F43" s="36">
        <f t="shared" si="1"/>
        <v>0</v>
      </c>
      <c r="G43" s="33"/>
      <c r="H43" s="34"/>
      <c r="I43" s="35"/>
      <c r="J43" s="36">
        <f t="shared" si="2"/>
        <v>0</v>
      </c>
      <c r="K43" s="33"/>
      <c r="L43" s="34"/>
      <c r="M43" s="35"/>
      <c r="N43" s="36">
        <f t="shared" si="3"/>
        <v>0</v>
      </c>
      <c r="O43" s="33"/>
      <c r="P43" s="34"/>
      <c r="Q43" s="35"/>
      <c r="R43" s="36">
        <f t="shared" si="4"/>
        <v>0</v>
      </c>
      <c r="S43" s="33"/>
      <c r="T43" s="34"/>
      <c r="U43" s="35"/>
      <c r="V43" s="37">
        <f t="shared" si="5"/>
        <v>0</v>
      </c>
      <c r="W43" s="38"/>
      <c r="X43" s="41"/>
      <c r="Y43" s="40"/>
      <c r="Z43" s="41"/>
      <c r="AA43" s="42">
        <f t="shared" si="0"/>
        <v>0</v>
      </c>
      <c r="AB43" s="43">
        <f t="shared" si="6"/>
        <v>0</v>
      </c>
      <c r="AC43" s="43">
        <f t="shared" si="6"/>
        <v>0</v>
      </c>
      <c r="AD43" s="44">
        <f t="shared" si="7"/>
        <v>0</v>
      </c>
      <c r="AE43" s="45" t="str">
        <f t="shared" si="8"/>
        <v/>
      </c>
      <c r="AF43" s="45" t="str">
        <f t="shared" si="9"/>
        <v/>
      </c>
    </row>
    <row r="44" spans="1:32" ht="20.25" customHeight="1" thickTop="1" thickBot="1" x14ac:dyDescent="0.3">
      <c r="A44" s="31"/>
      <c r="B44" s="32" t="str">
        <f>+IF(ISNA(VLOOKUP(A44,[1]Feuil2!$A$2:$C$27,3,FALSE)),"",VLOOKUP(A44,[1]Feuil2!$A$2:$C$27,3,FALSE))</f>
        <v/>
      </c>
      <c r="C44" s="33"/>
      <c r="D44" s="34"/>
      <c r="E44" s="35"/>
      <c r="F44" s="36">
        <f t="shared" si="1"/>
        <v>0</v>
      </c>
      <c r="G44" s="33"/>
      <c r="H44" s="34"/>
      <c r="I44" s="35"/>
      <c r="J44" s="36">
        <f t="shared" si="2"/>
        <v>0</v>
      </c>
      <c r="K44" s="33"/>
      <c r="L44" s="34"/>
      <c r="M44" s="35"/>
      <c r="N44" s="36">
        <f t="shared" si="3"/>
        <v>0</v>
      </c>
      <c r="O44" s="33"/>
      <c r="P44" s="34"/>
      <c r="Q44" s="35"/>
      <c r="R44" s="36">
        <f t="shared" si="4"/>
        <v>0</v>
      </c>
      <c r="S44" s="33"/>
      <c r="T44" s="34"/>
      <c r="U44" s="35"/>
      <c r="V44" s="37">
        <f t="shared" si="5"/>
        <v>0</v>
      </c>
      <c r="W44" s="38"/>
      <c r="X44" s="41"/>
      <c r="Y44" s="40"/>
      <c r="Z44" s="41"/>
      <c r="AA44" s="42">
        <f t="shared" si="0"/>
        <v>0</v>
      </c>
      <c r="AB44" s="43">
        <f t="shared" si="6"/>
        <v>0</v>
      </c>
      <c r="AC44" s="43">
        <f t="shared" si="6"/>
        <v>0</v>
      </c>
      <c r="AD44" s="44">
        <f t="shared" si="7"/>
        <v>0</v>
      </c>
      <c r="AE44" s="45" t="str">
        <f t="shared" si="8"/>
        <v/>
      </c>
      <c r="AF44" s="45" t="str">
        <f t="shared" si="9"/>
        <v/>
      </c>
    </row>
    <row r="45" spans="1:32" ht="20.25" customHeight="1" thickTop="1" thickBot="1" x14ac:dyDescent="0.3">
      <c r="A45" s="31"/>
      <c r="B45" s="32" t="str">
        <f>+IF(ISNA(VLOOKUP(A45,[1]Feuil2!$A$2:$C$27,3,FALSE)),"",VLOOKUP(A45,[1]Feuil2!$A$2:$C$27,3,FALSE))</f>
        <v/>
      </c>
      <c r="C45" s="33"/>
      <c r="D45" s="34"/>
      <c r="E45" s="35"/>
      <c r="F45" s="36">
        <f t="shared" si="1"/>
        <v>0</v>
      </c>
      <c r="G45" s="33"/>
      <c r="H45" s="34"/>
      <c r="I45" s="35"/>
      <c r="J45" s="36">
        <f t="shared" si="2"/>
        <v>0</v>
      </c>
      <c r="K45" s="33"/>
      <c r="L45" s="34"/>
      <c r="M45" s="35"/>
      <c r="N45" s="36">
        <f t="shared" si="3"/>
        <v>0</v>
      </c>
      <c r="O45" s="33"/>
      <c r="P45" s="34"/>
      <c r="Q45" s="35"/>
      <c r="R45" s="36">
        <f t="shared" si="4"/>
        <v>0</v>
      </c>
      <c r="S45" s="33"/>
      <c r="T45" s="34"/>
      <c r="U45" s="35"/>
      <c r="V45" s="37">
        <f t="shared" si="5"/>
        <v>0</v>
      </c>
      <c r="W45" s="38"/>
      <c r="X45" s="41"/>
      <c r="Y45" s="40"/>
      <c r="Z45" s="41"/>
      <c r="AA45" s="42">
        <f t="shared" si="0"/>
        <v>0</v>
      </c>
      <c r="AB45" s="43">
        <f t="shared" si="6"/>
        <v>0</v>
      </c>
      <c r="AC45" s="43">
        <f t="shared" si="6"/>
        <v>0</v>
      </c>
      <c r="AD45" s="44">
        <f t="shared" si="7"/>
        <v>0</v>
      </c>
      <c r="AE45" s="45" t="str">
        <f t="shared" si="8"/>
        <v/>
      </c>
      <c r="AF45" s="45" t="str">
        <f t="shared" si="9"/>
        <v/>
      </c>
    </row>
    <row r="46" spans="1:32" ht="20.25" customHeight="1" thickTop="1" thickBot="1" x14ac:dyDescent="0.3">
      <c r="A46" s="31"/>
      <c r="B46" s="32" t="str">
        <f>+IF(ISNA(VLOOKUP(A46,[1]Feuil2!$A$2:$C$27,3,FALSE)),"",VLOOKUP(A46,[1]Feuil2!$A$2:$C$27,3,FALSE))</f>
        <v/>
      </c>
      <c r="C46" s="33"/>
      <c r="D46" s="34"/>
      <c r="E46" s="35"/>
      <c r="F46" s="36">
        <f t="shared" si="1"/>
        <v>0</v>
      </c>
      <c r="G46" s="33"/>
      <c r="H46" s="34"/>
      <c r="I46" s="35"/>
      <c r="J46" s="36">
        <f t="shared" si="2"/>
        <v>0</v>
      </c>
      <c r="K46" s="33"/>
      <c r="L46" s="34"/>
      <c r="M46" s="35"/>
      <c r="N46" s="36">
        <f t="shared" si="3"/>
        <v>0</v>
      </c>
      <c r="O46" s="33"/>
      <c r="P46" s="34"/>
      <c r="Q46" s="35"/>
      <c r="R46" s="36">
        <f t="shared" si="4"/>
        <v>0</v>
      </c>
      <c r="S46" s="33"/>
      <c r="T46" s="34"/>
      <c r="U46" s="35"/>
      <c r="V46" s="37">
        <f t="shared" si="5"/>
        <v>0</v>
      </c>
      <c r="W46" s="38"/>
      <c r="X46" s="41"/>
      <c r="Y46" s="40"/>
      <c r="Z46" s="41"/>
      <c r="AA46" s="42">
        <f t="shared" si="0"/>
        <v>0</v>
      </c>
      <c r="AB46" s="43">
        <f t="shared" si="6"/>
        <v>0</v>
      </c>
      <c r="AC46" s="43">
        <f t="shared" si="6"/>
        <v>0</v>
      </c>
      <c r="AD46" s="44">
        <f t="shared" si="7"/>
        <v>0</v>
      </c>
      <c r="AE46" s="45" t="str">
        <f t="shared" si="8"/>
        <v/>
      </c>
      <c r="AF46" s="45" t="str">
        <f t="shared" si="9"/>
        <v/>
      </c>
    </row>
    <row r="47" spans="1:32" ht="20.25" customHeight="1" thickTop="1" thickBot="1" x14ac:dyDescent="0.3">
      <c r="A47" s="31"/>
      <c r="B47" s="32" t="str">
        <f>+IF(ISNA(VLOOKUP(A47,[1]Feuil2!$A$2:$C$27,3,FALSE)),"",VLOOKUP(A47,[1]Feuil2!$A$2:$C$27,3,FALSE))</f>
        <v/>
      </c>
      <c r="C47" s="33"/>
      <c r="D47" s="34"/>
      <c r="E47" s="35"/>
      <c r="F47" s="36">
        <f t="shared" si="1"/>
        <v>0</v>
      </c>
      <c r="G47" s="33"/>
      <c r="H47" s="34"/>
      <c r="I47" s="35"/>
      <c r="J47" s="36">
        <f t="shared" si="2"/>
        <v>0</v>
      </c>
      <c r="K47" s="33"/>
      <c r="L47" s="34"/>
      <c r="M47" s="35"/>
      <c r="N47" s="36">
        <f t="shared" si="3"/>
        <v>0</v>
      </c>
      <c r="O47" s="33"/>
      <c r="P47" s="34"/>
      <c r="Q47" s="35"/>
      <c r="R47" s="36">
        <f t="shared" si="4"/>
        <v>0</v>
      </c>
      <c r="S47" s="33"/>
      <c r="T47" s="34"/>
      <c r="U47" s="35"/>
      <c r="V47" s="37">
        <f t="shared" si="5"/>
        <v>0</v>
      </c>
      <c r="W47" s="38"/>
      <c r="X47" s="41"/>
      <c r="Y47" s="40"/>
      <c r="Z47" s="41"/>
      <c r="AA47" s="42">
        <f t="shared" si="0"/>
        <v>0</v>
      </c>
      <c r="AB47" s="43">
        <f t="shared" si="6"/>
        <v>0</v>
      </c>
      <c r="AC47" s="43">
        <f t="shared" si="6"/>
        <v>0</v>
      </c>
      <c r="AD47" s="44">
        <f t="shared" si="7"/>
        <v>0</v>
      </c>
      <c r="AE47" s="45" t="str">
        <f t="shared" si="8"/>
        <v/>
      </c>
      <c r="AF47" s="45" t="str">
        <f t="shared" si="9"/>
        <v/>
      </c>
    </row>
    <row r="48" spans="1:32" ht="20.25" customHeight="1" thickTop="1" thickBot="1" x14ac:dyDescent="0.3">
      <c r="A48" s="31"/>
      <c r="B48" s="32" t="str">
        <f>+IF(ISNA(VLOOKUP(A48,[1]Feuil2!$A$2:$C$27,3,FALSE)),"",VLOOKUP(A48,[1]Feuil2!$A$2:$C$27,3,FALSE))</f>
        <v/>
      </c>
      <c r="C48" s="33"/>
      <c r="D48" s="34"/>
      <c r="E48" s="35"/>
      <c r="F48" s="36">
        <f t="shared" si="1"/>
        <v>0</v>
      </c>
      <c r="G48" s="33"/>
      <c r="H48" s="34"/>
      <c r="I48" s="35"/>
      <c r="J48" s="36">
        <f t="shared" si="2"/>
        <v>0</v>
      </c>
      <c r="K48" s="33"/>
      <c r="L48" s="34"/>
      <c r="M48" s="35"/>
      <c r="N48" s="36">
        <f t="shared" si="3"/>
        <v>0</v>
      </c>
      <c r="O48" s="33"/>
      <c r="P48" s="34"/>
      <c r="Q48" s="35"/>
      <c r="R48" s="36">
        <f t="shared" si="4"/>
        <v>0</v>
      </c>
      <c r="S48" s="33"/>
      <c r="T48" s="34"/>
      <c r="U48" s="35"/>
      <c r="V48" s="37">
        <f t="shared" si="5"/>
        <v>0</v>
      </c>
      <c r="W48" s="38"/>
      <c r="X48" s="41"/>
      <c r="Y48" s="40"/>
      <c r="Z48" s="41"/>
      <c r="AA48" s="42">
        <f t="shared" si="0"/>
        <v>0</v>
      </c>
      <c r="AB48" s="43">
        <f t="shared" si="6"/>
        <v>0</v>
      </c>
      <c r="AC48" s="43">
        <f t="shared" si="6"/>
        <v>0</v>
      </c>
      <c r="AD48" s="44">
        <f t="shared" si="7"/>
        <v>0</v>
      </c>
      <c r="AE48" s="45" t="str">
        <f t="shared" si="8"/>
        <v/>
      </c>
      <c r="AF48" s="45" t="str">
        <f t="shared" si="9"/>
        <v/>
      </c>
    </row>
    <row r="49" spans="1:32" ht="20.25" customHeight="1" thickTop="1" thickBot="1" x14ac:dyDescent="0.3">
      <c r="A49" s="31"/>
      <c r="B49" s="32" t="str">
        <f>+IF(ISNA(VLOOKUP(A49,[1]Feuil2!$A$2:$C$27,3,FALSE)),"",VLOOKUP(A49,[1]Feuil2!$A$2:$C$27,3,FALSE))</f>
        <v/>
      </c>
      <c r="C49" s="33"/>
      <c r="D49" s="34"/>
      <c r="E49" s="35"/>
      <c r="F49" s="36">
        <f t="shared" si="1"/>
        <v>0</v>
      </c>
      <c r="G49" s="33"/>
      <c r="H49" s="34"/>
      <c r="I49" s="35"/>
      <c r="J49" s="36">
        <f t="shared" si="2"/>
        <v>0</v>
      </c>
      <c r="K49" s="33"/>
      <c r="L49" s="34"/>
      <c r="M49" s="35"/>
      <c r="N49" s="36">
        <f t="shared" si="3"/>
        <v>0</v>
      </c>
      <c r="O49" s="33"/>
      <c r="P49" s="34"/>
      <c r="Q49" s="35"/>
      <c r="R49" s="36">
        <f t="shared" si="4"/>
        <v>0</v>
      </c>
      <c r="S49" s="33"/>
      <c r="T49" s="34"/>
      <c r="U49" s="35"/>
      <c r="V49" s="37">
        <f t="shared" si="5"/>
        <v>0</v>
      </c>
      <c r="W49" s="38"/>
      <c r="X49" s="41"/>
      <c r="Y49" s="40"/>
      <c r="Z49" s="41"/>
      <c r="AA49" s="42">
        <f t="shared" si="0"/>
        <v>0</v>
      </c>
      <c r="AB49" s="43">
        <f t="shared" si="6"/>
        <v>0</v>
      </c>
      <c r="AC49" s="43">
        <f t="shared" si="6"/>
        <v>0</v>
      </c>
      <c r="AD49" s="44">
        <f t="shared" si="7"/>
        <v>0</v>
      </c>
      <c r="AE49" s="45" t="str">
        <f t="shared" si="8"/>
        <v/>
      </c>
      <c r="AF49" s="45" t="str">
        <f t="shared" si="9"/>
        <v/>
      </c>
    </row>
    <row r="50" spans="1:32" ht="20.25" customHeight="1" thickTop="1" thickBot="1" x14ac:dyDescent="0.3">
      <c r="A50" s="31"/>
      <c r="B50" s="32" t="str">
        <f>+IF(ISNA(VLOOKUP(A50,[1]Feuil2!$A$2:$C$27,3,FALSE)),"",VLOOKUP(A50,[1]Feuil2!$A$2:$C$27,3,FALSE))</f>
        <v/>
      </c>
      <c r="C50" s="33"/>
      <c r="D50" s="34"/>
      <c r="E50" s="35"/>
      <c r="F50" s="36">
        <f t="shared" si="1"/>
        <v>0</v>
      </c>
      <c r="G50" s="33"/>
      <c r="H50" s="34"/>
      <c r="I50" s="35"/>
      <c r="J50" s="36">
        <f t="shared" si="2"/>
        <v>0</v>
      </c>
      <c r="K50" s="33"/>
      <c r="L50" s="34"/>
      <c r="M50" s="35"/>
      <c r="N50" s="36">
        <f t="shared" si="3"/>
        <v>0</v>
      </c>
      <c r="O50" s="33"/>
      <c r="P50" s="34"/>
      <c r="Q50" s="35"/>
      <c r="R50" s="36">
        <f t="shared" si="4"/>
        <v>0</v>
      </c>
      <c r="S50" s="33"/>
      <c r="T50" s="34"/>
      <c r="U50" s="35"/>
      <c r="V50" s="37">
        <f t="shared" si="5"/>
        <v>0</v>
      </c>
      <c r="W50" s="38"/>
      <c r="X50" s="41"/>
      <c r="Y50" s="40"/>
      <c r="Z50" s="41"/>
      <c r="AA50" s="42">
        <f t="shared" si="0"/>
        <v>0</v>
      </c>
      <c r="AB50" s="43">
        <f t="shared" si="6"/>
        <v>0</v>
      </c>
      <c r="AC50" s="43">
        <f t="shared" si="6"/>
        <v>0</v>
      </c>
      <c r="AD50" s="44">
        <f t="shared" si="7"/>
        <v>0</v>
      </c>
      <c r="AE50" s="45" t="str">
        <f t="shared" si="8"/>
        <v/>
      </c>
      <c r="AF50" s="45" t="str">
        <f t="shared" si="9"/>
        <v/>
      </c>
    </row>
    <row r="51" spans="1:32" ht="20.25" customHeight="1" thickTop="1" thickBot="1" x14ac:dyDescent="0.3">
      <c r="A51" s="31"/>
      <c r="B51" s="32" t="str">
        <f>+IF(ISNA(VLOOKUP(A51,[1]Feuil2!$A$2:$C$27,3,FALSE)),"",VLOOKUP(A51,[1]Feuil2!$A$2:$C$27,3,FALSE))</f>
        <v/>
      </c>
      <c r="C51" s="33"/>
      <c r="D51" s="34"/>
      <c r="E51" s="35"/>
      <c r="F51" s="36">
        <f t="shared" si="1"/>
        <v>0</v>
      </c>
      <c r="G51" s="33"/>
      <c r="H51" s="34"/>
      <c r="I51" s="35"/>
      <c r="J51" s="36">
        <f t="shared" si="2"/>
        <v>0</v>
      </c>
      <c r="K51" s="33"/>
      <c r="L51" s="34"/>
      <c r="M51" s="35"/>
      <c r="N51" s="36">
        <f t="shared" si="3"/>
        <v>0</v>
      </c>
      <c r="O51" s="33"/>
      <c r="P51" s="34"/>
      <c r="Q51" s="35"/>
      <c r="R51" s="36">
        <f t="shared" si="4"/>
        <v>0</v>
      </c>
      <c r="S51" s="33"/>
      <c r="T51" s="34"/>
      <c r="U51" s="35"/>
      <c r="V51" s="37">
        <f t="shared" si="5"/>
        <v>0</v>
      </c>
      <c r="W51" s="38"/>
      <c r="X51" s="41"/>
      <c r="Y51" s="40"/>
      <c r="Z51" s="41"/>
      <c r="AA51" s="42">
        <f t="shared" si="0"/>
        <v>0</v>
      </c>
      <c r="AB51" s="43">
        <f t="shared" si="6"/>
        <v>0</v>
      </c>
      <c r="AC51" s="43">
        <f t="shared" si="6"/>
        <v>0</v>
      </c>
      <c r="AD51" s="44">
        <f t="shared" si="7"/>
        <v>0</v>
      </c>
      <c r="AE51" s="45" t="str">
        <f t="shared" si="8"/>
        <v/>
      </c>
      <c r="AF51" s="45" t="str">
        <f t="shared" si="9"/>
        <v/>
      </c>
    </row>
    <row r="52" spans="1:32" ht="20.25" customHeight="1" thickTop="1" thickBot="1" x14ac:dyDescent="0.3">
      <c r="A52" s="31"/>
      <c r="B52" s="32" t="str">
        <f>+IF(ISNA(VLOOKUP(A52,[1]Feuil2!$A$2:$C$27,3,FALSE)),"",VLOOKUP(A52,[1]Feuil2!$A$2:$C$27,3,FALSE))</f>
        <v/>
      </c>
      <c r="C52" s="33"/>
      <c r="D52" s="34"/>
      <c r="E52" s="35"/>
      <c r="F52" s="36">
        <f t="shared" si="1"/>
        <v>0</v>
      </c>
      <c r="G52" s="33"/>
      <c r="H52" s="34"/>
      <c r="I52" s="35"/>
      <c r="J52" s="36">
        <f t="shared" si="2"/>
        <v>0</v>
      </c>
      <c r="K52" s="33"/>
      <c r="L52" s="34"/>
      <c r="M52" s="35"/>
      <c r="N52" s="36">
        <f t="shared" si="3"/>
        <v>0</v>
      </c>
      <c r="O52" s="33"/>
      <c r="P52" s="34"/>
      <c r="Q52" s="35"/>
      <c r="R52" s="36">
        <f t="shared" si="4"/>
        <v>0</v>
      </c>
      <c r="S52" s="33"/>
      <c r="T52" s="34"/>
      <c r="U52" s="35"/>
      <c r="V52" s="37">
        <f t="shared" si="5"/>
        <v>0</v>
      </c>
      <c r="W52" s="38"/>
      <c r="X52" s="41"/>
      <c r="Y52" s="40"/>
      <c r="Z52" s="41"/>
      <c r="AA52" s="42">
        <f t="shared" si="0"/>
        <v>0</v>
      </c>
      <c r="AB52" s="43">
        <f t="shared" si="6"/>
        <v>0</v>
      </c>
      <c r="AC52" s="43">
        <f t="shared" si="6"/>
        <v>0</v>
      </c>
      <c r="AD52" s="44">
        <f t="shared" si="7"/>
        <v>0</v>
      </c>
      <c r="AE52" s="45" t="str">
        <f t="shared" si="8"/>
        <v/>
      </c>
      <c r="AF52" s="45" t="str">
        <f t="shared" si="9"/>
        <v/>
      </c>
    </row>
    <row r="53" spans="1:32" ht="20.25" customHeight="1" thickTop="1" thickBot="1" x14ac:dyDescent="0.3">
      <c r="A53" s="31"/>
      <c r="B53" s="32" t="str">
        <f>+IF(ISNA(VLOOKUP(A53,[1]Feuil2!$A$2:$C$27,3,FALSE)),"",VLOOKUP(A53,[1]Feuil2!$A$2:$C$27,3,FALSE))</f>
        <v/>
      </c>
      <c r="C53" s="33"/>
      <c r="D53" s="34"/>
      <c r="E53" s="35"/>
      <c r="F53" s="36">
        <f t="shared" si="1"/>
        <v>0</v>
      </c>
      <c r="G53" s="33"/>
      <c r="H53" s="34"/>
      <c r="I53" s="35"/>
      <c r="J53" s="36">
        <f t="shared" si="2"/>
        <v>0</v>
      </c>
      <c r="K53" s="33"/>
      <c r="L53" s="34"/>
      <c r="M53" s="35"/>
      <c r="N53" s="36">
        <f t="shared" si="3"/>
        <v>0</v>
      </c>
      <c r="O53" s="33"/>
      <c r="P53" s="34"/>
      <c r="Q53" s="35"/>
      <c r="R53" s="36">
        <f t="shared" si="4"/>
        <v>0</v>
      </c>
      <c r="S53" s="33"/>
      <c r="T53" s="34"/>
      <c r="U53" s="35"/>
      <c r="V53" s="37">
        <f t="shared" si="5"/>
        <v>0</v>
      </c>
      <c r="W53" s="38"/>
      <c r="X53" s="41"/>
      <c r="Y53" s="40"/>
      <c r="Z53" s="41"/>
      <c r="AA53" s="42">
        <f t="shared" si="0"/>
        <v>0</v>
      </c>
      <c r="AB53" s="43">
        <f t="shared" si="6"/>
        <v>0</v>
      </c>
      <c r="AC53" s="43">
        <f t="shared" si="6"/>
        <v>0</v>
      </c>
      <c r="AD53" s="44">
        <f t="shared" si="7"/>
        <v>0</v>
      </c>
      <c r="AE53" s="45" t="str">
        <f t="shared" si="8"/>
        <v/>
      </c>
      <c r="AF53" s="45" t="str">
        <f t="shared" si="9"/>
        <v/>
      </c>
    </row>
    <row r="54" spans="1:32" ht="20.25" customHeight="1" thickTop="1" thickBot="1" x14ac:dyDescent="0.3">
      <c r="A54" s="31"/>
      <c r="B54" s="32" t="str">
        <f>+IF(ISNA(VLOOKUP(A54,[1]Feuil2!$A$2:$C$27,3,FALSE)),"",VLOOKUP(A54,[1]Feuil2!$A$2:$C$27,3,FALSE))</f>
        <v/>
      </c>
      <c r="C54" s="33"/>
      <c r="D54" s="34"/>
      <c r="E54" s="35"/>
      <c r="F54" s="36">
        <f t="shared" si="1"/>
        <v>0</v>
      </c>
      <c r="G54" s="33"/>
      <c r="H54" s="34"/>
      <c r="I54" s="35"/>
      <c r="J54" s="36">
        <f t="shared" si="2"/>
        <v>0</v>
      </c>
      <c r="K54" s="33"/>
      <c r="L54" s="34"/>
      <c r="M54" s="35"/>
      <c r="N54" s="36">
        <f t="shared" si="3"/>
        <v>0</v>
      </c>
      <c r="O54" s="33"/>
      <c r="P54" s="34"/>
      <c r="Q54" s="35"/>
      <c r="R54" s="36">
        <f t="shared" si="4"/>
        <v>0</v>
      </c>
      <c r="S54" s="33"/>
      <c r="T54" s="34"/>
      <c r="U54" s="35"/>
      <c r="V54" s="37">
        <f t="shared" si="5"/>
        <v>0</v>
      </c>
      <c r="W54" s="38"/>
      <c r="X54" s="41"/>
      <c r="Y54" s="40"/>
      <c r="Z54" s="41"/>
      <c r="AA54" s="42">
        <f t="shared" si="0"/>
        <v>0</v>
      </c>
      <c r="AB54" s="43">
        <f t="shared" si="6"/>
        <v>0</v>
      </c>
      <c r="AC54" s="43">
        <f t="shared" si="6"/>
        <v>0</v>
      </c>
      <c r="AD54" s="44">
        <f t="shared" si="7"/>
        <v>0</v>
      </c>
      <c r="AE54" s="45" t="str">
        <f t="shared" si="8"/>
        <v/>
      </c>
      <c r="AF54" s="45" t="str">
        <f t="shared" si="9"/>
        <v/>
      </c>
    </row>
    <row r="55" spans="1:32" ht="20.25" customHeight="1" thickTop="1" thickBot="1" x14ac:dyDescent="0.3">
      <c r="A55" s="31"/>
      <c r="B55" s="32" t="str">
        <f>+IF(ISNA(VLOOKUP(A55,[1]Feuil2!$A$2:$C$27,3,FALSE)),"",VLOOKUP(A55,[1]Feuil2!$A$2:$C$27,3,FALSE))</f>
        <v/>
      </c>
      <c r="C55" s="33"/>
      <c r="D55" s="34"/>
      <c r="E55" s="35"/>
      <c r="F55" s="36">
        <f t="shared" si="1"/>
        <v>0</v>
      </c>
      <c r="G55" s="33"/>
      <c r="H55" s="34"/>
      <c r="I55" s="35"/>
      <c r="J55" s="36">
        <f t="shared" si="2"/>
        <v>0</v>
      </c>
      <c r="K55" s="33"/>
      <c r="L55" s="34"/>
      <c r="M55" s="35"/>
      <c r="N55" s="36">
        <f t="shared" si="3"/>
        <v>0</v>
      </c>
      <c r="O55" s="33"/>
      <c r="P55" s="34"/>
      <c r="Q55" s="35"/>
      <c r="R55" s="36">
        <f t="shared" si="4"/>
        <v>0</v>
      </c>
      <c r="S55" s="33"/>
      <c r="T55" s="34"/>
      <c r="U55" s="35"/>
      <c r="V55" s="37">
        <f t="shared" si="5"/>
        <v>0</v>
      </c>
      <c r="W55" s="38"/>
      <c r="X55" s="41"/>
      <c r="Y55" s="40"/>
      <c r="Z55" s="41"/>
      <c r="AA55" s="42">
        <f t="shared" si="0"/>
        <v>0</v>
      </c>
      <c r="AB55" s="43">
        <f t="shared" si="6"/>
        <v>0</v>
      </c>
      <c r="AC55" s="43">
        <f t="shared" si="6"/>
        <v>0</v>
      </c>
      <c r="AD55" s="44">
        <f t="shared" si="7"/>
        <v>0</v>
      </c>
      <c r="AE55" s="45" t="str">
        <f t="shared" si="8"/>
        <v/>
      </c>
      <c r="AF55" s="45" t="str">
        <f t="shared" si="9"/>
        <v/>
      </c>
    </row>
    <row r="56" spans="1:32" ht="20.25" customHeight="1" thickTop="1" thickBot="1" x14ac:dyDescent="0.3">
      <c r="A56" s="31"/>
      <c r="B56" s="32" t="str">
        <f>+IF(ISNA(VLOOKUP(A56,[1]Feuil2!$A$2:$C$27,3,FALSE)),"",VLOOKUP(A56,[1]Feuil2!$A$2:$C$27,3,FALSE))</f>
        <v/>
      </c>
      <c r="C56" s="33"/>
      <c r="D56" s="34"/>
      <c r="E56" s="35"/>
      <c r="F56" s="36">
        <f t="shared" si="1"/>
        <v>0</v>
      </c>
      <c r="G56" s="33"/>
      <c r="H56" s="34"/>
      <c r="I56" s="35"/>
      <c r="J56" s="36">
        <f t="shared" si="2"/>
        <v>0</v>
      </c>
      <c r="K56" s="33"/>
      <c r="L56" s="34"/>
      <c r="M56" s="35"/>
      <c r="N56" s="36">
        <f t="shared" si="3"/>
        <v>0</v>
      </c>
      <c r="O56" s="33"/>
      <c r="P56" s="34"/>
      <c r="Q56" s="35"/>
      <c r="R56" s="36">
        <f t="shared" si="4"/>
        <v>0</v>
      </c>
      <c r="S56" s="33"/>
      <c r="T56" s="34"/>
      <c r="U56" s="35"/>
      <c r="V56" s="37">
        <f t="shared" si="5"/>
        <v>0</v>
      </c>
      <c r="W56" s="38"/>
      <c r="X56" s="41"/>
      <c r="Y56" s="40"/>
      <c r="Z56" s="41"/>
      <c r="AA56" s="42">
        <f t="shared" si="0"/>
        <v>0</v>
      </c>
      <c r="AB56" s="43">
        <f t="shared" si="6"/>
        <v>0</v>
      </c>
      <c r="AC56" s="43">
        <f t="shared" si="6"/>
        <v>0</v>
      </c>
      <c r="AD56" s="44">
        <f t="shared" si="7"/>
        <v>0</v>
      </c>
      <c r="AE56" s="45" t="str">
        <f t="shared" si="8"/>
        <v/>
      </c>
      <c r="AF56" s="45" t="str">
        <f t="shared" si="9"/>
        <v/>
      </c>
    </row>
    <row r="57" spans="1:32" ht="20.25" customHeight="1" thickTop="1" thickBot="1" x14ac:dyDescent="0.3">
      <c r="A57" s="31"/>
      <c r="B57" s="32" t="str">
        <f>+IF(ISNA(VLOOKUP(A57,[1]Feuil2!$A$2:$C$27,3,FALSE)),"",VLOOKUP(A57,[1]Feuil2!$A$2:$C$27,3,FALSE))</f>
        <v/>
      </c>
      <c r="C57" s="33"/>
      <c r="D57" s="46"/>
      <c r="E57" s="47"/>
      <c r="F57" s="36">
        <f t="shared" si="1"/>
        <v>0</v>
      </c>
      <c r="G57" s="33"/>
      <c r="H57" s="46"/>
      <c r="I57" s="47"/>
      <c r="J57" s="36">
        <f t="shared" si="2"/>
        <v>0</v>
      </c>
      <c r="K57" s="33"/>
      <c r="L57" s="34"/>
      <c r="M57" s="35"/>
      <c r="N57" s="36">
        <f t="shared" si="3"/>
        <v>0</v>
      </c>
      <c r="O57" s="33"/>
      <c r="P57" s="34"/>
      <c r="Q57" s="35"/>
      <c r="R57" s="36">
        <f t="shared" si="4"/>
        <v>0</v>
      </c>
      <c r="S57" s="33"/>
      <c r="T57" s="34"/>
      <c r="U57" s="35"/>
      <c r="V57" s="37">
        <f t="shared" si="5"/>
        <v>0</v>
      </c>
      <c r="W57" s="38"/>
      <c r="X57" s="41"/>
      <c r="Y57" s="40"/>
      <c r="Z57" s="41"/>
      <c r="AA57" s="42">
        <f t="shared" si="0"/>
        <v>0</v>
      </c>
      <c r="AB57" s="43">
        <f t="shared" si="6"/>
        <v>0</v>
      </c>
      <c r="AC57" s="43">
        <f t="shared" si="6"/>
        <v>0</v>
      </c>
      <c r="AD57" s="44">
        <f t="shared" si="7"/>
        <v>0</v>
      </c>
      <c r="AE57" s="45" t="str">
        <f t="shared" si="8"/>
        <v/>
      </c>
      <c r="AF57" s="45" t="str">
        <f t="shared" si="9"/>
        <v/>
      </c>
    </row>
    <row r="58" spans="1:32" ht="15.75" thickTop="1" x14ac:dyDescent="0.25"/>
  </sheetData>
  <autoFilter ref="A8:B57"/>
  <mergeCells count="8">
    <mergeCell ref="Y7:Z7"/>
    <mergeCell ref="AA7:AD7"/>
    <mergeCell ref="C7:F7"/>
    <mergeCell ref="G7:J7"/>
    <mergeCell ref="K7:N7"/>
    <mergeCell ref="O7:R7"/>
    <mergeCell ref="S7:V7"/>
    <mergeCell ref="W7:X7"/>
  </mergeCells>
  <conditionalFormatting sqref="W9:Z57">
    <cfRule type="cellIs" dxfId="17" priority="4" operator="notEqual">
      <formula>0</formula>
    </cfRule>
  </conditionalFormatting>
  <conditionalFormatting sqref="AE1:AE1048576">
    <cfRule type="containsText" dxfId="16" priority="3" operator="containsText" text="Prime ASTREINTE">
      <formula>NOT(ISERROR(SEARCH("Prime ASTREINTE",AE1)))</formula>
    </cfRule>
  </conditionalFormatting>
  <conditionalFormatting sqref="AF9:AF57">
    <cfRule type="containsText" dxfId="15" priority="1" operator="containsText" text="Forfait NUIT">
      <formula>NOT(ISERROR(SEARCH("Forfait NUIT",AF9)))</formula>
    </cfRule>
    <cfRule type="containsText" dxfId="14" priority="2" operator="containsText" text="Prime ASTREINTE">
      <formula>NOT(ISERROR(SEARCH("Prime ASTREINTE",AF9)))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alopin">
                <anchor moveWithCells="1" sizeWithCells="1">
                  <from>
                    <xdr:col>30</xdr:col>
                    <xdr:colOff>57150</xdr:colOff>
                    <xdr:row>0</xdr:row>
                    <xdr:rowOff>47625</xdr:rowOff>
                  </from>
                  <to>
                    <xdr:col>31</xdr:col>
                    <xdr:colOff>1209675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Feuil2!$A$2:$A$27</xm:f>
          </x14:formula1>
          <xm:sqref>A9:A57</xm:sqref>
        </x14:dataValidation>
        <x14:dataValidation type="list" allowBlank="1" showInputMessage="1" showErrorMessage="1">
          <x14:formula1>
            <xm:f>Feuil4!$B$1:$B$52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>
    <row r="1" spans="1:1" x14ac:dyDescent="0.25">
      <c r="A1" s="54" t="s">
        <v>68</v>
      </c>
    </row>
  </sheetData>
  <hyperlinks>
    <hyperlink ref="A1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52"/>
  <sheetViews>
    <sheetView topLeftCell="A17" workbookViewId="0">
      <selection activeCell="G1" sqref="G1"/>
    </sheetView>
  </sheetViews>
  <sheetFormatPr baseColWidth="10" defaultRowHeight="15" x14ac:dyDescent="0.25"/>
  <sheetData>
    <row r="1" spans="1:7" x14ac:dyDescent="0.25">
      <c r="A1" t="s">
        <v>13</v>
      </c>
      <c r="B1">
        <v>1</v>
      </c>
      <c r="C1">
        <v>2018</v>
      </c>
      <c r="D1" s="48" t="s">
        <v>14</v>
      </c>
      <c r="E1" s="49">
        <f t="shared" ref="E1:E32" si="0">DATE(AAA,1,3)-WEEKDAY(DATE(AAA,1,3))+7*B1-5</f>
        <v>43101</v>
      </c>
      <c r="F1" s="49">
        <f t="shared" ref="F1:F32" si="1">DATE(AAA,1,3)-WEEKDAY(DATE(AAA,1,3))+7*B1-1</f>
        <v>43105</v>
      </c>
      <c r="G1" t="s">
        <v>13</v>
      </c>
    </row>
    <row r="2" spans="1:7" x14ac:dyDescent="0.25">
      <c r="A2" t="s">
        <v>15</v>
      </c>
      <c r="B2">
        <v>2</v>
      </c>
      <c r="D2" s="48" t="s">
        <v>16</v>
      </c>
      <c r="E2" s="49">
        <f t="shared" si="0"/>
        <v>43108</v>
      </c>
      <c r="F2" s="49">
        <f t="shared" si="1"/>
        <v>43112</v>
      </c>
      <c r="G2" t="s">
        <v>13</v>
      </c>
    </row>
    <row r="3" spans="1:7" x14ac:dyDescent="0.25">
      <c r="A3" t="s">
        <v>17</v>
      </c>
      <c r="B3">
        <v>3</v>
      </c>
      <c r="D3" s="48" t="s">
        <v>18</v>
      </c>
      <c r="E3" s="49">
        <f t="shared" si="0"/>
        <v>43115</v>
      </c>
      <c r="F3" s="49">
        <f t="shared" si="1"/>
        <v>43119</v>
      </c>
      <c r="G3" t="s">
        <v>13</v>
      </c>
    </row>
    <row r="4" spans="1:7" x14ac:dyDescent="0.25">
      <c r="A4" t="s">
        <v>19</v>
      </c>
      <c r="B4">
        <v>4</v>
      </c>
      <c r="D4" s="48" t="s">
        <v>20</v>
      </c>
      <c r="E4" s="49">
        <f t="shared" si="0"/>
        <v>43122</v>
      </c>
      <c r="F4" s="49">
        <f t="shared" si="1"/>
        <v>43126</v>
      </c>
      <c r="G4" t="s">
        <v>13</v>
      </c>
    </row>
    <row r="5" spans="1:7" x14ac:dyDescent="0.25">
      <c r="A5" t="s">
        <v>21</v>
      </c>
      <c r="B5">
        <v>5</v>
      </c>
      <c r="D5" s="48" t="s">
        <v>22</v>
      </c>
      <c r="E5" s="49">
        <f t="shared" si="0"/>
        <v>43129</v>
      </c>
      <c r="F5" s="49">
        <f t="shared" si="1"/>
        <v>43133</v>
      </c>
      <c r="G5" t="s">
        <v>23</v>
      </c>
    </row>
    <row r="6" spans="1:7" x14ac:dyDescent="0.25">
      <c r="A6" t="s">
        <v>24</v>
      </c>
      <c r="B6">
        <v>6</v>
      </c>
      <c r="E6" s="49">
        <f t="shared" si="0"/>
        <v>43136</v>
      </c>
      <c r="F6" s="49">
        <f t="shared" si="1"/>
        <v>43140</v>
      </c>
      <c r="G6" t="s">
        <v>15</v>
      </c>
    </row>
    <row r="7" spans="1:7" x14ac:dyDescent="0.25">
      <c r="A7" t="s">
        <v>25</v>
      </c>
      <c r="B7">
        <v>7</v>
      </c>
      <c r="E7" s="49">
        <f t="shared" si="0"/>
        <v>43143</v>
      </c>
      <c r="F7" s="49">
        <f t="shared" si="1"/>
        <v>43147</v>
      </c>
      <c r="G7" t="s">
        <v>15</v>
      </c>
    </row>
    <row r="8" spans="1:7" x14ac:dyDescent="0.25">
      <c r="A8" t="s">
        <v>26</v>
      </c>
      <c r="B8">
        <v>8</v>
      </c>
      <c r="E8" s="49">
        <f t="shared" si="0"/>
        <v>43150</v>
      </c>
      <c r="F8" s="49">
        <f t="shared" si="1"/>
        <v>43154</v>
      </c>
      <c r="G8" t="s">
        <v>15</v>
      </c>
    </row>
    <row r="9" spans="1:7" x14ac:dyDescent="0.25">
      <c r="A9" t="s">
        <v>27</v>
      </c>
      <c r="B9">
        <v>9</v>
      </c>
      <c r="E9" s="49">
        <f t="shared" si="0"/>
        <v>43157</v>
      </c>
      <c r="F9" s="49">
        <f t="shared" si="1"/>
        <v>43161</v>
      </c>
      <c r="G9" t="s">
        <v>28</v>
      </c>
    </row>
    <row r="10" spans="1:7" x14ac:dyDescent="0.25">
      <c r="A10" t="s">
        <v>29</v>
      </c>
      <c r="B10">
        <v>10</v>
      </c>
      <c r="E10" s="49">
        <f t="shared" si="0"/>
        <v>43164</v>
      </c>
      <c r="F10" s="49">
        <f t="shared" si="1"/>
        <v>43168</v>
      </c>
      <c r="G10" t="s">
        <v>17</v>
      </c>
    </row>
    <row r="11" spans="1:7" x14ac:dyDescent="0.25">
      <c r="A11" t="s">
        <v>30</v>
      </c>
      <c r="B11">
        <v>11</v>
      </c>
      <c r="E11" s="49">
        <f t="shared" si="0"/>
        <v>43171</v>
      </c>
      <c r="F11" s="49">
        <f t="shared" si="1"/>
        <v>43175</v>
      </c>
      <c r="G11" t="s">
        <v>17</v>
      </c>
    </row>
    <row r="12" spans="1:7" x14ac:dyDescent="0.25">
      <c r="A12" t="s">
        <v>31</v>
      </c>
      <c r="B12">
        <v>12</v>
      </c>
      <c r="E12" s="49">
        <f t="shared" si="0"/>
        <v>43178</v>
      </c>
      <c r="F12" s="49">
        <f t="shared" si="1"/>
        <v>43182</v>
      </c>
      <c r="G12" t="s">
        <v>17</v>
      </c>
    </row>
    <row r="13" spans="1:7" x14ac:dyDescent="0.25">
      <c r="B13">
        <v>13</v>
      </c>
      <c r="E13" s="49">
        <f t="shared" si="0"/>
        <v>43185</v>
      </c>
      <c r="F13" s="49">
        <f t="shared" si="1"/>
        <v>43189</v>
      </c>
      <c r="G13" t="s">
        <v>17</v>
      </c>
    </row>
    <row r="14" spans="1:7" x14ac:dyDescent="0.25">
      <c r="B14">
        <v>14</v>
      </c>
      <c r="E14" s="49">
        <f t="shared" si="0"/>
        <v>43192</v>
      </c>
      <c r="F14" s="49">
        <f t="shared" si="1"/>
        <v>43196</v>
      </c>
      <c r="G14" t="s">
        <v>19</v>
      </c>
    </row>
    <row r="15" spans="1:7" x14ac:dyDescent="0.25">
      <c r="B15">
        <v>15</v>
      </c>
      <c r="E15" s="49">
        <f t="shared" si="0"/>
        <v>43199</v>
      </c>
      <c r="F15" s="49">
        <f t="shared" si="1"/>
        <v>43203</v>
      </c>
      <c r="G15" t="s">
        <v>19</v>
      </c>
    </row>
    <row r="16" spans="1:7" x14ac:dyDescent="0.25">
      <c r="B16">
        <v>16</v>
      </c>
      <c r="E16" s="49">
        <f t="shared" si="0"/>
        <v>43206</v>
      </c>
      <c r="F16" s="49">
        <f t="shared" si="1"/>
        <v>43210</v>
      </c>
      <c r="G16" t="s">
        <v>19</v>
      </c>
    </row>
    <row r="17" spans="2:7" x14ac:dyDescent="0.25">
      <c r="B17">
        <v>17</v>
      </c>
      <c r="E17" s="49">
        <f t="shared" si="0"/>
        <v>43213</v>
      </c>
      <c r="F17" s="49">
        <f t="shared" si="1"/>
        <v>43217</v>
      </c>
      <c r="G17" t="s">
        <v>19</v>
      </c>
    </row>
    <row r="18" spans="2:7" x14ac:dyDescent="0.25">
      <c r="B18">
        <v>18</v>
      </c>
      <c r="E18" s="49">
        <f t="shared" si="0"/>
        <v>43220</v>
      </c>
      <c r="F18" s="49">
        <f t="shared" si="1"/>
        <v>43224</v>
      </c>
      <c r="G18" t="s">
        <v>32</v>
      </c>
    </row>
    <row r="19" spans="2:7" x14ac:dyDescent="0.25">
      <c r="B19">
        <v>19</v>
      </c>
      <c r="E19" s="49">
        <f t="shared" si="0"/>
        <v>43227</v>
      </c>
      <c r="F19" s="49">
        <f t="shared" si="1"/>
        <v>43231</v>
      </c>
      <c r="G19" t="s">
        <v>21</v>
      </c>
    </row>
    <row r="20" spans="2:7" x14ac:dyDescent="0.25">
      <c r="B20">
        <v>20</v>
      </c>
      <c r="E20" s="49">
        <f t="shared" si="0"/>
        <v>43234</v>
      </c>
      <c r="F20" s="49">
        <f t="shared" si="1"/>
        <v>43238</v>
      </c>
      <c r="G20" t="s">
        <v>21</v>
      </c>
    </row>
    <row r="21" spans="2:7" x14ac:dyDescent="0.25">
      <c r="B21">
        <v>21</v>
      </c>
      <c r="E21" s="49">
        <f t="shared" si="0"/>
        <v>43241</v>
      </c>
      <c r="F21" s="49">
        <f t="shared" si="1"/>
        <v>43245</v>
      </c>
      <c r="G21" t="s">
        <v>21</v>
      </c>
    </row>
    <row r="22" spans="2:7" x14ac:dyDescent="0.25">
      <c r="B22">
        <v>22</v>
      </c>
      <c r="E22" s="49">
        <f t="shared" si="0"/>
        <v>43248</v>
      </c>
      <c r="F22" s="49">
        <f t="shared" si="1"/>
        <v>43252</v>
      </c>
      <c r="G22" t="s">
        <v>33</v>
      </c>
    </row>
    <row r="23" spans="2:7" x14ac:dyDescent="0.25">
      <c r="B23">
        <v>23</v>
      </c>
      <c r="E23" s="49">
        <f t="shared" si="0"/>
        <v>43255</v>
      </c>
      <c r="F23" s="49">
        <f t="shared" si="1"/>
        <v>43259</v>
      </c>
      <c r="G23" t="s">
        <v>24</v>
      </c>
    </row>
    <row r="24" spans="2:7" x14ac:dyDescent="0.25">
      <c r="B24">
        <v>24</v>
      </c>
      <c r="E24" s="49">
        <f t="shared" si="0"/>
        <v>43262</v>
      </c>
      <c r="F24" s="49">
        <f t="shared" si="1"/>
        <v>43266</v>
      </c>
      <c r="G24" t="s">
        <v>24</v>
      </c>
    </row>
    <row r="25" spans="2:7" x14ac:dyDescent="0.25">
      <c r="B25">
        <v>25</v>
      </c>
      <c r="E25" s="49">
        <f t="shared" si="0"/>
        <v>43269</v>
      </c>
      <c r="F25" s="49">
        <f t="shared" si="1"/>
        <v>43273</v>
      </c>
      <c r="G25" t="s">
        <v>24</v>
      </c>
    </row>
    <row r="26" spans="2:7" x14ac:dyDescent="0.25">
      <c r="B26">
        <v>26</v>
      </c>
      <c r="E26" s="49">
        <f t="shared" si="0"/>
        <v>43276</v>
      </c>
      <c r="F26" s="49">
        <f t="shared" si="1"/>
        <v>43280</v>
      </c>
      <c r="G26" t="s">
        <v>24</v>
      </c>
    </row>
    <row r="27" spans="2:7" x14ac:dyDescent="0.25">
      <c r="B27">
        <v>27</v>
      </c>
      <c r="E27" s="49">
        <f t="shared" si="0"/>
        <v>43283</v>
      </c>
      <c r="F27" s="49">
        <f t="shared" si="1"/>
        <v>43287</v>
      </c>
      <c r="G27" t="s">
        <v>25</v>
      </c>
    </row>
    <row r="28" spans="2:7" x14ac:dyDescent="0.25">
      <c r="B28">
        <v>28</v>
      </c>
      <c r="E28" s="49">
        <f t="shared" si="0"/>
        <v>43290</v>
      </c>
      <c r="F28" s="49">
        <f t="shared" si="1"/>
        <v>43294</v>
      </c>
      <c r="G28" t="s">
        <v>25</v>
      </c>
    </row>
    <row r="29" spans="2:7" x14ac:dyDescent="0.25">
      <c r="B29">
        <v>29</v>
      </c>
      <c r="E29" s="49">
        <f t="shared" si="0"/>
        <v>43297</v>
      </c>
      <c r="F29" s="49">
        <f t="shared" si="1"/>
        <v>43301</v>
      </c>
      <c r="G29" t="s">
        <v>25</v>
      </c>
    </row>
    <row r="30" spans="2:7" x14ac:dyDescent="0.25">
      <c r="B30">
        <v>30</v>
      </c>
      <c r="E30" s="49">
        <f t="shared" si="0"/>
        <v>43304</v>
      </c>
      <c r="F30" s="49">
        <f t="shared" si="1"/>
        <v>43308</v>
      </c>
      <c r="G30" t="s">
        <v>25</v>
      </c>
    </row>
    <row r="31" spans="2:7" x14ac:dyDescent="0.25">
      <c r="B31">
        <v>31</v>
      </c>
      <c r="E31" s="49">
        <f t="shared" si="0"/>
        <v>43311</v>
      </c>
      <c r="F31" s="49">
        <f t="shared" si="1"/>
        <v>43315</v>
      </c>
      <c r="G31" t="s">
        <v>34</v>
      </c>
    </row>
    <row r="32" spans="2:7" x14ac:dyDescent="0.25">
      <c r="B32">
        <v>32</v>
      </c>
      <c r="E32" s="49">
        <f t="shared" si="0"/>
        <v>43318</v>
      </c>
      <c r="F32" s="49">
        <f t="shared" si="1"/>
        <v>43322</v>
      </c>
      <c r="G32" t="s">
        <v>26</v>
      </c>
    </row>
    <row r="33" spans="2:7" x14ac:dyDescent="0.25">
      <c r="B33">
        <v>33</v>
      </c>
      <c r="E33" s="49">
        <f t="shared" ref="E33:E52" si="2">DATE(AAA,1,3)-WEEKDAY(DATE(AAA,1,3))+7*B33-5</f>
        <v>43325</v>
      </c>
      <c r="F33" s="49">
        <f t="shared" ref="F33:F52" si="3">DATE(AAA,1,3)-WEEKDAY(DATE(AAA,1,3))+7*B33-1</f>
        <v>43329</v>
      </c>
      <c r="G33" t="s">
        <v>26</v>
      </c>
    </row>
    <row r="34" spans="2:7" x14ac:dyDescent="0.25">
      <c r="B34">
        <v>34</v>
      </c>
      <c r="E34" s="49">
        <f t="shared" si="2"/>
        <v>43332</v>
      </c>
      <c r="F34" s="49">
        <f t="shared" si="3"/>
        <v>43336</v>
      </c>
      <c r="G34" t="s">
        <v>26</v>
      </c>
    </row>
    <row r="35" spans="2:7" x14ac:dyDescent="0.25">
      <c r="B35">
        <v>35</v>
      </c>
      <c r="E35" s="49">
        <f t="shared" si="2"/>
        <v>43339</v>
      </c>
      <c r="F35" s="49">
        <f t="shared" si="3"/>
        <v>43343</v>
      </c>
      <c r="G35" t="s">
        <v>26</v>
      </c>
    </row>
    <row r="36" spans="2:7" x14ac:dyDescent="0.25">
      <c r="B36">
        <v>36</v>
      </c>
      <c r="E36" s="49">
        <f t="shared" si="2"/>
        <v>43346</v>
      </c>
      <c r="F36" s="49">
        <f t="shared" si="3"/>
        <v>43350</v>
      </c>
      <c r="G36" t="s">
        <v>27</v>
      </c>
    </row>
    <row r="37" spans="2:7" x14ac:dyDescent="0.25">
      <c r="B37">
        <v>37</v>
      </c>
      <c r="E37" s="49">
        <f t="shared" si="2"/>
        <v>43353</v>
      </c>
      <c r="F37" s="49">
        <f t="shared" si="3"/>
        <v>43357</v>
      </c>
      <c r="G37" t="s">
        <v>27</v>
      </c>
    </row>
    <row r="38" spans="2:7" x14ac:dyDescent="0.25">
      <c r="B38">
        <v>38</v>
      </c>
      <c r="E38" s="49">
        <f t="shared" si="2"/>
        <v>43360</v>
      </c>
      <c r="F38" s="49">
        <f t="shared" si="3"/>
        <v>43364</v>
      </c>
      <c r="G38" t="s">
        <v>27</v>
      </c>
    </row>
    <row r="39" spans="2:7" x14ac:dyDescent="0.25">
      <c r="B39">
        <v>39</v>
      </c>
      <c r="E39" s="49">
        <f t="shared" si="2"/>
        <v>43367</v>
      </c>
      <c r="F39" s="49">
        <f t="shared" si="3"/>
        <v>43371</v>
      </c>
      <c r="G39" t="s">
        <v>27</v>
      </c>
    </row>
    <row r="40" spans="2:7" x14ac:dyDescent="0.25">
      <c r="B40">
        <v>40</v>
      </c>
      <c r="E40" s="49">
        <f t="shared" si="2"/>
        <v>43374</v>
      </c>
      <c r="F40" s="49">
        <f t="shared" si="3"/>
        <v>43378</v>
      </c>
      <c r="G40" t="s">
        <v>29</v>
      </c>
    </row>
    <row r="41" spans="2:7" x14ac:dyDescent="0.25">
      <c r="B41">
        <v>41</v>
      </c>
      <c r="E41" s="49">
        <f t="shared" si="2"/>
        <v>43381</v>
      </c>
      <c r="F41" s="49">
        <f t="shared" si="3"/>
        <v>43385</v>
      </c>
      <c r="G41" t="s">
        <v>29</v>
      </c>
    </row>
    <row r="42" spans="2:7" x14ac:dyDescent="0.25">
      <c r="B42">
        <v>42</v>
      </c>
      <c r="E42" s="49">
        <f t="shared" si="2"/>
        <v>43388</v>
      </c>
      <c r="F42" s="49">
        <f t="shared" si="3"/>
        <v>43392</v>
      </c>
      <c r="G42" t="s">
        <v>29</v>
      </c>
    </row>
    <row r="43" spans="2:7" x14ac:dyDescent="0.25">
      <c r="B43">
        <v>43</v>
      </c>
      <c r="E43" s="49">
        <f t="shared" si="2"/>
        <v>43395</v>
      </c>
      <c r="F43" s="49">
        <f t="shared" si="3"/>
        <v>43399</v>
      </c>
      <c r="G43" t="s">
        <v>29</v>
      </c>
    </row>
    <row r="44" spans="2:7" x14ac:dyDescent="0.25">
      <c r="B44">
        <v>44</v>
      </c>
      <c r="E44" s="49">
        <f t="shared" si="2"/>
        <v>43402</v>
      </c>
      <c r="F44" s="49">
        <f t="shared" si="3"/>
        <v>43406</v>
      </c>
      <c r="G44" t="s">
        <v>35</v>
      </c>
    </row>
    <row r="45" spans="2:7" x14ac:dyDescent="0.25">
      <c r="B45">
        <v>45</v>
      </c>
      <c r="E45" s="49">
        <f t="shared" si="2"/>
        <v>43409</v>
      </c>
      <c r="F45" s="49">
        <f t="shared" si="3"/>
        <v>43413</v>
      </c>
      <c r="G45" t="s">
        <v>30</v>
      </c>
    </row>
    <row r="46" spans="2:7" x14ac:dyDescent="0.25">
      <c r="B46">
        <v>46</v>
      </c>
      <c r="E46" s="49">
        <f t="shared" si="2"/>
        <v>43416</v>
      </c>
      <c r="F46" s="49">
        <f t="shared" si="3"/>
        <v>43420</v>
      </c>
      <c r="G46" t="s">
        <v>30</v>
      </c>
    </row>
    <row r="47" spans="2:7" x14ac:dyDescent="0.25">
      <c r="B47">
        <v>47</v>
      </c>
      <c r="E47" s="49">
        <f t="shared" si="2"/>
        <v>43423</v>
      </c>
      <c r="F47" s="49">
        <f t="shared" si="3"/>
        <v>43427</v>
      </c>
      <c r="G47" t="s">
        <v>30</v>
      </c>
    </row>
    <row r="48" spans="2:7" x14ac:dyDescent="0.25">
      <c r="B48">
        <v>48</v>
      </c>
      <c r="E48" s="49">
        <f t="shared" si="2"/>
        <v>43430</v>
      </c>
      <c r="F48" s="49">
        <f t="shared" si="3"/>
        <v>43434</v>
      </c>
      <c r="G48" t="s">
        <v>30</v>
      </c>
    </row>
    <row r="49" spans="2:7" x14ac:dyDescent="0.25">
      <c r="B49">
        <v>49</v>
      </c>
      <c r="E49" s="49">
        <f t="shared" si="2"/>
        <v>43437</v>
      </c>
      <c r="F49" s="49">
        <f t="shared" si="3"/>
        <v>43441</v>
      </c>
      <c r="G49" t="s">
        <v>31</v>
      </c>
    </row>
    <row r="50" spans="2:7" x14ac:dyDescent="0.25">
      <c r="B50">
        <v>50</v>
      </c>
      <c r="E50" s="49">
        <f t="shared" si="2"/>
        <v>43444</v>
      </c>
      <c r="F50" s="49">
        <f t="shared" si="3"/>
        <v>43448</v>
      </c>
      <c r="G50" t="s">
        <v>31</v>
      </c>
    </row>
    <row r="51" spans="2:7" x14ac:dyDescent="0.25">
      <c r="B51">
        <v>51</v>
      </c>
      <c r="E51" s="49">
        <f t="shared" si="2"/>
        <v>43451</v>
      </c>
      <c r="F51" s="49">
        <f t="shared" si="3"/>
        <v>43455</v>
      </c>
      <c r="G51" t="s">
        <v>31</v>
      </c>
    </row>
    <row r="52" spans="2:7" x14ac:dyDescent="0.25">
      <c r="B52">
        <v>52</v>
      </c>
      <c r="E52" s="49">
        <f t="shared" si="2"/>
        <v>43458</v>
      </c>
      <c r="F52" s="49">
        <f t="shared" si="3"/>
        <v>43462</v>
      </c>
      <c r="G52" t="s">
        <v>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7"/>
  <sheetViews>
    <sheetView workbookViewId="0">
      <selection activeCell="F20" sqref="F20"/>
    </sheetView>
  </sheetViews>
  <sheetFormatPr baseColWidth="10" defaultRowHeight="15" x14ac:dyDescent="0.25"/>
  <sheetData>
    <row r="1" spans="1:3" x14ac:dyDescent="0.25">
      <c r="A1" s="50" t="s">
        <v>36</v>
      </c>
      <c r="B1" s="51" t="s">
        <v>37</v>
      </c>
      <c r="C1" s="52" t="s">
        <v>38</v>
      </c>
    </row>
    <row r="2" spans="1:3" x14ac:dyDescent="0.25">
      <c r="A2" s="53" t="s">
        <v>39</v>
      </c>
      <c r="B2" s="53" t="s">
        <v>39</v>
      </c>
      <c r="C2" s="53" t="s">
        <v>20</v>
      </c>
    </row>
    <row r="3" spans="1:3" x14ac:dyDescent="0.25">
      <c r="A3" s="53" t="s">
        <v>40</v>
      </c>
      <c r="B3" s="53" t="s">
        <v>40</v>
      </c>
      <c r="C3" s="53" t="s">
        <v>20</v>
      </c>
    </row>
    <row r="4" spans="1:3" x14ac:dyDescent="0.25">
      <c r="A4" s="53" t="s">
        <v>41</v>
      </c>
      <c r="B4" s="53" t="s">
        <v>41</v>
      </c>
      <c r="C4" s="53" t="s">
        <v>22</v>
      </c>
    </row>
    <row r="5" spans="1:3" x14ac:dyDescent="0.25">
      <c r="A5" s="53" t="s">
        <v>42</v>
      </c>
      <c r="B5" s="53" t="s">
        <v>42</v>
      </c>
      <c r="C5" s="53" t="s">
        <v>43</v>
      </c>
    </row>
    <row r="6" spans="1:3" x14ac:dyDescent="0.25">
      <c r="A6" s="53" t="s">
        <v>44</v>
      </c>
      <c r="B6" s="53" t="s">
        <v>44</v>
      </c>
      <c r="C6" s="53" t="s">
        <v>20</v>
      </c>
    </row>
    <row r="7" spans="1:3" x14ac:dyDescent="0.25">
      <c r="A7" s="53" t="s">
        <v>45</v>
      </c>
      <c r="B7" s="53" t="s">
        <v>45</v>
      </c>
      <c r="C7" s="53" t="s">
        <v>20</v>
      </c>
    </row>
    <row r="8" spans="1:3" x14ac:dyDescent="0.25">
      <c r="A8" s="53" t="s">
        <v>46</v>
      </c>
      <c r="B8" s="53" t="s">
        <v>46</v>
      </c>
      <c r="C8" s="53" t="s">
        <v>20</v>
      </c>
    </row>
    <row r="9" spans="1:3" x14ac:dyDescent="0.25">
      <c r="A9" s="53" t="s">
        <v>47</v>
      </c>
      <c r="B9" s="53" t="s">
        <v>47</v>
      </c>
      <c r="C9" s="53" t="s">
        <v>43</v>
      </c>
    </row>
    <row r="10" spans="1:3" x14ac:dyDescent="0.25">
      <c r="A10" s="53" t="s">
        <v>48</v>
      </c>
      <c r="B10" s="53" t="s">
        <v>48</v>
      </c>
      <c r="C10" s="53" t="s">
        <v>20</v>
      </c>
    </row>
    <row r="11" spans="1:3" x14ac:dyDescent="0.25">
      <c r="A11" s="53" t="s">
        <v>49</v>
      </c>
      <c r="B11" s="53" t="s">
        <v>49</v>
      </c>
      <c r="C11" s="53" t="s">
        <v>20</v>
      </c>
    </row>
    <row r="12" spans="1:3" x14ac:dyDescent="0.25">
      <c r="A12" s="53" t="s">
        <v>50</v>
      </c>
      <c r="B12" s="53" t="s">
        <v>50</v>
      </c>
      <c r="C12" s="53" t="s">
        <v>20</v>
      </c>
    </row>
    <row r="13" spans="1:3" x14ac:dyDescent="0.25">
      <c r="A13" s="53" t="s">
        <v>51</v>
      </c>
      <c r="B13" s="53" t="s">
        <v>51</v>
      </c>
      <c r="C13" s="53" t="s">
        <v>52</v>
      </c>
    </row>
    <row r="14" spans="1:3" x14ac:dyDescent="0.25">
      <c r="A14" s="53" t="s">
        <v>53</v>
      </c>
      <c r="B14" s="53" t="s">
        <v>53</v>
      </c>
      <c r="C14" s="53" t="s">
        <v>43</v>
      </c>
    </row>
    <row r="15" spans="1:3" x14ac:dyDescent="0.25">
      <c r="A15" s="53" t="s">
        <v>54</v>
      </c>
      <c r="B15" s="53" t="s">
        <v>54</v>
      </c>
      <c r="C15" s="53" t="s">
        <v>20</v>
      </c>
    </row>
    <row r="16" spans="1:3" x14ac:dyDescent="0.25">
      <c r="A16" s="53" t="s">
        <v>55</v>
      </c>
      <c r="B16" s="53" t="s">
        <v>55</v>
      </c>
      <c r="C16" s="53" t="s">
        <v>20</v>
      </c>
    </row>
    <row r="17" spans="1:3" x14ac:dyDescent="0.25">
      <c r="A17" s="53" t="s">
        <v>56</v>
      </c>
      <c r="B17" s="53" t="s">
        <v>56</v>
      </c>
      <c r="C17" s="53" t="s">
        <v>20</v>
      </c>
    </row>
    <row r="18" spans="1:3" x14ac:dyDescent="0.25">
      <c r="A18" s="53" t="s">
        <v>57</v>
      </c>
      <c r="B18" s="53" t="s">
        <v>57</v>
      </c>
      <c r="C18" s="53" t="s">
        <v>52</v>
      </c>
    </row>
    <row r="19" spans="1:3" x14ac:dyDescent="0.25">
      <c r="A19" s="53" t="s">
        <v>58</v>
      </c>
      <c r="B19" s="53" t="s">
        <v>58</v>
      </c>
      <c r="C19" s="53" t="s">
        <v>20</v>
      </c>
    </row>
    <row r="20" spans="1:3" x14ac:dyDescent="0.25">
      <c r="A20" s="53" t="s">
        <v>59</v>
      </c>
      <c r="B20" s="53" t="s">
        <v>59</v>
      </c>
      <c r="C20" s="53" t="s">
        <v>20</v>
      </c>
    </row>
    <row r="21" spans="1:3" x14ac:dyDescent="0.25">
      <c r="A21" s="53" t="s">
        <v>60</v>
      </c>
      <c r="B21" s="53" t="s">
        <v>60</v>
      </c>
      <c r="C21" s="53" t="s">
        <v>20</v>
      </c>
    </row>
    <row r="22" spans="1:3" x14ac:dyDescent="0.25">
      <c r="A22" s="53" t="s">
        <v>61</v>
      </c>
      <c r="B22" s="53" t="s">
        <v>61</v>
      </c>
      <c r="C22" s="53" t="s">
        <v>20</v>
      </c>
    </row>
    <row r="23" spans="1:3" x14ac:dyDescent="0.25">
      <c r="A23" s="53" t="s">
        <v>62</v>
      </c>
      <c r="B23" s="53" t="s">
        <v>62</v>
      </c>
      <c r="C23" s="53" t="s">
        <v>20</v>
      </c>
    </row>
    <row r="24" spans="1:3" x14ac:dyDescent="0.25">
      <c r="A24" s="53" t="s">
        <v>63</v>
      </c>
      <c r="B24" s="53" t="s">
        <v>63</v>
      </c>
      <c r="C24" s="53" t="s">
        <v>20</v>
      </c>
    </row>
    <row r="25" spans="1:3" x14ac:dyDescent="0.25">
      <c r="A25" s="53" t="s">
        <v>64</v>
      </c>
      <c r="B25" s="53" t="s">
        <v>64</v>
      </c>
      <c r="C25" s="53" t="s">
        <v>43</v>
      </c>
    </row>
    <row r="26" spans="1:3" x14ac:dyDescent="0.25">
      <c r="A26" s="53" t="s">
        <v>65</v>
      </c>
      <c r="B26" s="53" t="s">
        <v>65</v>
      </c>
      <c r="C26" s="53" t="s">
        <v>20</v>
      </c>
    </row>
    <row r="27" spans="1:3" x14ac:dyDescent="0.25">
      <c r="A27" s="53" t="s">
        <v>66</v>
      </c>
      <c r="B27" s="53" t="s">
        <v>66</v>
      </c>
      <c r="C27" s="53" t="s">
        <v>52</v>
      </c>
    </row>
  </sheetData>
  <conditionalFormatting sqref="A2:B27">
    <cfRule type="expression" dxfId="13" priority="6" stopIfTrue="1">
      <formula>$Y2&gt;=17</formula>
    </cfRule>
  </conditionalFormatting>
  <conditionalFormatting sqref="B2:B27">
    <cfRule type="duplicateValues" dxfId="12" priority="4"/>
  </conditionalFormatting>
  <conditionalFormatting sqref="B2:B27">
    <cfRule type="duplicateValues" dxfId="11" priority="5"/>
  </conditionalFormatting>
  <conditionalFormatting sqref="B2:B27">
    <cfRule type="duplicateValues" dxfId="10" priority="2"/>
    <cfRule type="duplicateValues" dxfId="9" priority="3"/>
  </conditionalFormatting>
  <conditionalFormatting sqref="B2:B27">
    <cfRule type="duplicateValues" dxfId="8" priority="1"/>
  </conditionalFormatting>
  <conditionalFormatting sqref="A1">
    <cfRule type="duplicateValues" dxfId="7" priority="7"/>
  </conditionalFormatting>
  <conditionalFormatting sqref="A1">
    <cfRule type="duplicateValues" dxfId="6" priority="8"/>
    <cfRule type="duplicateValues" dxfId="5" priority="9"/>
  </conditionalFormatting>
  <conditionalFormatting sqref="A2:A27">
    <cfRule type="duplicateValues" dxfId="4" priority="10"/>
  </conditionalFormatting>
  <conditionalFormatting sqref="A2:A27">
    <cfRule type="duplicateValues" dxfId="3" priority="11"/>
  </conditionalFormatting>
  <conditionalFormatting sqref="A2:A27">
    <cfRule type="duplicateValues" dxfId="2" priority="12"/>
    <cfRule type="duplicateValues" dxfId="1" priority="13"/>
  </conditionalFormatting>
  <conditionalFormatting sqref="A1:A27">
    <cfRule type="duplicateValues" dxfId="0" priority="1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Feuille Horaires</vt:lpstr>
      <vt:lpstr>Feuil1</vt:lpstr>
      <vt:lpstr>Feuil4</vt:lpstr>
      <vt:lpstr>Feuil2</vt:lpstr>
      <vt:lpstr>Feuil4!AAA</vt:lpstr>
      <vt:lpstr>Fiche_no</vt:lpstr>
      <vt:lpstr>'Feuille Horaires'!Impression_des_titres</vt:lpstr>
      <vt:lpstr>'Feuille Horaires'!Zone_d_impression</vt:lpstr>
    </vt:vector>
  </TitlesOfParts>
  <Company>Bollore-Logistics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Roger</cp:lastModifiedBy>
  <cp:lastPrinted>2018-02-10T14:27:45Z</cp:lastPrinted>
  <dcterms:created xsi:type="dcterms:W3CDTF">2018-02-07T15:04:57Z</dcterms:created>
  <dcterms:modified xsi:type="dcterms:W3CDTF">2018-02-10T14:45:11Z</dcterms:modified>
</cp:coreProperties>
</file>