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4B7F111D-D28E-4730-A089-F0AD3CA8F6DA}" xr6:coauthVersionLast="33" xr6:coauthVersionMax="33" xr10:uidLastSave="{00000000-0000-0000-0000-000000000000}"/>
  <bookViews>
    <workbookView xWindow="0" yWindow="0" windowWidth="24000" windowHeight="9675" activeTab="2" xr2:uid="{00000000-000D-0000-FFFF-FFFF00000000}"/>
  </bookViews>
  <sheets>
    <sheet name="BDD" sheetId="2" r:id="rId1"/>
    <sheet name="liste salariés" sheetId="7" r:id="rId2"/>
    <sheet name="a imprimer" sheetId="1" r:id="rId3"/>
  </sheets>
  <definedNames>
    <definedName name="_xlnm._FilterDatabase" localSheetId="2" hidden="1">'a imprimer'!$R$7:$R$164</definedName>
    <definedName name="LNoms">OFFSET('a imprimer'!$R$1,1,,COUNTA('a imprimer'!$R:$R)-1)</definedName>
    <definedName name="_xlnm.Print_Area" localSheetId="2">'a imprimer'!$C$7:$H$14</definedName>
  </definedNames>
  <calcPr calcId="162913" concurrentCalc="0"/>
  <pivotCaches>
    <pivotCache cacheId="0" r:id="rId4"/>
  </pivotCaches>
</workbook>
</file>

<file path=xl/calcChain.xml><?xml version="1.0" encoding="utf-8"?>
<calcChain xmlns="http://schemas.openxmlformats.org/spreadsheetml/2006/main">
  <c r="C166" i="2" l="1"/>
  <c r="I162" i="2"/>
  <c r="B166" i="2"/>
  <c r="E132" i="2"/>
  <c r="B78" i="2"/>
  <c r="B167" i="2"/>
  <c r="B169" i="2"/>
  <c r="B165" i="2"/>
  <c r="B168" i="2"/>
  <c r="M138" i="2"/>
  <c r="L138" i="2"/>
  <c r="K138" i="2"/>
  <c r="J138" i="2"/>
  <c r="I138" i="2"/>
  <c r="B162" i="2"/>
  <c r="B156" i="2"/>
  <c r="J150" i="2"/>
  <c r="C156" i="2"/>
  <c r="I150" i="2"/>
  <c r="I114" i="2"/>
  <c r="I42" i="2"/>
  <c r="B6" i="2"/>
  <c r="C6" i="2"/>
  <c r="D6" i="2"/>
  <c r="E6" i="2"/>
  <c r="F6" i="2"/>
  <c r="J162" i="2"/>
  <c r="K162" i="2"/>
  <c r="L162" i="2"/>
  <c r="M162" i="2"/>
  <c r="C162" i="2"/>
  <c r="D162" i="2"/>
  <c r="E162" i="2"/>
  <c r="F162" i="2"/>
  <c r="K156" i="2"/>
  <c r="L156" i="2"/>
  <c r="I156" i="2"/>
  <c r="D156" i="2"/>
  <c r="E156" i="2"/>
  <c r="F156" i="2"/>
  <c r="K150" i="2"/>
  <c r="L150" i="2"/>
  <c r="M150" i="2"/>
  <c r="C150" i="2"/>
  <c r="D150" i="2"/>
  <c r="E150" i="2"/>
  <c r="F150" i="2"/>
  <c r="B150" i="2"/>
  <c r="C144" i="2"/>
  <c r="D144" i="2"/>
  <c r="E144" i="2"/>
  <c r="F144" i="2"/>
  <c r="B144" i="2"/>
  <c r="D132" i="2"/>
  <c r="B132" i="2"/>
  <c r="K126" i="2"/>
  <c r="L126" i="2"/>
  <c r="I126" i="2"/>
  <c r="C126" i="2"/>
  <c r="D126" i="2"/>
  <c r="E126" i="2"/>
  <c r="F126" i="2"/>
  <c r="B126" i="2"/>
  <c r="J120" i="2"/>
  <c r="K120" i="2"/>
  <c r="L120" i="2"/>
  <c r="M120" i="2"/>
  <c r="I120" i="2"/>
  <c r="C120" i="2"/>
  <c r="D120" i="2"/>
  <c r="E120" i="2"/>
  <c r="F120" i="2"/>
  <c r="B120" i="2"/>
  <c r="J114" i="2"/>
  <c r="K114" i="2"/>
  <c r="L114" i="2"/>
  <c r="M114" i="2"/>
  <c r="C114" i="2"/>
  <c r="D114" i="2"/>
  <c r="F114" i="2"/>
  <c r="B114" i="2"/>
  <c r="J108" i="2"/>
  <c r="K108" i="2"/>
  <c r="L108" i="2"/>
  <c r="M108" i="2"/>
  <c r="I108" i="2"/>
  <c r="C108" i="2"/>
  <c r="D108" i="2"/>
  <c r="E108" i="2"/>
  <c r="F108" i="2"/>
  <c r="B108" i="2"/>
  <c r="K102" i="2"/>
  <c r="L102" i="2"/>
  <c r="I102" i="2"/>
  <c r="D102" i="2"/>
  <c r="E102" i="2"/>
  <c r="B102" i="2"/>
  <c r="J96" i="2"/>
  <c r="K96" i="2"/>
  <c r="L96" i="2"/>
  <c r="M96" i="2"/>
  <c r="I96" i="2"/>
  <c r="C96" i="2"/>
  <c r="D96" i="2"/>
  <c r="E96" i="2"/>
  <c r="F96" i="2"/>
  <c r="B96" i="2"/>
  <c r="J90" i="2"/>
  <c r="K90" i="2"/>
  <c r="L90" i="2"/>
  <c r="M90" i="2"/>
  <c r="I90" i="2"/>
  <c r="C90" i="2"/>
  <c r="D90" i="2"/>
  <c r="E90" i="2"/>
  <c r="F90" i="2"/>
  <c r="B90" i="2"/>
  <c r="K84" i="2"/>
  <c r="L84" i="2"/>
  <c r="I84" i="2"/>
  <c r="J78" i="2"/>
  <c r="K78" i="2"/>
  <c r="L78" i="2"/>
  <c r="M78" i="2"/>
  <c r="I78" i="2"/>
  <c r="C78" i="2"/>
  <c r="D78" i="2"/>
  <c r="E78" i="2"/>
  <c r="F78" i="2"/>
  <c r="J72" i="2"/>
  <c r="K72" i="2"/>
  <c r="L72" i="2"/>
  <c r="M72" i="2"/>
  <c r="I72" i="2"/>
  <c r="D72" i="2"/>
  <c r="E72" i="2"/>
  <c r="J66" i="2"/>
  <c r="K66" i="2"/>
  <c r="L66" i="2"/>
  <c r="M66" i="2"/>
  <c r="I66" i="2"/>
  <c r="C66" i="2"/>
  <c r="D66" i="2"/>
  <c r="E66" i="2"/>
  <c r="F66" i="2"/>
  <c r="B66" i="2"/>
  <c r="J60" i="2"/>
  <c r="K60" i="2"/>
  <c r="L60" i="2"/>
  <c r="M60" i="2"/>
  <c r="I60" i="2"/>
  <c r="D60" i="2"/>
  <c r="E60" i="2"/>
  <c r="B60" i="2"/>
  <c r="K54" i="2"/>
  <c r="L54" i="2"/>
  <c r="I54" i="2"/>
  <c r="C54" i="2"/>
  <c r="D54" i="2"/>
  <c r="F54" i="2"/>
  <c r="B54" i="2"/>
  <c r="D48" i="2"/>
  <c r="J42" i="2"/>
  <c r="K42" i="2"/>
  <c r="L42" i="2"/>
  <c r="M42" i="2"/>
  <c r="C42" i="2"/>
  <c r="D42" i="2"/>
  <c r="E42" i="2"/>
  <c r="F42" i="2"/>
  <c r="B42" i="2"/>
  <c r="J36" i="2"/>
  <c r="L36" i="2"/>
  <c r="I36" i="2"/>
  <c r="J30" i="2"/>
  <c r="K30" i="2"/>
  <c r="L30" i="2"/>
  <c r="I30" i="2"/>
  <c r="C30" i="2"/>
  <c r="D30" i="2"/>
  <c r="E30" i="2"/>
  <c r="F30" i="2"/>
  <c r="B30" i="2"/>
  <c r="J24" i="2"/>
  <c r="K24" i="2"/>
  <c r="L24" i="2"/>
  <c r="M24" i="2"/>
  <c r="I24" i="2"/>
  <c r="D24" i="2"/>
  <c r="E24" i="2"/>
  <c r="B24" i="2"/>
  <c r="J18" i="2"/>
  <c r="K18" i="2"/>
  <c r="L18" i="2"/>
  <c r="M18" i="2"/>
  <c r="I18" i="2"/>
  <c r="J12" i="2"/>
  <c r="K12" i="2"/>
  <c r="L12" i="2"/>
  <c r="M12" i="2"/>
  <c r="I12" i="2"/>
  <c r="J6" i="2"/>
  <c r="K6" i="2"/>
  <c r="L6" i="2"/>
  <c r="M6" i="2"/>
  <c r="I6" i="2"/>
  <c r="D169" i="2"/>
  <c r="H1" i="2"/>
  <c r="D168" i="2"/>
  <c r="D167" i="2"/>
  <c r="D166" i="2"/>
  <c r="D16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Charline SEGUIN</author>
  </authors>
  <commentList>
    <comment ref="C7" authorId="0" shapeId="0" xr:uid="{00000000-0006-0000-0200-000001000000}">
      <text>
        <r>
          <rPr>
            <sz val="9"/>
            <color indexed="81"/>
            <rFont val="Tahoma"/>
            <family val="2"/>
          </rPr>
          <t>REMPLI MANUELLEMENT</t>
        </r>
      </text>
    </comment>
    <comment ref="F7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REMPLI MANUELLEMENT</t>
        </r>
      </text>
    </comment>
  </commentList>
</comments>
</file>

<file path=xl/sharedStrings.xml><?xml version="1.0" encoding="utf-8"?>
<sst xmlns="http://schemas.openxmlformats.org/spreadsheetml/2006/main" count="674" uniqueCount="81">
  <si>
    <t>Congés Anc.</t>
  </si>
  <si>
    <t>RTT Salarié</t>
  </si>
  <si>
    <t>H. Récup</t>
  </si>
  <si>
    <t>Repos Comp.</t>
  </si>
  <si>
    <t>Anc. Solde</t>
  </si>
  <si>
    <t>Acquis</t>
  </si>
  <si>
    <t>Pris</t>
  </si>
  <si>
    <t>Nouv. Solde</t>
  </si>
  <si>
    <t>ANDRE B.</t>
  </si>
  <si>
    <t>RTT Empl.</t>
  </si>
  <si>
    <t>ANTOINE</t>
  </si>
  <si>
    <t>ASTIE</t>
  </si>
  <si>
    <t>BAILLET</t>
  </si>
  <si>
    <t>BARNABE F.</t>
  </si>
  <si>
    <t>DUBRANA</t>
  </si>
  <si>
    <t>BARNABE M.</t>
  </si>
  <si>
    <t>BAUDOIN</t>
  </si>
  <si>
    <t>BIANCO</t>
  </si>
  <si>
    <t>BITTER</t>
  </si>
  <si>
    <t>BLONDY</t>
  </si>
  <si>
    <t>BOUIC</t>
  </si>
  <si>
    <t>BRUNET</t>
  </si>
  <si>
    <t>BULTHEEL</t>
  </si>
  <si>
    <t>CONSTANS</t>
  </si>
  <si>
    <t>DAMESTOY</t>
  </si>
  <si>
    <t>DUFOUR</t>
  </si>
  <si>
    <t>FAGET</t>
  </si>
  <si>
    <t>FURLAN</t>
  </si>
  <si>
    <t>GAY-CORN.</t>
  </si>
  <si>
    <t>GUERRIER</t>
  </si>
  <si>
    <t>JOUVIN</t>
  </si>
  <si>
    <t>LABAT</t>
  </si>
  <si>
    <t>LABORIE</t>
  </si>
  <si>
    <t>LAFFITTE D</t>
  </si>
  <si>
    <t>LAFFITTE N.</t>
  </si>
  <si>
    <t>LAFUENTE</t>
  </si>
  <si>
    <t>LAGUIBEAU G.</t>
  </si>
  <si>
    <t>LAGUIBEAU MH</t>
  </si>
  <si>
    <t>LAMOULIE</t>
  </si>
  <si>
    <t>LAPLACE</t>
  </si>
  <si>
    <t>LARROCHE</t>
  </si>
  <si>
    <t>LATASTE</t>
  </si>
  <si>
    <t>LONGO</t>
  </si>
  <si>
    <t>MANSENCAL</t>
  </si>
  <si>
    <t>MARCEL</t>
  </si>
  <si>
    <t>MAUBARET</t>
  </si>
  <si>
    <t>MONGE</t>
  </si>
  <si>
    <t>MOTARD</t>
  </si>
  <si>
    <t>MUZOTTE</t>
  </si>
  <si>
    <t>NERE</t>
  </si>
  <si>
    <t>PARACHE</t>
  </si>
  <si>
    <t>PASCUTTINI</t>
  </si>
  <si>
    <t>PAVAGEAU</t>
  </si>
  <si>
    <t>PICARD</t>
  </si>
  <si>
    <t>QUIROGA</t>
  </si>
  <si>
    <t>RONDET</t>
  </si>
  <si>
    <t>ROUSSET</t>
  </si>
  <si>
    <t>ROZE</t>
  </si>
  <si>
    <t>SERENA</t>
  </si>
  <si>
    <t>TABACCHI</t>
  </si>
  <si>
    <t>TILLIET</t>
  </si>
  <si>
    <t>VIDAL</t>
  </si>
  <si>
    <t>Eurêka</t>
  </si>
  <si>
    <t>Saisie Excel</t>
  </si>
  <si>
    <t>Ecart</t>
  </si>
  <si>
    <t>Vérif. Prises</t>
  </si>
  <si>
    <t>PHILIPPE</t>
  </si>
  <si>
    <t>PHLIPPE</t>
  </si>
  <si>
    <t>ORANGE</t>
  </si>
  <si>
    <t>Étiquettes de lignes</t>
  </si>
  <si>
    <t>(vide)</t>
  </si>
  <si>
    <t>Total général</t>
  </si>
  <si>
    <t>Mois de Juin 2018</t>
  </si>
  <si>
    <t>Salarie</t>
  </si>
  <si>
    <t>Période du ….. Au …..</t>
  </si>
  <si>
    <t>JUIN 2018</t>
  </si>
  <si>
    <t>Choix</t>
  </si>
  <si>
    <r>
      <t xml:space="preserve">Sélectionner un salarié en </t>
    </r>
    <r>
      <rPr>
        <b/>
        <sz val="11"/>
        <color theme="1"/>
        <rFont val="Calibri"/>
        <family val="2"/>
        <scheme val="minor"/>
      </rPr>
      <t>O3</t>
    </r>
    <r>
      <rPr>
        <sz val="11"/>
        <color theme="1"/>
        <rFont val="Calibri"/>
        <family val="2"/>
        <scheme val="minor"/>
      </rPr>
      <t xml:space="preserve"> déclanche son impression !</t>
    </r>
  </si>
  <si>
    <r>
      <t xml:space="preserve">Pour imprimer dans le sens inverse : Trier la colonne </t>
    </r>
    <r>
      <rPr>
        <b/>
        <sz val="11"/>
        <color theme="1"/>
        <rFont val="Calibri"/>
        <family val="2"/>
        <scheme val="minor"/>
      </rPr>
      <t xml:space="preserve">R </t>
    </r>
    <r>
      <rPr>
        <sz val="11"/>
        <color theme="1"/>
        <rFont val="Calibri"/>
        <family val="2"/>
        <scheme val="minor"/>
      </rPr>
      <t>en sens inverse !</t>
    </r>
  </si>
  <si>
    <t>Pour les besoins de la démonstration le programme imprime en mode Aperçu avant Impression</t>
  </si>
  <si>
    <r>
      <t xml:space="preserve">Pour imprimer directement  supprimer ou commenter </t>
    </r>
    <r>
      <rPr>
        <b/>
        <sz val="11"/>
        <color theme="1"/>
        <rFont val="Calibri"/>
        <family val="2"/>
        <scheme val="minor"/>
      </rPr>
      <t>Preview:= True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</si>
</sst>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Border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0" fontId="1" fillId="0" borderId="5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2" fontId="1" fillId="3" borderId="8" xfId="0" applyNumberFormat="1" applyFont="1" applyFill="1" applyBorder="1" applyAlignment="1">
      <alignment horizontal="center" vertical="center"/>
    </xf>
    <xf numFmtId="2" fontId="1" fillId="3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 indent="1"/>
    </xf>
    <xf numFmtId="2" fontId="1" fillId="0" borderId="12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 indent="1"/>
    </xf>
    <xf numFmtId="0" fontId="2" fillId="0" borderId="17" xfId="0" applyFont="1" applyBorder="1" applyAlignment="1">
      <alignment horizontal="left" vertical="center" indent="1"/>
    </xf>
    <xf numFmtId="0" fontId="1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2" fontId="1" fillId="4" borderId="1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2" fontId="1" fillId="0" borderId="15" xfId="0" applyNumberFormat="1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 indent="1"/>
    </xf>
    <xf numFmtId="0" fontId="0" fillId="0" borderId="24" xfId="0" applyBorder="1"/>
    <xf numFmtId="0" fontId="0" fillId="2" borderId="24" xfId="0" applyFill="1" applyBorder="1"/>
    <xf numFmtId="2" fontId="1" fillId="0" borderId="9" xfId="0" applyNumberFormat="1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2" fontId="1" fillId="4" borderId="15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left" vertical="center" indent="1"/>
    </xf>
    <xf numFmtId="0" fontId="1" fillId="5" borderId="5" xfId="0" applyFont="1" applyFill="1" applyBorder="1" applyAlignment="1">
      <alignment horizontal="center" vertical="center"/>
    </xf>
    <xf numFmtId="2" fontId="1" fillId="5" borderId="5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left" vertical="center" indent="1"/>
    </xf>
    <xf numFmtId="0" fontId="1" fillId="5" borderId="8" xfId="0" applyFont="1" applyFill="1" applyBorder="1" applyAlignment="1">
      <alignment horizontal="center" vertical="center"/>
    </xf>
    <xf numFmtId="1" fontId="1" fillId="5" borderId="8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6" borderId="4" xfId="0" applyFont="1" applyFill="1" applyBorder="1" applyAlignment="1">
      <alignment horizontal="left" vertical="center" indent="1"/>
    </xf>
    <xf numFmtId="0" fontId="1" fillId="6" borderId="5" xfId="0" applyFont="1" applyFill="1" applyBorder="1" applyAlignment="1">
      <alignment horizontal="center" vertical="center"/>
    </xf>
    <xf numFmtId="2" fontId="1" fillId="6" borderId="5" xfId="0" applyNumberFormat="1" applyFont="1" applyFill="1" applyBorder="1" applyAlignment="1">
      <alignment horizontal="center" vertical="center"/>
    </xf>
    <xf numFmtId="2" fontId="1" fillId="6" borderId="6" xfId="0" applyNumberFormat="1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left" vertical="center" indent="1"/>
    </xf>
    <xf numFmtId="0" fontId="1" fillId="6" borderId="8" xfId="0" applyFont="1" applyFill="1" applyBorder="1" applyAlignment="1">
      <alignment horizontal="center" vertical="center"/>
    </xf>
    <xf numFmtId="2" fontId="1" fillId="6" borderId="8" xfId="0" applyNumberFormat="1" applyFont="1" applyFill="1" applyBorder="1" applyAlignment="1">
      <alignment horizontal="center" vertical="center"/>
    </xf>
    <xf numFmtId="2" fontId="1" fillId="6" borderId="9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" fontId="1" fillId="4" borderId="18" xfId="0" applyNumberFormat="1" applyFont="1" applyFill="1" applyBorder="1" applyAlignment="1">
      <alignment horizontal="center" vertical="center"/>
    </xf>
    <xf numFmtId="1" fontId="1" fillId="6" borderId="8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" fontId="1" fillId="0" borderId="18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1" fontId="5" fillId="0" borderId="24" xfId="0" applyNumberFormat="1" applyFont="1" applyFill="1" applyBorder="1" applyAlignment="1">
      <alignment horizontal="center" vertical="center"/>
    </xf>
    <xf numFmtId="2" fontId="5" fillId="0" borderId="24" xfId="0" applyNumberFormat="1" applyFont="1" applyFill="1" applyBorder="1" applyAlignment="1">
      <alignment horizontal="center" vertical="center"/>
    </xf>
    <xf numFmtId="2" fontId="5" fillId="0" borderId="27" xfId="0" applyNumberFormat="1" applyFont="1" applyFill="1" applyBorder="1" applyAlignment="1">
      <alignment horizontal="center" vertical="center"/>
    </xf>
    <xf numFmtId="1" fontId="5" fillId="0" borderId="28" xfId="0" applyNumberFormat="1" applyFont="1" applyFill="1" applyBorder="1" applyAlignment="1">
      <alignment horizontal="center" vertical="center"/>
    </xf>
    <xf numFmtId="2" fontId="5" fillId="0" borderId="28" xfId="0" applyNumberFormat="1" applyFont="1" applyFill="1" applyBorder="1" applyAlignment="1">
      <alignment horizontal="center" vertical="center"/>
    </xf>
    <xf numFmtId="2" fontId="5" fillId="0" borderId="29" xfId="0" applyNumberFormat="1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6" xfId="0" applyBorder="1" applyAlignment="1">
      <alignment horizontal="center"/>
    </xf>
    <xf numFmtId="49" fontId="7" fillId="0" borderId="25" xfId="0" applyNumberFormat="1" applyFont="1" applyBorder="1" applyAlignment="1">
      <alignment horizontal="center"/>
    </xf>
    <xf numFmtId="49" fontId="7" fillId="0" borderId="30" xfId="0" applyNumberFormat="1" applyFont="1" applyBorder="1" applyAlignment="1">
      <alignment horizontal="center"/>
    </xf>
    <xf numFmtId="49" fontId="7" fillId="0" borderId="26" xfId="0" applyNumberFormat="1" applyFont="1" applyBorder="1" applyAlignment="1">
      <alignment horizontal="center"/>
    </xf>
    <xf numFmtId="0" fontId="10" fillId="2" borderId="0" xfId="0" applyFont="1" applyFill="1" applyAlignment="1">
      <alignment horizontal="centerContinuous"/>
    </xf>
    <xf numFmtId="0" fontId="7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1</xdr:rowOff>
    </xdr:from>
    <xdr:to>
      <xdr:col>15</xdr:col>
      <xdr:colOff>0</xdr:colOff>
      <xdr:row>8</xdr:row>
      <xdr:rowOff>85725</xdr:rowOff>
    </xdr:to>
    <xdr:sp macro="[0]!ImpressTou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71860C2-1929-4116-86FF-549866E80575}"/>
            </a:ext>
          </a:extLst>
        </xdr:cNvPr>
        <xdr:cNvSpPr/>
      </xdr:nvSpPr>
      <xdr:spPr>
        <a:xfrm>
          <a:off x="8324850" y="1200151"/>
          <a:ext cx="2990850" cy="523874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Cliquer sur ce bouton déclanche l'impression de tous les salariés...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~1\AppData\Local\Temp\Schott%20Sfam%20-%20BDD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éphanie BERJAL" refreshedDate="43125.512366435185" createdVersion="6" refreshedVersion="6" minRefreshableVersion="3" recordCount="49" xr:uid="{00000000-000A-0000-FFFF-FFFF00000000}">
  <cacheSource type="worksheet">
    <worksheetSource ref="A3:A201" sheet="Valo soldes RTT HR RC" r:id="rId2"/>
  </cacheSource>
  <cacheFields count="1">
    <cacheField name="NOM . P" numFmtId="0">
      <sharedItems containsBlank="1" count="49">
        <s v="ANDRE B."/>
        <s v="ANTOINE"/>
        <s v="ASTIE"/>
        <s v="BAILLET"/>
        <s v="BARNABE M."/>
        <s v="BAUDOIN"/>
        <s v="BIANCO"/>
        <s v="BITTER"/>
        <s v="BLONDY"/>
        <s v="BRUNET"/>
        <s v="BULTHEEL"/>
        <s v="CONSTANS"/>
        <s v="DAMESTOY"/>
        <s v="DUFOUR"/>
        <s v="FAGET"/>
        <s v="FURLAN"/>
        <s v="GAY-CORN."/>
        <s v="GUERRIER"/>
        <s v="JOUVIN"/>
        <s v="LABAT"/>
        <s v="LABORIE"/>
        <s v="LAFFITTE D"/>
        <s v="LAFFITTE N."/>
        <s v="LAGUIBEAU G."/>
        <s v="LAGUIBEAU MH"/>
        <s v="LAMOULIE"/>
        <s v="LAPLACE"/>
        <s v="LARROCHE"/>
        <s v="LATASTE"/>
        <s v="LONGO"/>
        <s v="MANSENCAL"/>
        <s v="MARCEL"/>
        <s v="MAUBARET"/>
        <s v="MONGE"/>
        <s v="MOTARD"/>
        <s v="MUZOTTE"/>
        <s v="NERE"/>
        <s v="ORANGE"/>
        <s v="PARACHE"/>
        <s v="PASCUTTINI"/>
        <s v="PICARD"/>
        <s v="QUIROGA"/>
        <s v="ROUSSET"/>
        <s v="ROZE"/>
        <s v="SERENA"/>
        <s v="TABACCHI"/>
        <s v="TILLIET"/>
        <s v="VIDAL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2"/>
  </r>
  <r>
    <x v="43"/>
  </r>
  <r>
    <x v="44"/>
  </r>
  <r>
    <x v="45"/>
  </r>
  <r>
    <x v="46"/>
  </r>
  <r>
    <x v="47"/>
  </r>
  <r>
    <x v="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53" firstHeaderRow="1" firstDataRow="1" firstDataCol="1"/>
  <pivotFields count="1">
    <pivotField axis="axisRow" showAll="0" sortType="ascending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t="default"/>
      </items>
    </pivotField>
  </pivotFields>
  <rowFields count="1">
    <field x="0"/>
  </rowFields>
  <rowItems count="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M169"/>
  <sheetViews>
    <sheetView topLeftCell="A127" workbookViewId="0">
      <selection activeCell="I7" sqref="I7"/>
    </sheetView>
  </sheetViews>
  <sheetFormatPr baseColWidth="10" defaultColWidth="11.42578125" defaultRowHeight="12" x14ac:dyDescent="0.25"/>
  <cols>
    <col min="1" max="1" width="13.7109375" style="2" customWidth="1"/>
    <col min="2" max="2" width="11.140625" style="2" bestFit="1" customWidth="1"/>
    <col min="3" max="4" width="10.7109375" style="2" customWidth="1"/>
    <col min="5" max="5" width="11.7109375" style="2" customWidth="1"/>
    <col min="6" max="6" width="10.7109375" style="2" customWidth="1"/>
    <col min="7" max="7" width="4.7109375" style="2" customWidth="1"/>
    <col min="8" max="8" width="13.7109375" style="2" customWidth="1"/>
    <col min="9" max="9" width="11.140625" style="2" bestFit="1" customWidth="1"/>
    <col min="10" max="11" width="10.7109375" style="2" customWidth="1"/>
    <col min="12" max="12" width="11.7109375" style="2" bestFit="1" customWidth="1"/>
    <col min="13" max="13" width="10.7109375" style="2" customWidth="1"/>
    <col min="14" max="16384" width="11.42578125" style="2"/>
  </cols>
  <sheetData>
    <row r="1" spans="1:13" ht="21" customHeight="1" thickBot="1" x14ac:dyDescent="0.3">
      <c r="A1" s="72" t="s">
        <v>72</v>
      </c>
      <c r="B1" s="72"/>
      <c r="C1" s="72"/>
      <c r="D1" s="72"/>
      <c r="E1" s="72"/>
      <c r="F1" s="72"/>
      <c r="G1" s="29"/>
      <c r="H1" s="72" t="str">
        <f>A1</f>
        <v>Mois de Juin 2018</v>
      </c>
      <c r="I1" s="72"/>
      <c r="J1" s="72"/>
      <c r="K1" s="72"/>
      <c r="L1" s="72"/>
      <c r="M1" s="72"/>
    </row>
    <row r="2" spans="1:13" ht="15" customHeight="1" x14ac:dyDescent="0.25">
      <c r="A2" s="3" t="s">
        <v>8</v>
      </c>
      <c r="B2" s="4" t="s">
        <v>0</v>
      </c>
      <c r="C2" s="4" t="s">
        <v>1</v>
      </c>
      <c r="D2" s="4" t="s">
        <v>2</v>
      </c>
      <c r="E2" s="4" t="s">
        <v>3</v>
      </c>
      <c r="F2" s="5" t="s">
        <v>9</v>
      </c>
      <c r="G2" s="73"/>
      <c r="H2" s="3" t="s">
        <v>10</v>
      </c>
      <c r="I2" s="4" t="s">
        <v>0</v>
      </c>
      <c r="J2" s="4" t="s">
        <v>1</v>
      </c>
      <c r="K2" s="4" t="s">
        <v>2</v>
      </c>
      <c r="L2" s="4" t="s">
        <v>3</v>
      </c>
      <c r="M2" s="5" t="s">
        <v>9</v>
      </c>
    </row>
    <row r="3" spans="1:13" ht="15" customHeight="1" x14ac:dyDescent="0.25">
      <c r="A3" s="6" t="s">
        <v>4</v>
      </c>
      <c r="B3" s="7">
        <v>23</v>
      </c>
      <c r="C3" s="8">
        <v>92.15</v>
      </c>
      <c r="D3" s="8">
        <v>-9.69</v>
      </c>
      <c r="E3" s="8">
        <v>130.72999999999999</v>
      </c>
      <c r="F3" s="9">
        <v>40.65</v>
      </c>
      <c r="G3" s="73"/>
      <c r="H3" s="6" t="s">
        <v>4</v>
      </c>
      <c r="I3" s="7">
        <v>4</v>
      </c>
      <c r="J3" s="8">
        <v>13.95</v>
      </c>
      <c r="K3" s="8">
        <v>46.07</v>
      </c>
      <c r="L3" s="8">
        <v>20.170000000000002</v>
      </c>
      <c r="M3" s="9">
        <v>4.7</v>
      </c>
    </row>
    <row r="4" spans="1:13" ht="15" customHeight="1" x14ac:dyDescent="0.25">
      <c r="A4" s="6" t="s">
        <v>5</v>
      </c>
      <c r="B4" s="7"/>
      <c r="C4" s="8">
        <v>2.75</v>
      </c>
      <c r="D4" s="8"/>
      <c r="E4" s="8">
        <v>2.5</v>
      </c>
      <c r="F4" s="9">
        <v>2.75</v>
      </c>
      <c r="G4" s="73"/>
      <c r="H4" s="6" t="s">
        <v>5</v>
      </c>
      <c r="I4" s="7"/>
      <c r="J4" s="8">
        <v>2.25</v>
      </c>
      <c r="K4" s="8"/>
      <c r="L4" s="8">
        <v>0.5</v>
      </c>
      <c r="M4" s="9">
        <v>2.25</v>
      </c>
    </row>
    <row r="5" spans="1:13" ht="15" customHeight="1" x14ac:dyDescent="0.25">
      <c r="A5" s="6" t="s">
        <v>6</v>
      </c>
      <c r="B5" s="7"/>
      <c r="C5" s="8">
        <v>3.5</v>
      </c>
      <c r="D5" s="8">
        <v>1</v>
      </c>
      <c r="E5" s="8"/>
      <c r="F5" s="9">
        <v>3.5</v>
      </c>
      <c r="G5" s="73"/>
      <c r="H5" s="6" t="s">
        <v>6</v>
      </c>
      <c r="I5" s="7"/>
      <c r="J5" s="8">
        <v>3.5</v>
      </c>
      <c r="K5" s="8"/>
      <c r="L5" s="8">
        <v>3</v>
      </c>
      <c r="M5" s="9">
        <v>3.5</v>
      </c>
    </row>
    <row r="6" spans="1:13" ht="15" customHeight="1" thickBot="1" x14ac:dyDescent="0.3">
      <c r="A6" s="10" t="s">
        <v>7</v>
      </c>
      <c r="B6" s="11">
        <f>B3+B4-B5</f>
        <v>23</v>
      </c>
      <c r="C6" s="12">
        <f t="shared" ref="C6:F6" si="0">C3+C4-C5</f>
        <v>91.4</v>
      </c>
      <c r="D6" s="12">
        <f t="shared" si="0"/>
        <v>-10.69</v>
      </c>
      <c r="E6" s="12">
        <f t="shared" si="0"/>
        <v>133.22999999999999</v>
      </c>
      <c r="F6" s="12">
        <f t="shared" si="0"/>
        <v>39.9</v>
      </c>
      <c r="G6" s="73"/>
      <c r="H6" s="10" t="s">
        <v>7</v>
      </c>
      <c r="I6" s="11">
        <f>I3+I4-I5</f>
        <v>4</v>
      </c>
      <c r="J6" s="12">
        <f t="shared" ref="J6:M6" si="1">J3+J4-J5</f>
        <v>12.7</v>
      </c>
      <c r="K6" s="12">
        <f t="shared" si="1"/>
        <v>46.07</v>
      </c>
      <c r="L6" s="12">
        <f t="shared" si="1"/>
        <v>17.670000000000002</v>
      </c>
      <c r="M6" s="35">
        <f t="shared" si="1"/>
        <v>3.45</v>
      </c>
    </row>
    <row r="7" spans="1:13" ht="15" customHeight="1" thickBot="1" x14ac:dyDescent="0.3"/>
    <row r="8" spans="1:13" ht="15" customHeight="1" x14ac:dyDescent="0.25">
      <c r="A8" s="3" t="s">
        <v>11</v>
      </c>
      <c r="B8" s="4" t="s">
        <v>0</v>
      </c>
      <c r="C8" s="4" t="s">
        <v>1</v>
      </c>
      <c r="D8" s="4" t="s">
        <v>2</v>
      </c>
      <c r="E8" s="4" t="s">
        <v>3</v>
      </c>
      <c r="F8" s="5" t="s">
        <v>9</v>
      </c>
      <c r="G8" s="73"/>
      <c r="H8" s="3" t="s">
        <v>12</v>
      </c>
      <c r="I8" s="4" t="s">
        <v>0</v>
      </c>
      <c r="J8" s="4" t="s">
        <v>1</v>
      </c>
      <c r="K8" s="4" t="s">
        <v>2</v>
      </c>
      <c r="L8" s="4" t="s">
        <v>3</v>
      </c>
      <c r="M8" s="5" t="s">
        <v>9</v>
      </c>
    </row>
    <row r="9" spans="1:13" ht="15" customHeight="1" x14ac:dyDescent="0.25">
      <c r="A9" s="6" t="s">
        <v>4</v>
      </c>
      <c r="B9" s="13"/>
      <c r="C9" s="14"/>
      <c r="D9" s="14"/>
      <c r="E9" s="14"/>
      <c r="F9" s="15"/>
      <c r="G9" s="73"/>
      <c r="H9" s="6" t="s">
        <v>4</v>
      </c>
      <c r="I9" s="7">
        <v>6</v>
      </c>
      <c r="J9" s="8">
        <v>49.72</v>
      </c>
      <c r="K9" s="8">
        <v>71.430000000000007</v>
      </c>
      <c r="L9" s="8">
        <v>78.77</v>
      </c>
      <c r="M9" s="9">
        <v>19</v>
      </c>
    </row>
    <row r="10" spans="1:13" ht="15" customHeight="1" x14ac:dyDescent="0.25">
      <c r="A10" s="6" t="s">
        <v>5</v>
      </c>
      <c r="B10" s="13"/>
      <c r="C10" s="14"/>
      <c r="D10" s="14"/>
      <c r="E10" s="14"/>
      <c r="F10" s="15"/>
      <c r="G10" s="73"/>
      <c r="H10" s="6" t="s">
        <v>5</v>
      </c>
      <c r="I10" s="7"/>
      <c r="J10" s="8">
        <v>2.75</v>
      </c>
      <c r="K10" s="8">
        <v>5</v>
      </c>
      <c r="L10" s="8">
        <v>7.88</v>
      </c>
      <c r="M10" s="9">
        <v>2.75</v>
      </c>
    </row>
    <row r="11" spans="1:13" ht="15" customHeight="1" x14ac:dyDescent="0.25">
      <c r="A11" s="6" t="s">
        <v>6</v>
      </c>
      <c r="B11" s="13"/>
      <c r="C11" s="14"/>
      <c r="D11" s="14"/>
      <c r="E11" s="14"/>
      <c r="F11" s="15"/>
      <c r="G11" s="73"/>
      <c r="H11" s="6" t="s">
        <v>6</v>
      </c>
      <c r="I11" s="7"/>
      <c r="J11" s="8">
        <v>3.5</v>
      </c>
      <c r="K11" s="8">
        <v>0.75</v>
      </c>
      <c r="L11" s="8"/>
      <c r="M11" s="9">
        <v>3.5</v>
      </c>
    </row>
    <row r="12" spans="1:13" ht="15" customHeight="1" thickBot="1" x14ac:dyDescent="0.3">
      <c r="A12" s="10" t="s">
        <v>7</v>
      </c>
      <c r="B12" s="16"/>
      <c r="C12" s="17"/>
      <c r="D12" s="17"/>
      <c r="E12" s="17"/>
      <c r="F12" s="18"/>
      <c r="G12" s="73"/>
      <c r="H12" s="10" t="s">
        <v>7</v>
      </c>
      <c r="I12" s="11">
        <f>I9+I10-I11</f>
        <v>6</v>
      </c>
      <c r="J12" s="11">
        <f t="shared" ref="J12:M12" si="2">J9+J10-J11</f>
        <v>48.97</v>
      </c>
      <c r="K12" s="11">
        <f t="shared" si="2"/>
        <v>75.680000000000007</v>
      </c>
      <c r="L12" s="12">
        <f t="shared" si="2"/>
        <v>86.649999999999991</v>
      </c>
      <c r="M12" s="35">
        <f t="shared" si="2"/>
        <v>18.25</v>
      </c>
    </row>
    <row r="13" spans="1:13" ht="15" customHeight="1" thickBot="1" x14ac:dyDescent="0.3"/>
    <row r="14" spans="1:13" ht="15" customHeight="1" x14ac:dyDescent="0.25">
      <c r="A14" s="19" t="s">
        <v>13</v>
      </c>
      <c r="B14" s="58" t="s">
        <v>0</v>
      </c>
      <c r="C14" s="58" t="s">
        <v>1</v>
      </c>
      <c r="D14" s="58" t="s">
        <v>2</v>
      </c>
      <c r="E14" s="58" t="s">
        <v>3</v>
      </c>
      <c r="F14" s="59" t="s">
        <v>9</v>
      </c>
      <c r="G14" s="73"/>
      <c r="H14" s="19" t="s">
        <v>15</v>
      </c>
      <c r="I14" s="4" t="s">
        <v>0</v>
      </c>
      <c r="J14" s="4" t="s">
        <v>1</v>
      </c>
      <c r="K14" s="4" t="s">
        <v>2</v>
      </c>
      <c r="L14" s="4" t="s">
        <v>3</v>
      </c>
      <c r="M14" s="5" t="s">
        <v>9</v>
      </c>
    </row>
    <row r="15" spans="1:13" ht="15" customHeight="1" x14ac:dyDescent="0.25">
      <c r="A15" s="50" t="s">
        <v>4</v>
      </c>
      <c r="B15" s="51"/>
      <c r="C15" s="52"/>
      <c r="D15" s="52"/>
      <c r="E15" s="52"/>
      <c r="F15" s="53"/>
      <c r="G15" s="73"/>
      <c r="H15" s="6" t="s">
        <v>4</v>
      </c>
      <c r="I15" s="7">
        <v>3</v>
      </c>
      <c r="J15" s="8">
        <v>93</v>
      </c>
      <c r="K15" s="8">
        <v>91.55</v>
      </c>
      <c r="L15" s="8">
        <v>0.28000000000000003</v>
      </c>
      <c r="M15" s="9">
        <v>61.75</v>
      </c>
    </row>
    <row r="16" spans="1:13" ht="15" customHeight="1" x14ac:dyDescent="0.25">
      <c r="A16" s="50" t="s">
        <v>5</v>
      </c>
      <c r="B16" s="51"/>
      <c r="C16" s="52"/>
      <c r="D16" s="52"/>
      <c r="E16" s="52"/>
      <c r="F16" s="53"/>
      <c r="G16" s="73"/>
      <c r="H16" s="6" t="s">
        <v>5</v>
      </c>
      <c r="I16" s="7"/>
      <c r="J16" s="8">
        <v>1.75</v>
      </c>
      <c r="K16" s="8"/>
      <c r="L16" s="8">
        <v>1.5</v>
      </c>
      <c r="M16" s="9">
        <v>1.75</v>
      </c>
    </row>
    <row r="17" spans="1:13" ht="15" customHeight="1" x14ac:dyDescent="0.25">
      <c r="A17" s="50" t="s">
        <v>6</v>
      </c>
      <c r="B17" s="51"/>
      <c r="C17" s="52"/>
      <c r="D17" s="52"/>
      <c r="E17" s="52"/>
      <c r="F17" s="53"/>
      <c r="G17" s="73"/>
      <c r="H17" s="6" t="s">
        <v>6</v>
      </c>
      <c r="I17" s="7"/>
      <c r="J17" s="8">
        <v>3.5</v>
      </c>
      <c r="K17" s="8"/>
      <c r="L17" s="8"/>
      <c r="M17" s="9">
        <v>3.5</v>
      </c>
    </row>
    <row r="18" spans="1:13" ht="15" customHeight="1" thickBot="1" x14ac:dyDescent="0.3">
      <c r="A18" s="54" t="s">
        <v>7</v>
      </c>
      <c r="B18" s="55"/>
      <c r="C18" s="56"/>
      <c r="D18" s="55"/>
      <c r="E18" s="55"/>
      <c r="F18" s="56"/>
      <c r="G18" s="73"/>
      <c r="H18" s="10" t="s">
        <v>7</v>
      </c>
      <c r="I18" s="11">
        <f>I15+I16-I17</f>
        <v>3</v>
      </c>
      <c r="J18" s="12">
        <f t="shared" ref="J18:M18" si="3">J15+J16-J17</f>
        <v>91.25</v>
      </c>
      <c r="K18" s="12">
        <f t="shared" si="3"/>
        <v>91.55</v>
      </c>
      <c r="L18" s="12">
        <f t="shared" si="3"/>
        <v>1.78</v>
      </c>
      <c r="M18" s="35">
        <f t="shared" si="3"/>
        <v>60</v>
      </c>
    </row>
    <row r="19" spans="1:13" ht="15" customHeight="1" thickBot="1" x14ac:dyDescent="0.3"/>
    <row r="20" spans="1:13" ht="15" customHeight="1" x14ac:dyDescent="0.25">
      <c r="A20" s="3" t="s">
        <v>16</v>
      </c>
      <c r="B20" s="4" t="s">
        <v>0</v>
      </c>
      <c r="C20" s="4" t="s">
        <v>1</v>
      </c>
      <c r="D20" s="4" t="s">
        <v>2</v>
      </c>
      <c r="E20" s="4" t="s">
        <v>3</v>
      </c>
      <c r="F20" s="5" t="s">
        <v>9</v>
      </c>
      <c r="G20" s="73"/>
      <c r="H20" s="3" t="s">
        <v>17</v>
      </c>
      <c r="I20" s="4" t="s">
        <v>0</v>
      </c>
      <c r="J20" s="4" t="s">
        <v>1</v>
      </c>
      <c r="K20" s="4" t="s">
        <v>2</v>
      </c>
      <c r="L20" s="4" t="s">
        <v>3</v>
      </c>
      <c r="M20" s="5" t="s">
        <v>9</v>
      </c>
    </row>
    <row r="21" spans="1:13" ht="15" customHeight="1" x14ac:dyDescent="0.25">
      <c r="A21" s="6" t="s">
        <v>4</v>
      </c>
      <c r="B21" s="7">
        <v>2</v>
      </c>
      <c r="C21" s="14"/>
      <c r="D21" s="8">
        <v>5.46</v>
      </c>
      <c r="E21" s="8">
        <v>0.25</v>
      </c>
      <c r="F21" s="15"/>
      <c r="G21" s="73"/>
      <c r="H21" s="6" t="s">
        <v>4</v>
      </c>
      <c r="I21" s="7">
        <v>14</v>
      </c>
      <c r="J21" s="8">
        <v>33.5</v>
      </c>
      <c r="K21" s="8">
        <v>59.95</v>
      </c>
      <c r="L21" s="8">
        <v>0.75</v>
      </c>
      <c r="M21" s="9">
        <v>68</v>
      </c>
    </row>
    <row r="22" spans="1:13" ht="15" customHeight="1" x14ac:dyDescent="0.25">
      <c r="A22" s="6" t="s">
        <v>5</v>
      </c>
      <c r="B22" s="7"/>
      <c r="C22" s="14"/>
      <c r="D22" s="8"/>
      <c r="E22" s="8"/>
      <c r="F22" s="15"/>
      <c r="G22" s="73"/>
      <c r="H22" s="6" t="s">
        <v>5</v>
      </c>
      <c r="I22" s="7"/>
      <c r="J22" s="8">
        <v>2.5</v>
      </c>
      <c r="K22" s="8"/>
      <c r="L22" s="8"/>
      <c r="M22" s="9">
        <v>2.5</v>
      </c>
    </row>
    <row r="23" spans="1:13" ht="15" customHeight="1" x14ac:dyDescent="0.25">
      <c r="A23" s="6" t="s">
        <v>6</v>
      </c>
      <c r="B23" s="7"/>
      <c r="C23" s="14"/>
      <c r="D23" s="8">
        <v>1</v>
      </c>
      <c r="E23" s="8"/>
      <c r="F23" s="15"/>
      <c r="G23" s="73"/>
      <c r="H23" s="6" t="s">
        <v>6</v>
      </c>
      <c r="I23" s="7"/>
      <c r="J23" s="8"/>
      <c r="K23" s="8"/>
      <c r="L23" s="8"/>
      <c r="M23" s="9"/>
    </row>
    <row r="24" spans="1:13" ht="15" customHeight="1" thickBot="1" x14ac:dyDescent="0.3">
      <c r="A24" s="10" t="s">
        <v>7</v>
      </c>
      <c r="B24" s="11">
        <f>B21+B22-B23</f>
        <v>2</v>
      </c>
      <c r="C24" s="17"/>
      <c r="D24" s="12">
        <f t="shared" ref="D24:E24" si="4">D21+D22-D23</f>
        <v>4.46</v>
      </c>
      <c r="E24" s="12">
        <f t="shared" si="4"/>
        <v>0.25</v>
      </c>
      <c r="F24" s="17"/>
      <c r="G24" s="73"/>
      <c r="H24" s="10" t="s">
        <v>7</v>
      </c>
      <c r="I24" s="11">
        <f>I21+I22-I23</f>
        <v>14</v>
      </c>
      <c r="J24" s="12">
        <f t="shared" ref="J24:M24" si="5">J21+J22-J23</f>
        <v>36</v>
      </c>
      <c r="K24" s="12">
        <f t="shared" si="5"/>
        <v>59.95</v>
      </c>
      <c r="L24" s="12">
        <f t="shared" si="5"/>
        <v>0.75</v>
      </c>
      <c r="M24" s="35">
        <f t="shared" si="5"/>
        <v>70.5</v>
      </c>
    </row>
    <row r="25" spans="1:13" ht="15" customHeight="1" thickBot="1" x14ac:dyDescent="0.3"/>
    <row r="26" spans="1:13" ht="15" customHeight="1" x14ac:dyDescent="0.25">
      <c r="A26" s="3" t="s">
        <v>18</v>
      </c>
      <c r="B26" s="4" t="s">
        <v>0</v>
      </c>
      <c r="C26" s="4" t="s">
        <v>1</v>
      </c>
      <c r="D26" s="4" t="s">
        <v>2</v>
      </c>
      <c r="E26" s="4" t="s">
        <v>3</v>
      </c>
      <c r="F26" s="5" t="s">
        <v>9</v>
      </c>
      <c r="G26" s="73"/>
      <c r="H26" s="3" t="s">
        <v>19</v>
      </c>
      <c r="I26" s="4" t="s">
        <v>0</v>
      </c>
      <c r="J26" s="4" t="s">
        <v>1</v>
      </c>
      <c r="K26" s="4" t="s">
        <v>2</v>
      </c>
      <c r="L26" s="4" t="s">
        <v>3</v>
      </c>
      <c r="M26" s="5" t="s">
        <v>9</v>
      </c>
    </row>
    <row r="27" spans="1:13" ht="15" customHeight="1" x14ac:dyDescent="0.25">
      <c r="A27" s="6" t="s">
        <v>4</v>
      </c>
      <c r="B27" s="7">
        <v>17</v>
      </c>
      <c r="C27" s="8">
        <v>65.63</v>
      </c>
      <c r="D27" s="8">
        <v>1.26</v>
      </c>
      <c r="E27" s="8">
        <v>0.75</v>
      </c>
      <c r="F27" s="9">
        <v>20.7</v>
      </c>
      <c r="G27" s="73"/>
      <c r="H27" s="6" t="s">
        <v>4</v>
      </c>
      <c r="I27" s="7">
        <v>11</v>
      </c>
      <c r="J27" s="8">
        <v>317</v>
      </c>
      <c r="K27" s="8">
        <v>70.760000000000005</v>
      </c>
      <c r="L27" s="8">
        <v>0.23</v>
      </c>
      <c r="M27" s="15"/>
    </row>
    <row r="28" spans="1:13" ht="15" customHeight="1" x14ac:dyDescent="0.25">
      <c r="A28" s="6" t="s">
        <v>5</v>
      </c>
      <c r="B28" s="7"/>
      <c r="C28" s="8">
        <v>2.75</v>
      </c>
      <c r="D28" s="8"/>
      <c r="E28" s="8">
        <v>1.25</v>
      </c>
      <c r="F28" s="9">
        <v>2.75</v>
      </c>
      <c r="G28" s="73"/>
      <c r="H28" s="6" t="s">
        <v>5</v>
      </c>
      <c r="I28" s="7"/>
      <c r="J28" s="8">
        <v>8</v>
      </c>
      <c r="K28" s="8"/>
      <c r="L28" s="8"/>
      <c r="M28" s="15"/>
    </row>
    <row r="29" spans="1:13" ht="15" customHeight="1" x14ac:dyDescent="0.25">
      <c r="A29" s="6" t="s">
        <v>6</v>
      </c>
      <c r="B29" s="7"/>
      <c r="C29" s="8">
        <v>3.5</v>
      </c>
      <c r="D29" s="8">
        <v>1</v>
      </c>
      <c r="E29" s="8"/>
      <c r="F29" s="9">
        <v>3.5</v>
      </c>
      <c r="G29" s="73"/>
      <c r="H29" s="6" t="s">
        <v>6</v>
      </c>
      <c r="I29" s="7"/>
      <c r="J29" s="8">
        <v>7</v>
      </c>
      <c r="K29" s="8"/>
      <c r="L29" s="8"/>
      <c r="M29" s="15"/>
    </row>
    <row r="30" spans="1:13" ht="15" customHeight="1" thickBot="1" x14ac:dyDescent="0.3">
      <c r="A30" s="10" t="s">
        <v>7</v>
      </c>
      <c r="B30" s="11">
        <f>B27+B28-B29</f>
        <v>17</v>
      </c>
      <c r="C30" s="11">
        <f t="shared" ref="C30:F30" si="6">C27+C28-C29</f>
        <v>64.88</v>
      </c>
      <c r="D30" s="12">
        <f t="shared" si="6"/>
        <v>0.26</v>
      </c>
      <c r="E30" s="12">
        <f t="shared" si="6"/>
        <v>2</v>
      </c>
      <c r="F30" s="12">
        <f t="shared" si="6"/>
        <v>19.95</v>
      </c>
      <c r="G30" s="73"/>
      <c r="H30" s="10" t="s">
        <v>7</v>
      </c>
      <c r="I30" s="11">
        <f>I27+I28-I29</f>
        <v>11</v>
      </c>
      <c r="J30" s="12">
        <f t="shared" ref="J30:L30" si="7">J27+J28-J29</f>
        <v>318</v>
      </c>
      <c r="K30" s="11">
        <f t="shared" si="7"/>
        <v>70.760000000000005</v>
      </c>
      <c r="L30" s="11">
        <f t="shared" si="7"/>
        <v>0.23</v>
      </c>
      <c r="M30" s="18"/>
    </row>
    <row r="31" spans="1:13" ht="15" customHeight="1" thickBot="1" x14ac:dyDescent="0.3"/>
    <row r="32" spans="1:13" ht="15" customHeight="1" x14ac:dyDescent="0.25">
      <c r="A32" s="3" t="s">
        <v>20</v>
      </c>
      <c r="B32" s="38" t="s">
        <v>0</v>
      </c>
      <c r="C32" s="38" t="s">
        <v>1</v>
      </c>
      <c r="D32" s="38" t="s">
        <v>2</v>
      </c>
      <c r="E32" s="38" t="s">
        <v>3</v>
      </c>
      <c r="F32" s="39" t="s">
        <v>9</v>
      </c>
      <c r="G32" s="73"/>
      <c r="H32" s="3" t="s">
        <v>21</v>
      </c>
      <c r="I32" s="4" t="s">
        <v>0</v>
      </c>
      <c r="J32" s="4" t="s">
        <v>1</v>
      </c>
      <c r="K32" s="4" t="s">
        <v>2</v>
      </c>
      <c r="L32" s="4" t="s">
        <v>3</v>
      </c>
      <c r="M32" s="5" t="s">
        <v>9</v>
      </c>
    </row>
    <row r="33" spans="1:13" ht="15" customHeight="1" x14ac:dyDescent="0.25">
      <c r="A33" s="40" t="s">
        <v>4</v>
      </c>
      <c r="B33" s="41"/>
      <c r="C33" s="42"/>
      <c r="D33" s="42"/>
      <c r="E33" s="42"/>
      <c r="F33" s="43"/>
      <c r="G33" s="73"/>
      <c r="H33" s="6" t="s">
        <v>4</v>
      </c>
      <c r="I33" s="7">
        <v>1</v>
      </c>
      <c r="J33" s="8">
        <v>181.66</v>
      </c>
      <c r="K33" s="8"/>
      <c r="L33" s="8">
        <v>1.88</v>
      </c>
      <c r="M33" s="15"/>
    </row>
    <row r="34" spans="1:13" ht="15" customHeight="1" x14ac:dyDescent="0.25">
      <c r="A34" s="40" t="s">
        <v>5</v>
      </c>
      <c r="B34" s="41"/>
      <c r="C34" s="42"/>
      <c r="D34" s="42"/>
      <c r="E34" s="42"/>
      <c r="F34" s="43"/>
      <c r="G34" s="73"/>
      <c r="H34" s="6" t="s">
        <v>5</v>
      </c>
      <c r="I34" s="7"/>
      <c r="J34" s="8">
        <v>8</v>
      </c>
      <c r="K34" s="8"/>
      <c r="L34" s="8"/>
      <c r="M34" s="15"/>
    </row>
    <row r="35" spans="1:13" ht="15" customHeight="1" x14ac:dyDescent="0.25">
      <c r="A35" s="40" t="s">
        <v>6</v>
      </c>
      <c r="B35" s="41"/>
      <c r="C35" s="42"/>
      <c r="D35" s="42"/>
      <c r="E35" s="42"/>
      <c r="F35" s="43"/>
      <c r="G35" s="73"/>
      <c r="H35" s="6" t="s">
        <v>6</v>
      </c>
      <c r="I35" s="7"/>
      <c r="J35" s="8">
        <v>6.3</v>
      </c>
      <c r="K35" s="8"/>
      <c r="L35" s="8"/>
      <c r="M35" s="15"/>
    </row>
    <row r="36" spans="1:13" ht="15" customHeight="1" thickBot="1" x14ac:dyDescent="0.3">
      <c r="A36" s="44" t="s">
        <v>7</v>
      </c>
      <c r="B36" s="45"/>
      <c r="C36" s="45"/>
      <c r="D36" s="46"/>
      <c r="E36" s="46"/>
      <c r="F36" s="47"/>
      <c r="G36" s="73"/>
      <c r="H36" s="10" t="s">
        <v>7</v>
      </c>
      <c r="I36" s="11">
        <f>I33+I34-I35</f>
        <v>1</v>
      </c>
      <c r="J36" s="12">
        <f t="shared" ref="J36:L36" si="8">J33+J34-J35</f>
        <v>183.35999999999999</v>
      </c>
      <c r="K36" s="11"/>
      <c r="L36" s="11">
        <f t="shared" si="8"/>
        <v>1.88</v>
      </c>
      <c r="M36" s="18"/>
    </row>
    <row r="37" spans="1:13" ht="15" customHeight="1" thickBot="1" x14ac:dyDescent="0.3"/>
    <row r="38" spans="1:13" ht="15" customHeight="1" x14ac:dyDescent="0.25">
      <c r="A38" s="3" t="s">
        <v>22</v>
      </c>
      <c r="B38" s="4" t="s">
        <v>0</v>
      </c>
      <c r="C38" s="4" t="s">
        <v>1</v>
      </c>
      <c r="D38" s="4" t="s">
        <v>2</v>
      </c>
      <c r="E38" s="4" t="s">
        <v>3</v>
      </c>
      <c r="F38" s="5" t="s">
        <v>9</v>
      </c>
      <c r="G38" s="73"/>
      <c r="H38" s="3" t="s">
        <v>23</v>
      </c>
      <c r="I38" s="4" t="s">
        <v>0</v>
      </c>
      <c r="J38" s="4" t="s">
        <v>1</v>
      </c>
      <c r="K38" s="4" t="s">
        <v>2</v>
      </c>
      <c r="L38" s="4" t="s">
        <v>3</v>
      </c>
      <c r="M38" s="5" t="s">
        <v>9</v>
      </c>
    </row>
    <row r="39" spans="1:13" ht="15" customHeight="1" x14ac:dyDescent="0.25">
      <c r="A39" s="6" t="s">
        <v>4</v>
      </c>
      <c r="B39" s="7">
        <v>4</v>
      </c>
      <c r="C39" s="8">
        <v>13.72</v>
      </c>
      <c r="D39" s="8">
        <v>16.07</v>
      </c>
      <c r="E39" s="8">
        <v>5.64</v>
      </c>
      <c r="F39" s="9">
        <v>22.3</v>
      </c>
      <c r="G39" s="73"/>
      <c r="H39" s="6" t="s">
        <v>4</v>
      </c>
      <c r="I39" s="7">
        <v>4</v>
      </c>
      <c r="J39" s="8">
        <v>117.75</v>
      </c>
      <c r="K39" s="8">
        <v>13.75</v>
      </c>
      <c r="L39" s="8">
        <v>8.68</v>
      </c>
      <c r="M39" s="9">
        <v>38.65</v>
      </c>
    </row>
    <row r="40" spans="1:13" ht="15" customHeight="1" x14ac:dyDescent="0.25">
      <c r="A40" s="6" t="s">
        <v>5</v>
      </c>
      <c r="B40" s="7"/>
      <c r="C40" s="8">
        <v>1.75</v>
      </c>
      <c r="D40" s="8">
        <v>4</v>
      </c>
      <c r="E40" s="8"/>
      <c r="F40" s="9">
        <v>1.75</v>
      </c>
      <c r="G40" s="73"/>
      <c r="H40" s="6" t="s">
        <v>5</v>
      </c>
      <c r="I40" s="7"/>
      <c r="J40" s="8">
        <v>1.75</v>
      </c>
      <c r="K40" s="8"/>
      <c r="L40" s="8">
        <v>1.25</v>
      </c>
      <c r="M40" s="9">
        <v>1.75</v>
      </c>
    </row>
    <row r="41" spans="1:13" ht="15" customHeight="1" x14ac:dyDescent="0.25">
      <c r="A41" s="6" t="s">
        <v>6</v>
      </c>
      <c r="B41" s="7"/>
      <c r="C41" s="8">
        <v>3.5</v>
      </c>
      <c r="D41" s="8"/>
      <c r="E41" s="8">
        <v>2</v>
      </c>
      <c r="F41" s="9">
        <v>3.5</v>
      </c>
      <c r="G41" s="73"/>
      <c r="H41" s="6" t="s">
        <v>6</v>
      </c>
      <c r="I41" s="7"/>
      <c r="J41" s="8">
        <v>3.5</v>
      </c>
      <c r="K41" s="8"/>
      <c r="L41" s="8"/>
      <c r="M41" s="9">
        <v>3.5</v>
      </c>
    </row>
    <row r="42" spans="1:13" ht="15" customHeight="1" thickBot="1" x14ac:dyDescent="0.3">
      <c r="A42" s="10" t="s">
        <v>7</v>
      </c>
      <c r="B42" s="11">
        <f>B39+B40-B41</f>
        <v>4</v>
      </c>
      <c r="C42" s="11">
        <f t="shared" ref="C42:F42" si="9">C39+C40-C41</f>
        <v>11.97</v>
      </c>
      <c r="D42" s="12">
        <f t="shared" si="9"/>
        <v>20.07</v>
      </c>
      <c r="E42" s="11">
        <f t="shared" si="9"/>
        <v>3.6399999999999997</v>
      </c>
      <c r="F42" s="12">
        <f t="shared" si="9"/>
        <v>20.55</v>
      </c>
      <c r="G42" s="73"/>
      <c r="H42" s="10" t="s">
        <v>7</v>
      </c>
      <c r="I42" s="11">
        <f>I39+I40-I41</f>
        <v>4</v>
      </c>
      <c r="J42" s="12">
        <f t="shared" ref="J42:M42" si="10">J39+J40-J41</f>
        <v>116</v>
      </c>
      <c r="K42" s="11">
        <f t="shared" si="10"/>
        <v>13.75</v>
      </c>
      <c r="L42" s="12">
        <f t="shared" si="10"/>
        <v>9.93</v>
      </c>
      <c r="M42" s="35">
        <f t="shared" si="10"/>
        <v>36.9</v>
      </c>
    </row>
    <row r="43" spans="1:13" ht="15" customHeight="1" thickBot="1" x14ac:dyDescent="0.3"/>
    <row r="44" spans="1:13" ht="15" customHeight="1" x14ac:dyDescent="0.25">
      <c r="A44" s="3" t="s">
        <v>24</v>
      </c>
      <c r="B44" s="4" t="s">
        <v>0</v>
      </c>
      <c r="C44" s="4" t="s">
        <v>1</v>
      </c>
      <c r="D44" s="4" t="s">
        <v>2</v>
      </c>
      <c r="E44" s="4" t="s">
        <v>3</v>
      </c>
      <c r="F44" s="5" t="s">
        <v>9</v>
      </c>
      <c r="G44" s="73"/>
      <c r="H44" s="3" t="s">
        <v>14</v>
      </c>
      <c r="I44" s="38" t="s">
        <v>0</v>
      </c>
      <c r="J44" s="38" t="s">
        <v>1</v>
      </c>
      <c r="K44" s="38" t="s">
        <v>2</v>
      </c>
      <c r="L44" s="38" t="s">
        <v>3</v>
      </c>
      <c r="M44" s="39" t="s">
        <v>9</v>
      </c>
    </row>
    <row r="45" spans="1:13" ht="15" customHeight="1" x14ac:dyDescent="0.25">
      <c r="A45" s="6" t="s">
        <v>4</v>
      </c>
      <c r="B45" s="7"/>
      <c r="C45" s="14"/>
      <c r="D45" s="8">
        <v>1.88</v>
      </c>
      <c r="E45" s="8"/>
      <c r="F45" s="15"/>
      <c r="G45" s="73"/>
      <c r="H45" s="40" t="s">
        <v>4</v>
      </c>
      <c r="I45" s="41"/>
      <c r="J45" s="42"/>
      <c r="K45" s="42"/>
      <c r="L45" s="42"/>
      <c r="M45" s="43"/>
    </row>
    <row r="46" spans="1:13" ht="15" customHeight="1" x14ac:dyDescent="0.25">
      <c r="A46" s="6" t="s">
        <v>5</v>
      </c>
      <c r="B46" s="7"/>
      <c r="C46" s="14"/>
      <c r="D46" s="8"/>
      <c r="E46" s="8"/>
      <c r="F46" s="15"/>
      <c r="G46" s="73"/>
      <c r="H46" s="40" t="s">
        <v>5</v>
      </c>
      <c r="I46" s="41"/>
      <c r="J46" s="42"/>
      <c r="K46" s="42"/>
      <c r="L46" s="42"/>
      <c r="M46" s="43"/>
    </row>
    <row r="47" spans="1:13" ht="15" customHeight="1" x14ac:dyDescent="0.25">
      <c r="A47" s="6" t="s">
        <v>6</v>
      </c>
      <c r="B47" s="7"/>
      <c r="C47" s="14"/>
      <c r="D47" s="8"/>
      <c r="E47" s="8"/>
      <c r="F47" s="15"/>
      <c r="G47" s="73"/>
      <c r="H47" s="40" t="s">
        <v>6</v>
      </c>
      <c r="I47" s="41"/>
      <c r="J47" s="42"/>
      <c r="K47" s="42"/>
      <c r="L47" s="42"/>
      <c r="M47" s="43"/>
    </row>
    <row r="48" spans="1:13" ht="15" customHeight="1" thickBot="1" x14ac:dyDescent="0.3">
      <c r="A48" s="10" t="s">
        <v>7</v>
      </c>
      <c r="B48" s="11"/>
      <c r="C48" s="17"/>
      <c r="D48" s="12">
        <f>D45+D46-D47</f>
        <v>1.88</v>
      </c>
      <c r="E48" s="12"/>
      <c r="F48" s="18"/>
      <c r="G48" s="73"/>
      <c r="H48" s="44" t="s">
        <v>7</v>
      </c>
      <c r="I48" s="45"/>
      <c r="J48" s="45"/>
      <c r="K48" s="46"/>
      <c r="L48" s="46"/>
      <c r="M48" s="47"/>
    </row>
    <row r="49" spans="1:13" ht="15" customHeight="1" thickBot="1" x14ac:dyDescent="0.3"/>
    <row r="50" spans="1:13" ht="15" customHeight="1" x14ac:dyDescent="0.25">
      <c r="A50" s="3" t="s">
        <v>25</v>
      </c>
      <c r="B50" s="4" t="s">
        <v>0</v>
      </c>
      <c r="C50" s="4" t="s">
        <v>1</v>
      </c>
      <c r="D50" s="4" t="s">
        <v>2</v>
      </c>
      <c r="E50" s="4" t="s">
        <v>3</v>
      </c>
      <c r="F50" s="5" t="s">
        <v>9</v>
      </c>
      <c r="G50" s="73"/>
      <c r="H50" s="3" t="s">
        <v>26</v>
      </c>
      <c r="I50" s="4" t="s">
        <v>0</v>
      </c>
      <c r="J50" s="4" t="s">
        <v>1</v>
      </c>
      <c r="K50" s="4" t="s">
        <v>2</v>
      </c>
      <c r="L50" s="4" t="s">
        <v>3</v>
      </c>
      <c r="M50" s="5" t="s">
        <v>9</v>
      </c>
    </row>
    <row r="51" spans="1:13" ht="15" customHeight="1" x14ac:dyDescent="0.25">
      <c r="A51" s="6" t="s">
        <v>4</v>
      </c>
      <c r="B51" s="7">
        <v>4</v>
      </c>
      <c r="C51" s="8">
        <v>6.4</v>
      </c>
      <c r="D51" s="8">
        <v>-1.2</v>
      </c>
      <c r="E51" s="8"/>
      <c r="F51" s="9">
        <v>50.2</v>
      </c>
      <c r="G51" s="73"/>
      <c r="H51" s="6" t="s">
        <v>4</v>
      </c>
      <c r="I51" s="7">
        <v>9</v>
      </c>
      <c r="J51" s="14"/>
      <c r="K51" s="8">
        <v>257.45</v>
      </c>
      <c r="L51" s="8">
        <v>156.30000000000001</v>
      </c>
      <c r="M51" s="15"/>
    </row>
    <row r="52" spans="1:13" ht="15" customHeight="1" x14ac:dyDescent="0.25">
      <c r="A52" s="6" t="s">
        <v>5</v>
      </c>
      <c r="B52" s="7"/>
      <c r="C52" s="8">
        <v>1.75</v>
      </c>
      <c r="D52" s="8">
        <v>2.5</v>
      </c>
      <c r="E52" s="8"/>
      <c r="F52" s="9">
        <v>1.75</v>
      </c>
      <c r="G52" s="73"/>
      <c r="H52" s="6" t="s">
        <v>5</v>
      </c>
      <c r="I52" s="7"/>
      <c r="J52" s="14"/>
      <c r="K52" s="8">
        <v>14.5</v>
      </c>
      <c r="L52" s="8">
        <v>4</v>
      </c>
      <c r="M52" s="15"/>
    </row>
    <row r="53" spans="1:13" ht="15" customHeight="1" x14ac:dyDescent="0.25">
      <c r="A53" s="6" t="s">
        <v>6</v>
      </c>
      <c r="B53" s="7"/>
      <c r="C53" s="8">
        <v>3.5</v>
      </c>
      <c r="D53" s="8">
        <v>2</v>
      </c>
      <c r="E53" s="8"/>
      <c r="F53" s="9">
        <v>3.5</v>
      </c>
      <c r="G53" s="73"/>
      <c r="H53" s="6" t="s">
        <v>6</v>
      </c>
      <c r="I53" s="7"/>
      <c r="J53" s="14"/>
      <c r="K53" s="8">
        <v>0.5</v>
      </c>
      <c r="L53" s="8">
        <v>21</v>
      </c>
      <c r="M53" s="15"/>
    </row>
    <row r="54" spans="1:13" ht="15" customHeight="1" thickBot="1" x14ac:dyDescent="0.3">
      <c r="A54" s="10" t="s">
        <v>7</v>
      </c>
      <c r="B54" s="11">
        <f>B51+B52-B53</f>
        <v>4</v>
      </c>
      <c r="C54" s="12">
        <f t="shared" ref="C54:F54" si="11">C51+C52-C53</f>
        <v>4.6500000000000004</v>
      </c>
      <c r="D54" s="12">
        <f t="shared" si="11"/>
        <v>-0.7</v>
      </c>
      <c r="E54" s="12"/>
      <c r="F54" s="12">
        <f t="shared" si="11"/>
        <v>48.45</v>
      </c>
      <c r="G54" s="73"/>
      <c r="H54" s="10" t="s">
        <v>7</v>
      </c>
      <c r="I54" s="11">
        <f>I51+I52-I53</f>
        <v>9</v>
      </c>
      <c r="J54" s="16"/>
      <c r="K54" s="12">
        <f t="shared" ref="K54:L54" si="12">K51+K52-K53</f>
        <v>271.45</v>
      </c>
      <c r="L54" s="12">
        <f t="shared" si="12"/>
        <v>139.30000000000001</v>
      </c>
      <c r="M54" s="18"/>
    </row>
    <row r="55" spans="1:13" ht="15" customHeight="1" thickBot="1" x14ac:dyDescent="0.3"/>
    <row r="56" spans="1:13" ht="15" customHeight="1" x14ac:dyDescent="0.25">
      <c r="A56" s="3" t="s">
        <v>27</v>
      </c>
      <c r="B56" s="4" t="s">
        <v>0</v>
      </c>
      <c r="C56" s="4" t="s">
        <v>1</v>
      </c>
      <c r="D56" s="4" t="s">
        <v>2</v>
      </c>
      <c r="E56" s="4" t="s">
        <v>3</v>
      </c>
      <c r="F56" s="5" t="s">
        <v>9</v>
      </c>
      <c r="G56" s="73"/>
      <c r="H56" s="3" t="s">
        <v>28</v>
      </c>
      <c r="I56" s="4" t="s">
        <v>0</v>
      </c>
      <c r="J56" s="4" t="s">
        <v>1</v>
      </c>
      <c r="K56" s="4" t="s">
        <v>2</v>
      </c>
      <c r="L56" s="4" t="s">
        <v>3</v>
      </c>
      <c r="M56" s="5" t="s">
        <v>9</v>
      </c>
    </row>
    <row r="57" spans="1:13" ht="15" customHeight="1" x14ac:dyDescent="0.25">
      <c r="A57" s="6" t="s">
        <v>4</v>
      </c>
      <c r="B57" s="7">
        <v>11</v>
      </c>
      <c r="C57" s="14"/>
      <c r="D57" s="8">
        <v>93.07</v>
      </c>
      <c r="E57" s="8">
        <v>61.87</v>
      </c>
      <c r="F57" s="15"/>
      <c r="G57" s="73"/>
      <c r="H57" s="6" t="s">
        <v>4</v>
      </c>
      <c r="I57" s="7">
        <v>0</v>
      </c>
      <c r="J57" s="8">
        <v>20.7</v>
      </c>
      <c r="K57" s="8">
        <v>12.48</v>
      </c>
      <c r="L57" s="8">
        <v>0.46</v>
      </c>
      <c r="M57" s="9">
        <v>-1.8</v>
      </c>
    </row>
    <row r="58" spans="1:13" ht="15" customHeight="1" x14ac:dyDescent="0.25">
      <c r="A58" s="6" t="s">
        <v>5</v>
      </c>
      <c r="B58" s="7"/>
      <c r="C58" s="14"/>
      <c r="D58" s="8"/>
      <c r="E58" s="8">
        <v>7.75</v>
      </c>
      <c r="F58" s="15"/>
      <c r="G58" s="73"/>
      <c r="H58" s="6" t="s">
        <v>5</v>
      </c>
      <c r="I58" s="7"/>
      <c r="J58" s="8">
        <v>2.25</v>
      </c>
      <c r="K58" s="8">
        <v>2.56</v>
      </c>
      <c r="L58" s="8"/>
      <c r="M58" s="9">
        <v>2.25</v>
      </c>
    </row>
    <row r="59" spans="1:13" ht="15" customHeight="1" x14ac:dyDescent="0.25">
      <c r="A59" s="6" t="s">
        <v>6</v>
      </c>
      <c r="B59" s="7"/>
      <c r="C59" s="14"/>
      <c r="D59" s="8"/>
      <c r="E59" s="8">
        <v>8</v>
      </c>
      <c r="F59" s="15"/>
      <c r="G59" s="73"/>
      <c r="H59" s="6" t="s">
        <v>6</v>
      </c>
      <c r="I59" s="7"/>
      <c r="J59" s="8">
        <v>3.5</v>
      </c>
      <c r="K59" s="8"/>
      <c r="L59" s="8"/>
      <c r="M59" s="9">
        <v>3.5</v>
      </c>
    </row>
    <row r="60" spans="1:13" ht="15" customHeight="1" thickBot="1" x14ac:dyDescent="0.3">
      <c r="A60" s="10" t="s">
        <v>7</v>
      </c>
      <c r="B60" s="11">
        <f>B57+B58-B59</f>
        <v>11</v>
      </c>
      <c r="C60" s="16"/>
      <c r="D60" s="11">
        <f t="shared" ref="D60:E60" si="13">D57+D58-D59</f>
        <v>93.07</v>
      </c>
      <c r="E60" s="11">
        <f t="shared" si="13"/>
        <v>61.620000000000005</v>
      </c>
      <c r="F60" s="18"/>
      <c r="G60" s="73"/>
      <c r="H60" s="10" t="s">
        <v>7</v>
      </c>
      <c r="I60" s="11">
        <f>I57+I58-I59</f>
        <v>0</v>
      </c>
      <c r="J60" s="12">
        <f t="shared" ref="J60:M60" si="14">J57+J58-J59</f>
        <v>19.45</v>
      </c>
      <c r="K60" s="12">
        <f t="shared" si="14"/>
        <v>15.040000000000001</v>
      </c>
      <c r="L60" s="11">
        <f t="shared" si="14"/>
        <v>0.46</v>
      </c>
      <c r="M60" s="35">
        <f t="shared" si="14"/>
        <v>-3.05</v>
      </c>
    </row>
    <row r="61" spans="1:13" ht="15" customHeight="1" thickBot="1" x14ac:dyDescent="0.3"/>
    <row r="62" spans="1:13" ht="15" customHeight="1" x14ac:dyDescent="0.25">
      <c r="A62" s="3" t="s">
        <v>29</v>
      </c>
      <c r="B62" s="4" t="s">
        <v>0</v>
      </c>
      <c r="C62" s="4" t="s">
        <v>1</v>
      </c>
      <c r="D62" s="4" t="s">
        <v>2</v>
      </c>
      <c r="E62" s="4" t="s">
        <v>3</v>
      </c>
      <c r="F62" s="5" t="s">
        <v>9</v>
      </c>
      <c r="G62" s="73"/>
      <c r="H62" s="3" t="s">
        <v>30</v>
      </c>
      <c r="I62" s="4" t="s">
        <v>0</v>
      </c>
      <c r="J62" s="4" t="s">
        <v>1</v>
      </c>
      <c r="K62" s="4" t="s">
        <v>2</v>
      </c>
      <c r="L62" s="4" t="s">
        <v>3</v>
      </c>
      <c r="M62" s="5" t="s">
        <v>9</v>
      </c>
    </row>
    <row r="63" spans="1:13" ht="15" customHeight="1" x14ac:dyDescent="0.25">
      <c r="A63" s="6" t="s">
        <v>4</v>
      </c>
      <c r="B63" s="7">
        <v>13</v>
      </c>
      <c r="C63" s="8">
        <v>137.5</v>
      </c>
      <c r="D63" s="8">
        <v>9.82</v>
      </c>
      <c r="E63" s="8">
        <v>218.42</v>
      </c>
      <c r="F63" s="9">
        <v>52</v>
      </c>
      <c r="G63" s="73"/>
      <c r="H63" s="6" t="s">
        <v>4</v>
      </c>
      <c r="I63" s="7">
        <v>10</v>
      </c>
      <c r="J63" s="8">
        <v>12.1</v>
      </c>
      <c r="K63" s="8">
        <v>64.67</v>
      </c>
      <c r="L63" s="8">
        <v>17</v>
      </c>
      <c r="M63" s="9">
        <v>44.1</v>
      </c>
    </row>
    <row r="64" spans="1:13" ht="15" customHeight="1" x14ac:dyDescent="0.25">
      <c r="A64" s="6" t="s">
        <v>5</v>
      </c>
      <c r="B64" s="7"/>
      <c r="C64" s="8">
        <v>2.75</v>
      </c>
      <c r="D64" s="8"/>
      <c r="E64" s="8">
        <v>2</v>
      </c>
      <c r="F64" s="9">
        <v>2.75</v>
      </c>
      <c r="G64" s="73"/>
      <c r="H64" s="6" t="s">
        <v>5</v>
      </c>
      <c r="I64" s="7"/>
      <c r="J64" s="8">
        <v>1.75</v>
      </c>
      <c r="K64" s="8">
        <v>6.13</v>
      </c>
      <c r="L64" s="8"/>
      <c r="M64" s="9">
        <v>1.75</v>
      </c>
    </row>
    <row r="65" spans="1:13" ht="15" customHeight="1" x14ac:dyDescent="0.25">
      <c r="A65" s="6" t="s">
        <v>6</v>
      </c>
      <c r="B65" s="7"/>
      <c r="C65" s="8">
        <v>7.5</v>
      </c>
      <c r="D65" s="8">
        <v>0.75</v>
      </c>
      <c r="E65" s="8">
        <v>8</v>
      </c>
      <c r="F65" s="9">
        <v>3.5</v>
      </c>
      <c r="G65" s="73"/>
      <c r="H65" s="6" t="s">
        <v>6</v>
      </c>
      <c r="I65" s="7"/>
      <c r="J65" s="8">
        <v>3.5</v>
      </c>
      <c r="K65" s="8"/>
      <c r="L65" s="8"/>
      <c r="M65" s="9">
        <v>3.5</v>
      </c>
    </row>
    <row r="66" spans="1:13" ht="15" customHeight="1" thickBot="1" x14ac:dyDescent="0.3">
      <c r="A66" s="10" t="s">
        <v>7</v>
      </c>
      <c r="B66" s="11">
        <f>B63+B64-B65</f>
        <v>13</v>
      </c>
      <c r="C66" s="12">
        <f t="shared" ref="C66:F66" si="15">C63+C64-C65</f>
        <v>132.75</v>
      </c>
      <c r="D66" s="12">
        <f t="shared" si="15"/>
        <v>9.07</v>
      </c>
      <c r="E66" s="12">
        <f t="shared" si="15"/>
        <v>212.42</v>
      </c>
      <c r="F66" s="12">
        <f t="shared" si="15"/>
        <v>51.25</v>
      </c>
      <c r="G66" s="73"/>
      <c r="H66" s="10" t="s">
        <v>7</v>
      </c>
      <c r="I66" s="11">
        <f>I63+I64-I65</f>
        <v>10</v>
      </c>
      <c r="J66" s="12">
        <f t="shared" ref="J66:M66" si="16">J63+J64-J65</f>
        <v>10.35</v>
      </c>
      <c r="K66" s="12">
        <f t="shared" si="16"/>
        <v>70.8</v>
      </c>
      <c r="L66" s="12">
        <f t="shared" si="16"/>
        <v>17</v>
      </c>
      <c r="M66" s="35">
        <f t="shared" si="16"/>
        <v>42.35</v>
      </c>
    </row>
    <row r="67" spans="1:13" ht="15" customHeight="1" thickBot="1" x14ac:dyDescent="0.3"/>
    <row r="68" spans="1:13" ht="15" customHeight="1" x14ac:dyDescent="0.25">
      <c r="A68" s="3" t="s">
        <v>31</v>
      </c>
      <c r="B68" s="4" t="s">
        <v>0</v>
      </c>
      <c r="C68" s="4" t="s">
        <v>1</v>
      </c>
      <c r="D68" s="4" t="s">
        <v>2</v>
      </c>
      <c r="E68" s="4" t="s">
        <v>3</v>
      </c>
      <c r="F68" s="5" t="s">
        <v>9</v>
      </c>
      <c r="G68" s="73"/>
      <c r="H68" s="3" t="s">
        <v>32</v>
      </c>
      <c r="I68" s="4" t="s">
        <v>0</v>
      </c>
      <c r="J68" s="4" t="s">
        <v>1</v>
      </c>
      <c r="K68" s="4" t="s">
        <v>2</v>
      </c>
      <c r="L68" s="4" t="s">
        <v>3</v>
      </c>
      <c r="M68" s="5" t="s">
        <v>9</v>
      </c>
    </row>
    <row r="69" spans="1:13" ht="15" customHeight="1" x14ac:dyDescent="0.25">
      <c r="A69" s="6" t="s">
        <v>4</v>
      </c>
      <c r="B69" s="7"/>
      <c r="C69" s="14"/>
      <c r="D69" s="8">
        <v>94.67</v>
      </c>
      <c r="E69" s="8">
        <v>12.26</v>
      </c>
      <c r="F69" s="15"/>
      <c r="G69" s="73"/>
      <c r="H69" s="6" t="s">
        <v>4</v>
      </c>
      <c r="I69" s="7">
        <v>4</v>
      </c>
      <c r="J69" s="8">
        <v>29.55</v>
      </c>
      <c r="K69" s="8">
        <v>42.88</v>
      </c>
      <c r="L69" s="8">
        <v>-2.75</v>
      </c>
      <c r="M69" s="9">
        <v>40.299999999999997</v>
      </c>
    </row>
    <row r="70" spans="1:13" ht="15" customHeight="1" x14ac:dyDescent="0.25">
      <c r="A70" s="6" t="s">
        <v>5</v>
      </c>
      <c r="B70" s="7"/>
      <c r="C70" s="14"/>
      <c r="D70" s="8"/>
      <c r="E70" s="8"/>
      <c r="F70" s="15"/>
      <c r="G70" s="73"/>
      <c r="H70" s="6" t="s">
        <v>5</v>
      </c>
      <c r="I70" s="7"/>
      <c r="J70" s="8">
        <v>1.75</v>
      </c>
      <c r="K70" s="8"/>
      <c r="L70" s="8"/>
      <c r="M70" s="9">
        <v>1.75</v>
      </c>
    </row>
    <row r="71" spans="1:13" ht="15" customHeight="1" x14ac:dyDescent="0.25">
      <c r="A71" s="6" t="s">
        <v>6</v>
      </c>
      <c r="B71" s="7"/>
      <c r="C71" s="14"/>
      <c r="D71" s="8"/>
      <c r="E71" s="8"/>
      <c r="F71" s="15"/>
      <c r="G71" s="73"/>
      <c r="H71" s="6" t="s">
        <v>6</v>
      </c>
      <c r="I71" s="7"/>
      <c r="J71" s="8">
        <v>3.5</v>
      </c>
      <c r="K71" s="8"/>
      <c r="L71" s="8"/>
      <c r="M71" s="9">
        <v>3.5</v>
      </c>
    </row>
    <row r="72" spans="1:13" ht="15" customHeight="1" thickBot="1" x14ac:dyDescent="0.3">
      <c r="A72" s="10" t="s">
        <v>7</v>
      </c>
      <c r="B72" s="11"/>
      <c r="C72" s="16"/>
      <c r="D72" s="12">
        <f t="shared" ref="D72:E72" si="17">D69+D70-D71</f>
        <v>94.67</v>
      </c>
      <c r="E72" s="12">
        <f t="shared" si="17"/>
        <v>12.26</v>
      </c>
      <c r="F72" s="18"/>
      <c r="G72" s="73"/>
      <c r="H72" s="10" t="s">
        <v>7</v>
      </c>
      <c r="I72" s="11">
        <f>I69+I70-I71</f>
        <v>4</v>
      </c>
      <c r="J72" s="12">
        <f t="shared" ref="J72:M72" si="18">J69+J70-J71</f>
        <v>27.8</v>
      </c>
      <c r="K72" s="11">
        <f t="shared" si="18"/>
        <v>42.88</v>
      </c>
      <c r="L72" s="12">
        <f t="shared" si="18"/>
        <v>-2.75</v>
      </c>
      <c r="M72" s="35">
        <f t="shared" si="18"/>
        <v>38.549999999999997</v>
      </c>
    </row>
    <row r="73" spans="1:13" ht="15" customHeight="1" thickBot="1" x14ac:dyDescent="0.3"/>
    <row r="74" spans="1:13" ht="15" customHeight="1" x14ac:dyDescent="0.25">
      <c r="A74" s="19" t="s">
        <v>33</v>
      </c>
      <c r="B74" s="4" t="s">
        <v>0</v>
      </c>
      <c r="C74" s="4" t="s">
        <v>1</v>
      </c>
      <c r="D74" s="4" t="s">
        <v>2</v>
      </c>
      <c r="E74" s="4" t="s">
        <v>3</v>
      </c>
      <c r="F74" s="5" t="s">
        <v>9</v>
      </c>
      <c r="G74" s="73"/>
      <c r="H74" s="19" t="s">
        <v>34</v>
      </c>
      <c r="I74" s="4" t="s">
        <v>0</v>
      </c>
      <c r="J74" s="4" t="s">
        <v>1</v>
      </c>
      <c r="K74" s="4" t="s">
        <v>2</v>
      </c>
      <c r="L74" s="4" t="s">
        <v>3</v>
      </c>
      <c r="M74" s="5" t="s">
        <v>9</v>
      </c>
    </row>
    <row r="75" spans="1:13" ht="15" customHeight="1" x14ac:dyDescent="0.25">
      <c r="A75" s="6" t="s">
        <v>4</v>
      </c>
      <c r="B75" s="7">
        <v>1</v>
      </c>
      <c r="C75" s="8">
        <v>24.77</v>
      </c>
      <c r="D75" s="8">
        <v>13.89</v>
      </c>
      <c r="E75" s="8">
        <v>19.25</v>
      </c>
      <c r="F75" s="9">
        <v>32.75</v>
      </c>
      <c r="G75" s="73"/>
      <c r="H75" s="6" t="s">
        <v>4</v>
      </c>
      <c r="I75" s="7">
        <v>7</v>
      </c>
      <c r="J75" s="8">
        <v>53.9</v>
      </c>
      <c r="K75" s="8">
        <v>43.58</v>
      </c>
      <c r="L75" s="8">
        <v>1</v>
      </c>
      <c r="M75" s="9">
        <v>3.75</v>
      </c>
    </row>
    <row r="76" spans="1:13" ht="15" customHeight="1" x14ac:dyDescent="0.25">
      <c r="A76" s="6" t="s">
        <v>5</v>
      </c>
      <c r="B76" s="7"/>
      <c r="C76" s="8">
        <v>1.75</v>
      </c>
      <c r="D76" s="8"/>
      <c r="E76" s="8"/>
      <c r="F76" s="9">
        <v>1.75</v>
      </c>
      <c r="G76" s="73"/>
      <c r="H76" s="6" t="s">
        <v>5</v>
      </c>
      <c r="I76" s="7"/>
      <c r="J76" s="8">
        <v>2.75</v>
      </c>
      <c r="K76" s="8"/>
      <c r="L76" s="8">
        <v>1.25</v>
      </c>
      <c r="M76" s="9">
        <v>2.75</v>
      </c>
    </row>
    <row r="77" spans="1:13" ht="15" customHeight="1" x14ac:dyDescent="0.25">
      <c r="A77" s="6" t="s">
        <v>6</v>
      </c>
      <c r="B77" s="7"/>
      <c r="C77" s="8">
        <v>3.5</v>
      </c>
      <c r="D77" s="8"/>
      <c r="E77" s="8"/>
      <c r="F77" s="9">
        <v>3.5</v>
      </c>
      <c r="G77" s="73"/>
      <c r="H77" s="6" t="s">
        <v>6</v>
      </c>
      <c r="I77" s="7"/>
      <c r="J77" s="8">
        <v>3.5</v>
      </c>
      <c r="K77" s="8">
        <v>23</v>
      </c>
      <c r="L77" s="8"/>
      <c r="M77" s="9">
        <v>3.5</v>
      </c>
    </row>
    <row r="78" spans="1:13" ht="15" customHeight="1" thickBot="1" x14ac:dyDescent="0.3">
      <c r="A78" s="10" t="s">
        <v>7</v>
      </c>
      <c r="B78" s="11">
        <f t="shared" ref="B78:F78" si="19">B75+B76-B77</f>
        <v>1</v>
      </c>
      <c r="C78" s="11">
        <f t="shared" si="19"/>
        <v>23.02</v>
      </c>
      <c r="D78" s="12">
        <f t="shared" si="19"/>
        <v>13.89</v>
      </c>
      <c r="E78" s="11">
        <f t="shared" si="19"/>
        <v>19.25</v>
      </c>
      <c r="F78" s="12">
        <f t="shared" si="19"/>
        <v>31</v>
      </c>
      <c r="G78" s="73"/>
      <c r="H78" s="10" t="s">
        <v>7</v>
      </c>
      <c r="I78" s="11">
        <f>I75+I76-I77</f>
        <v>7</v>
      </c>
      <c r="J78" s="12">
        <f t="shared" ref="J78:M78" si="20">J75+J76-J77</f>
        <v>53.15</v>
      </c>
      <c r="K78" s="11">
        <f t="shared" si="20"/>
        <v>20.58</v>
      </c>
      <c r="L78" s="12">
        <f t="shared" si="20"/>
        <v>2.25</v>
      </c>
      <c r="M78" s="35">
        <f t="shared" si="20"/>
        <v>3</v>
      </c>
    </row>
    <row r="79" spans="1:13" ht="15" customHeight="1" thickBot="1" x14ac:dyDescent="0.3"/>
    <row r="80" spans="1:13" ht="15" customHeight="1" x14ac:dyDescent="0.25">
      <c r="A80" s="3" t="s">
        <v>35</v>
      </c>
      <c r="B80" s="38" t="s">
        <v>0</v>
      </c>
      <c r="C80" s="38" t="s">
        <v>1</v>
      </c>
      <c r="D80" s="38" t="s">
        <v>2</v>
      </c>
      <c r="E80" s="38" t="s">
        <v>3</v>
      </c>
      <c r="F80" s="39" t="s">
        <v>9</v>
      </c>
      <c r="G80" s="73"/>
      <c r="H80" s="19" t="s">
        <v>36</v>
      </c>
      <c r="I80" s="4" t="s">
        <v>0</v>
      </c>
      <c r="J80" s="4" t="s">
        <v>1</v>
      </c>
      <c r="K80" s="4" t="s">
        <v>2</v>
      </c>
      <c r="L80" s="4" t="s">
        <v>3</v>
      </c>
      <c r="M80" s="5" t="s">
        <v>9</v>
      </c>
    </row>
    <row r="81" spans="1:13" ht="15" customHeight="1" x14ac:dyDescent="0.25">
      <c r="A81" s="40" t="s">
        <v>4</v>
      </c>
      <c r="B81" s="41"/>
      <c r="C81" s="42"/>
      <c r="D81" s="42"/>
      <c r="E81" s="42"/>
      <c r="F81" s="43"/>
      <c r="G81" s="73"/>
      <c r="H81" s="6" t="s">
        <v>4</v>
      </c>
      <c r="I81" s="7">
        <v>18</v>
      </c>
      <c r="J81" s="14"/>
      <c r="K81" s="8">
        <v>105.47</v>
      </c>
      <c r="L81" s="8">
        <v>16.21</v>
      </c>
      <c r="M81" s="15"/>
    </row>
    <row r="82" spans="1:13" ht="15" customHeight="1" x14ac:dyDescent="0.25">
      <c r="A82" s="40" t="s">
        <v>5</v>
      </c>
      <c r="B82" s="41"/>
      <c r="C82" s="42"/>
      <c r="D82" s="42"/>
      <c r="E82" s="42"/>
      <c r="F82" s="43"/>
      <c r="G82" s="73"/>
      <c r="H82" s="6" t="s">
        <v>5</v>
      </c>
      <c r="I82" s="7"/>
      <c r="J82" s="14"/>
      <c r="K82" s="8"/>
      <c r="L82" s="8">
        <v>2</v>
      </c>
      <c r="M82" s="15"/>
    </row>
    <row r="83" spans="1:13" ht="15" customHeight="1" x14ac:dyDescent="0.25">
      <c r="A83" s="40" t="s">
        <v>6</v>
      </c>
      <c r="B83" s="41"/>
      <c r="C83" s="42"/>
      <c r="D83" s="42"/>
      <c r="E83" s="42"/>
      <c r="F83" s="43"/>
      <c r="G83" s="73"/>
      <c r="H83" s="6" t="s">
        <v>6</v>
      </c>
      <c r="I83" s="7">
        <v>1</v>
      </c>
      <c r="J83" s="14"/>
      <c r="K83" s="8"/>
      <c r="L83" s="8">
        <v>8</v>
      </c>
      <c r="M83" s="15"/>
    </row>
    <row r="84" spans="1:13" ht="15" customHeight="1" thickBot="1" x14ac:dyDescent="0.3">
      <c r="A84" s="44" t="s">
        <v>7</v>
      </c>
      <c r="B84" s="45"/>
      <c r="C84" s="46"/>
      <c r="D84" s="46"/>
      <c r="E84" s="46"/>
      <c r="F84" s="46"/>
      <c r="G84" s="73"/>
      <c r="H84" s="10" t="s">
        <v>7</v>
      </c>
      <c r="I84" s="11">
        <f>I81+I82-I83</f>
        <v>17</v>
      </c>
      <c r="J84" s="16"/>
      <c r="K84" s="11">
        <f t="shared" ref="K84:L84" si="21">K81+K82-K83</f>
        <v>105.47</v>
      </c>
      <c r="L84" s="11">
        <f t="shared" si="21"/>
        <v>10.210000000000001</v>
      </c>
      <c r="M84" s="18"/>
    </row>
    <row r="85" spans="1:13" ht="15" customHeight="1" thickBot="1" x14ac:dyDescent="0.3"/>
    <row r="86" spans="1:13" ht="15" customHeight="1" x14ac:dyDescent="0.25">
      <c r="A86" s="19" t="s">
        <v>37</v>
      </c>
      <c r="B86" s="4" t="s">
        <v>0</v>
      </c>
      <c r="C86" s="4" t="s">
        <v>1</v>
      </c>
      <c r="D86" s="4" t="s">
        <v>2</v>
      </c>
      <c r="E86" s="4" t="s">
        <v>3</v>
      </c>
      <c r="F86" s="5" t="s">
        <v>9</v>
      </c>
      <c r="G86" s="73"/>
      <c r="H86" s="3" t="s">
        <v>38</v>
      </c>
      <c r="I86" s="4" t="s">
        <v>0</v>
      </c>
      <c r="J86" s="4" t="s">
        <v>1</v>
      </c>
      <c r="K86" s="4" t="s">
        <v>2</v>
      </c>
      <c r="L86" s="4" t="s">
        <v>3</v>
      </c>
      <c r="M86" s="5" t="s">
        <v>9</v>
      </c>
    </row>
    <row r="87" spans="1:13" ht="15" customHeight="1" x14ac:dyDescent="0.25">
      <c r="A87" s="6" t="s">
        <v>4</v>
      </c>
      <c r="B87" s="7">
        <v>3</v>
      </c>
      <c r="C87" s="8">
        <v>2.0299999999999998</v>
      </c>
      <c r="D87" s="8">
        <v>-6.48</v>
      </c>
      <c r="E87" s="8">
        <v>-2.5</v>
      </c>
      <c r="F87" s="9">
        <v>13.25</v>
      </c>
      <c r="G87" s="73"/>
      <c r="H87" s="6" t="s">
        <v>4</v>
      </c>
      <c r="I87" s="7">
        <v>0</v>
      </c>
      <c r="J87" s="8">
        <v>26.2</v>
      </c>
      <c r="K87" s="8">
        <v>21.09</v>
      </c>
      <c r="L87" s="8">
        <v>0</v>
      </c>
      <c r="M87" s="9">
        <v>27.45</v>
      </c>
    </row>
    <row r="88" spans="1:13" ht="15" customHeight="1" x14ac:dyDescent="0.25">
      <c r="A88" s="6" t="s">
        <v>5</v>
      </c>
      <c r="B88" s="7"/>
      <c r="C88" s="8"/>
      <c r="D88" s="8"/>
      <c r="E88" s="8"/>
      <c r="F88" s="9"/>
      <c r="G88" s="73"/>
      <c r="H88" s="6" t="s">
        <v>5</v>
      </c>
      <c r="I88" s="7"/>
      <c r="J88" s="8">
        <v>2.7</v>
      </c>
      <c r="K88" s="8"/>
      <c r="L88" s="8"/>
      <c r="M88" s="9">
        <v>2.7</v>
      </c>
    </row>
    <row r="89" spans="1:13" ht="15" customHeight="1" x14ac:dyDescent="0.25">
      <c r="A89" s="6" t="s">
        <v>6</v>
      </c>
      <c r="B89" s="7"/>
      <c r="C89" s="8">
        <v>3.5</v>
      </c>
      <c r="D89" s="8"/>
      <c r="E89" s="8"/>
      <c r="F89" s="9">
        <v>3.5</v>
      </c>
      <c r="G89" s="73"/>
      <c r="H89" s="6" t="s">
        <v>6</v>
      </c>
      <c r="I89" s="7"/>
      <c r="J89" s="8">
        <v>10.199999999999999</v>
      </c>
      <c r="K89" s="8">
        <v>1</v>
      </c>
      <c r="L89" s="8"/>
      <c r="M89" s="9">
        <v>2.7</v>
      </c>
    </row>
    <row r="90" spans="1:13" ht="15" customHeight="1" thickBot="1" x14ac:dyDescent="0.3">
      <c r="A90" s="10" t="s">
        <v>7</v>
      </c>
      <c r="B90" s="11">
        <f>B87+B88-B89</f>
        <v>3</v>
      </c>
      <c r="C90" s="11">
        <f t="shared" ref="C90:F90" si="22">C87+C88-C89</f>
        <v>-1.4700000000000002</v>
      </c>
      <c r="D90" s="11">
        <f t="shared" si="22"/>
        <v>-6.48</v>
      </c>
      <c r="E90" s="12">
        <f t="shared" si="22"/>
        <v>-2.5</v>
      </c>
      <c r="F90" s="12">
        <f t="shared" si="22"/>
        <v>9.75</v>
      </c>
      <c r="G90" s="73"/>
      <c r="H90" s="10" t="s">
        <v>7</v>
      </c>
      <c r="I90" s="11">
        <f>I87+I88-I89</f>
        <v>0</v>
      </c>
      <c r="J90" s="12">
        <f>J87+J88-J89</f>
        <v>18.7</v>
      </c>
      <c r="K90" s="11">
        <f>K87+K88-K89</f>
        <v>20.09</v>
      </c>
      <c r="L90" s="12">
        <f>L87+L88-L89</f>
        <v>0</v>
      </c>
      <c r="M90" s="35">
        <f>M87+M88-M89</f>
        <v>27.45</v>
      </c>
    </row>
    <row r="91" spans="1:13" ht="15" customHeight="1" thickBot="1" x14ac:dyDescent="0.3"/>
    <row r="92" spans="1:13" ht="15" customHeight="1" x14ac:dyDescent="0.25">
      <c r="A92" s="3" t="s">
        <v>39</v>
      </c>
      <c r="B92" s="4" t="s">
        <v>0</v>
      </c>
      <c r="C92" s="4" t="s">
        <v>1</v>
      </c>
      <c r="D92" s="4" t="s">
        <v>2</v>
      </c>
      <c r="E92" s="4" t="s">
        <v>3</v>
      </c>
      <c r="F92" s="5" t="s">
        <v>9</v>
      </c>
      <c r="G92" s="73"/>
      <c r="H92" s="3" t="s">
        <v>40</v>
      </c>
      <c r="I92" s="4" t="s">
        <v>0</v>
      </c>
      <c r="J92" s="4" t="s">
        <v>1</v>
      </c>
      <c r="K92" s="4" t="s">
        <v>2</v>
      </c>
      <c r="L92" s="4" t="s">
        <v>3</v>
      </c>
      <c r="M92" s="5" t="s">
        <v>9</v>
      </c>
    </row>
    <row r="93" spans="1:13" ht="15" customHeight="1" x14ac:dyDescent="0.25">
      <c r="A93" s="6" t="s">
        <v>4</v>
      </c>
      <c r="B93" s="7">
        <v>3</v>
      </c>
      <c r="C93" s="8">
        <v>154.34</v>
      </c>
      <c r="D93" s="8">
        <v>207.41</v>
      </c>
      <c r="E93" s="8">
        <v>0.28000000000000003</v>
      </c>
      <c r="F93" s="9">
        <v>12.7</v>
      </c>
      <c r="G93" s="73"/>
      <c r="H93" s="6" t="s">
        <v>4</v>
      </c>
      <c r="I93" s="7">
        <v>2</v>
      </c>
      <c r="J93" s="8">
        <v>28.75</v>
      </c>
      <c r="K93" s="8">
        <v>78.209999999999994</v>
      </c>
      <c r="L93" s="8">
        <v>68.52</v>
      </c>
      <c r="M93" s="9">
        <v>1.25</v>
      </c>
    </row>
    <row r="94" spans="1:13" ht="15" customHeight="1" x14ac:dyDescent="0.25">
      <c r="A94" s="6" t="s">
        <v>5</v>
      </c>
      <c r="B94" s="7"/>
      <c r="C94" s="8">
        <v>3</v>
      </c>
      <c r="D94" s="8">
        <v>1.44</v>
      </c>
      <c r="E94" s="8">
        <v>0.5</v>
      </c>
      <c r="F94" s="9">
        <v>3</v>
      </c>
      <c r="G94" s="73"/>
      <c r="H94" s="6" t="s">
        <v>5</v>
      </c>
      <c r="I94" s="7"/>
      <c r="J94" s="8"/>
      <c r="K94" s="8"/>
      <c r="L94" s="8"/>
      <c r="M94" s="9"/>
    </row>
    <row r="95" spans="1:13" ht="15" customHeight="1" x14ac:dyDescent="0.25">
      <c r="A95" s="6" t="s">
        <v>6</v>
      </c>
      <c r="B95" s="7"/>
      <c r="C95" s="8"/>
      <c r="D95" s="8">
        <v>7.5</v>
      </c>
      <c r="E95" s="8"/>
      <c r="F95" s="9"/>
      <c r="G95" s="73"/>
      <c r="H95" s="6" t="s">
        <v>6</v>
      </c>
      <c r="I95" s="7"/>
      <c r="J95" s="8"/>
      <c r="K95" s="8"/>
      <c r="L95" s="8"/>
      <c r="M95" s="9"/>
    </row>
    <row r="96" spans="1:13" ht="15" customHeight="1" thickBot="1" x14ac:dyDescent="0.3">
      <c r="A96" s="10" t="s">
        <v>7</v>
      </c>
      <c r="B96" s="11">
        <f>B93+B94-B95</f>
        <v>3</v>
      </c>
      <c r="C96" s="11">
        <f t="shared" ref="C96:F96" si="23">C93+C94-C95</f>
        <v>157.34</v>
      </c>
      <c r="D96" s="12">
        <f t="shared" si="23"/>
        <v>201.35</v>
      </c>
      <c r="E96" s="12">
        <f t="shared" si="23"/>
        <v>0.78</v>
      </c>
      <c r="F96" s="12">
        <f t="shared" si="23"/>
        <v>15.7</v>
      </c>
      <c r="G96" s="73"/>
      <c r="H96" s="10" t="s">
        <v>7</v>
      </c>
      <c r="I96" s="11">
        <f>I93+I94-I95</f>
        <v>2</v>
      </c>
      <c r="J96" s="12">
        <f t="shared" ref="J96:M96" si="24">J93+J94-J95</f>
        <v>28.75</v>
      </c>
      <c r="K96" s="12">
        <f t="shared" si="24"/>
        <v>78.209999999999994</v>
      </c>
      <c r="L96" s="12">
        <f t="shared" si="24"/>
        <v>68.52</v>
      </c>
      <c r="M96" s="35">
        <f t="shared" si="24"/>
        <v>1.25</v>
      </c>
    </row>
    <row r="97" spans="1:13" ht="15" customHeight="1" thickBot="1" x14ac:dyDescent="0.3"/>
    <row r="98" spans="1:13" ht="15" customHeight="1" x14ac:dyDescent="0.25">
      <c r="A98" s="3" t="s">
        <v>41</v>
      </c>
      <c r="B98" s="4" t="s">
        <v>0</v>
      </c>
      <c r="C98" s="4" t="s">
        <v>1</v>
      </c>
      <c r="D98" s="4" t="s">
        <v>2</v>
      </c>
      <c r="E98" s="4" t="s">
        <v>3</v>
      </c>
      <c r="F98" s="5" t="s">
        <v>9</v>
      </c>
      <c r="G98" s="73"/>
      <c r="H98" s="3" t="s">
        <v>42</v>
      </c>
      <c r="I98" s="4" t="s">
        <v>0</v>
      </c>
      <c r="J98" s="4" t="s">
        <v>1</v>
      </c>
      <c r="K98" s="4" t="s">
        <v>2</v>
      </c>
      <c r="L98" s="4" t="s">
        <v>3</v>
      </c>
      <c r="M98" s="5" t="s">
        <v>9</v>
      </c>
    </row>
    <row r="99" spans="1:13" ht="15" customHeight="1" x14ac:dyDescent="0.25">
      <c r="A99" s="6" t="s">
        <v>4</v>
      </c>
      <c r="B99" s="7">
        <v>11</v>
      </c>
      <c r="C99" s="14"/>
      <c r="D99" s="8">
        <v>288.18</v>
      </c>
      <c r="E99" s="8">
        <v>75.17</v>
      </c>
      <c r="F99" s="15"/>
      <c r="G99" s="73"/>
      <c r="H99" s="6" t="s">
        <v>4</v>
      </c>
      <c r="I99" s="7">
        <v>0</v>
      </c>
      <c r="J99" s="14"/>
      <c r="K99" s="8">
        <v>7.31</v>
      </c>
      <c r="L99" s="8">
        <v>7.42</v>
      </c>
      <c r="M99" s="15"/>
    </row>
    <row r="100" spans="1:13" ht="15" customHeight="1" x14ac:dyDescent="0.25">
      <c r="A100" s="6" t="s">
        <v>5</v>
      </c>
      <c r="B100" s="7"/>
      <c r="C100" s="14"/>
      <c r="D100" s="8">
        <v>14.75</v>
      </c>
      <c r="E100" s="8">
        <v>2</v>
      </c>
      <c r="F100" s="15"/>
      <c r="G100" s="73"/>
      <c r="H100" s="6" t="s">
        <v>5</v>
      </c>
      <c r="I100" s="7"/>
      <c r="J100" s="14"/>
      <c r="K100" s="8"/>
      <c r="L100" s="8"/>
      <c r="M100" s="15"/>
    </row>
    <row r="101" spans="1:13" ht="15" customHeight="1" x14ac:dyDescent="0.25">
      <c r="A101" s="6" t="s">
        <v>6</v>
      </c>
      <c r="B101" s="7"/>
      <c r="C101" s="14"/>
      <c r="D101" s="8"/>
      <c r="E101" s="8">
        <v>7</v>
      </c>
      <c r="F101" s="15"/>
      <c r="G101" s="73"/>
      <c r="H101" s="6" t="s">
        <v>6</v>
      </c>
      <c r="I101" s="7"/>
      <c r="J101" s="14"/>
      <c r="K101" s="8"/>
      <c r="L101" s="8"/>
      <c r="M101" s="15"/>
    </row>
    <row r="102" spans="1:13" ht="15" customHeight="1" thickBot="1" x14ac:dyDescent="0.3">
      <c r="A102" s="10" t="s">
        <v>7</v>
      </c>
      <c r="B102" s="11">
        <f>B99+B100-B101</f>
        <v>11</v>
      </c>
      <c r="C102" s="16"/>
      <c r="D102" s="12">
        <f t="shared" ref="D102:E102" si="25">D99+D100-D101</f>
        <v>302.93</v>
      </c>
      <c r="E102" s="11">
        <f t="shared" si="25"/>
        <v>70.17</v>
      </c>
      <c r="F102" s="18"/>
      <c r="G102" s="73"/>
      <c r="H102" s="10" t="s">
        <v>7</v>
      </c>
      <c r="I102" s="11">
        <f>I99+I100-I101</f>
        <v>0</v>
      </c>
      <c r="J102" s="16"/>
      <c r="K102" s="11">
        <f t="shared" ref="K102:L102" si="26">K99+K100-K101</f>
        <v>7.31</v>
      </c>
      <c r="L102" s="11">
        <f t="shared" si="26"/>
        <v>7.42</v>
      </c>
      <c r="M102" s="18"/>
    </row>
    <row r="103" spans="1:13" ht="15" customHeight="1" thickBot="1" x14ac:dyDescent="0.3"/>
    <row r="104" spans="1:13" ht="15" customHeight="1" x14ac:dyDescent="0.25">
      <c r="A104" s="3" t="s">
        <v>43</v>
      </c>
      <c r="B104" s="4" t="s">
        <v>0</v>
      </c>
      <c r="C104" s="4" t="s">
        <v>1</v>
      </c>
      <c r="D104" s="4" t="s">
        <v>2</v>
      </c>
      <c r="E104" s="4" t="s">
        <v>3</v>
      </c>
      <c r="F104" s="5" t="s">
        <v>9</v>
      </c>
      <c r="G104" s="73"/>
      <c r="H104" s="3" t="s">
        <v>44</v>
      </c>
      <c r="I104" s="4" t="s">
        <v>0</v>
      </c>
      <c r="J104" s="4" t="s">
        <v>1</v>
      </c>
      <c r="K104" s="4" t="s">
        <v>2</v>
      </c>
      <c r="L104" s="4" t="s">
        <v>3</v>
      </c>
      <c r="M104" s="5" t="s">
        <v>9</v>
      </c>
    </row>
    <row r="105" spans="1:13" ht="15" customHeight="1" x14ac:dyDescent="0.25">
      <c r="A105" s="6" t="s">
        <v>4</v>
      </c>
      <c r="B105" s="7">
        <v>5</v>
      </c>
      <c r="C105" s="8">
        <v>44.25</v>
      </c>
      <c r="D105" s="8">
        <v>23.19</v>
      </c>
      <c r="E105" s="8">
        <v>8</v>
      </c>
      <c r="F105" s="9">
        <v>42.55</v>
      </c>
      <c r="G105" s="73"/>
      <c r="H105" s="6" t="s">
        <v>4</v>
      </c>
      <c r="I105" s="7">
        <v>4</v>
      </c>
      <c r="J105" s="8">
        <v>34.85</v>
      </c>
      <c r="K105" s="8">
        <v>36.83</v>
      </c>
      <c r="L105" s="8">
        <v>3.25</v>
      </c>
      <c r="M105" s="9">
        <v>42.25</v>
      </c>
    </row>
    <row r="106" spans="1:13" ht="15" customHeight="1" x14ac:dyDescent="0.25">
      <c r="A106" s="6" t="s">
        <v>5</v>
      </c>
      <c r="B106" s="7"/>
      <c r="C106" s="8"/>
      <c r="D106" s="8"/>
      <c r="E106" s="8"/>
      <c r="F106" s="9"/>
      <c r="G106" s="73"/>
      <c r="H106" s="6" t="s">
        <v>5</v>
      </c>
      <c r="I106" s="7"/>
      <c r="J106" s="8">
        <v>2.75</v>
      </c>
      <c r="K106" s="8">
        <v>1.25</v>
      </c>
      <c r="L106" s="8"/>
      <c r="M106" s="9">
        <v>2.75</v>
      </c>
    </row>
    <row r="107" spans="1:13" ht="15" customHeight="1" x14ac:dyDescent="0.25">
      <c r="A107" s="6" t="s">
        <v>6</v>
      </c>
      <c r="B107" s="7"/>
      <c r="C107" s="8"/>
      <c r="D107" s="8"/>
      <c r="E107" s="8"/>
      <c r="F107" s="9"/>
      <c r="G107" s="73"/>
      <c r="H107" s="6" t="s">
        <v>6</v>
      </c>
      <c r="I107" s="7"/>
      <c r="J107" s="8">
        <v>3.5</v>
      </c>
      <c r="K107" s="8">
        <v>1</v>
      </c>
      <c r="L107" s="8"/>
      <c r="M107" s="9">
        <v>3.5</v>
      </c>
    </row>
    <row r="108" spans="1:13" ht="15" customHeight="1" thickBot="1" x14ac:dyDescent="0.3">
      <c r="A108" s="10" t="s">
        <v>7</v>
      </c>
      <c r="B108" s="11">
        <f>B105+B106-B107</f>
        <v>5</v>
      </c>
      <c r="C108" s="12">
        <f t="shared" ref="C108:F108" si="27">C105+C106-C107</f>
        <v>44.25</v>
      </c>
      <c r="D108" s="12">
        <f t="shared" si="27"/>
        <v>23.19</v>
      </c>
      <c r="E108" s="12">
        <f t="shared" si="27"/>
        <v>8</v>
      </c>
      <c r="F108" s="12">
        <f t="shared" si="27"/>
        <v>42.55</v>
      </c>
      <c r="G108" s="73"/>
      <c r="H108" s="10" t="s">
        <v>7</v>
      </c>
      <c r="I108" s="11">
        <f>I105+I106-I107</f>
        <v>4</v>
      </c>
      <c r="J108" s="12">
        <f t="shared" ref="J108:M108" si="28">J105+J106-J107</f>
        <v>34.1</v>
      </c>
      <c r="K108" s="12">
        <f t="shared" si="28"/>
        <v>37.08</v>
      </c>
      <c r="L108" s="12">
        <f t="shared" si="28"/>
        <v>3.25</v>
      </c>
      <c r="M108" s="35">
        <f t="shared" si="28"/>
        <v>41.5</v>
      </c>
    </row>
    <row r="109" spans="1:13" ht="15" customHeight="1" thickBot="1" x14ac:dyDescent="0.3"/>
    <row r="110" spans="1:13" ht="15" customHeight="1" x14ac:dyDescent="0.25">
      <c r="A110" s="3" t="s">
        <v>45</v>
      </c>
      <c r="B110" s="4" t="s">
        <v>0</v>
      </c>
      <c r="C110" s="4" t="s">
        <v>1</v>
      </c>
      <c r="D110" s="4" t="s">
        <v>2</v>
      </c>
      <c r="E110" s="4" t="s">
        <v>3</v>
      </c>
      <c r="F110" s="5" t="s">
        <v>9</v>
      </c>
      <c r="G110" s="73"/>
      <c r="H110" s="3" t="s">
        <v>46</v>
      </c>
      <c r="I110" s="4" t="s">
        <v>0</v>
      </c>
      <c r="J110" s="4" t="s">
        <v>1</v>
      </c>
      <c r="K110" s="4" t="s">
        <v>2</v>
      </c>
      <c r="L110" s="4" t="s">
        <v>3</v>
      </c>
      <c r="M110" s="5" t="s">
        <v>9</v>
      </c>
    </row>
    <row r="111" spans="1:13" ht="15" customHeight="1" x14ac:dyDescent="0.25">
      <c r="A111" s="6" t="s">
        <v>4</v>
      </c>
      <c r="B111" s="7">
        <v>16</v>
      </c>
      <c r="C111" s="8">
        <v>80.599999999999994</v>
      </c>
      <c r="D111" s="8">
        <v>117.6</v>
      </c>
      <c r="E111" s="8"/>
      <c r="F111" s="9">
        <v>23.6</v>
      </c>
      <c r="G111" s="73"/>
      <c r="H111" s="6" t="s">
        <v>4</v>
      </c>
      <c r="I111" s="7">
        <v>2</v>
      </c>
      <c r="J111" s="8">
        <v>10.7</v>
      </c>
      <c r="K111" s="8">
        <v>2.17</v>
      </c>
      <c r="L111" s="8">
        <v>0.13</v>
      </c>
      <c r="M111" s="9">
        <v>23.95</v>
      </c>
    </row>
    <row r="112" spans="1:13" ht="15" customHeight="1" x14ac:dyDescent="0.25">
      <c r="A112" s="6" t="s">
        <v>5</v>
      </c>
      <c r="B112" s="7"/>
      <c r="C112" s="8">
        <v>1.75</v>
      </c>
      <c r="D112" s="8">
        <v>8.19</v>
      </c>
      <c r="E112" s="8"/>
      <c r="F112" s="9">
        <v>1.75</v>
      </c>
      <c r="G112" s="73"/>
      <c r="H112" s="6" t="s">
        <v>5</v>
      </c>
      <c r="I112" s="7"/>
      <c r="J112" s="8">
        <v>2.75</v>
      </c>
      <c r="K112" s="8"/>
      <c r="L112" s="8"/>
      <c r="M112" s="9">
        <v>2.75</v>
      </c>
    </row>
    <row r="113" spans="1:13" ht="15" customHeight="1" x14ac:dyDescent="0.25">
      <c r="A113" s="6" t="s">
        <v>6</v>
      </c>
      <c r="B113" s="7"/>
      <c r="C113" s="8">
        <v>3.5</v>
      </c>
      <c r="D113" s="8"/>
      <c r="E113" s="8"/>
      <c r="F113" s="9">
        <v>3.5</v>
      </c>
      <c r="G113" s="73"/>
      <c r="H113" s="6" t="s">
        <v>6</v>
      </c>
      <c r="I113" s="7"/>
      <c r="J113" s="8">
        <v>4.5</v>
      </c>
      <c r="K113" s="8"/>
      <c r="L113" s="8"/>
      <c r="M113" s="9">
        <v>3.5</v>
      </c>
    </row>
    <row r="114" spans="1:13" ht="15" customHeight="1" thickBot="1" x14ac:dyDescent="0.3">
      <c r="A114" s="10" t="s">
        <v>7</v>
      </c>
      <c r="B114" s="11">
        <f>B111+B112-B113</f>
        <v>16</v>
      </c>
      <c r="C114" s="12">
        <f t="shared" ref="C114:F114" si="29">C111+C112-C113</f>
        <v>78.849999999999994</v>
      </c>
      <c r="D114" s="12">
        <f t="shared" si="29"/>
        <v>125.78999999999999</v>
      </c>
      <c r="E114" s="12"/>
      <c r="F114" s="12">
        <f t="shared" si="29"/>
        <v>21.85</v>
      </c>
      <c r="G114" s="73"/>
      <c r="H114" s="10" t="s">
        <v>7</v>
      </c>
      <c r="I114" s="11">
        <f>I111+I112-I113</f>
        <v>2</v>
      </c>
      <c r="J114" s="12">
        <f t="shared" ref="J114:M114" si="30">J111+J112-J113</f>
        <v>8.9499999999999993</v>
      </c>
      <c r="K114" s="11">
        <f t="shared" si="30"/>
        <v>2.17</v>
      </c>
      <c r="L114" s="11">
        <f t="shared" si="30"/>
        <v>0.13</v>
      </c>
      <c r="M114" s="35">
        <f t="shared" si="30"/>
        <v>23.2</v>
      </c>
    </row>
    <row r="115" spans="1:13" ht="15" customHeight="1" thickBot="1" x14ac:dyDescent="0.3"/>
    <row r="116" spans="1:13" ht="15" customHeight="1" x14ac:dyDescent="0.25">
      <c r="A116" s="3" t="s">
        <v>47</v>
      </c>
      <c r="B116" s="4" t="s">
        <v>0</v>
      </c>
      <c r="C116" s="4" t="s">
        <v>1</v>
      </c>
      <c r="D116" s="4" t="s">
        <v>2</v>
      </c>
      <c r="E116" s="4" t="s">
        <v>3</v>
      </c>
      <c r="F116" s="5" t="s">
        <v>9</v>
      </c>
      <c r="G116" s="73"/>
      <c r="H116" s="3" t="s">
        <v>48</v>
      </c>
      <c r="I116" s="4" t="s">
        <v>0</v>
      </c>
      <c r="J116" s="4" t="s">
        <v>1</v>
      </c>
      <c r="K116" s="4" t="s">
        <v>2</v>
      </c>
      <c r="L116" s="4" t="s">
        <v>3</v>
      </c>
      <c r="M116" s="5" t="s">
        <v>9</v>
      </c>
    </row>
    <row r="117" spans="1:13" ht="15" customHeight="1" x14ac:dyDescent="0.25">
      <c r="A117" s="6" t="s">
        <v>4</v>
      </c>
      <c r="B117" s="7">
        <v>6</v>
      </c>
      <c r="C117" s="8">
        <v>17.420000000000002</v>
      </c>
      <c r="D117" s="8">
        <v>153.86000000000001</v>
      </c>
      <c r="E117" s="8">
        <v>-2.41</v>
      </c>
      <c r="F117" s="9">
        <v>33.950000000000003</v>
      </c>
      <c r="G117" s="73"/>
      <c r="H117" s="6" t="s">
        <v>4</v>
      </c>
      <c r="I117" s="7">
        <v>0</v>
      </c>
      <c r="J117" s="8">
        <v>4.4000000000000004</v>
      </c>
      <c r="K117" s="8">
        <v>71.459999999999994</v>
      </c>
      <c r="L117" s="8">
        <v>13.77</v>
      </c>
      <c r="M117" s="9">
        <v>16.649999999999999</v>
      </c>
    </row>
    <row r="118" spans="1:13" ht="15" customHeight="1" x14ac:dyDescent="0.25">
      <c r="A118" s="6" t="s">
        <v>5</v>
      </c>
      <c r="B118" s="7"/>
      <c r="C118" s="8">
        <v>1.75</v>
      </c>
      <c r="D118" s="8">
        <v>5.69</v>
      </c>
      <c r="E118" s="8">
        <v>1.88</v>
      </c>
      <c r="F118" s="9">
        <v>1.75</v>
      </c>
      <c r="G118" s="73"/>
      <c r="H118" s="6" t="s">
        <v>5</v>
      </c>
      <c r="I118" s="7"/>
      <c r="J118" s="8">
        <v>1.75</v>
      </c>
      <c r="K118" s="8">
        <v>11.13</v>
      </c>
      <c r="L118" s="8">
        <v>0.25</v>
      </c>
      <c r="M118" s="9">
        <v>1.75</v>
      </c>
    </row>
    <row r="119" spans="1:13" ht="15" customHeight="1" x14ac:dyDescent="0.25">
      <c r="A119" s="6" t="s">
        <v>6</v>
      </c>
      <c r="B119" s="7"/>
      <c r="C119" s="8">
        <v>3.5</v>
      </c>
      <c r="D119" s="8"/>
      <c r="E119" s="8"/>
      <c r="F119" s="9">
        <v>3.5</v>
      </c>
      <c r="G119" s="73"/>
      <c r="H119" s="6" t="s">
        <v>6</v>
      </c>
      <c r="I119" s="7"/>
      <c r="J119" s="8">
        <v>3.5</v>
      </c>
      <c r="K119" s="8"/>
      <c r="L119" s="8"/>
      <c r="M119" s="9">
        <v>3.5</v>
      </c>
    </row>
    <row r="120" spans="1:13" ht="15" customHeight="1" thickBot="1" x14ac:dyDescent="0.3">
      <c r="A120" s="10" t="s">
        <v>7</v>
      </c>
      <c r="B120" s="11">
        <f>B117+B118-B119</f>
        <v>6</v>
      </c>
      <c r="C120" s="11">
        <f t="shared" ref="C120:F120" si="31">C117+C118-C119</f>
        <v>15.670000000000002</v>
      </c>
      <c r="D120" s="11">
        <f t="shared" si="31"/>
        <v>159.55000000000001</v>
      </c>
      <c r="E120" s="12">
        <f t="shared" si="31"/>
        <v>-0.53000000000000025</v>
      </c>
      <c r="F120" s="12">
        <f t="shared" si="31"/>
        <v>32.200000000000003</v>
      </c>
      <c r="G120" s="73"/>
      <c r="H120" s="10" t="s">
        <v>7</v>
      </c>
      <c r="I120" s="11">
        <f>I117+I118-I119</f>
        <v>0</v>
      </c>
      <c r="J120" s="12">
        <f t="shared" ref="J120:M120" si="32">J117+J118-J119</f>
        <v>2.6500000000000004</v>
      </c>
      <c r="K120" s="12">
        <f t="shared" si="32"/>
        <v>82.589999999999989</v>
      </c>
      <c r="L120" s="11">
        <f t="shared" si="32"/>
        <v>14.02</v>
      </c>
      <c r="M120" s="35">
        <f t="shared" si="32"/>
        <v>14.899999999999999</v>
      </c>
    </row>
    <row r="121" spans="1:13" ht="15" customHeight="1" thickBot="1" x14ac:dyDescent="0.3"/>
    <row r="122" spans="1:13" ht="15" customHeight="1" x14ac:dyDescent="0.25">
      <c r="A122" s="3" t="s">
        <v>49</v>
      </c>
      <c r="B122" s="4" t="s">
        <v>0</v>
      </c>
      <c r="C122" s="4" t="s">
        <v>1</v>
      </c>
      <c r="D122" s="4" t="s">
        <v>2</v>
      </c>
      <c r="E122" s="4" t="s">
        <v>3</v>
      </c>
      <c r="F122" s="5" t="s">
        <v>9</v>
      </c>
      <c r="G122" s="73"/>
      <c r="H122" s="3" t="s">
        <v>50</v>
      </c>
      <c r="I122" s="4" t="s">
        <v>0</v>
      </c>
      <c r="J122" s="4" t="s">
        <v>1</v>
      </c>
      <c r="K122" s="4" t="s">
        <v>2</v>
      </c>
      <c r="L122" s="4" t="s">
        <v>3</v>
      </c>
      <c r="M122" s="5" t="s">
        <v>9</v>
      </c>
    </row>
    <row r="123" spans="1:13" ht="15" customHeight="1" x14ac:dyDescent="0.25">
      <c r="A123" s="6" t="s">
        <v>4</v>
      </c>
      <c r="B123" s="7">
        <v>13</v>
      </c>
      <c r="C123" s="8">
        <v>21.26</v>
      </c>
      <c r="D123" s="8">
        <v>75.400000000000006</v>
      </c>
      <c r="E123" s="8">
        <v>0.34</v>
      </c>
      <c r="F123" s="9">
        <v>23.51</v>
      </c>
      <c r="G123" s="73"/>
      <c r="H123" s="6" t="s">
        <v>4</v>
      </c>
      <c r="I123" s="7">
        <v>7</v>
      </c>
      <c r="J123" s="14"/>
      <c r="K123" s="8">
        <v>387.86</v>
      </c>
      <c r="L123" s="8">
        <v>67.52</v>
      </c>
      <c r="M123" s="15"/>
    </row>
    <row r="124" spans="1:13" ht="15" customHeight="1" x14ac:dyDescent="0.25">
      <c r="A124" s="6" t="s">
        <v>5</v>
      </c>
      <c r="B124" s="7"/>
      <c r="C124" s="8">
        <v>2.75</v>
      </c>
      <c r="D124" s="8">
        <v>6.25</v>
      </c>
      <c r="E124" s="8">
        <v>0.5</v>
      </c>
      <c r="F124" s="9">
        <v>2.75</v>
      </c>
      <c r="G124" s="73"/>
      <c r="H124" s="6" t="s">
        <v>5</v>
      </c>
      <c r="I124" s="7"/>
      <c r="J124" s="14"/>
      <c r="K124" s="8">
        <v>24.44</v>
      </c>
      <c r="L124" s="8">
        <v>3</v>
      </c>
      <c r="M124" s="15"/>
    </row>
    <row r="125" spans="1:13" ht="15" customHeight="1" x14ac:dyDescent="0.25">
      <c r="A125" s="6" t="s">
        <v>6</v>
      </c>
      <c r="B125" s="7">
        <v>3</v>
      </c>
      <c r="C125" s="8">
        <v>13.75</v>
      </c>
      <c r="D125" s="8"/>
      <c r="E125" s="8"/>
      <c r="F125" s="9">
        <v>3.5</v>
      </c>
      <c r="G125" s="73"/>
      <c r="H125" s="6" t="s">
        <v>6</v>
      </c>
      <c r="I125" s="7"/>
      <c r="J125" s="14"/>
      <c r="K125" s="8">
        <v>7</v>
      </c>
      <c r="L125" s="8"/>
      <c r="M125" s="15"/>
    </row>
    <row r="126" spans="1:13" ht="15" customHeight="1" thickBot="1" x14ac:dyDescent="0.3">
      <c r="A126" s="10" t="s">
        <v>7</v>
      </c>
      <c r="B126" s="11">
        <f>B123+B124-B125</f>
        <v>10</v>
      </c>
      <c r="C126" s="11">
        <f t="shared" ref="C126:F126" si="33">C123+C124-C125</f>
        <v>10.260000000000002</v>
      </c>
      <c r="D126" s="12">
        <f t="shared" si="33"/>
        <v>81.650000000000006</v>
      </c>
      <c r="E126" s="12">
        <f t="shared" si="33"/>
        <v>0.84000000000000008</v>
      </c>
      <c r="F126" s="11">
        <f t="shared" si="33"/>
        <v>22.76</v>
      </c>
      <c r="G126" s="73"/>
      <c r="H126" s="10" t="s">
        <v>7</v>
      </c>
      <c r="I126" s="11">
        <f>I123+I124-I125</f>
        <v>7</v>
      </c>
      <c r="J126" s="16"/>
      <c r="K126" s="12">
        <f t="shared" ref="K126:L126" si="34">K123+K124-K125</f>
        <v>405.3</v>
      </c>
      <c r="L126" s="11">
        <f t="shared" si="34"/>
        <v>70.52</v>
      </c>
      <c r="M126" s="18"/>
    </row>
    <row r="127" spans="1:13" ht="15" customHeight="1" thickBot="1" x14ac:dyDescent="0.3"/>
    <row r="128" spans="1:13" ht="15" customHeight="1" x14ac:dyDescent="0.25">
      <c r="A128" s="3" t="s">
        <v>51</v>
      </c>
      <c r="B128" s="4" t="s">
        <v>0</v>
      </c>
      <c r="C128" s="4" t="s">
        <v>1</v>
      </c>
      <c r="D128" s="4" t="s">
        <v>2</v>
      </c>
      <c r="E128" s="4" t="s">
        <v>3</v>
      </c>
      <c r="F128" s="5" t="s">
        <v>9</v>
      </c>
      <c r="G128" s="73"/>
      <c r="H128" s="3" t="s">
        <v>68</v>
      </c>
      <c r="I128" s="58" t="s">
        <v>0</v>
      </c>
      <c r="J128" s="58" t="s">
        <v>1</v>
      </c>
      <c r="K128" s="58" t="s">
        <v>2</v>
      </c>
      <c r="L128" s="58" t="s">
        <v>3</v>
      </c>
      <c r="M128" s="59" t="s">
        <v>9</v>
      </c>
    </row>
    <row r="129" spans="1:13" ht="15" customHeight="1" x14ac:dyDescent="0.25">
      <c r="A129" s="6" t="s">
        <v>4</v>
      </c>
      <c r="B129" s="7">
        <v>5</v>
      </c>
      <c r="C129" s="14"/>
      <c r="D129" s="8">
        <v>37.24</v>
      </c>
      <c r="E129" s="8">
        <v>1.63</v>
      </c>
      <c r="F129" s="15"/>
      <c r="G129" s="73"/>
      <c r="H129" s="50" t="s">
        <v>4</v>
      </c>
      <c r="I129" s="51"/>
      <c r="J129" s="52"/>
      <c r="K129" s="52"/>
      <c r="L129" s="52"/>
      <c r="M129" s="53"/>
    </row>
    <row r="130" spans="1:13" ht="15" customHeight="1" x14ac:dyDescent="0.25">
      <c r="A130" s="6" t="s">
        <v>5</v>
      </c>
      <c r="B130" s="7"/>
      <c r="C130" s="14"/>
      <c r="D130" s="8">
        <v>0.75</v>
      </c>
      <c r="E130" s="8"/>
      <c r="F130" s="15"/>
      <c r="G130" s="73"/>
      <c r="H130" s="50" t="s">
        <v>5</v>
      </c>
      <c r="I130" s="51"/>
      <c r="J130" s="52"/>
      <c r="K130" s="52"/>
      <c r="L130" s="52"/>
      <c r="M130" s="53"/>
    </row>
    <row r="131" spans="1:13" ht="15" customHeight="1" x14ac:dyDescent="0.25">
      <c r="A131" s="6" t="s">
        <v>6</v>
      </c>
      <c r="B131" s="7">
        <v>1</v>
      </c>
      <c r="C131" s="14"/>
      <c r="D131" s="8">
        <v>2.5</v>
      </c>
      <c r="E131" s="8"/>
      <c r="F131" s="15"/>
      <c r="G131" s="73"/>
      <c r="H131" s="50" t="s">
        <v>6</v>
      </c>
      <c r="I131" s="51"/>
      <c r="J131" s="52"/>
      <c r="K131" s="52"/>
      <c r="L131" s="52"/>
      <c r="M131" s="53"/>
    </row>
    <row r="132" spans="1:13" ht="15" customHeight="1" thickBot="1" x14ac:dyDescent="0.3">
      <c r="A132" s="10" t="s">
        <v>7</v>
      </c>
      <c r="B132" s="11">
        <f>B129+B130-B131</f>
        <v>4</v>
      </c>
      <c r="C132" s="16"/>
      <c r="D132" s="12">
        <f t="shared" ref="D132:E132" si="35">D129+D130-D131</f>
        <v>35.49</v>
      </c>
      <c r="E132" s="12">
        <f t="shared" si="35"/>
        <v>1.63</v>
      </c>
      <c r="F132" s="18"/>
      <c r="G132" s="73"/>
      <c r="H132" s="54" t="s">
        <v>7</v>
      </c>
      <c r="I132" s="55"/>
      <c r="J132" s="56"/>
      <c r="K132" s="55"/>
      <c r="L132" s="55"/>
      <c r="M132" s="57"/>
    </row>
    <row r="133" spans="1:13" ht="15" customHeight="1" thickBot="1" x14ac:dyDescent="0.3"/>
    <row r="134" spans="1:13" ht="15" customHeight="1" x14ac:dyDescent="0.25">
      <c r="A134" s="3" t="s">
        <v>66</v>
      </c>
      <c r="B134" s="58" t="s">
        <v>0</v>
      </c>
      <c r="C134" s="58" t="s">
        <v>1</v>
      </c>
      <c r="D134" s="58" t="s">
        <v>2</v>
      </c>
      <c r="E134" s="58" t="s">
        <v>3</v>
      </c>
      <c r="F134" s="59" t="s">
        <v>9</v>
      </c>
      <c r="G134" s="73"/>
      <c r="H134" s="3" t="s">
        <v>53</v>
      </c>
      <c r="I134" s="4" t="s">
        <v>0</v>
      </c>
      <c r="J134" s="4" t="s">
        <v>1</v>
      </c>
      <c r="K134" s="4" t="s">
        <v>2</v>
      </c>
      <c r="L134" s="4" t="s">
        <v>3</v>
      </c>
      <c r="M134" s="5" t="s">
        <v>9</v>
      </c>
    </row>
    <row r="135" spans="1:13" ht="15" customHeight="1" x14ac:dyDescent="0.25">
      <c r="A135" s="50" t="s">
        <v>4</v>
      </c>
      <c r="B135" s="51"/>
      <c r="C135" s="52"/>
      <c r="D135" s="52"/>
      <c r="E135" s="52"/>
      <c r="F135" s="53"/>
      <c r="G135" s="73"/>
      <c r="H135" s="6" t="s">
        <v>4</v>
      </c>
      <c r="I135" s="7">
        <v>8</v>
      </c>
      <c r="J135" s="8">
        <v>23.9</v>
      </c>
      <c r="K135" s="8">
        <v>15.97</v>
      </c>
      <c r="L135" s="8">
        <v>2</v>
      </c>
      <c r="M135" s="9">
        <v>1.1499999999999999</v>
      </c>
    </row>
    <row r="136" spans="1:13" ht="15" customHeight="1" x14ac:dyDescent="0.25">
      <c r="A136" s="50" t="s">
        <v>5</v>
      </c>
      <c r="B136" s="51"/>
      <c r="C136" s="52"/>
      <c r="D136" s="52"/>
      <c r="E136" s="52"/>
      <c r="F136" s="53"/>
      <c r="G136" s="73"/>
      <c r="H136" s="6" t="s">
        <v>5</v>
      </c>
      <c r="I136" s="7"/>
      <c r="J136" s="8"/>
      <c r="K136" s="8"/>
      <c r="L136" s="8"/>
      <c r="M136" s="9"/>
    </row>
    <row r="137" spans="1:13" ht="15" customHeight="1" x14ac:dyDescent="0.25">
      <c r="A137" s="50" t="s">
        <v>6</v>
      </c>
      <c r="B137" s="51"/>
      <c r="C137" s="52"/>
      <c r="D137" s="52"/>
      <c r="E137" s="52"/>
      <c r="F137" s="53"/>
      <c r="G137" s="73"/>
      <c r="H137" s="6" t="s">
        <v>6</v>
      </c>
      <c r="I137" s="7"/>
      <c r="J137" s="8"/>
      <c r="K137" s="8"/>
      <c r="L137" s="8"/>
      <c r="M137" s="9"/>
    </row>
    <row r="138" spans="1:13" ht="15" customHeight="1" thickBot="1" x14ac:dyDescent="0.3">
      <c r="A138" s="54" t="s">
        <v>7</v>
      </c>
      <c r="B138" s="55"/>
      <c r="C138" s="55"/>
      <c r="D138" s="55"/>
      <c r="E138" s="61"/>
      <c r="F138" s="57"/>
      <c r="G138" s="73"/>
      <c r="H138" s="10" t="s">
        <v>7</v>
      </c>
      <c r="I138" s="11">
        <f>I135+I136-I137</f>
        <v>8</v>
      </c>
      <c r="J138" s="12">
        <f t="shared" ref="J138:M138" si="36">J135+J136-J137</f>
        <v>23.9</v>
      </c>
      <c r="K138" s="11">
        <f t="shared" si="36"/>
        <v>15.97</v>
      </c>
      <c r="L138" s="12">
        <f t="shared" si="36"/>
        <v>2</v>
      </c>
      <c r="M138" s="35">
        <f t="shared" si="36"/>
        <v>1.1499999999999999</v>
      </c>
    </row>
    <row r="139" spans="1:13" ht="15" customHeight="1" thickBot="1" x14ac:dyDescent="0.3"/>
    <row r="140" spans="1:13" ht="15" customHeight="1" x14ac:dyDescent="0.25">
      <c r="A140" s="3" t="s">
        <v>54</v>
      </c>
      <c r="B140" s="4" t="s">
        <v>0</v>
      </c>
      <c r="C140" s="4" t="s">
        <v>1</v>
      </c>
      <c r="D140" s="4" t="s">
        <v>2</v>
      </c>
      <c r="E140" s="4" t="s">
        <v>3</v>
      </c>
      <c r="F140" s="5" t="s">
        <v>9</v>
      </c>
      <c r="G140" s="73"/>
      <c r="H140" s="3" t="s">
        <v>55</v>
      </c>
      <c r="I140" s="58" t="s">
        <v>0</v>
      </c>
      <c r="J140" s="58" t="s">
        <v>1</v>
      </c>
      <c r="K140" s="58" t="s">
        <v>2</v>
      </c>
      <c r="L140" s="58" t="s">
        <v>3</v>
      </c>
      <c r="M140" s="59" t="s">
        <v>9</v>
      </c>
    </row>
    <row r="141" spans="1:13" ht="15" customHeight="1" x14ac:dyDescent="0.25">
      <c r="A141" s="6" t="s">
        <v>4</v>
      </c>
      <c r="B141" s="7">
        <v>0</v>
      </c>
      <c r="C141" s="8">
        <v>84.65</v>
      </c>
      <c r="D141" s="8">
        <v>189.16</v>
      </c>
      <c r="E141" s="8">
        <v>10.75</v>
      </c>
      <c r="F141" s="9">
        <v>20.75</v>
      </c>
      <c r="G141" s="73"/>
      <c r="H141" s="50" t="s">
        <v>4</v>
      </c>
      <c r="I141" s="51"/>
      <c r="J141" s="52"/>
      <c r="K141" s="52"/>
      <c r="L141" s="52"/>
      <c r="M141" s="53"/>
    </row>
    <row r="142" spans="1:13" ht="15" customHeight="1" x14ac:dyDescent="0.25">
      <c r="A142" s="6" t="s">
        <v>5</v>
      </c>
      <c r="B142" s="7"/>
      <c r="C142" s="8">
        <v>2.25</v>
      </c>
      <c r="D142" s="8"/>
      <c r="E142" s="8">
        <v>0.75</v>
      </c>
      <c r="F142" s="9">
        <v>2.25</v>
      </c>
      <c r="G142" s="73"/>
      <c r="H142" s="50" t="s">
        <v>5</v>
      </c>
      <c r="I142" s="51"/>
      <c r="J142" s="52"/>
      <c r="K142" s="52"/>
      <c r="L142" s="52"/>
      <c r="M142" s="53"/>
    </row>
    <row r="143" spans="1:13" ht="15" customHeight="1" x14ac:dyDescent="0.25">
      <c r="A143" s="6" t="s">
        <v>6</v>
      </c>
      <c r="B143" s="7"/>
      <c r="C143" s="8">
        <v>40.5</v>
      </c>
      <c r="D143" s="8"/>
      <c r="E143" s="8"/>
      <c r="F143" s="9">
        <v>3.5</v>
      </c>
      <c r="G143" s="73"/>
      <c r="H143" s="50" t="s">
        <v>6</v>
      </c>
      <c r="I143" s="51"/>
      <c r="J143" s="52"/>
      <c r="K143" s="52"/>
      <c r="L143" s="52"/>
      <c r="M143" s="53"/>
    </row>
    <row r="144" spans="1:13" ht="15" customHeight="1" thickBot="1" x14ac:dyDescent="0.3">
      <c r="A144" s="10" t="s">
        <v>7</v>
      </c>
      <c r="B144" s="11">
        <f>B141+B142-B143</f>
        <v>0</v>
      </c>
      <c r="C144" s="12">
        <f t="shared" ref="C144:F144" si="37">C141+C142-C143</f>
        <v>46.400000000000006</v>
      </c>
      <c r="D144" s="11">
        <f t="shared" si="37"/>
        <v>189.16</v>
      </c>
      <c r="E144" s="11">
        <f t="shared" si="37"/>
        <v>11.5</v>
      </c>
      <c r="F144" s="12">
        <f t="shared" si="37"/>
        <v>19.5</v>
      </c>
      <c r="G144" s="73"/>
      <c r="H144" s="54" t="s">
        <v>7</v>
      </c>
      <c r="I144" s="55"/>
      <c r="J144" s="55"/>
      <c r="K144" s="61"/>
      <c r="L144" s="55"/>
      <c r="M144" s="57"/>
    </row>
    <row r="145" spans="1:13" ht="15" customHeight="1" thickBot="1" x14ac:dyDescent="0.3"/>
    <row r="146" spans="1:13" ht="15" customHeight="1" x14ac:dyDescent="0.25">
      <c r="A146" s="3" t="s">
        <v>56</v>
      </c>
      <c r="B146" s="4" t="s">
        <v>0</v>
      </c>
      <c r="C146" s="4" t="s">
        <v>1</v>
      </c>
      <c r="D146" s="4" t="s">
        <v>2</v>
      </c>
      <c r="E146" s="4" t="s">
        <v>3</v>
      </c>
      <c r="F146" s="5" t="s">
        <v>9</v>
      </c>
      <c r="G146" s="73"/>
      <c r="H146" s="3" t="s">
        <v>57</v>
      </c>
      <c r="I146" s="4" t="s">
        <v>0</v>
      </c>
      <c r="J146" s="4" t="s">
        <v>1</v>
      </c>
      <c r="K146" s="4" t="s">
        <v>2</v>
      </c>
      <c r="L146" s="4" t="s">
        <v>3</v>
      </c>
      <c r="M146" s="5" t="s">
        <v>9</v>
      </c>
    </row>
    <row r="147" spans="1:13" ht="15" customHeight="1" x14ac:dyDescent="0.25">
      <c r="A147" s="6" t="s">
        <v>4</v>
      </c>
      <c r="B147" s="7">
        <v>3</v>
      </c>
      <c r="C147" s="8">
        <v>2.65</v>
      </c>
      <c r="D147" s="8">
        <v>10.31</v>
      </c>
      <c r="E147" s="8">
        <v>2</v>
      </c>
      <c r="F147" s="9">
        <v>34.65</v>
      </c>
      <c r="G147" s="73"/>
      <c r="H147" s="6" t="s">
        <v>4</v>
      </c>
      <c r="I147" s="7">
        <v>2</v>
      </c>
      <c r="J147" s="8">
        <v>12.08</v>
      </c>
      <c r="K147" s="8">
        <v>24.72</v>
      </c>
      <c r="L147" s="8">
        <v>11</v>
      </c>
      <c r="M147" s="9">
        <v>1.95</v>
      </c>
    </row>
    <row r="148" spans="1:13" ht="15" customHeight="1" x14ac:dyDescent="0.25">
      <c r="A148" s="6" t="s">
        <v>5</v>
      </c>
      <c r="B148" s="7"/>
      <c r="C148" s="8">
        <v>2.5</v>
      </c>
      <c r="D148" s="8">
        <v>2</v>
      </c>
      <c r="E148" s="8"/>
      <c r="F148" s="9">
        <v>2.5</v>
      </c>
      <c r="G148" s="73"/>
      <c r="H148" s="6" t="s">
        <v>5</v>
      </c>
      <c r="I148" s="7"/>
      <c r="J148" s="8">
        <v>2.75</v>
      </c>
      <c r="K148" s="8"/>
      <c r="L148" s="8">
        <v>2.5</v>
      </c>
      <c r="M148" s="9">
        <v>2.75</v>
      </c>
    </row>
    <row r="149" spans="1:13" ht="15" customHeight="1" x14ac:dyDescent="0.25">
      <c r="A149" s="6" t="s">
        <v>6</v>
      </c>
      <c r="B149" s="7"/>
      <c r="C149" s="8">
        <v>3.5</v>
      </c>
      <c r="D149" s="8">
        <v>6</v>
      </c>
      <c r="E149" s="8"/>
      <c r="F149" s="9">
        <v>3.5</v>
      </c>
      <c r="G149" s="73"/>
      <c r="H149" s="6" t="s">
        <v>6</v>
      </c>
      <c r="I149" s="7">
        <v>1</v>
      </c>
      <c r="J149" s="8">
        <v>3.5</v>
      </c>
      <c r="K149" s="8">
        <v>1</v>
      </c>
      <c r="L149" s="8"/>
      <c r="M149" s="9">
        <v>3.5</v>
      </c>
    </row>
    <row r="150" spans="1:13" ht="15" customHeight="1" thickBot="1" x14ac:dyDescent="0.3">
      <c r="A150" s="10" t="s">
        <v>7</v>
      </c>
      <c r="B150" s="11">
        <f>B147+B148-B149</f>
        <v>3</v>
      </c>
      <c r="C150" s="12">
        <f t="shared" ref="C150:F150" si="38">C147+C148-C149</f>
        <v>1.6500000000000004</v>
      </c>
      <c r="D150" s="12">
        <f t="shared" si="38"/>
        <v>6.3100000000000005</v>
      </c>
      <c r="E150" s="12">
        <f t="shared" si="38"/>
        <v>2</v>
      </c>
      <c r="F150" s="12">
        <f t="shared" si="38"/>
        <v>33.65</v>
      </c>
      <c r="G150" s="73"/>
      <c r="H150" s="10" t="s">
        <v>7</v>
      </c>
      <c r="I150" s="11">
        <f t="shared" ref="I150:M150" si="39">I147+I148-I149</f>
        <v>1</v>
      </c>
      <c r="J150" s="12">
        <f>J147+J148-J149</f>
        <v>11.33</v>
      </c>
      <c r="K150" s="11">
        <f t="shared" si="39"/>
        <v>23.72</v>
      </c>
      <c r="L150" s="12">
        <f t="shared" si="39"/>
        <v>13.5</v>
      </c>
      <c r="M150" s="35">
        <f t="shared" si="39"/>
        <v>1.2000000000000002</v>
      </c>
    </row>
    <row r="151" spans="1:13" ht="15" customHeight="1" thickBot="1" x14ac:dyDescent="0.3"/>
    <row r="152" spans="1:13" ht="15" customHeight="1" x14ac:dyDescent="0.25">
      <c r="A152" s="3" t="s">
        <v>58</v>
      </c>
      <c r="B152" s="4" t="s">
        <v>0</v>
      </c>
      <c r="C152" s="4" t="s">
        <v>1</v>
      </c>
      <c r="D152" s="4" t="s">
        <v>2</v>
      </c>
      <c r="E152" s="4" t="s">
        <v>3</v>
      </c>
      <c r="F152" s="5" t="s">
        <v>9</v>
      </c>
      <c r="G152" s="73"/>
      <c r="H152" s="3" t="s">
        <v>59</v>
      </c>
      <c r="I152" s="4" t="s">
        <v>0</v>
      </c>
      <c r="J152" s="4" t="s">
        <v>1</v>
      </c>
      <c r="K152" s="4" t="s">
        <v>2</v>
      </c>
      <c r="L152" s="4" t="s">
        <v>3</v>
      </c>
      <c r="M152" s="5" t="s">
        <v>9</v>
      </c>
    </row>
    <row r="153" spans="1:13" ht="15" customHeight="1" x14ac:dyDescent="0.25">
      <c r="A153" s="6" t="s">
        <v>4</v>
      </c>
      <c r="B153" s="7">
        <v>0</v>
      </c>
      <c r="C153" s="8">
        <v>10.67</v>
      </c>
      <c r="D153" s="8">
        <v>41.77</v>
      </c>
      <c r="E153" s="8">
        <v>3.5</v>
      </c>
      <c r="F153" s="9">
        <v>24.15</v>
      </c>
      <c r="G153" s="73"/>
      <c r="H153" s="6" t="s">
        <v>4</v>
      </c>
      <c r="I153" s="7">
        <v>3</v>
      </c>
      <c r="J153" s="14"/>
      <c r="K153" s="8">
        <v>227.55</v>
      </c>
      <c r="L153" s="8">
        <v>19.71</v>
      </c>
      <c r="M153" s="15"/>
    </row>
    <row r="154" spans="1:13" ht="15" customHeight="1" x14ac:dyDescent="0.25">
      <c r="A154" s="6" t="s">
        <v>5</v>
      </c>
      <c r="B154" s="7"/>
      <c r="C154" s="8">
        <v>2.75</v>
      </c>
      <c r="D154" s="8">
        <v>7.38</v>
      </c>
      <c r="E154" s="8"/>
      <c r="F154" s="9">
        <v>2.75</v>
      </c>
      <c r="G154" s="73"/>
      <c r="H154" s="6" t="s">
        <v>5</v>
      </c>
      <c r="I154" s="7"/>
      <c r="J154" s="14"/>
      <c r="K154" s="8">
        <v>28.38</v>
      </c>
      <c r="L154" s="8">
        <v>5.38</v>
      </c>
      <c r="M154" s="15"/>
    </row>
    <row r="155" spans="1:13" ht="15" customHeight="1" x14ac:dyDescent="0.25">
      <c r="A155" s="6" t="s">
        <v>6</v>
      </c>
      <c r="B155" s="7"/>
      <c r="C155" s="8"/>
      <c r="D155" s="8">
        <v>9</v>
      </c>
      <c r="E155" s="8">
        <v>3.5</v>
      </c>
      <c r="F155" s="9">
        <v>3.5</v>
      </c>
      <c r="G155" s="73"/>
      <c r="H155" s="6" t="s">
        <v>6</v>
      </c>
      <c r="I155" s="7"/>
      <c r="J155" s="14"/>
      <c r="K155" s="8"/>
      <c r="L155" s="8">
        <v>7</v>
      </c>
      <c r="M155" s="15"/>
    </row>
    <row r="156" spans="1:13" ht="15" customHeight="1" thickBot="1" x14ac:dyDescent="0.3">
      <c r="A156" s="10" t="s">
        <v>7</v>
      </c>
      <c r="B156" s="11">
        <f t="shared" ref="B156:F156" si="40">B153+B154-B155</f>
        <v>0</v>
      </c>
      <c r="C156" s="11">
        <f t="shared" si="40"/>
        <v>13.42</v>
      </c>
      <c r="D156" s="12">
        <f t="shared" si="40"/>
        <v>40.150000000000006</v>
      </c>
      <c r="E156" s="12">
        <f t="shared" si="40"/>
        <v>0</v>
      </c>
      <c r="F156" s="12">
        <f t="shared" si="40"/>
        <v>23.4</v>
      </c>
      <c r="G156" s="73"/>
      <c r="H156" s="10" t="s">
        <v>7</v>
      </c>
      <c r="I156" s="11">
        <f>I153+I154-I155</f>
        <v>3</v>
      </c>
      <c r="J156" s="16"/>
      <c r="K156" s="12">
        <f t="shared" ref="K156:L156" si="41">K153+K154-K155</f>
        <v>255.93</v>
      </c>
      <c r="L156" s="12">
        <f t="shared" si="41"/>
        <v>18.09</v>
      </c>
      <c r="M156" s="18"/>
    </row>
    <row r="157" spans="1:13" ht="15" customHeight="1" thickBot="1" x14ac:dyDescent="0.3"/>
    <row r="158" spans="1:13" ht="15" customHeight="1" x14ac:dyDescent="0.25">
      <c r="A158" s="3" t="s">
        <v>60</v>
      </c>
      <c r="B158" s="4" t="s">
        <v>0</v>
      </c>
      <c r="C158" s="4" t="s">
        <v>1</v>
      </c>
      <c r="D158" s="4" t="s">
        <v>2</v>
      </c>
      <c r="E158" s="4" t="s">
        <v>3</v>
      </c>
      <c r="F158" s="5" t="s">
        <v>9</v>
      </c>
      <c r="G158" s="73"/>
      <c r="H158" s="3" t="s">
        <v>61</v>
      </c>
      <c r="I158" s="4" t="s">
        <v>0</v>
      </c>
      <c r="J158" s="4" t="s">
        <v>1</v>
      </c>
      <c r="K158" s="4" t="s">
        <v>2</v>
      </c>
      <c r="L158" s="4" t="s">
        <v>3</v>
      </c>
      <c r="M158" s="5" t="s">
        <v>9</v>
      </c>
    </row>
    <row r="159" spans="1:13" ht="15" customHeight="1" x14ac:dyDescent="0.25">
      <c r="A159" s="6" t="s">
        <v>4</v>
      </c>
      <c r="B159" s="7">
        <v>8</v>
      </c>
      <c r="C159" s="8">
        <v>33.07</v>
      </c>
      <c r="D159" s="8">
        <v>3.05</v>
      </c>
      <c r="E159" s="8">
        <v>7.27</v>
      </c>
      <c r="F159" s="9">
        <v>69.349999999999994</v>
      </c>
      <c r="G159" s="73"/>
      <c r="H159" s="6" t="s">
        <v>4</v>
      </c>
      <c r="I159" s="7">
        <v>1</v>
      </c>
      <c r="J159" s="8">
        <v>84.65</v>
      </c>
      <c r="K159" s="8">
        <v>68.45</v>
      </c>
      <c r="L159" s="8">
        <v>0.88</v>
      </c>
      <c r="M159" s="9">
        <v>6.9</v>
      </c>
    </row>
    <row r="160" spans="1:13" ht="15" customHeight="1" x14ac:dyDescent="0.25">
      <c r="A160" s="6" t="s">
        <v>5</v>
      </c>
      <c r="B160" s="7"/>
      <c r="C160" s="8"/>
      <c r="D160" s="8"/>
      <c r="E160" s="8"/>
      <c r="F160" s="9"/>
      <c r="G160" s="73"/>
      <c r="H160" s="6" t="s">
        <v>5</v>
      </c>
      <c r="I160" s="7"/>
      <c r="J160" s="8">
        <v>3</v>
      </c>
      <c r="K160" s="8">
        <v>2.75</v>
      </c>
      <c r="L160" s="8"/>
      <c r="M160" s="9">
        <v>3</v>
      </c>
    </row>
    <row r="161" spans="1:13" ht="15" customHeight="1" x14ac:dyDescent="0.25">
      <c r="A161" s="6" t="s">
        <v>6</v>
      </c>
      <c r="B161" s="7"/>
      <c r="C161" s="8"/>
      <c r="D161" s="8"/>
      <c r="E161" s="8"/>
      <c r="F161" s="9"/>
      <c r="G161" s="73"/>
      <c r="H161" s="6" t="s">
        <v>6</v>
      </c>
      <c r="I161" s="7"/>
      <c r="J161" s="8">
        <v>3.5</v>
      </c>
      <c r="K161" s="8">
        <v>1.5</v>
      </c>
      <c r="L161" s="8"/>
      <c r="M161" s="9">
        <v>3.5</v>
      </c>
    </row>
    <row r="162" spans="1:13" ht="15" customHeight="1" thickBot="1" x14ac:dyDescent="0.3">
      <c r="A162" s="10" t="s">
        <v>7</v>
      </c>
      <c r="B162" s="11">
        <f>B159+B160-B161</f>
        <v>8</v>
      </c>
      <c r="C162" s="11">
        <f>C159+C160-C161</f>
        <v>33.07</v>
      </c>
      <c r="D162" s="12">
        <f>D159+D160-D161</f>
        <v>3.05</v>
      </c>
      <c r="E162" s="11">
        <f>E159+E160-E161</f>
        <v>7.27</v>
      </c>
      <c r="F162" s="12">
        <f>F159+F160-F161</f>
        <v>69.349999999999994</v>
      </c>
      <c r="G162" s="73"/>
      <c r="H162" s="10" t="s">
        <v>7</v>
      </c>
      <c r="I162" s="11">
        <f>+I159+I160-I161</f>
        <v>1</v>
      </c>
      <c r="J162" s="12">
        <f t="shared" ref="J162:M162" si="42">J159+J160-J161</f>
        <v>84.15</v>
      </c>
      <c r="K162" s="12">
        <f t="shared" si="42"/>
        <v>69.7</v>
      </c>
      <c r="L162" s="11">
        <f t="shared" si="42"/>
        <v>0.88</v>
      </c>
      <c r="M162" s="35">
        <f t="shared" si="42"/>
        <v>6.4</v>
      </c>
    </row>
    <row r="163" spans="1:13" ht="15" customHeight="1" thickBot="1" x14ac:dyDescent="0.3"/>
    <row r="164" spans="1:13" ht="15" customHeight="1" thickBot="1" x14ac:dyDescent="0.3">
      <c r="A164" s="32" t="s">
        <v>65</v>
      </c>
      <c r="B164" s="26" t="s">
        <v>63</v>
      </c>
      <c r="C164" s="26" t="s">
        <v>62</v>
      </c>
      <c r="D164" s="27" t="s">
        <v>64</v>
      </c>
    </row>
    <row r="165" spans="1:13" ht="15" customHeight="1" x14ac:dyDescent="0.25">
      <c r="A165" s="24" t="s">
        <v>0</v>
      </c>
      <c r="B165" s="64">
        <f>B5+I5+I11+B17+I17+B23+I23+B29+I29+B35+I35+B41+I41+B47+I47+B53+I53+B59+I59+B65+I65+B71+I71+B77+I77+B83+I83+B89+I89+B95+I95+B101+I101+B107+I107+B113+I113+B119+I119+B125+I125+B131+I131+B137+I137+B143+I143+B149+I149+B155+I155+B161+I161</f>
        <v>6</v>
      </c>
      <c r="C165" s="60">
        <v>6</v>
      </c>
      <c r="D165" s="25">
        <f>B165-C165</f>
        <v>0</v>
      </c>
      <c r="E165" s="48"/>
    </row>
    <row r="166" spans="1:13" ht="15" customHeight="1" x14ac:dyDescent="0.25">
      <c r="A166" s="20" t="s">
        <v>1</v>
      </c>
      <c r="B166" s="21">
        <f>C5+J5+J11+C17+J17+J137+J23+C29+J29+C35+J35+C41+J41+J47+C53+J59+C65+J65+J71+C77+J77+C83+C89+J89+C95+J95+C107+J107+C113+J113+C119+J119+C125+J131+C137+C143+C149+J149+C155+C161+J161</f>
        <v>163.25</v>
      </c>
      <c r="C166" s="28">
        <f>149.95+13.3</f>
        <v>163.25</v>
      </c>
      <c r="D166" s="22">
        <f>B166-C166</f>
        <v>0</v>
      </c>
      <c r="E166" s="49"/>
    </row>
    <row r="167" spans="1:13" ht="15" customHeight="1" x14ac:dyDescent="0.25">
      <c r="A167" s="20" t="s">
        <v>2</v>
      </c>
      <c r="B167" s="21">
        <f>D5+K5+D17+K17+D23+K23+D29+K29+D35+K35+D41+K41+K47+D53+K53+D59+K59+D65+K65+K71+D71+D77+K77+D83+K83+K89+D89+D95+K95+K101+D101+D107+K107+K113+D113+D119+K119+K125+D125+D131+K131+K137+D137+D143+K143+K149+D149+D155+K155+D161+K161+K11+D47</f>
        <v>66.5</v>
      </c>
      <c r="C167" s="28">
        <v>66.5</v>
      </c>
      <c r="D167" s="22">
        <f>B167-C167</f>
        <v>0</v>
      </c>
      <c r="E167" s="48"/>
    </row>
    <row r="168" spans="1:13" ht="15" customHeight="1" x14ac:dyDescent="0.25">
      <c r="A168" s="20" t="s">
        <v>3</v>
      </c>
      <c r="B168" s="21">
        <f>E5+L5+L11+L17+E17+E23+L23+L29+E29+E35+L35+E41+L41+L47+E47+E53+L53+L59+E59+E65+L65+L71+E71+E77+L77+L83+E83+E89+L89+L95+E95+E101+L101+L107+E107+E113+L113+L119+E119+E125+L125+L131+E131+E137+L137+L143+E143+E149+L149+L155+E155+E161+L161</f>
        <v>67.5</v>
      </c>
      <c r="C168" s="28">
        <v>67.5</v>
      </c>
      <c r="D168" s="22">
        <f>B168-C168</f>
        <v>0</v>
      </c>
      <c r="E168" s="48"/>
    </row>
    <row r="169" spans="1:13" ht="15" customHeight="1" thickBot="1" x14ac:dyDescent="0.3">
      <c r="A169" s="23" t="s">
        <v>9</v>
      </c>
      <c r="B169" s="30">
        <f>F5+M5+M11+M17+F17+M23+F29+F35+M35+F41+M41+M47+F53+M59+M65+F65+M71+F77+M77+F83+M89+F89+M95+F95+F107+M107+M113+F113+F119+M119+F125+M131+F143+F137+F149+M149+F155+F161+M161+M137</f>
        <v>93.7</v>
      </c>
      <c r="C169" s="37">
        <v>93.7</v>
      </c>
      <c r="D169" s="31">
        <f>B169-C169</f>
        <v>0</v>
      </c>
      <c r="E169" s="48"/>
    </row>
  </sheetData>
  <mergeCells count="29">
    <mergeCell ref="G32:G36"/>
    <mergeCell ref="G2:G6"/>
    <mergeCell ref="G8:G12"/>
    <mergeCell ref="G14:G18"/>
    <mergeCell ref="G20:G24"/>
    <mergeCell ref="G26:G30"/>
    <mergeCell ref="G104:G108"/>
    <mergeCell ref="G38:G42"/>
    <mergeCell ref="G44:G48"/>
    <mergeCell ref="G50:G54"/>
    <mergeCell ref="G56:G60"/>
    <mergeCell ref="G62:G66"/>
    <mergeCell ref="G68:G72"/>
    <mergeCell ref="A1:F1"/>
    <mergeCell ref="H1:M1"/>
    <mergeCell ref="G146:G150"/>
    <mergeCell ref="G152:G156"/>
    <mergeCell ref="G158:G162"/>
    <mergeCell ref="G110:G114"/>
    <mergeCell ref="G116:G120"/>
    <mergeCell ref="G122:G126"/>
    <mergeCell ref="G128:G132"/>
    <mergeCell ref="G134:G138"/>
    <mergeCell ref="G140:G144"/>
    <mergeCell ref="G74:G78"/>
    <mergeCell ref="G80:G84"/>
    <mergeCell ref="G86:G90"/>
    <mergeCell ref="G92:G96"/>
    <mergeCell ref="G98:G102"/>
  </mergeCells>
  <printOptions horizontalCentered="1"/>
  <pageMargins left="0" right="0" top="0.19685039370078741" bottom="0.19685039370078741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A53"/>
  <sheetViews>
    <sheetView workbookViewId="0">
      <selection activeCell="C19" sqref="C19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62" t="s">
        <v>69</v>
      </c>
    </row>
    <row r="4" spans="1:1" x14ac:dyDescent="0.25">
      <c r="A4" s="63" t="s">
        <v>8</v>
      </c>
    </row>
    <row r="5" spans="1:1" x14ac:dyDescent="0.25">
      <c r="A5" s="63" t="s">
        <v>10</v>
      </c>
    </row>
    <row r="6" spans="1:1" x14ac:dyDescent="0.25">
      <c r="A6" s="63" t="s">
        <v>11</v>
      </c>
    </row>
    <row r="7" spans="1:1" x14ac:dyDescent="0.25">
      <c r="A7" s="63" t="s">
        <v>12</v>
      </c>
    </row>
    <row r="8" spans="1:1" x14ac:dyDescent="0.25">
      <c r="A8" s="63" t="s">
        <v>15</v>
      </c>
    </row>
    <row r="9" spans="1:1" x14ac:dyDescent="0.25">
      <c r="A9" s="63" t="s">
        <v>16</v>
      </c>
    </row>
    <row r="10" spans="1:1" x14ac:dyDescent="0.25">
      <c r="A10" s="63" t="s">
        <v>17</v>
      </c>
    </row>
    <row r="11" spans="1:1" x14ac:dyDescent="0.25">
      <c r="A11" s="63" t="s">
        <v>18</v>
      </c>
    </row>
    <row r="12" spans="1:1" x14ac:dyDescent="0.25">
      <c r="A12" s="63" t="s">
        <v>19</v>
      </c>
    </row>
    <row r="13" spans="1:1" x14ac:dyDescent="0.25">
      <c r="A13" s="63" t="s">
        <v>21</v>
      </c>
    </row>
    <row r="14" spans="1:1" x14ac:dyDescent="0.25">
      <c r="A14" s="63" t="s">
        <v>22</v>
      </c>
    </row>
    <row r="15" spans="1:1" x14ac:dyDescent="0.25">
      <c r="A15" s="63" t="s">
        <v>23</v>
      </c>
    </row>
    <row r="16" spans="1:1" x14ac:dyDescent="0.25">
      <c r="A16" s="63" t="s">
        <v>24</v>
      </c>
    </row>
    <row r="17" spans="1:1" x14ac:dyDescent="0.25">
      <c r="A17" s="63" t="s">
        <v>25</v>
      </c>
    </row>
    <row r="18" spans="1:1" x14ac:dyDescent="0.25">
      <c r="A18" s="63" t="s">
        <v>26</v>
      </c>
    </row>
    <row r="19" spans="1:1" x14ac:dyDescent="0.25">
      <c r="A19" s="63" t="s">
        <v>27</v>
      </c>
    </row>
    <row r="20" spans="1:1" x14ac:dyDescent="0.25">
      <c r="A20" s="63" t="s">
        <v>28</v>
      </c>
    </row>
    <row r="21" spans="1:1" x14ac:dyDescent="0.25">
      <c r="A21" s="63" t="s">
        <v>29</v>
      </c>
    </row>
    <row r="22" spans="1:1" x14ac:dyDescent="0.25">
      <c r="A22" s="63" t="s">
        <v>30</v>
      </c>
    </row>
    <row r="23" spans="1:1" x14ac:dyDescent="0.25">
      <c r="A23" s="63" t="s">
        <v>31</v>
      </c>
    </row>
    <row r="24" spans="1:1" x14ac:dyDescent="0.25">
      <c r="A24" s="63" t="s">
        <v>32</v>
      </c>
    </row>
    <row r="25" spans="1:1" x14ac:dyDescent="0.25">
      <c r="A25" s="63" t="s">
        <v>33</v>
      </c>
    </row>
    <row r="26" spans="1:1" x14ac:dyDescent="0.25">
      <c r="A26" s="63" t="s">
        <v>34</v>
      </c>
    </row>
    <row r="27" spans="1:1" x14ac:dyDescent="0.25">
      <c r="A27" s="63" t="s">
        <v>36</v>
      </c>
    </row>
    <row r="28" spans="1:1" x14ac:dyDescent="0.25">
      <c r="A28" s="63" t="s">
        <v>37</v>
      </c>
    </row>
    <row r="29" spans="1:1" x14ac:dyDescent="0.25">
      <c r="A29" s="63" t="s">
        <v>38</v>
      </c>
    </row>
    <row r="30" spans="1:1" x14ac:dyDescent="0.25">
      <c r="A30" s="63" t="s">
        <v>39</v>
      </c>
    </row>
    <row r="31" spans="1:1" x14ac:dyDescent="0.25">
      <c r="A31" s="63" t="s">
        <v>40</v>
      </c>
    </row>
    <row r="32" spans="1:1" x14ac:dyDescent="0.25">
      <c r="A32" s="63" t="s">
        <v>41</v>
      </c>
    </row>
    <row r="33" spans="1:1" x14ac:dyDescent="0.25">
      <c r="A33" s="63" t="s">
        <v>42</v>
      </c>
    </row>
    <row r="34" spans="1:1" x14ac:dyDescent="0.25">
      <c r="A34" s="63" t="s">
        <v>43</v>
      </c>
    </row>
    <row r="35" spans="1:1" x14ac:dyDescent="0.25">
      <c r="A35" s="63" t="s">
        <v>44</v>
      </c>
    </row>
    <row r="36" spans="1:1" x14ac:dyDescent="0.25">
      <c r="A36" s="63" t="s">
        <v>45</v>
      </c>
    </row>
    <row r="37" spans="1:1" x14ac:dyDescent="0.25">
      <c r="A37" s="63" t="s">
        <v>46</v>
      </c>
    </row>
    <row r="38" spans="1:1" x14ac:dyDescent="0.25">
      <c r="A38" s="63" t="s">
        <v>47</v>
      </c>
    </row>
    <row r="39" spans="1:1" x14ac:dyDescent="0.25">
      <c r="A39" s="63" t="s">
        <v>48</v>
      </c>
    </row>
    <row r="40" spans="1:1" x14ac:dyDescent="0.25">
      <c r="A40" s="63" t="s">
        <v>49</v>
      </c>
    </row>
    <row r="41" spans="1:1" x14ac:dyDescent="0.25">
      <c r="A41" s="63" t="s">
        <v>68</v>
      </c>
    </row>
    <row r="42" spans="1:1" x14ac:dyDescent="0.25">
      <c r="A42" s="63" t="s">
        <v>50</v>
      </c>
    </row>
    <row r="43" spans="1:1" x14ac:dyDescent="0.25">
      <c r="A43" s="63" t="s">
        <v>51</v>
      </c>
    </row>
    <row r="44" spans="1:1" x14ac:dyDescent="0.25">
      <c r="A44" s="63" t="s">
        <v>53</v>
      </c>
    </row>
    <row r="45" spans="1:1" x14ac:dyDescent="0.25">
      <c r="A45" s="63" t="s">
        <v>54</v>
      </c>
    </row>
    <row r="46" spans="1:1" x14ac:dyDescent="0.25">
      <c r="A46" s="63" t="s">
        <v>56</v>
      </c>
    </row>
    <row r="47" spans="1:1" x14ac:dyDescent="0.25">
      <c r="A47" s="63" t="s">
        <v>57</v>
      </c>
    </row>
    <row r="48" spans="1:1" x14ac:dyDescent="0.25">
      <c r="A48" s="63" t="s">
        <v>58</v>
      </c>
    </row>
    <row r="49" spans="1:1" x14ac:dyDescent="0.25">
      <c r="A49" s="63" t="s">
        <v>59</v>
      </c>
    </row>
    <row r="50" spans="1:1" x14ac:dyDescent="0.25">
      <c r="A50" s="63" t="s">
        <v>60</v>
      </c>
    </row>
    <row r="51" spans="1:1" x14ac:dyDescent="0.25">
      <c r="A51" s="63" t="s">
        <v>61</v>
      </c>
    </row>
    <row r="52" spans="1:1" x14ac:dyDescent="0.25">
      <c r="A52" s="63" t="s">
        <v>70</v>
      </c>
    </row>
    <row r="53" spans="1:1" x14ac:dyDescent="0.25">
      <c r="A53" s="63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0B050"/>
  </sheetPr>
  <dimension ref="B1:W63"/>
  <sheetViews>
    <sheetView tabSelected="1" zoomScaleNormal="100" zoomScaleSheetLayoutView="100" workbookViewId="0">
      <pane ySplit="14625"/>
      <selection activeCell="G19" sqref="G19"/>
      <selection pane="bottomLeft" activeCell="O3" sqref="O3"/>
    </sheetView>
  </sheetViews>
  <sheetFormatPr baseColWidth="10" defaultRowHeight="15" x14ac:dyDescent="0.25"/>
  <cols>
    <col min="2" max="2" width="4.5703125" customWidth="1"/>
    <col min="3" max="3" width="11.7109375" bestFit="1" customWidth="1"/>
    <col min="4" max="4" width="11.28515625" customWidth="1"/>
    <col min="5" max="5" width="10.28515625" customWidth="1"/>
    <col min="6" max="6" width="11.7109375" customWidth="1"/>
    <col min="7" max="8" width="11.28515625" customWidth="1"/>
    <col min="9" max="9" width="9.7109375" customWidth="1"/>
    <col min="10" max="10" width="8.7109375" customWidth="1"/>
    <col min="15" max="15" width="22" customWidth="1"/>
    <col min="18" max="23" width="11.42578125" customWidth="1"/>
  </cols>
  <sheetData>
    <row r="1" spans="2:23" x14ac:dyDescent="0.25">
      <c r="R1" s="80" t="s">
        <v>73</v>
      </c>
    </row>
    <row r="2" spans="2:23" x14ac:dyDescent="0.25">
      <c r="R2" s="36" t="s">
        <v>8</v>
      </c>
      <c r="S2" s="33"/>
      <c r="T2" s="33"/>
      <c r="U2" s="33"/>
      <c r="V2" s="33"/>
      <c r="W2" s="33"/>
    </row>
    <row r="3" spans="2:23" x14ac:dyDescent="0.25">
      <c r="M3" s="80" t="s">
        <v>76</v>
      </c>
      <c r="N3" s="80"/>
      <c r="O3" s="34" t="s">
        <v>12</v>
      </c>
      <c r="R3" s="36" t="s">
        <v>10</v>
      </c>
      <c r="S3" s="33"/>
      <c r="T3" s="33"/>
      <c r="U3" s="33"/>
      <c r="V3" s="33"/>
      <c r="W3" s="33"/>
    </row>
    <row r="4" spans="2:23" x14ac:dyDescent="0.25">
      <c r="R4" s="36" t="s">
        <v>11</v>
      </c>
      <c r="S4" s="33"/>
      <c r="T4" s="33"/>
      <c r="U4" s="33"/>
      <c r="V4" s="33"/>
      <c r="W4" s="33"/>
    </row>
    <row r="5" spans="2:23" ht="18.75" x14ac:dyDescent="0.3">
      <c r="F5" s="81"/>
      <c r="G5" s="81"/>
      <c r="H5" s="81"/>
      <c r="M5" s="65" t="s">
        <v>77</v>
      </c>
      <c r="R5" s="36" t="s">
        <v>12</v>
      </c>
      <c r="S5" s="33"/>
      <c r="T5" s="33"/>
      <c r="U5" s="33"/>
      <c r="V5" s="33"/>
      <c r="W5" s="33"/>
    </row>
    <row r="6" spans="2:23" ht="15.75" thickBot="1" x14ac:dyDescent="0.3">
      <c r="R6" s="36" t="s">
        <v>13</v>
      </c>
      <c r="S6" s="33"/>
      <c r="T6" s="33"/>
      <c r="U6" s="33"/>
      <c r="V6" s="33"/>
      <c r="W6" s="33"/>
    </row>
    <row r="7" spans="2:23" ht="19.5" thickBot="1" x14ac:dyDescent="0.35">
      <c r="C7" s="77" t="s">
        <v>75</v>
      </c>
      <c r="D7" s="78"/>
      <c r="E7" s="79"/>
      <c r="F7" s="74" t="s">
        <v>74</v>
      </c>
      <c r="G7" s="75"/>
      <c r="H7" s="76"/>
      <c r="R7" s="36" t="s">
        <v>15</v>
      </c>
      <c r="S7" s="33"/>
      <c r="T7" s="33"/>
      <c r="U7" s="33"/>
      <c r="V7" s="33"/>
      <c r="W7" s="33"/>
    </row>
    <row r="8" spans="2:23" x14ac:dyDescent="0.25">
      <c r="R8" s="36" t="s">
        <v>16</v>
      </c>
      <c r="S8" s="33"/>
      <c r="T8" s="33"/>
      <c r="U8" s="33"/>
      <c r="V8" s="33"/>
      <c r="W8" s="33"/>
    </row>
    <row r="9" spans="2:23" ht="15.75" thickBot="1" x14ac:dyDescent="0.3">
      <c r="R9" s="36" t="s">
        <v>17</v>
      </c>
      <c r="S9" s="33"/>
      <c r="T9" s="33"/>
      <c r="U9" s="33"/>
      <c r="V9" s="33"/>
      <c r="W9" s="33"/>
    </row>
    <row r="10" spans="2:23" x14ac:dyDescent="0.25">
      <c r="B10" s="1"/>
      <c r="C10" s="3" t="s">
        <v>12</v>
      </c>
      <c r="D10" s="4" t="s">
        <v>0</v>
      </c>
      <c r="E10" s="4" t="s">
        <v>1</v>
      </c>
      <c r="F10" s="4" t="s">
        <v>2</v>
      </c>
      <c r="G10" s="4" t="s">
        <v>3</v>
      </c>
      <c r="H10" s="5" t="s">
        <v>9</v>
      </c>
      <c r="I10" s="1"/>
      <c r="J10" s="1"/>
      <c r="K10" s="1"/>
      <c r="L10" s="1"/>
      <c r="R10" s="36" t="s">
        <v>18</v>
      </c>
      <c r="S10" s="33"/>
      <c r="T10" s="33"/>
      <c r="U10" s="33"/>
      <c r="V10" s="33"/>
      <c r="W10" s="33"/>
    </row>
    <row r="11" spans="2:23" x14ac:dyDescent="0.25">
      <c r="C11" s="6" t="s">
        <v>4</v>
      </c>
      <c r="D11" s="66">
        <v>6</v>
      </c>
      <c r="E11" s="67">
        <v>49.72</v>
      </c>
      <c r="F11" s="67">
        <v>71.430000000000007</v>
      </c>
      <c r="G11" s="67">
        <v>78.77</v>
      </c>
      <c r="H11" s="68">
        <v>19</v>
      </c>
      <c r="I11" s="1"/>
      <c r="J11" s="1"/>
      <c r="K11" s="1"/>
      <c r="L11" s="1"/>
      <c r="M11" t="s">
        <v>78</v>
      </c>
      <c r="R11" s="36" t="s">
        <v>19</v>
      </c>
      <c r="S11" s="33"/>
      <c r="T11" s="33"/>
      <c r="U11" s="33"/>
      <c r="V11" s="33"/>
      <c r="W11" s="33"/>
    </row>
    <row r="12" spans="2:23" x14ac:dyDescent="0.25">
      <c r="C12" s="6" t="s">
        <v>5</v>
      </c>
      <c r="D12" s="66"/>
      <c r="E12" s="67">
        <v>2.75</v>
      </c>
      <c r="F12" s="67">
        <v>5</v>
      </c>
      <c r="G12" s="67">
        <v>7.88</v>
      </c>
      <c r="H12" s="68">
        <v>2.75</v>
      </c>
      <c r="I12" s="1"/>
      <c r="J12" s="1"/>
      <c r="K12" s="1"/>
      <c r="L12" s="1"/>
      <c r="R12" s="36" t="s">
        <v>20</v>
      </c>
      <c r="S12" s="33"/>
      <c r="T12" s="33"/>
      <c r="U12" s="33"/>
      <c r="V12" s="33"/>
      <c r="W12" s="33"/>
    </row>
    <row r="13" spans="2:23" x14ac:dyDescent="0.25">
      <c r="C13" s="6" t="s">
        <v>6</v>
      </c>
      <c r="D13" s="66"/>
      <c r="E13" s="67">
        <v>3.5</v>
      </c>
      <c r="F13" s="67">
        <v>0.75</v>
      </c>
      <c r="G13" s="67"/>
      <c r="H13" s="68">
        <v>3.5</v>
      </c>
      <c r="I13" s="1"/>
      <c r="J13" s="1"/>
      <c r="K13" s="1"/>
      <c r="L13" s="1"/>
      <c r="R13" s="36" t="s">
        <v>21</v>
      </c>
      <c r="S13" s="33"/>
      <c r="T13" s="33"/>
      <c r="U13" s="33"/>
      <c r="V13" s="33"/>
      <c r="W13" s="33"/>
    </row>
    <row r="14" spans="2:23" ht="15.75" thickBot="1" x14ac:dyDescent="0.3">
      <c r="C14" s="10" t="s">
        <v>7</v>
      </c>
      <c r="D14" s="69">
        <v>6</v>
      </c>
      <c r="E14" s="70">
        <v>48.97</v>
      </c>
      <c r="F14" s="70">
        <v>75.680000000000007</v>
      </c>
      <c r="G14" s="70">
        <v>86.649999999999991</v>
      </c>
      <c r="H14" s="71">
        <v>18.25</v>
      </c>
      <c r="I14" s="1"/>
      <c r="J14" s="1" t="s">
        <v>79</v>
      </c>
      <c r="K14" s="1"/>
      <c r="L14" s="1"/>
      <c r="R14" s="36" t="s">
        <v>22</v>
      </c>
      <c r="S14" s="33"/>
      <c r="T14" s="33"/>
      <c r="U14" s="33"/>
      <c r="V14" s="33"/>
      <c r="W14" s="33"/>
    </row>
    <row r="15" spans="2:23" x14ac:dyDescent="0.25">
      <c r="K15" t="s">
        <v>80</v>
      </c>
      <c r="R15" s="36" t="s">
        <v>23</v>
      </c>
      <c r="S15" s="33"/>
      <c r="T15" s="33"/>
      <c r="U15" s="33"/>
      <c r="V15" s="33"/>
      <c r="W15" s="33"/>
    </row>
    <row r="16" spans="2:23" x14ac:dyDescent="0.25">
      <c r="R16" s="36" t="s">
        <v>24</v>
      </c>
      <c r="S16" s="33"/>
      <c r="T16" s="33"/>
      <c r="U16" s="33"/>
      <c r="V16" s="33"/>
      <c r="W16" s="33"/>
    </row>
    <row r="17" spans="18:23" x14ac:dyDescent="0.25">
      <c r="R17" s="36" t="s">
        <v>14</v>
      </c>
      <c r="S17" s="33"/>
      <c r="T17" s="33"/>
      <c r="U17" s="33"/>
      <c r="V17" s="33"/>
      <c r="W17" s="33"/>
    </row>
    <row r="18" spans="18:23" x14ac:dyDescent="0.25">
      <c r="R18" s="36" t="s">
        <v>25</v>
      </c>
      <c r="S18" s="33"/>
      <c r="T18" s="33"/>
      <c r="U18" s="33"/>
      <c r="V18" s="33"/>
      <c r="W18" s="33"/>
    </row>
    <row r="19" spans="18:23" x14ac:dyDescent="0.25">
      <c r="R19" s="36" t="s">
        <v>26</v>
      </c>
      <c r="S19" s="33"/>
      <c r="T19" s="33"/>
      <c r="U19" s="33"/>
      <c r="V19" s="33"/>
      <c r="W19" s="33"/>
    </row>
    <row r="20" spans="18:23" x14ac:dyDescent="0.25">
      <c r="R20" s="36" t="s">
        <v>27</v>
      </c>
      <c r="S20" s="33"/>
      <c r="T20" s="33"/>
      <c r="U20" s="33"/>
      <c r="V20" s="33"/>
      <c r="W20" s="33"/>
    </row>
    <row r="21" spans="18:23" x14ac:dyDescent="0.25">
      <c r="R21" s="36" t="s">
        <v>28</v>
      </c>
      <c r="S21" s="33"/>
      <c r="T21" s="33"/>
      <c r="U21" s="33"/>
      <c r="V21" s="33"/>
      <c r="W21" s="33"/>
    </row>
    <row r="22" spans="18:23" x14ac:dyDescent="0.25">
      <c r="R22" s="36" t="s">
        <v>29</v>
      </c>
      <c r="S22" s="33"/>
      <c r="T22" s="33"/>
      <c r="U22" s="33"/>
      <c r="V22" s="33"/>
      <c r="W22" s="33"/>
    </row>
    <row r="23" spans="18:23" x14ac:dyDescent="0.25">
      <c r="R23" s="36" t="s">
        <v>30</v>
      </c>
      <c r="S23" s="33"/>
      <c r="T23" s="33"/>
      <c r="U23" s="33"/>
      <c r="V23" s="33"/>
      <c r="W23" s="33"/>
    </row>
    <row r="24" spans="18:23" x14ac:dyDescent="0.25">
      <c r="R24" s="36" t="s">
        <v>31</v>
      </c>
      <c r="S24" s="33"/>
      <c r="T24" s="33"/>
      <c r="U24" s="33"/>
      <c r="V24" s="33"/>
      <c r="W24" s="33"/>
    </row>
    <row r="25" spans="18:23" x14ac:dyDescent="0.25">
      <c r="R25" s="36" t="s">
        <v>32</v>
      </c>
      <c r="S25" s="33"/>
      <c r="T25" s="33"/>
      <c r="U25" s="33"/>
      <c r="V25" s="33"/>
      <c r="W25" s="33"/>
    </row>
    <row r="26" spans="18:23" x14ac:dyDescent="0.25">
      <c r="R26" s="36" t="s">
        <v>33</v>
      </c>
      <c r="S26" s="33"/>
      <c r="T26" s="33"/>
      <c r="U26" s="33"/>
      <c r="V26" s="33"/>
      <c r="W26" s="33"/>
    </row>
    <row r="27" spans="18:23" x14ac:dyDescent="0.25">
      <c r="R27" s="36" t="s">
        <v>34</v>
      </c>
      <c r="S27" s="33"/>
      <c r="T27" s="33"/>
      <c r="U27" s="33"/>
      <c r="V27" s="33"/>
      <c r="W27" s="33"/>
    </row>
    <row r="28" spans="18:23" x14ac:dyDescent="0.25">
      <c r="R28" s="36" t="s">
        <v>35</v>
      </c>
      <c r="S28" s="33"/>
      <c r="T28" s="33"/>
      <c r="U28" s="33"/>
      <c r="V28" s="33"/>
      <c r="W28" s="33"/>
    </row>
    <row r="29" spans="18:23" x14ac:dyDescent="0.25">
      <c r="R29" s="36" t="s">
        <v>36</v>
      </c>
      <c r="S29" s="33"/>
      <c r="T29" s="33"/>
      <c r="U29" s="33"/>
      <c r="V29" s="33"/>
      <c r="W29" s="33"/>
    </row>
    <row r="30" spans="18:23" x14ac:dyDescent="0.25">
      <c r="R30" s="36" t="s">
        <v>37</v>
      </c>
      <c r="S30" s="33"/>
      <c r="T30" s="33"/>
      <c r="U30" s="33"/>
      <c r="V30" s="33"/>
      <c r="W30" s="33"/>
    </row>
    <row r="31" spans="18:23" x14ac:dyDescent="0.25">
      <c r="R31" s="36" t="s">
        <v>38</v>
      </c>
      <c r="S31" s="33"/>
      <c r="T31" s="33"/>
      <c r="U31" s="33"/>
      <c r="V31" s="33"/>
      <c r="W31" s="33"/>
    </row>
    <row r="32" spans="18:23" x14ac:dyDescent="0.25">
      <c r="R32" s="36" t="s">
        <v>39</v>
      </c>
      <c r="S32" s="33"/>
      <c r="T32" s="33"/>
      <c r="U32" s="33"/>
      <c r="V32" s="33"/>
      <c r="W32" s="33"/>
    </row>
    <row r="33" spans="18:23" x14ac:dyDescent="0.25">
      <c r="R33" s="36" t="s">
        <v>40</v>
      </c>
      <c r="S33" s="33"/>
      <c r="T33" s="33"/>
      <c r="U33" s="33"/>
      <c r="V33" s="33"/>
      <c r="W33" s="33"/>
    </row>
    <row r="34" spans="18:23" x14ac:dyDescent="0.25">
      <c r="R34" s="36" t="s">
        <v>41</v>
      </c>
      <c r="S34" s="33"/>
      <c r="T34" s="33"/>
      <c r="U34" s="33"/>
      <c r="V34" s="33"/>
      <c r="W34" s="33"/>
    </row>
    <row r="35" spans="18:23" x14ac:dyDescent="0.25">
      <c r="R35" s="36" t="s">
        <v>42</v>
      </c>
      <c r="S35" s="33"/>
      <c r="T35" s="33"/>
      <c r="U35" s="33"/>
      <c r="V35" s="33"/>
      <c r="W35" s="33"/>
    </row>
    <row r="36" spans="18:23" x14ac:dyDescent="0.25">
      <c r="R36" s="36" t="s">
        <v>43</v>
      </c>
      <c r="S36" s="33"/>
      <c r="T36" s="33"/>
      <c r="U36" s="33"/>
      <c r="V36" s="33"/>
      <c r="W36" s="33"/>
    </row>
    <row r="37" spans="18:23" x14ac:dyDescent="0.25">
      <c r="R37" s="36" t="s">
        <v>44</v>
      </c>
      <c r="S37" s="33"/>
      <c r="T37" s="33"/>
      <c r="U37" s="33"/>
      <c r="V37" s="33"/>
      <c r="W37" s="33"/>
    </row>
    <row r="38" spans="18:23" x14ac:dyDescent="0.25">
      <c r="R38" s="36" t="s">
        <v>45</v>
      </c>
      <c r="S38" s="33"/>
      <c r="T38" s="33"/>
      <c r="U38" s="33"/>
      <c r="V38" s="33"/>
      <c r="W38" s="33"/>
    </row>
    <row r="39" spans="18:23" x14ac:dyDescent="0.25">
      <c r="R39" s="36" t="s">
        <v>46</v>
      </c>
      <c r="S39" s="33"/>
      <c r="T39" s="33"/>
      <c r="U39" s="33"/>
      <c r="V39" s="33"/>
      <c r="W39" s="33"/>
    </row>
    <row r="40" spans="18:23" x14ac:dyDescent="0.25">
      <c r="R40" s="36" t="s">
        <v>47</v>
      </c>
      <c r="S40" s="33"/>
      <c r="T40" s="33"/>
      <c r="U40" s="33"/>
      <c r="V40" s="33"/>
      <c r="W40" s="33"/>
    </row>
    <row r="41" spans="18:23" x14ac:dyDescent="0.25">
      <c r="R41" s="36" t="s">
        <v>48</v>
      </c>
      <c r="S41" s="33"/>
      <c r="T41" s="33"/>
      <c r="U41" s="33"/>
      <c r="V41" s="33"/>
      <c r="W41" s="33"/>
    </row>
    <row r="42" spans="18:23" x14ac:dyDescent="0.25">
      <c r="R42" s="36" t="s">
        <v>49</v>
      </c>
      <c r="S42" s="33"/>
      <c r="T42" s="33"/>
      <c r="U42" s="33"/>
      <c r="V42" s="33"/>
      <c r="W42" s="33"/>
    </row>
    <row r="43" spans="18:23" x14ac:dyDescent="0.25">
      <c r="R43" s="36" t="s">
        <v>50</v>
      </c>
      <c r="S43" s="33"/>
      <c r="T43" s="33"/>
      <c r="U43" s="33"/>
      <c r="V43" s="33"/>
      <c r="W43" s="33"/>
    </row>
    <row r="44" spans="18:23" x14ac:dyDescent="0.25">
      <c r="R44" s="36" t="s">
        <v>51</v>
      </c>
      <c r="S44" s="33"/>
      <c r="T44" s="33"/>
      <c r="U44" s="33"/>
      <c r="V44" s="33"/>
      <c r="W44" s="33"/>
    </row>
    <row r="45" spans="18:23" x14ac:dyDescent="0.25">
      <c r="R45" s="36" t="s">
        <v>52</v>
      </c>
      <c r="S45" s="33"/>
      <c r="T45" s="33"/>
      <c r="U45" s="33"/>
      <c r="V45" s="33"/>
      <c r="W45" s="33"/>
    </row>
    <row r="46" spans="18:23" x14ac:dyDescent="0.25">
      <c r="R46" s="36" t="s">
        <v>67</v>
      </c>
      <c r="S46" s="33"/>
      <c r="T46" s="33"/>
      <c r="U46" s="33"/>
      <c r="V46" s="33"/>
      <c r="W46" s="33"/>
    </row>
    <row r="47" spans="18:23" x14ac:dyDescent="0.25">
      <c r="R47" s="36" t="s">
        <v>53</v>
      </c>
      <c r="S47" s="33"/>
      <c r="T47" s="33"/>
      <c r="U47" s="33"/>
      <c r="V47" s="33"/>
      <c r="W47" s="33"/>
    </row>
    <row r="48" spans="18:23" x14ac:dyDescent="0.25">
      <c r="R48" s="36" t="s">
        <v>54</v>
      </c>
      <c r="S48" s="33"/>
      <c r="T48" s="33"/>
      <c r="U48" s="33"/>
      <c r="V48" s="33"/>
      <c r="W48" s="33"/>
    </row>
    <row r="49" spans="18:23" x14ac:dyDescent="0.25">
      <c r="R49" s="36" t="s">
        <v>55</v>
      </c>
      <c r="S49" s="33"/>
      <c r="T49" s="33"/>
      <c r="U49" s="33"/>
      <c r="V49" s="33"/>
      <c r="W49" s="33"/>
    </row>
    <row r="50" spans="18:23" x14ac:dyDescent="0.25">
      <c r="R50" s="36" t="s">
        <v>56</v>
      </c>
      <c r="S50" s="33"/>
      <c r="T50" s="33"/>
      <c r="U50" s="33"/>
      <c r="V50" s="33"/>
      <c r="W50" s="33"/>
    </row>
    <row r="51" spans="18:23" x14ac:dyDescent="0.25">
      <c r="R51" s="36" t="s">
        <v>57</v>
      </c>
      <c r="S51" s="33"/>
      <c r="T51" s="33"/>
      <c r="U51" s="33"/>
      <c r="V51" s="33"/>
      <c r="W51" s="33"/>
    </row>
    <row r="52" spans="18:23" x14ac:dyDescent="0.25">
      <c r="R52" s="36" t="s">
        <v>58</v>
      </c>
      <c r="S52" s="33"/>
      <c r="T52" s="33"/>
      <c r="U52" s="33"/>
      <c r="V52" s="33"/>
      <c r="W52" s="33"/>
    </row>
    <row r="53" spans="18:23" x14ac:dyDescent="0.25">
      <c r="R53" s="36" t="s">
        <v>59</v>
      </c>
      <c r="S53" s="33"/>
      <c r="T53" s="33"/>
      <c r="U53" s="33"/>
      <c r="V53" s="33"/>
      <c r="W53" s="33"/>
    </row>
    <row r="54" spans="18:23" x14ac:dyDescent="0.25">
      <c r="R54" s="36" t="s">
        <v>60</v>
      </c>
      <c r="S54" s="33"/>
      <c r="T54" s="33"/>
      <c r="U54" s="33"/>
      <c r="V54" s="33"/>
      <c r="W54" s="33"/>
    </row>
    <row r="55" spans="18:23" x14ac:dyDescent="0.25">
      <c r="R55" s="36" t="s">
        <v>61</v>
      </c>
      <c r="S55" s="33"/>
      <c r="T55" s="33"/>
      <c r="U55" s="33"/>
      <c r="V55" s="33"/>
      <c r="W55" s="33"/>
    </row>
    <row r="58" spans="18:23" ht="14.85" customHeight="1" x14ac:dyDescent="0.25"/>
    <row r="61" spans="18:23" ht="14.1" customHeight="1" x14ac:dyDescent="0.25"/>
    <row r="62" spans="18:23" ht="14.1" customHeight="1" x14ac:dyDescent="0.25"/>
    <row r="63" spans="18:23" ht="14.1" customHeight="1" x14ac:dyDescent="0.25"/>
  </sheetData>
  <sortState ref="R52:R55">
    <sortCondition ref="R52:R55"/>
  </sortState>
  <mergeCells count="2">
    <mergeCell ref="F7:H7"/>
    <mergeCell ref="C7:E7"/>
  </mergeCells>
  <printOptions horizontalCentered="1"/>
  <pageMargins left="0.39370078740157483" right="0.39370078740157483" top="0.39370078740157483" bottom="0.35433070866141736" header="0.19685039370078741" footer="0.15748031496062992"/>
  <pageSetup paperSize="9" scale="86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'liste salariés'!$A$4:$A$70</xm:f>
          </x14:formula1>
          <xm:sqref>O3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liste salariés</vt:lpstr>
      <vt:lpstr>a imprimer</vt:lpstr>
      <vt:lpstr>'a imprimer'!Zone_d_impression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LEMONNIER</dc:creator>
  <cp:lastModifiedBy>Roger</cp:lastModifiedBy>
  <cp:lastPrinted>2018-06-22T13:01:46Z</cp:lastPrinted>
  <dcterms:created xsi:type="dcterms:W3CDTF">2016-07-25T06:33:39Z</dcterms:created>
  <dcterms:modified xsi:type="dcterms:W3CDTF">2018-06-22T13:05:14Z</dcterms:modified>
</cp:coreProperties>
</file>