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omments1.xml" ContentType="application/vnd.openxmlformats-officedocument.spreadsheetml.comments+xml"/>
  <Override PartName="/xl/drawings/drawing2.xml" ContentType="application/vnd.openxmlformats-officedocument.drawing+xml"/>
  <Override PartName="/xl/ctrlProps/ctrlProp4.xml" ContentType="application/vnd.ms-excel.controlproperties+xml"/>
  <Override PartName="/xl/ctrlProps/ctrlProp5.xml" ContentType="application/vnd.ms-excel.controlproperties+xml"/>
  <Override PartName="/xl/tables/table1.xml" ContentType="application/vnd.openxmlformats-officedocument.spreadsheetml.table+xml"/>
  <Override PartName="/xl/comments2.xml" ContentType="application/vnd.openxmlformats-officedocument.spreadsheetml.comments+xml"/>
  <Override PartName="/xl/tables/table2.xml" ContentType="application/vnd.openxmlformats-officedocument.spreadsheetml.table+xml"/>
  <Override PartName="/xl/comments3.xml" ContentType="application/vnd.openxmlformats-officedocument.spreadsheetml.comments+xml"/>
  <Override PartName="/xl/comments4.xml" ContentType="application/vnd.openxmlformats-officedocument.spreadsheetml.comments+xml"/>
  <Override PartName="/xl/drawings/drawing3.xml" ContentType="application/vnd.openxmlformats-officedocument.drawing+xml"/>
  <Override PartName="/xl/activeX/activeX1.xml" ContentType="application/vnd.ms-office.activeX+xml"/>
  <Override PartName="/xl/activeX/activeX1.bin" ContentType="application/vnd.ms-office.activeX"/>
  <Override PartName="/xl/tables/table3.xml" ContentType="application/vnd.openxmlformats-officedocument.spreadsheetml.table+xml"/>
  <Override PartName="/xl/tables/table4.xml" ContentType="application/vnd.openxmlformats-officedocument.spreadsheetml.table+xml"/>
  <Override PartName="/xl/comments5.xml" ContentType="application/vnd.openxmlformats-officedocument.spreadsheetml.comments+xml"/>
  <Override PartName="/xl/drawings/drawing4.xml" ContentType="application/vnd.openxmlformats-officedocument.drawing+xml"/>
  <Override PartName="/xl/ctrlProps/ctrlProp6.xml" ContentType="application/vnd.ms-excel.controlproperties+xml"/>
  <Override PartName="/xl/ctrlProps/ctrlProp7.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3135" yWindow="-315" windowWidth="20730" windowHeight="7995" firstSheet="4" activeTab="8"/>
  </bookViews>
  <sheets>
    <sheet name="Reglementation" sheetId="2" r:id="rId1"/>
    <sheet name="Substance" sheetId="5" state="hidden" r:id="rId2"/>
    <sheet name="SourceReglementation" sheetId="3" r:id="rId3"/>
    <sheet name="SourceSubstance" sheetId="7" state="hidden" r:id="rId4"/>
    <sheet name="Calcul2" sheetId="4" r:id="rId5"/>
    <sheet name="Calcul" sheetId="6" state="hidden" r:id="rId6"/>
    <sheet name="Similarité temporaire" sheetId="8" state="hidden" r:id="rId7"/>
    <sheet name="Calcul3" sheetId="10" r:id="rId8"/>
    <sheet name="TableauSynthèse" sheetId="12" r:id="rId9"/>
    <sheet name="SYNTHESE" sheetId="13" r:id="rId10"/>
  </sheets>
  <calcPr calcId="145621"/>
</workbook>
</file>

<file path=xl/calcChain.xml><?xml version="1.0" encoding="utf-8"?>
<calcChain xmlns="http://schemas.openxmlformats.org/spreadsheetml/2006/main">
  <c r="V8" i="12" l="1"/>
  <c r="S13" i="12" l="1"/>
  <c r="X3" i="3" l="1"/>
  <c r="G2" i="10"/>
  <c r="K3" i="12" s="1"/>
  <c r="F2" i="10"/>
  <c r="G2" i="12" s="1"/>
  <c r="G4" i="12" l="1"/>
  <c r="G8" i="12"/>
  <c r="G12" i="12"/>
  <c r="G16" i="12"/>
  <c r="G5" i="12"/>
  <c r="G9" i="12"/>
  <c r="G13" i="12"/>
  <c r="G17" i="12"/>
  <c r="G6" i="12"/>
  <c r="G10" i="12"/>
  <c r="G14" i="12"/>
  <c r="G3" i="12"/>
  <c r="T4" i="12" s="1"/>
  <c r="G7" i="12"/>
  <c r="G11" i="12"/>
  <c r="G15" i="12"/>
  <c r="H15" i="12"/>
  <c r="H10" i="12"/>
  <c r="H5" i="12"/>
  <c r="Q6" i="12" s="1"/>
  <c r="I15" i="12"/>
  <c r="I10" i="12"/>
  <c r="I5" i="12"/>
  <c r="R6" i="12" s="1"/>
  <c r="J15" i="12"/>
  <c r="J10" i="12"/>
  <c r="S11" i="12" s="1"/>
  <c r="J5" i="12"/>
  <c r="S6" i="12" s="1"/>
  <c r="K15" i="12"/>
  <c r="K10" i="12"/>
  <c r="T11" i="12" s="1"/>
  <c r="K5" i="12"/>
  <c r="T6" i="12" s="1"/>
  <c r="H14" i="12"/>
  <c r="H9" i="12"/>
  <c r="H3" i="12"/>
  <c r="Q4" i="12" s="1"/>
  <c r="I14" i="12"/>
  <c r="R15" i="12" s="1"/>
  <c r="I9" i="12"/>
  <c r="I3" i="12"/>
  <c r="J14" i="12"/>
  <c r="J9" i="12"/>
  <c r="S10" i="12" s="1"/>
  <c r="J3" i="12"/>
  <c r="S4" i="12" s="1"/>
  <c r="K14" i="12"/>
  <c r="K9" i="12"/>
  <c r="T10" i="12" s="1"/>
  <c r="H2" i="12"/>
  <c r="Q3" i="12" s="1"/>
  <c r="H13" i="12"/>
  <c r="H7" i="12"/>
  <c r="Q8" i="12" s="1"/>
  <c r="I2" i="12"/>
  <c r="R3" i="12" s="1"/>
  <c r="I13" i="12"/>
  <c r="R14" i="12" s="1"/>
  <c r="I7" i="12"/>
  <c r="R8" i="12" s="1"/>
  <c r="J2" i="12"/>
  <c r="S3" i="12" s="1"/>
  <c r="J13" i="12"/>
  <c r="J7" i="12"/>
  <c r="S8" i="12" s="1"/>
  <c r="K2" i="12"/>
  <c r="T3" i="12" s="1"/>
  <c r="K13" i="12"/>
  <c r="K7" i="12"/>
  <c r="T8" i="12" s="1"/>
  <c r="H17" i="12"/>
  <c r="Q18" i="12" s="1"/>
  <c r="H11" i="12"/>
  <c r="H6" i="12"/>
  <c r="Q7" i="12" s="1"/>
  <c r="I17" i="12"/>
  <c r="R18" i="12" s="1"/>
  <c r="I11" i="12"/>
  <c r="R12" i="12" s="1"/>
  <c r="I6" i="12"/>
  <c r="R7" i="12" s="1"/>
  <c r="J17" i="12"/>
  <c r="J11" i="12"/>
  <c r="S12" i="12" s="1"/>
  <c r="J6" i="12"/>
  <c r="S7" i="12" s="1"/>
  <c r="K17" i="12"/>
  <c r="T18" i="12" s="1"/>
  <c r="K11" i="12"/>
  <c r="K6" i="12"/>
  <c r="T7" i="12" s="1"/>
  <c r="H16" i="12"/>
  <c r="Q17" i="12" s="1"/>
  <c r="H12" i="12"/>
  <c r="H8" i="12"/>
  <c r="H4" i="12"/>
  <c r="Q5" i="12" s="1"/>
  <c r="I16" i="12"/>
  <c r="R17" i="12" s="1"/>
  <c r="I12" i="12"/>
  <c r="I8" i="12"/>
  <c r="I4" i="12"/>
  <c r="R5" i="12" s="1"/>
  <c r="J16" i="12"/>
  <c r="S17" i="12" s="1"/>
  <c r="J12" i="12"/>
  <c r="J8" i="12"/>
  <c r="J4" i="12"/>
  <c r="S5" i="12" s="1"/>
  <c r="K16" i="12"/>
  <c r="T17" i="12" s="1"/>
  <c r="K12" i="12"/>
  <c r="K8" i="12"/>
  <c r="K4" i="12"/>
  <c r="T5" i="12" s="1"/>
  <c r="AM9" i="8"/>
  <c r="AM11" i="8"/>
  <c r="AM12" i="8"/>
  <c r="AM13" i="8"/>
  <c r="AM15" i="8"/>
  <c r="AM16" i="8"/>
  <c r="AM17" i="8"/>
  <c r="AM18" i="8"/>
  <c r="AM19" i="8"/>
  <c r="AM20" i="8"/>
  <c r="AM21" i="8"/>
  <c r="AM22" i="8"/>
  <c r="AM23" i="8"/>
  <c r="AM24" i="8"/>
  <c r="AM25" i="8"/>
  <c r="AM26" i="8"/>
  <c r="AM27" i="8"/>
  <c r="AM28" i="8"/>
  <c r="AM29" i="8"/>
  <c r="AM30" i="8"/>
  <c r="AM31" i="8"/>
  <c r="AM32" i="8"/>
  <c r="AM33" i="8"/>
  <c r="AM34" i="8"/>
  <c r="AM2" i="8"/>
  <c r="AL3" i="8"/>
  <c r="AL7" i="8"/>
  <c r="AL11" i="8"/>
  <c r="AL14" i="8"/>
  <c r="AL15" i="8"/>
  <c r="AL17" i="8"/>
  <c r="AL18" i="8"/>
  <c r="AL19" i="8"/>
  <c r="AL20" i="8"/>
  <c r="AL21" i="8"/>
  <c r="AL22" i="8"/>
  <c r="AL23" i="8"/>
  <c r="AL24" i="8"/>
  <c r="AL25" i="8"/>
  <c r="AL26" i="8"/>
  <c r="AL27" i="8"/>
  <c r="AL28" i="8"/>
  <c r="AL29" i="8"/>
  <c r="AL30" i="8"/>
  <c r="AL31" i="8"/>
  <c r="AL32" i="8"/>
  <c r="AL33" i="8"/>
  <c r="AL34" i="8"/>
  <c r="AK5" i="8"/>
  <c r="AK9" i="8"/>
  <c r="AK12" i="8"/>
  <c r="AK13" i="8"/>
  <c r="AK14" i="8"/>
  <c r="AK15" i="8"/>
  <c r="AK16" i="8"/>
  <c r="AK18" i="8"/>
  <c r="AK19" i="8"/>
  <c r="AK20" i="8"/>
  <c r="AK21" i="8"/>
  <c r="AK22" i="8"/>
  <c r="AK23" i="8"/>
  <c r="AK24" i="8"/>
  <c r="AK25" i="8"/>
  <c r="AK26" i="8"/>
  <c r="AK27" i="8"/>
  <c r="AK28" i="8"/>
  <c r="AK29" i="8"/>
  <c r="AK30" i="8"/>
  <c r="AK31" i="8"/>
  <c r="AK32" i="8"/>
  <c r="AK33" i="8"/>
  <c r="AJ5" i="8"/>
  <c r="AJ6" i="8"/>
  <c r="AJ9" i="8"/>
  <c r="AJ10" i="8"/>
  <c r="AJ13" i="8"/>
  <c r="AJ14" i="8"/>
  <c r="AJ16" i="8"/>
  <c r="AJ17" i="8"/>
  <c r="AJ19" i="8"/>
  <c r="AJ20" i="8"/>
  <c r="AJ21" i="8"/>
  <c r="AJ22" i="8"/>
  <c r="AJ23" i="8"/>
  <c r="AJ24" i="8"/>
  <c r="AJ25" i="8"/>
  <c r="AJ26" i="8"/>
  <c r="AJ27" i="8"/>
  <c r="AJ28" i="8"/>
  <c r="AJ29" i="8"/>
  <c r="AJ30" i="8"/>
  <c r="AJ31" i="8"/>
  <c r="AJ32" i="8"/>
  <c r="AJ33" i="8"/>
  <c r="AJ34" i="8"/>
  <c r="AI14" i="8"/>
  <c r="AI16" i="8"/>
  <c r="AI17" i="8"/>
  <c r="AI18" i="8"/>
  <c r="AI20" i="8"/>
  <c r="AI21" i="8"/>
  <c r="AI22" i="8"/>
  <c r="AI23" i="8"/>
  <c r="AI24" i="8"/>
  <c r="AI25" i="8"/>
  <c r="AI26" i="8"/>
  <c r="AI27" i="8"/>
  <c r="AI28" i="8"/>
  <c r="AI29" i="8"/>
  <c r="AI30" i="8"/>
  <c r="AI31" i="8"/>
  <c r="AI32" i="8"/>
  <c r="AI33" i="8"/>
  <c r="AH4" i="8"/>
  <c r="AH8" i="8"/>
  <c r="AH12" i="8"/>
  <c r="AH16" i="8"/>
  <c r="AH19" i="8"/>
  <c r="AH20" i="8"/>
  <c r="AH22" i="8"/>
  <c r="AH23" i="8"/>
  <c r="AH24" i="8"/>
  <c r="AH25" i="8"/>
  <c r="AH26" i="8"/>
  <c r="AH27" i="8"/>
  <c r="AH28" i="8"/>
  <c r="AH29" i="8"/>
  <c r="AH30" i="8"/>
  <c r="AH31" i="8"/>
  <c r="AH32" i="8"/>
  <c r="AH33" i="8"/>
  <c r="AH34" i="8"/>
  <c r="AG6" i="8"/>
  <c r="AG10" i="8"/>
  <c r="AG14" i="8"/>
  <c r="AG17" i="8"/>
  <c r="AG18" i="8"/>
  <c r="AG19" i="8"/>
  <c r="AG20" i="8"/>
  <c r="AG21" i="8"/>
  <c r="AG23" i="8"/>
  <c r="AG24" i="8"/>
  <c r="AG25" i="8"/>
  <c r="AG26" i="8"/>
  <c r="AG27" i="8"/>
  <c r="AG28" i="8"/>
  <c r="AG29" i="8"/>
  <c r="AG30" i="8"/>
  <c r="AG31" i="8"/>
  <c r="AG32" i="8"/>
  <c r="AG33" i="8"/>
  <c r="AG34" i="8"/>
  <c r="AG2" i="8"/>
  <c r="AF6" i="8"/>
  <c r="AF10" i="8"/>
  <c r="AF14" i="8"/>
  <c r="AF18" i="8"/>
  <c r="AF21" i="8"/>
  <c r="AF22" i="8"/>
  <c r="AF24" i="8"/>
  <c r="AF25" i="8"/>
  <c r="AF26" i="8"/>
  <c r="AF27" i="8"/>
  <c r="AF28" i="8"/>
  <c r="AF29" i="8"/>
  <c r="AF30" i="8"/>
  <c r="AF31" i="8"/>
  <c r="AF32" i="8"/>
  <c r="AF33" i="8"/>
  <c r="AF34" i="8"/>
  <c r="AE4" i="8"/>
  <c r="AE5" i="8"/>
  <c r="AE8" i="8"/>
  <c r="AE9" i="8"/>
  <c r="AE12" i="8"/>
  <c r="AE13" i="8"/>
  <c r="AE16" i="8"/>
  <c r="AE17" i="8"/>
  <c r="AE20" i="8"/>
  <c r="AE21" i="8"/>
  <c r="AE23" i="8"/>
  <c r="AE24" i="8"/>
  <c r="AE26" i="8"/>
  <c r="AE27" i="8"/>
  <c r="AE28" i="8"/>
  <c r="AE29" i="8"/>
  <c r="AE30" i="8"/>
  <c r="AE31" i="8"/>
  <c r="AE32" i="8"/>
  <c r="AE33" i="8"/>
  <c r="AE34" i="8"/>
  <c r="AD3" i="8"/>
  <c r="AD4" i="8"/>
  <c r="AD6" i="8"/>
  <c r="AD7" i="8"/>
  <c r="AD9" i="8"/>
  <c r="AD10" i="8"/>
  <c r="AD11" i="8"/>
  <c r="AD12" i="8"/>
  <c r="AD13" i="8"/>
  <c r="AD14" i="8"/>
  <c r="AD15" i="8"/>
  <c r="AD16" i="8"/>
  <c r="AD17" i="8"/>
  <c r="AD18" i="8"/>
  <c r="AD19" i="8"/>
  <c r="AD20" i="8"/>
  <c r="AD21" i="8"/>
  <c r="AD22" i="8"/>
  <c r="AD23" i="8"/>
  <c r="AD24" i="8"/>
  <c r="AD25" i="8"/>
  <c r="AD26" i="8"/>
  <c r="AD27" i="8"/>
  <c r="AD28" i="8"/>
  <c r="AD29" i="8"/>
  <c r="AD30" i="8"/>
  <c r="AD31" i="8"/>
  <c r="AD32" i="8"/>
  <c r="AD33" i="8"/>
  <c r="AD34" i="8"/>
  <c r="AC3" i="8"/>
  <c r="AC6" i="8"/>
  <c r="AC7" i="8"/>
  <c r="AC10" i="8"/>
  <c r="AC11" i="8"/>
  <c r="AC14" i="8"/>
  <c r="AC15" i="8"/>
  <c r="AC18" i="8"/>
  <c r="AC19" i="8"/>
  <c r="AC22" i="8"/>
  <c r="AC23" i="8"/>
  <c r="AC25" i="8"/>
  <c r="AC26" i="8"/>
  <c r="AC28" i="8"/>
  <c r="AC29" i="8"/>
  <c r="AC30" i="8"/>
  <c r="AC31" i="8"/>
  <c r="AC32" i="8"/>
  <c r="AC33" i="8"/>
  <c r="AC34" i="8"/>
  <c r="AC2" i="8"/>
  <c r="AB5" i="8"/>
  <c r="AB9" i="8"/>
  <c r="AB13" i="8"/>
  <c r="AB17" i="8"/>
  <c r="AB21" i="8"/>
  <c r="AB24" i="8"/>
  <c r="AB25" i="8"/>
  <c r="AB26" i="8"/>
  <c r="AB27" i="8"/>
  <c r="AB28" i="8"/>
  <c r="AB30" i="8"/>
  <c r="AB31" i="8"/>
  <c r="AB32" i="8"/>
  <c r="AB33" i="8"/>
  <c r="AB34" i="8"/>
  <c r="AA5" i="8"/>
  <c r="AA9" i="8"/>
  <c r="AA13" i="8"/>
  <c r="AA17" i="8"/>
  <c r="AA21" i="8"/>
  <c r="AA25" i="8"/>
  <c r="AA28" i="8"/>
  <c r="AA29" i="8"/>
  <c r="AA31" i="8"/>
  <c r="AA32" i="8"/>
  <c r="AA33" i="8"/>
  <c r="AA34" i="8"/>
  <c r="Z3" i="8"/>
  <c r="Z4" i="8"/>
  <c r="Z7" i="8"/>
  <c r="Z11" i="8"/>
  <c r="Z12" i="8"/>
  <c r="Z15" i="8"/>
  <c r="Z19" i="8"/>
  <c r="Z20" i="8"/>
  <c r="Z23" i="8"/>
  <c r="Z26" i="8"/>
  <c r="Z27" i="8"/>
  <c r="Z28" i="8"/>
  <c r="Z29" i="8"/>
  <c r="Z30" i="8"/>
  <c r="Z32" i="8"/>
  <c r="Z33" i="8"/>
  <c r="Z34" i="8"/>
  <c r="Z2" i="8"/>
  <c r="Y8" i="8"/>
  <c r="Y12" i="8"/>
  <c r="Y16" i="8"/>
  <c r="Y20" i="8"/>
  <c r="Y24" i="8"/>
  <c r="Y27" i="8"/>
  <c r="Y28" i="8"/>
  <c r="Y29" i="8"/>
  <c r="Y30" i="8"/>
  <c r="Y31" i="8"/>
  <c r="Y33" i="8"/>
  <c r="Y34" i="8"/>
  <c r="AP2" i="7"/>
  <c r="X9" i="8"/>
  <c r="X17" i="8"/>
  <c r="X29" i="8"/>
  <c r="X32" i="8"/>
  <c r="X33" i="8"/>
  <c r="W30" i="8"/>
  <c r="W33" i="8"/>
  <c r="W34" i="8"/>
  <c r="V25" i="8"/>
  <c r="V31" i="8"/>
  <c r="V34" i="8"/>
  <c r="U32" i="8"/>
  <c r="T4" i="8"/>
  <c r="U4" i="8" s="1"/>
  <c r="T5" i="8"/>
  <c r="U5" i="8" s="1"/>
  <c r="T6" i="8"/>
  <c r="T7" i="8"/>
  <c r="T8" i="8"/>
  <c r="U8" i="8" s="1"/>
  <c r="T9" i="8"/>
  <c r="V8" i="8" s="1"/>
  <c r="T10" i="8"/>
  <c r="T11" i="8"/>
  <c r="T12" i="8"/>
  <c r="U12" i="8" s="1"/>
  <c r="T13" i="8"/>
  <c r="U13" i="8" s="1"/>
  <c r="T14" i="8"/>
  <c r="Z8" i="8" s="1"/>
  <c r="T15" i="8"/>
  <c r="T16" i="8"/>
  <c r="U16" i="8" s="1"/>
  <c r="T17" i="8"/>
  <c r="V16" i="8" s="1"/>
  <c r="T18" i="8"/>
  <c r="T19" i="8"/>
  <c r="T20" i="8"/>
  <c r="U20" i="8" s="1"/>
  <c r="T21" i="8"/>
  <c r="U21" i="8" s="1"/>
  <c r="T22" i="8"/>
  <c r="Z16" i="8" s="1"/>
  <c r="T23" i="8"/>
  <c r="AL2" i="8" s="1"/>
  <c r="T24" i="8"/>
  <c r="U24" i="8" s="1"/>
  <c r="T25" i="8"/>
  <c r="V24" i="8" s="1"/>
  <c r="T26" i="8"/>
  <c r="T27" i="8"/>
  <c r="T28" i="8"/>
  <c r="U28" i="8" s="1"/>
  <c r="T29" i="8"/>
  <c r="U29" i="8" s="1"/>
  <c r="T30" i="8"/>
  <c r="Z24" i="8" s="1"/>
  <c r="T31" i="8"/>
  <c r="AM8" i="8" s="1"/>
  <c r="T33" i="8"/>
  <c r="U33" i="8" s="1"/>
  <c r="T34" i="8"/>
  <c r="U34" i="8" s="1"/>
  <c r="T3" i="8"/>
  <c r="U3" i="8" s="1"/>
  <c r="T2" i="8"/>
  <c r="V46" i="2"/>
  <c r="V47" i="2"/>
  <c r="V48" i="2"/>
  <c r="V49" i="2"/>
  <c r="V50" i="2"/>
  <c r="V51" i="2"/>
  <c r="AF3" i="3"/>
  <c r="AE3" i="3"/>
  <c r="H50" i="2"/>
  <c r="H51" i="2"/>
  <c r="H52" i="2"/>
  <c r="R16" i="12" l="1"/>
  <c r="S14" i="12"/>
  <c r="S15" i="12"/>
  <c r="S16" i="12"/>
  <c r="T9" i="12"/>
  <c r="S9" i="12"/>
  <c r="R9" i="12"/>
  <c r="Q9" i="12"/>
  <c r="T12" i="12"/>
  <c r="S18" i="12"/>
  <c r="T14" i="12"/>
  <c r="T15" i="12"/>
  <c r="R4" i="12"/>
  <c r="Q10" i="12"/>
  <c r="T16" i="12"/>
  <c r="Q11" i="12"/>
  <c r="T13" i="12"/>
  <c r="R13" i="12"/>
  <c r="Q13" i="12"/>
  <c r="Q12" i="12"/>
  <c r="Q14" i="12"/>
  <c r="R10" i="12"/>
  <c r="Q15" i="12"/>
  <c r="R11" i="12"/>
  <c r="Q16" i="12"/>
  <c r="M3" i="12"/>
  <c r="O3" i="12" s="1"/>
  <c r="M5" i="12"/>
  <c r="O5" i="12" s="1"/>
  <c r="M8" i="12"/>
  <c r="O8" i="12" s="1"/>
  <c r="M4" i="12"/>
  <c r="O4" i="12" s="1"/>
  <c r="M6" i="12"/>
  <c r="O6" i="12" s="1"/>
  <c r="M7" i="12"/>
  <c r="O7" i="12" s="1"/>
  <c r="M10" i="12"/>
  <c r="O10" i="12" s="1"/>
  <c r="M12" i="12"/>
  <c r="O12" i="12" s="1"/>
  <c r="M16" i="12"/>
  <c r="O16" i="12" s="1"/>
  <c r="M17" i="12"/>
  <c r="O17" i="12" s="1"/>
  <c r="M2" i="12"/>
  <c r="O2" i="12" s="1"/>
  <c r="M9" i="12"/>
  <c r="O9" i="12" s="1"/>
  <c r="M11" i="12"/>
  <c r="O11" i="12" s="1"/>
  <c r="M13" i="12"/>
  <c r="O13" i="12" s="1"/>
  <c r="M14" i="12"/>
  <c r="O14" i="12" s="1"/>
  <c r="M15" i="12"/>
  <c r="O15" i="12" s="1"/>
  <c r="U27" i="8"/>
  <c r="AK7" i="8"/>
  <c r="AG12" i="8"/>
  <c r="AB19" i="8"/>
  <c r="Z21" i="8"/>
  <c r="Y22" i="8"/>
  <c r="AL6" i="8"/>
  <c r="AH11" i="8"/>
  <c r="AJ8" i="8"/>
  <c r="AE15" i="8"/>
  <c r="AC17" i="8"/>
  <c r="AF13" i="8"/>
  <c r="U19" i="8"/>
  <c r="AG4" i="8"/>
  <c r="AB11" i="8"/>
  <c r="Z13" i="8"/>
  <c r="Y14" i="8"/>
  <c r="AH3" i="8"/>
  <c r="AE7" i="8"/>
  <c r="AC9" i="8"/>
  <c r="AF5" i="8"/>
  <c r="AA12" i="8"/>
  <c r="U11" i="8"/>
  <c r="AB3" i="8"/>
  <c r="Z5" i="8"/>
  <c r="Y6" i="8"/>
  <c r="AA4" i="8"/>
  <c r="U26" i="8"/>
  <c r="AJ7" i="8"/>
  <c r="AE14" i="8"/>
  <c r="AC16" i="8"/>
  <c r="AI8" i="8"/>
  <c r="AL5" i="8"/>
  <c r="AH10" i="8"/>
  <c r="AF12" i="8"/>
  <c r="AA19" i="8"/>
  <c r="AM3" i="8"/>
  <c r="U18" i="8"/>
  <c r="AE6" i="8"/>
  <c r="AC8" i="8"/>
  <c r="AH2" i="8"/>
  <c r="AF4" i="8"/>
  <c r="AA11" i="8"/>
  <c r="U10" i="8"/>
  <c r="AB2" i="8"/>
  <c r="AA3" i="8"/>
  <c r="V9" i="8"/>
  <c r="Y25" i="8"/>
  <c r="Y9" i="8"/>
  <c r="AA24" i="8"/>
  <c r="AG11" i="8"/>
  <c r="AG3" i="8"/>
  <c r="AI5" i="8"/>
  <c r="AK10" i="8"/>
  <c r="U31" i="8"/>
  <c r="AK11" i="8"/>
  <c r="AG16" i="8"/>
  <c r="AB23" i="8"/>
  <c r="Z25" i="8"/>
  <c r="Y26" i="8"/>
  <c r="AL10" i="8"/>
  <c r="AF17" i="8"/>
  <c r="AD2" i="8"/>
  <c r="AJ12" i="8"/>
  <c r="AE19" i="8"/>
  <c r="AC21" i="8"/>
  <c r="AH15" i="8"/>
  <c r="U23" i="8"/>
  <c r="AK3" i="8"/>
  <c r="AG8" i="8"/>
  <c r="AB15" i="8"/>
  <c r="Z17" i="8"/>
  <c r="Y18" i="8"/>
  <c r="AF9" i="8"/>
  <c r="AJ4" i="8"/>
  <c r="AE11" i="8"/>
  <c r="AC13" i="8"/>
  <c r="AH7" i="8"/>
  <c r="U15" i="8"/>
  <c r="AB7" i="8"/>
  <c r="Z9" i="8"/>
  <c r="Y10" i="8"/>
  <c r="AA8" i="8"/>
  <c r="AE3" i="8"/>
  <c r="AC5" i="8"/>
  <c r="U7" i="8"/>
  <c r="Y2" i="8"/>
  <c r="AI9" i="8"/>
  <c r="X27" i="8"/>
  <c r="AJ11" i="8"/>
  <c r="AE18" i="8"/>
  <c r="AC20" i="8"/>
  <c r="AM7" i="8"/>
  <c r="AI12" i="8"/>
  <c r="AL9" i="8"/>
  <c r="AH14" i="8"/>
  <c r="AF16" i="8"/>
  <c r="AA23" i="8"/>
  <c r="X19" i="8"/>
  <c r="AJ3" i="8"/>
  <c r="AE10" i="8"/>
  <c r="AC12" i="8"/>
  <c r="AH6" i="8"/>
  <c r="AF8" i="8"/>
  <c r="AA15" i="8"/>
  <c r="AI4" i="8"/>
  <c r="X11" i="8"/>
  <c r="AC4" i="8"/>
  <c r="AE2" i="8"/>
  <c r="AA7" i="8"/>
  <c r="X3" i="8"/>
  <c r="U6" i="8"/>
  <c r="Y17" i="8"/>
  <c r="AA16" i="8"/>
  <c r="AB18" i="8"/>
  <c r="AB10" i="8"/>
  <c r="Y21" i="8"/>
  <c r="Y13" i="8"/>
  <c r="Y5" i="8"/>
  <c r="AA20" i="8"/>
  <c r="AB22" i="8"/>
  <c r="AB14" i="8"/>
  <c r="AB6" i="8"/>
  <c r="AG15" i="8"/>
  <c r="AG7" i="8"/>
  <c r="AI13" i="8"/>
  <c r="AK2" i="8"/>
  <c r="AK6" i="8"/>
  <c r="AM4" i="8"/>
  <c r="W22" i="8"/>
  <c r="Y23" i="8"/>
  <c r="Y19" i="8"/>
  <c r="Y15" i="8"/>
  <c r="Y11" i="8"/>
  <c r="Y7" i="8"/>
  <c r="Z22" i="8"/>
  <c r="Z18" i="8"/>
  <c r="Z14" i="8"/>
  <c r="Z10" i="8"/>
  <c r="Z6" i="8"/>
  <c r="AA2" i="8"/>
  <c r="AA27" i="8"/>
  <c r="AB20" i="8"/>
  <c r="AB16" i="8"/>
  <c r="AB12" i="8"/>
  <c r="AB8" i="8"/>
  <c r="AB4" i="8"/>
  <c r="AF20" i="8"/>
  <c r="AG13" i="8"/>
  <c r="AG9" i="8"/>
  <c r="AG5" i="8"/>
  <c r="AH18" i="8"/>
  <c r="AI15" i="8"/>
  <c r="AI11" i="8"/>
  <c r="AI7" i="8"/>
  <c r="AI3" i="8"/>
  <c r="AK8" i="8"/>
  <c r="AK4" i="8"/>
  <c r="AL13" i="8"/>
  <c r="AM10" i="8"/>
  <c r="AM6" i="8"/>
  <c r="W14" i="8"/>
  <c r="X25" i="8"/>
  <c r="AA26" i="8"/>
  <c r="AA22" i="8"/>
  <c r="AA18" i="8"/>
  <c r="AA14" i="8"/>
  <c r="AA10" i="8"/>
  <c r="AA6" i="8"/>
  <c r="AC24" i="8"/>
  <c r="AD5" i="8"/>
  <c r="AE22" i="8"/>
  <c r="AF2" i="8"/>
  <c r="AF19" i="8"/>
  <c r="AF15" i="8"/>
  <c r="AF11" i="8"/>
  <c r="AF7" i="8"/>
  <c r="AF3" i="8"/>
  <c r="AH17" i="8"/>
  <c r="AH13" i="8"/>
  <c r="AH9" i="8"/>
  <c r="AH5" i="8"/>
  <c r="AI2" i="8"/>
  <c r="AI10" i="8"/>
  <c r="AI6" i="8"/>
  <c r="AJ2" i="8"/>
  <c r="AJ15" i="8"/>
  <c r="AL12" i="8"/>
  <c r="AL8" i="8"/>
  <c r="AL4" i="8"/>
  <c r="AM5" i="8"/>
  <c r="Y4" i="8"/>
  <c r="Y3" i="8"/>
  <c r="W6" i="8"/>
  <c r="X28" i="8"/>
  <c r="X4" i="8"/>
  <c r="V21" i="8"/>
  <c r="W29" i="8"/>
  <c r="W5" i="8"/>
  <c r="U30" i="8"/>
  <c r="V17" i="8"/>
  <c r="W26" i="8"/>
  <c r="W18" i="8"/>
  <c r="W10" i="8"/>
  <c r="X24" i="8"/>
  <c r="X16" i="8"/>
  <c r="X8" i="8"/>
  <c r="X20" i="8"/>
  <c r="X12" i="8"/>
  <c r="V5" i="8"/>
  <c r="W21" i="8"/>
  <c r="W13" i="8"/>
  <c r="U14" i="8"/>
  <c r="V29" i="8"/>
  <c r="V13" i="8"/>
  <c r="W25" i="8"/>
  <c r="W17" i="8"/>
  <c r="W9" i="8"/>
  <c r="X21" i="8"/>
  <c r="X13" i="8"/>
  <c r="X5" i="8"/>
  <c r="V33" i="8"/>
  <c r="U9" i="8"/>
  <c r="V28" i="8"/>
  <c r="V20" i="8"/>
  <c r="V12" i="8"/>
  <c r="V4" i="8"/>
  <c r="U17" i="8"/>
  <c r="V30" i="8"/>
  <c r="V26" i="8"/>
  <c r="V22" i="8"/>
  <c r="V18" i="8"/>
  <c r="V14" i="8"/>
  <c r="V10" i="8"/>
  <c r="V6" i="8"/>
  <c r="W2" i="8"/>
  <c r="W31" i="8"/>
  <c r="W27" i="8"/>
  <c r="W23" i="8"/>
  <c r="W19" i="8"/>
  <c r="W15" i="8"/>
  <c r="W11" i="8"/>
  <c r="W7" i="8"/>
  <c r="W3" i="8"/>
  <c r="X30" i="8"/>
  <c r="X26" i="8"/>
  <c r="X22" i="8"/>
  <c r="X18" i="8"/>
  <c r="X14" i="8"/>
  <c r="X10" i="8"/>
  <c r="X6" i="8"/>
  <c r="U25" i="8"/>
  <c r="V32" i="8"/>
  <c r="U22" i="8"/>
  <c r="V27" i="8"/>
  <c r="V23" i="8"/>
  <c r="V19" i="8"/>
  <c r="V15" i="8"/>
  <c r="V11" i="8"/>
  <c r="V7" i="8"/>
  <c r="V3" i="8"/>
  <c r="W32" i="8"/>
  <c r="W28" i="8"/>
  <c r="W24" i="8"/>
  <c r="W20" i="8"/>
  <c r="W16" i="8"/>
  <c r="W12" i="8"/>
  <c r="W8" i="8"/>
  <c r="W4" i="8"/>
  <c r="X2" i="8"/>
  <c r="X31" i="8"/>
  <c r="X23" i="8"/>
  <c r="X15" i="8"/>
  <c r="X7" i="8"/>
  <c r="T37" i="8"/>
  <c r="V2" i="8"/>
  <c r="U2" i="8"/>
  <c r="AG3" i="3"/>
  <c r="F2" i="4"/>
  <c r="AP46" i="2"/>
  <c r="AP47" i="2"/>
  <c r="AP48" i="2"/>
  <c r="AP49" i="2"/>
  <c r="AP50" i="2"/>
  <c r="AN46" i="2"/>
  <c r="AN47" i="2"/>
  <c r="AN48" i="2"/>
  <c r="AN49" i="2"/>
  <c r="AN50" i="2"/>
  <c r="AL46" i="2"/>
  <c r="AL47" i="2"/>
  <c r="AL48" i="2"/>
  <c r="AL49" i="2"/>
  <c r="AL50" i="2"/>
  <c r="AJ46" i="2"/>
  <c r="AJ47" i="2"/>
  <c r="AJ48" i="2"/>
  <c r="AJ49" i="2"/>
  <c r="AJ50" i="2"/>
  <c r="AH46" i="2"/>
  <c r="AH47" i="2"/>
  <c r="AH48" i="2"/>
  <c r="AH49" i="2"/>
  <c r="AH50" i="2"/>
  <c r="AH51" i="2"/>
  <c r="AF46" i="2"/>
  <c r="AF47" i="2"/>
  <c r="AF48" i="2"/>
  <c r="AF49" i="2"/>
  <c r="AF50" i="2"/>
  <c r="AF51" i="2"/>
  <c r="AD46" i="2"/>
  <c r="AD47" i="2"/>
  <c r="AD48" i="2"/>
  <c r="AD49" i="2"/>
  <c r="AD50" i="2"/>
  <c r="AD51" i="2"/>
  <c r="AD52" i="2"/>
  <c r="AB46" i="2"/>
  <c r="AB47" i="2"/>
  <c r="AB48" i="2"/>
  <c r="AB49" i="2"/>
  <c r="AB50" i="2"/>
  <c r="Z46" i="2"/>
  <c r="Z47" i="2"/>
  <c r="Z48" i="2"/>
  <c r="Z49" i="2"/>
  <c r="Z50" i="2"/>
  <c r="X46" i="2"/>
  <c r="X47" i="2"/>
  <c r="X48" i="2"/>
  <c r="X49" i="2"/>
  <c r="X50" i="2"/>
  <c r="X51" i="2"/>
  <c r="T46" i="2"/>
  <c r="T47" i="2"/>
  <c r="T48" i="2"/>
  <c r="T49" i="2"/>
  <c r="T50" i="2"/>
  <c r="T51" i="2"/>
  <c r="R46" i="2"/>
  <c r="R47" i="2"/>
  <c r="R48" i="2"/>
  <c r="R49" i="2"/>
  <c r="R50" i="2"/>
  <c r="P46" i="2"/>
  <c r="P47" i="2"/>
  <c r="P48" i="2"/>
  <c r="P49" i="2"/>
  <c r="P50" i="2"/>
  <c r="P51" i="2"/>
  <c r="N46" i="2"/>
  <c r="N47" i="2"/>
  <c r="N48" i="2"/>
  <c r="N49" i="2"/>
  <c r="N50" i="2"/>
  <c r="L46" i="2"/>
  <c r="L47" i="2"/>
  <c r="L48" i="2"/>
  <c r="L49" i="2"/>
  <c r="L50" i="2"/>
  <c r="L51" i="2"/>
  <c r="J46" i="2"/>
  <c r="J47" i="2"/>
  <c r="J48" i="2"/>
  <c r="J49" i="2"/>
  <c r="J50" i="2"/>
  <c r="J51" i="2"/>
  <c r="H46" i="2"/>
  <c r="H47" i="2"/>
  <c r="H48" i="2"/>
  <c r="H49" i="2"/>
  <c r="F46" i="2"/>
  <c r="F47" i="2"/>
  <c r="F48" i="2"/>
  <c r="F49" i="2"/>
  <c r="F50" i="2"/>
  <c r="F51" i="2"/>
  <c r="D46" i="2"/>
  <c r="D47" i="2"/>
  <c r="D48" i="2"/>
  <c r="D49" i="2"/>
  <c r="D50" i="2"/>
  <c r="B46" i="2"/>
  <c r="B47" i="2"/>
  <c r="B48" i="2"/>
  <c r="B49" i="2"/>
  <c r="B50" i="2"/>
  <c r="B51" i="2"/>
  <c r="F11" i="5"/>
  <c r="P6" i="12" l="1"/>
  <c r="P10" i="12"/>
  <c r="P14" i="12"/>
  <c r="P2" i="12"/>
  <c r="P3" i="12"/>
  <c r="P7" i="12"/>
  <c r="P11" i="12"/>
  <c r="P15" i="12"/>
  <c r="P4" i="12"/>
  <c r="P8" i="12"/>
  <c r="P12" i="12"/>
  <c r="P16" i="12"/>
  <c r="P5" i="12"/>
  <c r="P9" i="12"/>
  <c r="P13" i="12"/>
  <c r="P17" i="12"/>
  <c r="W35" i="3"/>
  <c r="W3" i="3"/>
  <c r="AM35" i="8"/>
  <c r="AA35" i="8"/>
  <c r="AE35" i="8"/>
  <c r="AL16" i="8"/>
  <c r="AL35" i="8" s="1"/>
  <c r="AH21" i="8"/>
  <c r="AF23" i="8"/>
  <c r="AF35" i="8" s="1"/>
  <c r="AA30" i="8"/>
  <c r="AM14" i="8"/>
  <c r="AI19" i="8"/>
  <c r="AI35" i="8" s="1"/>
  <c r="AK17" i="8"/>
  <c r="AK35" i="8" s="1"/>
  <c r="AG22" i="8"/>
  <c r="AG35" i="8" s="1"/>
  <c r="AB29" i="8"/>
  <c r="AB35" i="8" s="1"/>
  <c r="AE25" i="8"/>
  <c r="Z31" i="8"/>
  <c r="Z35" i="8" s="1"/>
  <c r="AJ18" i="8"/>
  <c r="AJ35" i="8" s="1"/>
  <c r="AD8" i="8"/>
  <c r="AD35" i="8" s="1"/>
  <c r="AC27" i="8"/>
  <c r="AC35" i="8" s="1"/>
  <c r="AH35" i="8"/>
  <c r="X34" i="8"/>
  <c r="X35" i="8" s="1"/>
  <c r="Y32" i="8"/>
  <c r="Y35" i="8" s="1"/>
  <c r="U35" i="8"/>
  <c r="V35" i="8"/>
  <c r="W35" i="8"/>
  <c r="W5" i="3"/>
  <c r="W9" i="3"/>
  <c r="W13" i="3"/>
  <c r="W17" i="3"/>
  <c r="W21" i="3"/>
  <c r="W25" i="3"/>
  <c r="W29" i="3"/>
  <c r="W33" i="3"/>
  <c r="W6" i="3"/>
  <c r="W10" i="3"/>
  <c r="W14" i="3"/>
  <c r="W18" i="3"/>
  <c r="W22" i="3"/>
  <c r="W26" i="3"/>
  <c r="W30" i="3"/>
  <c r="W34" i="3"/>
  <c r="W7" i="3"/>
  <c r="W11" i="3"/>
  <c r="W15" i="3"/>
  <c r="W19" i="3"/>
  <c r="W23" i="3"/>
  <c r="W27" i="3"/>
  <c r="W31" i="3"/>
  <c r="W4" i="3"/>
  <c r="W8" i="3"/>
  <c r="W12" i="3"/>
  <c r="W16" i="3"/>
  <c r="W20" i="3"/>
  <c r="W24" i="3"/>
  <c r="W28" i="3"/>
  <c r="W32" i="3"/>
  <c r="AH45" i="5"/>
  <c r="AJ45" i="5"/>
  <c r="AL45" i="5"/>
  <c r="AN45" i="5"/>
  <c r="AP45" i="5"/>
  <c r="AR45" i="5"/>
  <c r="AT45" i="5"/>
  <c r="AV45" i="5"/>
  <c r="AX45" i="5"/>
  <c r="AZ45" i="5"/>
  <c r="BB45" i="5"/>
  <c r="BD45" i="5"/>
  <c r="BF45" i="5"/>
  <c r="BH45" i="5"/>
  <c r="BJ45" i="5"/>
  <c r="BL45" i="5"/>
  <c r="BN45" i="5"/>
  <c r="BP45" i="5"/>
  <c r="BR45" i="5"/>
  <c r="R45" i="5"/>
  <c r="T45" i="5"/>
  <c r="V45" i="5"/>
  <c r="X45" i="5"/>
  <c r="Z45" i="5"/>
  <c r="AB45" i="5"/>
  <c r="AD45" i="5"/>
  <c r="AF45" i="5"/>
  <c r="P45" i="5"/>
  <c r="E2" i="6"/>
  <c r="AJ4" i="7" s="1"/>
  <c r="AJ33" i="7" l="1"/>
  <c r="AJ29" i="7"/>
  <c r="AJ25" i="7"/>
  <c r="AJ21" i="7"/>
  <c r="AJ17" i="7"/>
  <c r="AJ13" i="7"/>
  <c r="AJ9" i="7"/>
  <c r="AJ5" i="7"/>
  <c r="AJ31" i="7"/>
  <c r="AJ27" i="7"/>
  <c r="AJ23" i="7"/>
  <c r="AJ19" i="7"/>
  <c r="AJ15" i="7"/>
  <c r="AJ11" i="7"/>
  <c r="AJ7" i="7"/>
  <c r="AJ3" i="7"/>
  <c r="AJ2" i="7"/>
  <c r="AJ30" i="7"/>
  <c r="AJ26" i="7"/>
  <c r="AJ22" i="7"/>
  <c r="AJ18" i="7"/>
  <c r="AJ14" i="7"/>
  <c r="AJ10" i="7"/>
  <c r="AJ6" i="7"/>
  <c r="AJ32" i="7"/>
  <c r="AJ28" i="7"/>
  <c r="AJ24" i="7"/>
  <c r="AJ20" i="7"/>
  <c r="AJ16" i="7"/>
  <c r="AJ12" i="7"/>
  <c r="AJ8" i="7"/>
  <c r="I2" i="6"/>
  <c r="H2" i="6"/>
  <c r="I2" i="4" l="1"/>
  <c r="Y35" i="3" s="1"/>
  <c r="H2" i="4"/>
  <c r="X35" i="3" s="1"/>
  <c r="G2" i="4"/>
  <c r="G2" i="6"/>
  <c r="F2" i="6"/>
  <c r="Z35" i="3" l="1"/>
  <c r="AB35" i="3" s="1"/>
  <c r="Y6" i="3"/>
  <c r="Y10" i="3"/>
  <c r="Y14" i="3"/>
  <c r="Y18" i="3"/>
  <c r="Y22" i="3"/>
  <c r="Y26" i="3"/>
  <c r="Y30" i="3"/>
  <c r="Y34" i="3"/>
  <c r="Y7" i="3"/>
  <c r="Y11" i="3"/>
  <c r="Y15" i="3"/>
  <c r="Y19" i="3"/>
  <c r="Y23" i="3"/>
  <c r="Y27" i="3"/>
  <c r="Y31" i="3"/>
  <c r="Y3" i="3"/>
  <c r="Y4" i="3"/>
  <c r="Y8" i="3"/>
  <c r="Y12" i="3"/>
  <c r="Y16" i="3"/>
  <c r="Y20" i="3"/>
  <c r="Y24" i="3"/>
  <c r="Y28" i="3"/>
  <c r="Y32" i="3"/>
  <c r="Y5" i="3"/>
  <c r="Y9" i="3"/>
  <c r="Y13" i="3"/>
  <c r="Y17" i="3"/>
  <c r="Y21" i="3"/>
  <c r="Y25" i="3"/>
  <c r="Y29" i="3"/>
  <c r="Y33" i="3"/>
  <c r="AK2" i="7"/>
  <c r="AM2" i="7" s="1"/>
  <c r="AO2" i="7" s="1"/>
  <c r="X12" i="3"/>
  <c r="X7" i="3"/>
  <c r="X13" i="3"/>
  <c r="X17" i="3"/>
  <c r="X21" i="3"/>
  <c r="X25" i="3"/>
  <c r="X29" i="3"/>
  <c r="X33" i="3"/>
  <c r="X4" i="3"/>
  <c r="X8" i="3"/>
  <c r="X10" i="3"/>
  <c r="X14" i="3"/>
  <c r="X18" i="3"/>
  <c r="X22" i="3"/>
  <c r="X26" i="3"/>
  <c r="X30" i="3"/>
  <c r="X34" i="3"/>
  <c r="X5" i="3"/>
  <c r="X9" i="3"/>
  <c r="X11" i="3"/>
  <c r="X15" i="3"/>
  <c r="X19" i="3"/>
  <c r="X23" i="3"/>
  <c r="X27" i="3"/>
  <c r="X31" i="3"/>
  <c r="X6" i="3"/>
  <c r="X16" i="3"/>
  <c r="X20" i="3"/>
  <c r="X24" i="3"/>
  <c r="X28" i="3"/>
  <c r="X32" i="3"/>
  <c r="AK4" i="7"/>
  <c r="AM4" i="7" s="1"/>
  <c r="AO4" i="7" s="1"/>
  <c r="AK8" i="7"/>
  <c r="AM8" i="7" s="1"/>
  <c r="AO8" i="7" s="1"/>
  <c r="AK12" i="7"/>
  <c r="AM12" i="7" s="1"/>
  <c r="AO12" i="7" s="1"/>
  <c r="AK16" i="7"/>
  <c r="AM16" i="7" s="1"/>
  <c r="AO16" i="7" s="1"/>
  <c r="AK20" i="7"/>
  <c r="AM20" i="7" s="1"/>
  <c r="AO20" i="7" s="1"/>
  <c r="AK24" i="7"/>
  <c r="AM24" i="7" s="1"/>
  <c r="AO24" i="7" s="1"/>
  <c r="AK28" i="7"/>
  <c r="AM28" i="7" s="1"/>
  <c r="AO28" i="7" s="1"/>
  <c r="AK32" i="7"/>
  <c r="AM32" i="7" s="1"/>
  <c r="AO32" i="7" s="1"/>
  <c r="AK5" i="7"/>
  <c r="AM5" i="7" s="1"/>
  <c r="AO5" i="7" s="1"/>
  <c r="AK9" i="7"/>
  <c r="AM9" i="7" s="1"/>
  <c r="AO9" i="7" s="1"/>
  <c r="AK13" i="7"/>
  <c r="AM13" i="7" s="1"/>
  <c r="AO13" i="7" s="1"/>
  <c r="AK17" i="7"/>
  <c r="AM17" i="7" s="1"/>
  <c r="AO17" i="7" s="1"/>
  <c r="AK21" i="7"/>
  <c r="AM21" i="7" s="1"/>
  <c r="AO21" i="7" s="1"/>
  <c r="AK25" i="7"/>
  <c r="AM25" i="7" s="1"/>
  <c r="AO25" i="7" s="1"/>
  <c r="AK29" i="7"/>
  <c r="AM29" i="7" s="1"/>
  <c r="AO29" i="7" s="1"/>
  <c r="AK33" i="7"/>
  <c r="AM33" i="7" s="1"/>
  <c r="AO33" i="7" s="1"/>
  <c r="AK6" i="7"/>
  <c r="AM6" i="7" s="1"/>
  <c r="AO6" i="7" s="1"/>
  <c r="AK10" i="7"/>
  <c r="AM10" i="7" s="1"/>
  <c r="AO10" i="7" s="1"/>
  <c r="AK14" i="7"/>
  <c r="AM14" i="7" s="1"/>
  <c r="AO14" i="7" s="1"/>
  <c r="AK18" i="7"/>
  <c r="AM18" i="7" s="1"/>
  <c r="AO18" i="7" s="1"/>
  <c r="AK22" i="7"/>
  <c r="AM22" i="7" s="1"/>
  <c r="AO22" i="7" s="1"/>
  <c r="AK26" i="7"/>
  <c r="AM26" i="7" s="1"/>
  <c r="AO26" i="7" s="1"/>
  <c r="AK30" i="7"/>
  <c r="AM30" i="7" s="1"/>
  <c r="AO30" i="7" s="1"/>
  <c r="AK3" i="7"/>
  <c r="AM3" i="7" s="1"/>
  <c r="AO3" i="7" s="1"/>
  <c r="AK7" i="7"/>
  <c r="AM7" i="7" s="1"/>
  <c r="AO7" i="7" s="1"/>
  <c r="AK11" i="7"/>
  <c r="AM11" i="7" s="1"/>
  <c r="AO11" i="7" s="1"/>
  <c r="AK15" i="7"/>
  <c r="AM15" i="7" s="1"/>
  <c r="AO15" i="7" s="1"/>
  <c r="AK19" i="7"/>
  <c r="AM19" i="7" s="1"/>
  <c r="AO19" i="7" s="1"/>
  <c r="AK23" i="7"/>
  <c r="AM23" i="7" s="1"/>
  <c r="AO23" i="7" s="1"/>
  <c r="AK27" i="7"/>
  <c r="AM27" i="7" s="1"/>
  <c r="AO27" i="7" s="1"/>
  <c r="AK31" i="7"/>
  <c r="AM31" i="7" s="1"/>
  <c r="AO31" i="7" s="1"/>
  <c r="Z20" i="3" l="1"/>
  <c r="AB20" i="3" s="1"/>
  <c r="Z23" i="3"/>
  <c r="AB23" i="3" s="1"/>
  <c r="Z16" i="3"/>
  <c r="AB16" i="3" s="1"/>
  <c r="Z31" i="3"/>
  <c r="AB31" i="3" s="1"/>
  <c r="Z5" i="3"/>
  <c r="AB5" i="3" s="1"/>
  <c r="Z29" i="3"/>
  <c r="AB29" i="3" s="1"/>
  <c r="Z24" i="3"/>
  <c r="AB24" i="3" s="1"/>
  <c r="Z27" i="3"/>
  <c r="AB27" i="3" s="1"/>
  <c r="Z34" i="3"/>
  <c r="AB34" i="3" s="1"/>
  <c r="Z8" i="3"/>
  <c r="AB8" i="3" s="1"/>
  <c r="Z25" i="3"/>
  <c r="AB25" i="3" s="1"/>
  <c r="Z30" i="3"/>
  <c r="AB30" i="3" s="1"/>
  <c r="Z33" i="3"/>
  <c r="AB33" i="3" s="1"/>
  <c r="Z17" i="3"/>
  <c r="AB17" i="3" s="1"/>
  <c r="Z21" i="3"/>
  <c r="AB21" i="3" s="1"/>
  <c r="Z28" i="3"/>
  <c r="AB28" i="3" s="1"/>
  <c r="Z32" i="3"/>
  <c r="AB32" i="3" s="1"/>
  <c r="Z13" i="3"/>
  <c r="AB13" i="3" s="1"/>
  <c r="Z12" i="3"/>
  <c r="AB12" i="3" s="1"/>
  <c r="Z22" i="3"/>
  <c r="AB22" i="3" s="1"/>
  <c r="Z11" i="3"/>
  <c r="AB11" i="3" s="1"/>
  <c r="Z18" i="3"/>
  <c r="AB18" i="3" s="1"/>
  <c r="Z15" i="3"/>
  <c r="AB15" i="3" s="1"/>
  <c r="Z6" i="3"/>
  <c r="AB6" i="3" s="1"/>
  <c r="Z14" i="3"/>
  <c r="AB14" i="3" s="1"/>
  <c r="Z4" i="3"/>
  <c r="AB4" i="3" s="1"/>
  <c r="Z3" i="3"/>
  <c r="AB3" i="3" s="1"/>
  <c r="Z19" i="3"/>
  <c r="AB19" i="3" s="1"/>
  <c r="Z9" i="3"/>
  <c r="AB9" i="3" s="1"/>
  <c r="Z26" i="3"/>
  <c r="AB26" i="3" s="1"/>
  <c r="Z10" i="3"/>
  <c r="AB10" i="3" s="1"/>
  <c r="Z7" i="3"/>
  <c r="AB7" i="3" s="1"/>
  <c r="AP3" i="7"/>
  <c r="AP7" i="7"/>
  <c r="AP11" i="7"/>
  <c r="AP15" i="7"/>
  <c r="AP19" i="7"/>
  <c r="AP23" i="7"/>
  <c r="AP27" i="7"/>
  <c r="AP31" i="7"/>
  <c r="AP8" i="7"/>
  <c r="AP16" i="7"/>
  <c r="AP28" i="7"/>
  <c r="AP5" i="7"/>
  <c r="AP13" i="7"/>
  <c r="AP21" i="7"/>
  <c r="AP29" i="7"/>
  <c r="AP6" i="7"/>
  <c r="AP10" i="7"/>
  <c r="AP14" i="7"/>
  <c r="AP18" i="7"/>
  <c r="AP22" i="7"/>
  <c r="AP26" i="7"/>
  <c r="AP30" i="7"/>
  <c r="AP4" i="7"/>
  <c r="AP12" i="7"/>
  <c r="AP20" i="7"/>
  <c r="AP24" i="7"/>
  <c r="AP32" i="7"/>
  <c r="AP9" i="7"/>
  <c r="AP17" i="7"/>
  <c r="AP25" i="7"/>
  <c r="AP33" i="7"/>
  <c r="AP34" i="7"/>
  <c r="AC4" i="3" l="1"/>
  <c r="AC8" i="3"/>
  <c r="AC12" i="3"/>
  <c r="V22" i="2" s="1"/>
  <c r="AC16" i="3"/>
  <c r="AC20" i="3"/>
  <c r="AC24" i="3"/>
  <c r="AC28" i="3"/>
  <c r="V38" i="2" s="1"/>
  <c r="AC32" i="3"/>
  <c r="AC5" i="3"/>
  <c r="AC9" i="3"/>
  <c r="V19" i="2" s="1"/>
  <c r="AC13" i="3"/>
  <c r="V23" i="2" s="1"/>
  <c r="AC17" i="3"/>
  <c r="AC21" i="3"/>
  <c r="AC25" i="3"/>
  <c r="V35" i="2" s="1"/>
  <c r="AC29" i="3"/>
  <c r="V39" i="2" s="1"/>
  <c r="AC33" i="3"/>
  <c r="AC6" i="3"/>
  <c r="AC10" i="3"/>
  <c r="AC14" i="3"/>
  <c r="V24" i="2" s="1"/>
  <c r="AC18" i="3"/>
  <c r="AC22" i="3"/>
  <c r="AC26" i="3"/>
  <c r="V36" i="2" s="1"/>
  <c r="AC30" i="3"/>
  <c r="AC34" i="3"/>
  <c r="AC7" i="3"/>
  <c r="AC11" i="3"/>
  <c r="V21" i="2" s="1"/>
  <c r="AC15" i="3"/>
  <c r="V25" i="2" s="1"/>
  <c r="AC19" i="3"/>
  <c r="AC23" i="3"/>
  <c r="AC27" i="3"/>
  <c r="V37" i="2" s="1"/>
  <c r="AC31" i="3"/>
  <c r="AC35" i="3"/>
  <c r="AC3" i="3"/>
  <c r="V14" i="2"/>
  <c r="V18" i="2"/>
  <c r="V26" i="2"/>
  <c r="V30" i="2"/>
  <c r="V34" i="2"/>
  <c r="V42" i="2"/>
  <c r="V13" i="2"/>
  <c r="V20" i="2"/>
  <c r="V28" i="2"/>
  <c r="V44" i="2"/>
  <c r="V17" i="2"/>
  <c r="V29" i="2"/>
  <c r="V41" i="2"/>
  <c r="V15" i="2"/>
  <c r="V27" i="2"/>
  <c r="V31" i="2"/>
  <c r="V43" i="2"/>
  <c r="V16" i="2"/>
  <c r="V32" i="2"/>
  <c r="V40" i="2"/>
  <c r="V33" i="2"/>
  <c r="V45" i="2"/>
  <c r="AD23" i="5"/>
  <c r="T23" i="5"/>
  <c r="AF23" i="5"/>
  <c r="X23" i="5"/>
  <c r="R23" i="5"/>
  <c r="Z23" i="5"/>
  <c r="AB23" i="5"/>
  <c r="V23" i="5"/>
  <c r="AB17" i="5"/>
  <c r="V17" i="5"/>
  <c r="AF17" i="5"/>
  <c r="Z17" i="5"/>
  <c r="X17" i="5"/>
  <c r="AD17" i="5"/>
  <c r="R17" i="5"/>
  <c r="T17" i="5"/>
  <c r="AF42" i="5"/>
  <c r="Z42" i="5"/>
  <c r="AD42" i="5"/>
  <c r="T42" i="5"/>
  <c r="AB42" i="5"/>
  <c r="R42" i="5"/>
  <c r="V42" i="5"/>
  <c r="X42" i="5"/>
  <c r="AD15" i="5"/>
  <c r="T15" i="5"/>
  <c r="AF15" i="5"/>
  <c r="X15" i="5"/>
  <c r="R15" i="5"/>
  <c r="Z15" i="5"/>
  <c r="V15" i="5"/>
  <c r="AB15" i="5"/>
  <c r="AB29" i="5"/>
  <c r="V29" i="5"/>
  <c r="X29" i="5"/>
  <c r="AF29" i="5"/>
  <c r="Z29" i="5"/>
  <c r="R29" i="5"/>
  <c r="AD29" i="5"/>
  <c r="T29" i="5"/>
  <c r="X40" i="5"/>
  <c r="R40" i="5"/>
  <c r="AD40" i="5"/>
  <c r="AB40" i="5"/>
  <c r="V40" i="5"/>
  <c r="T40" i="5"/>
  <c r="Z40" i="5"/>
  <c r="AF40" i="5"/>
  <c r="AD39" i="5"/>
  <c r="T39" i="5"/>
  <c r="AF39" i="5"/>
  <c r="X39" i="5"/>
  <c r="R39" i="5"/>
  <c r="Z39" i="5"/>
  <c r="AB39" i="5"/>
  <c r="V39" i="5"/>
  <c r="AF38" i="5"/>
  <c r="Z38" i="5"/>
  <c r="AB38" i="5"/>
  <c r="AD38" i="5"/>
  <c r="T38" i="5"/>
  <c r="V38" i="5"/>
  <c r="X38" i="5"/>
  <c r="R38" i="5"/>
  <c r="AF22" i="5"/>
  <c r="Z22" i="5"/>
  <c r="AB22" i="5"/>
  <c r="AD22" i="5"/>
  <c r="T22" i="5"/>
  <c r="X22" i="5"/>
  <c r="V22" i="5"/>
  <c r="R22" i="5"/>
  <c r="X36" i="5"/>
  <c r="R36" i="5"/>
  <c r="AD36" i="5"/>
  <c r="AB36" i="5"/>
  <c r="V36" i="5"/>
  <c r="Z36" i="5"/>
  <c r="AF36" i="5"/>
  <c r="T36" i="5"/>
  <c r="AD35" i="5"/>
  <c r="T35" i="5"/>
  <c r="AF35" i="5"/>
  <c r="Z35" i="5"/>
  <c r="X35" i="5"/>
  <c r="R35" i="5"/>
  <c r="AB35" i="5"/>
  <c r="V35" i="5"/>
  <c r="AB41" i="5"/>
  <c r="V41" i="5"/>
  <c r="AF41" i="5"/>
  <c r="Z41" i="5"/>
  <c r="R41" i="5"/>
  <c r="T41" i="5"/>
  <c r="AD41" i="5"/>
  <c r="X41" i="5"/>
  <c r="AB25" i="5"/>
  <c r="V25" i="5"/>
  <c r="AF25" i="5"/>
  <c r="Z25" i="5"/>
  <c r="X25" i="5"/>
  <c r="R25" i="5"/>
  <c r="T25" i="5"/>
  <c r="AD25" i="5"/>
  <c r="X32" i="5"/>
  <c r="R32" i="5"/>
  <c r="AD32" i="5"/>
  <c r="AB32" i="5"/>
  <c r="V32" i="5"/>
  <c r="AF32" i="5"/>
  <c r="T32" i="5"/>
  <c r="Z32" i="5"/>
  <c r="AD27" i="5"/>
  <c r="T27" i="5"/>
  <c r="AF27" i="5"/>
  <c r="Z27" i="5"/>
  <c r="X27" i="5"/>
  <c r="R27" i="5"/>
  <c r="AB27" i="5"/>
  <c r="V27" i="5"/>
  <c r="AF34" i="5"/>
  <c r="Z34" i="5"/>
  <c r="AD34" i="5"/>
  <c r="T34" i="5"/>
  <c r="AB34" i="5"/>
  <c r="R34" i="5"/>
  <c r="V34" i="5"/>
  <c r="X34" i="5"/>
  <c r="AF18" i="5"/>
  <c r="Z18" i="5"/>
  <c r="AD18" i="5"/>
  <c r="T18" i="5"/>
  <c r="AB18" i="5"/>
  <c r="R18" i="5"/>
  <c r="V18" i="5"/>
  <c r="X18" i="5"/>
  <c r="X20" i="5"/>
  <c r="R20" i="5"/>
  <c r="AD20" i="5"/>
  <c r="AB20" i="5"/>
  <c r="V20" i="5"/>
  <c r="Z20" i="5"/>
  <c r="AF20" i="5"/>
  <c r="T20" i="5"/>
  <c r="AB33" i="5"/>
  <c r="V33" i="5"/>
  <c r="AF33" i="5"/>
  <c r="Z33" i="5"/>
  <c r="X33" i="5"/>
  <c r="AD33" i="5"/>
  <c r="R33" i="5"/>
  <c r="T33" i="5"/>
  <c r="X16" i="5"/>
  <c r="R16" i="5"/>
  <c r="AD16" i="5"/>
  <c r="AB16" i="5"/>
  <c r="V16" i="5"/>
  <c r="AF16" i="5"/>
  <c r="T16" i="5"/>
  <c r="Z16" i="5"/>
  <c r="AF26" i="5"/>
  <c r="Z26" i="5"/>
  <c r="AD26" i="5"/>
  <c r="T26" i="5"/>
  <c r="AB26" i="5"/>
  <c r="X26" i="5"/>
  <c r="R26" i="5"/>
  <c r="V26" i="5"/>
  <c r="AD43" i="5"/>
  <c r="T43" i="5"/>
  <c r="AF43" i="5"/>
  <c r="Z43" i="5"/>
  <c r="X43" i="5"/>
  <c r="R43" i="5"/>
  <c r="AB43" i="5"/>
  <c r="V43" i="5"/>
  <c r="X13" i="5"/>
  <c r="AB13" i="5"/>
  <c r="T13" i="5"/>
  <c r="AF13" i="5"/>
  <c r="X28" i="5"/>
  <c r="R28" i="5"/>
  <c r="AB28" i="5"/>
  <c r="V28" i="5"/>
  <c r="AD28" i="5"/>
  <c r="Z28" i="5"/>
  <c r="T28" i="5"/>
  <c r="AF28" i="5"/>
  <c r="AD31" i="5"/>
  <c r="T31" i="5"/>
  <c r="AF31" i="5"/>
  <c r="X31" i="5"/>
  <c r="R31" i="5"/>
  <c r="Z31" i="5"/>
  <c r="V31" i="5"/>
  <c r="AB31" i="5"/>
  <c r="AB37" i="5"/>
  <c r="V37" i="5"/>
  <c r="AF37" i="5"/>
  <c r="Z37" i="5"/>
  <c r="X37" i="5"/>
  <c r="AD37" i="5"/>
  <c r="R37" i="5"/>
  <c r="T37" i="5"/>
  <c r="AB21" i="5"/>
  <c r="V21" i="5"/>
  <c r="X21" i="5"/>
  <c r="AF21" i="5"/>
  <c r="Z21" i="5"/>
  <c r="AD21" i="5"/>
  <c r="R21" i="5"/>
  <c r="T21" i="5"/>
  <c r="X24" i="5"/>
  <c r="R24" i="5"/>
  <c r="AD24" i="5"/>
  <c r="AB24" i="5"/>
  <c r="V24" i="5"/>
  <c r="T24" i="5"/>
  <c r="Z24" i="5"/>
  <c r="AF24" i="5"/>
  <c r="AD19" i="5"/>
  <c r="T19" i="5"/>
  <c r="AF19" i="5"/>
  <c r="Z19" i="5"/>
  <c r="X19" i="5"/>
  <c r="R19" i="5"/>
  <c r="AB19" i="5"/>
  <c r="V19" i="5"/>
  <c r="AF30" i="5"/>
  <c r="Z30" i="5"/>
  <c r="AB30" i="5"/>
  <c r="AD30" i="5"/>
  <c r="T30" i="5"/>
  <c r="V30" i="5"/>
  <c r="X30" i="5"/>
  <c r="R30" i="5"/>
  <c r="AF14" i="5"/>
  <c r="Z14" i="5"/>
  <c r="AB14" i="5"/>
  <c r="AD14" i="5"/>
  <c r="T14" i="5"/>
  <c r="V14" i="5"/>
  <c r="X14" i="5"/>
  <c r="R14" i="5"/>
  <c r="BL14" i="5"/>
  <c r="BB14" i="5"/>
  <c r="F14" i="5"/>
  <c r="BH14" i="5"/>
  <c r="AZ14" i="5"/>
  <c r="N14" i="5"/>
  <c r="BN14" i="5"/>
  <c r="BF14" i="5"/>
  <c r="AX14" i="5"/>
  <c r="AP14" i="5"/>
  <c r="AH14" i="5"/>
  <c r="L14" i="5"/>
  <c r="J14" i="5"/>
  <c r="BD14" i="5"/>
  <c r="AV14" i="5"/>
  <c r="AN14" i="5"/>
  <c r="P14" i="5"/>
  <c r="H14" i="5"/>
  <c r="BJ14" i="5"/>
  <c r="AT14" i="5"/>
  <c r="AL14" i="5"/>
  <c r="D14" i="5"/>
  <c r="BP14" i="5"/>
  <c r="AR14" i="5"/>
  <c r="AJ14" i="5"/>
  <c r="B14" i="5"/>
  <c r="BJ39" i="5"/>
  <c r="BL39" i="5"/>
  <c r="BD39" i="5"/>
  <c r="AV39" i="5"/>
  <c r="BN39" i="5"/>
  <c r="BF39" i="5"/>
  <c r="BB39" i="5"/>
  <c r="AX39" i="5"/>
  <c r="BP39" i="5"/>
  <c r="BH39" i="5"/>
  <c r="AN39" i="5"/>
  <c r="AZ39" i="5"/>
  <c r="P39" i="5"/>
  <c r="L39" i="5"/>
  <c r="AT39" i="5"/>
  <c r="AR39" i="5"/>
  <c r="AJ39" i="5"/>
  <c r="AH39" i="5"/>
  <c r="H39" i="5"/>
  <c r="AP39" i="5"/>
  <c r="N39" i="5"/>
  <c r="AL39" i="5"/>
  <c r="D39" i="5"/>
  <c r="BL16" i="5"/>
  <c r="BD16" i="5"/>
  <c r="BN16" i="5"/>
  <c r="BF16" i="5"/>
  <c r="AX16" i="5"/>
  <c r="AV16" i="5"/>
  <c r="AZ16" i="5"/>
  <c r="AR16" i="5"/>
  <c r="AP16" i="5"/>
  <c r="BJ16" i="5"/>
  <c r="AL16" i="5"/>
  <c r="AH16" i="5"/>
  <c r="H16" i="5"/>
  <c r="BB16" i="5"/>
  <c r="AN16" i="5"/>
  <c r="N16" i="5"/>
  <c r="D16" i="5"/>
  <c r="BP16" i="5"/>
  <c r="BH16" i="5"/>
  <c r="AT16" i="5"/>
  <c r="P16" i="5"/>
  <c r="L16" i="5"/>
  <c r="AJ16" i="5"/>
  <c r="BL40" i="5"/>
  <c r="BD40" i="5"/>
  <c r="BN40" i="5"/>
  <c r="BF40" i="5"/>
  <c r="AX40" i="5"/>
  <c r="BB40" i="5"/>
  <c r="AT40" i="5"/>
  <c r="AP40" i="5"/>
  <c r="AR40" i="5"/>
  <c r="AH40" i="5"/>
  <c r="H40" i="5"/>
  <c r="AZ40" i="5"/>
  <c r="AV40" i="5"/>
  <c r="BP40" i="5"/>
  <c r="BH40" i="5"/>
  <c r="AN40" i="5"/>
  <c r="N40" i="5"/>
  <c r="D40" i="5"/>
  <c r="AJ40" i="5"/>
  <c r="AL40" i="5"/>
  <c r="BJ40" i="5"/>
  <c r="P40" i="5"/>
  <c r="L40" i="5"/>
  <c r="BN29" i="5"/>
  <c r="BF29" i="5"/>
  <c r="BP29" i="5"/>
  <c r="BH29" i="5"/>
  <c r="AZ29" i="5"/>
  <c r="AX29" i="5"/>
  <c r="BL29" i="5"/>
  <c r="BJ29" i="5"/>
  <c r="BD29" i="5"/>
  <c r="BB29" i="5"/>
  <c r="AT29" i="5"/>
  <c r="AR29" i="5"/>
  <c r="AJ29" i="5"/>
  <c r="D29" i="5"/>
  <c r="AP29" i="5"/>
  <c r="AV29" i="5"/>
  <c r="AN29" i="5"/>
  <c r="N29" i="5"/>
  <c r="P29" i="5"/>
  <c r="H29" i="5"/>
  <c r="L29" i="5"/>
  <c r="AL29" i="5"/>
  <c r="AH29" i="5"/>
  <c r="BP18" i="5"/>
  <c r="BH18" i="5"/>
  <c r="BJ18" i="5"/>
  <c r="BB18" i="5"/>
  <c r="AT18" i="5"/>
  <c r="BL18" i="5"/>
  <c r="BD18" i="5"/>
  <c r="AX18" i="5"/>
  <c r="BN18" i="5"/>
  <c r="BF18" i="5"/>
  <c r="AL18" i="5"/>
  <c r="AZ18" i="5"/>
  <c r="AP18" i="5"/>
  <c r="AV18" i="5"/>
  <c r="AR18" i="5"/>
  <c r="AN18" i="5"/>
  <c r="AJ18" i="5"/>
  <c r="P18" i="5"/>
  <c r="L18" i="5"/>
  <c r="D18" i="5"/>
  <c r="AH18" i="5"/>
  <c r="N18" i="5"/>
  <c r="H18" i="5"/>
  <c r="P13" i="5"/>
  <c r="F13" i="5"/>
  <c r="D13" i="5"/>
  <c r="H13" i="5"/>
  <c r="L13" i="5"/>
  <c r="BJ19" i="5"/>
  <c r="BL19" i="5"/>
  <c r="BD19" i="5"/>
  <c r="AV19" i="5"/>
  <c r="BB19" i="5"/>
  <c r="AX19" i="5"/>
  <c r="AT19" i="5"/>
  <c r="AN19" i="5"/>
  <c r="AR19" i="5"/>
  <c r="AJ19" i="5"/>
  <c r="L19" i="5"/>
  <c r="AZ19" i="5"/>
  <c r="AH19" i="5"/>
  <c r="H19" i="5"/>
  <c r="P19" i="5"/>
  <c r="BN19" i="5"/>
  <c r="BF19" i="5"/>
  <c r="AP19" i="5"/>
  <c r="AL19" i="5"/>
  <c r="BP19" i="5"/>
  <c r="BH19" i="5"/>
  <c r="D19" i="5"/>
  <c r="N19" i="5"/>
  <c r="BP26" i="5"/>
  <c r="BH26" i="5"/>
  <c r="BJ26" i="5"/>
  <c r="BB26" i="5"/>
  <c r="AT26" i="5"/>
  <c r="BL26" i="5"/>
  <c r="BD26" i="5"/>
  <c r="AZ26" i="5"/>
  <c r="AV26" i="5"/>
  <c r="BN26" i="5"/>
  <c r="BF26" i="5"/>
  <c r="AL26" i="5"/>
  <c r="AR26" i="5"/>
  <c r="AN26" i="5"/>
  <c r="AX26" i="5"/>
  <c r="AP26" i="5"/>
  <c r="P26" i="5"/>
  <c r="L26" i="5"/>
  <c r="AH26" i="5"/>
  <c r="AJ26" i="5"/>
  <c r="D26" i="5"/>
  <c r="N26" i="5"/>
  <c r="H26" i="5"/>
  <c r="BP34" i="5"/>
  <c r="BH34" i="5"/>
  <c r="BJ34" i="5"/>
  <c r="BB34" i="5"/>
  <c r="AT34" i="5"/>
  <c r="BL34" i="5"/>
  <c r="BD34" i="5"/>
  <c r="AX34" i="5"/>
  <c r="BN34" i="5"/>
  <c r="BF34" i="5"/>
  <c r="AL34" i="5"/>
  <c r="AP34" i="5"/>
  <c r="AR34" i="5"/>
  <c r="AN34" i="5"/>
  <c r="AJ34" i="5"/>
  <c r="P34" i="5"/>
  <c r="L34" i="5"/>
  <c r="AV34" i="5"/>
  <c r="AZ34" i="5"/>
  <c r="D34" i="5"/>
  <c r="AH34" i="5"/>
  <c r="N34" i="5"/>
  <c r="H34" i="5"/>
  <c r="BP38" i="5"/>
  <c r="BH38" i="5"/>
  <c r="BJ38" i="5"/>
  <c r="BB38" i="5"/>
  <c r="AT38" i="5"/>
  <c r="AZ38" i="5"/>
  <c r="AV38" i="5"/>
  <c r="AL38" i="5"/>
  <c r="AX38" i="5"/>
  <c r="AP38" i="5"/>
  <c r="P38" i="5"/>
  <c r="L38" i="5"/>
  <c r="BL38" i="5"/>
  <c r="BD38" i="5"/>
  <c r="BN38" i="5"/>
  <c r="AN38" i="5"/>
  <c r="AH38" i="5"/>
  <c r="N38" i="5"/>
  <c r="H38" i="5"/>
  <c r="BF38" i="5"/>
  <c r="AR38" i="5"/>
  <c r="AJ38" i="5"/>
  <c r="D38" i="5"/>
  <c r="BJ31" i="5"/>
  <c r="BL31" i="5"/>
  <c r="BD31" i="5"/>
  <c r="AV31" i="5"/>
  <c r="BN31" i="5"/>
  <c r="BF31" i="5"/>
  <c r="AZ31" i="5"/>
  <c r="BP31" i="5"/>
  <c r="BH31" i="5"/>
  <c r="AN31" i="5"/>
  <c r="P31" i="5"/>
  <c r="AX31" i="5"/>
  <c r="AP31" i="5"/>
  <c r="AL31" i="5"/>
  <c r="AH31" i="5"/>
  <c r="H31" i="5"/>
  <c r="L31" i="5"/>
  <c r="AR31" i="5"/>
  <c r="AJ31" i="5"/>
  <c r="BB31" i="5"/>
  <c r="D31" i="5"/>
  <c r="N31" i="5"/>
  <c r="AT31" i="5"/>
  <c r="BL24" i="5"/>
  <c r="BD24" i="5"/>
  <c r="BN24" i="5"/>
  <c r="BF24" i="5"/>
  <c r="AX24" i="5"/>
  <c r="BB24" i="5"/>
  <c r="AT24" i="5"/>
  <c r="AP24" i="5"/>
  <c r="AR24" i="5"/>
  <c r="AJ24" i="5"/>
  <c r="AH24" i="5"/>
  <c r="H24" i="5"/>
  <c r="AV24" i="5"/>
  <c r="BP24" i="5"/>
  <c r="BH24" i="5"/>
  <c r="AZ24" i="5"/>
  <c r="AN24" i="5"/>
  <c r="N24" i="5"/>
  <c r="D24" i="5"/>
  <c r="P24" i="5"/>
  <c r="AL24" i="5"/>
  <c r="L24" i="5"/>
  <c r="BJ24" i="5"/>
  <c r="BL20" i="5"/>
  <c r="BD20" i="5"/>
  <c r="BN20" i="5"/>
  <c r="BF20" i="5"/>
  <c r="AX20" i="5"/>
  <c r="BP20" i="5"/>
  <c r="BJ20" i="5"/>
  <c r="BH20" i="5"/>
  <c r="AZ20" i="5"/>
  <c r="AP20" i="5"/>
  <c r="AV20" i="5"/>
  <c r="AT20" i="5"/>
  <c r="AN20" i="5"/>
  <c r="AR20" i="5"/>
  <c r="AL20" i="5"/>
  <c r="N20" i="5"/>
  <c r="D20" i="5"/>
  <c r="AH20" i="5"/>
  <c r="H20" i="5"/>
  <c r="P20" i="5"/>
  <c r="BB20" i="5"/>
  <c r="AJ20" i="5"/>
  <c r="L20" i="5"/>
  <c r="BL28" i="5"/>
  <c r="BD28" i="5"/>
  <c r="BN28" i="5"/>
  <c r="BF28" i="5"/>
  <c r="AX28" i="5"/>
  <c r="BP28" i="5"/>
  <c r="BJ28" i="5"/>
  <c r="BH28" i="5"/>
  <c r="BB28" i="5"/>
  <c r="AV28" i="5"/>
  <c r="AP28" i="5"/>
  <c r="AZ28" i="5"/>
  <c r="AR28" i="5"/>
  <c r="AJ28" i="5"/>
  <c r="N28" i="5"/>
  <c r="D28" i="5"/>
  <c r="AH28" i="5"/>
  <c r="H28" i="5"/>
  <c r="AT28" i="5"/>
  <c r="P28" i="5"/>
  <c r="L28" i="5"/>
  <c r="AN28" i="5"/>
  <c r="AL28" i="5"/>
  <c r="BN17" i="5"/>
  <c r="BF17" i="5"/>
  <c r="BP17" i="5"/>
  <c r="BH17" i="5"/>
  <c r="AZ17" i="5"/>
  <c r="AR17" i="5"/>
  <c r="BB17" i="5"/>
  <c r="AV17" i="5"/>
  <c r="AJ17" i="5"/>
  <c r="BL17" i="5"/>
  <c r="BD17" i="5"/>
  <c r="AX17" i="5"/>
  <c r="AP17" i="5"/>
  <c r="D17" i="5"/>
  <c r="BJ17" i="5"/>
  <c r="AL17" i="5"/>
  <c r="AT17" i="5"/>
  <c r="N17" i="5"/>
  <c r="AH17" i="5"/>
  <c r="P17" i="5"/>
  <c r="H17" i="5"/>
  <c r="AN17" i="5"/>
  <c r="L17" i="5"/>
  <c r="BJ27" i="5"/>
  <c r="BL27" i="5"/>
  <c r="BD27" i="5"/>
  <c r="AV27" i="5"/>
  <c r="AZ27" i="5"/>
  <c r="AN27" i="5"/>
  <c r="BP27" i="5"/>
  <c r="BH27" i="5"/>
  <c r="AX27" i="5"/>
  <c r="AT27" i="5"/>
  <c r="AP27" i="5"/>
  <c r="AL27" i="5"/>
  <c r="L27" i="5"/>
  <c r="BN27" i="5"/>
  <c r="BF27" i="5"/>
  <c r="AH27" i="5"/>
  <c r="H27" i="5"/>
  <c r="P27" i="5"/>
  <c r="BB27" i="5"/>
  <c r="AJ27" i="5"/>
  <c r="N27" i="5"/>
  <c r="AR27" i="5"/>
  <c r="D27" i="5"/>
  <c r="BP42" i="5"/>
  <c r="BH42" i="5"/>
  <c r="BJ42" i="5"/>
  <c r="BB42" i="5"/>
  <c r="AT42" i="5"/>
  <c r="BL42" i="5"/>
  <c r="BD42" i="5"/>
  <c r="AZ42" i="5"/>
  <c r="BN42" i="5"/>
  <c r="BF42" i="5"/>
  <c r="AL42" i="5"/>
  <c r="AV42" i="5"/>
  <c r="AP42" i="5"/>
  <c r="P42" i="5"/>
  <c r="L42" i="5"/>
  <c r="AX42" i="5"/>
  <c r="AR42" i="5"/>
  <c r="AN42" i="5"/>
  <c r="D42" i="5"/>
  <c r="AH42" i="5"/>
  <c r="H42" i="5"/>
  <c r="N42" i="5"/>
  <c r="AJ42" i="5"/>
  <c r="BL36" i="5"/>
  <c r="BD36" i="5"/>
  <c r="BN36" i="5"/>
  <c r="BF36" i="5"/>
  <c r="AX36" i="5"/>
  <c r="BP36" i="5"/>
  <c r="BJ36" i="5"/>
  <c r="BH36" i="5"/>
  <c r="AZ36" i="5"/>
  <c r="AP36" i="5"/>
  <c r="BB36" i="5"/>
  <c r="AN36" i="5"/>
  <c r="AT36" i="5"/>
  <c r="AR36" i="5"/>
  <c r="AV36" i="5"/>
  <c r="AL36" i="5"/>
  <c r="N36" i="5"/>
  <c r="D36" i="5"/>
  <c r="AH36" i="5"/>
  <c r="H36" i="5"/>
  <c r="AJ36" i="5"/>
  <c r="P36" i="5"/>
  <c r="L36" i="5"/>
  <c r="BN33" i="5"/>
  <c r="BF33" i="5"/>
  <c r="BP33" i="5"/>
  <c r="BH33" i="5"/>
  <c r="AZ33" i="5"/>
  <c r="BB33" i="5"/>
  <c r="AV33" i="5"/>
  <c r="AR33" i="5"/>
  <c r="AJ33" i="5"/>
  <c r="BL33" i="5"/>
  <c r="BD33" i="5"/>
  <c r="AT33" i="5"/>
  <c r="AP33" i="5"/>
  <c r="N33" i="5"/>
  <c r="D33" i="5"/>
  <c r="BJ33" i="5"/>
  <c r="AH33" i="5"/>
  <c r="AL33" i="5"/>
  <c r="AN33" i="5"/>
  <c r="P33" i="5"/>
  <c r="H33" i="5"/>
  <c r="L33" i="5"/>
  <c r="AX33" i="5"/>
  <c r="BP22" i="5"/>
  <c r="BH22" i="5"/>
  <c r="BJ22" i="5"/>
  <c r="BB22" i="5"/>
  <c r="AT22" i="5"/>
  <c r="AZ22" i="5"/>
  <c r="AV22" i="5"/>
  <c r="AL22" i="5"/>
  <c r="AP22" i="5"/>
  <c r="P22" i="5"/>
  <c r="L22" i="5"/>
  <c r="BL22" i="5"/>
  <c r="BD22" i="5"/>
  <c r="BN22" i="5"/>
  <c r="AR22" i="5"/>
  <c r="AN22" i="5"/>
  <c r="AJ22" i="5"/>
  <c r="AH22" i="5"/>
  <c r="N22" i="5"/>
  <c r="H22" i="5"/>
  <c r="BF22" i="5"/>
  <c r="AX22" i="5"/>
  <c r="D22" i="5"/>
  <c r="BJ35" i="5"/>
  <c r="BL35" i="5"/>
  <c r="BD35" i="5"/>
  <c r="AV35" i="5"/>
  <c r="BB35" i="5"/>
  <c r="AX35" i="5"/>
  <c r="AT35" i="5"/>
  <c r="AN35" i="5"/>
  <c r="AR35" i="5"/>
  <c r="AJ35" i="5"/>
  <c r="AZ35" i="5"/>
  <c r="AH35" i="5"/>
  <c r="H35" i="5"/>
  <c r="P35" i="5"/>
  <c r="L35" i="5"/>
  <c r="BN35" i="5"/>
  <c r="BF35" i="5"/>
  <c r="AL35" i="5"/>
  <c r="D35" i="5"/>
  <c r="BP35" i="5"/>
  <c r="BH35" i="5"/>
  <c r="AP35" i="5"/>
  <c r="N35" i="5"/>
  <c r="BL32" i="5"/>
  <c r="BD32" i="5"/>
  <c r="BN32" i="5"/>
  <c r="BF32" i="5"/>
  <c r="AX32" i="5"/>
  <c r="AZ32" i="5"/>
  <c r="AP32" i="5"/>
  <c r="BJ32" i="5"/>
  <c r="AH32" i="5"/>
  <c r="H32" i="5"/>
  <c r="BB32" i="5"/>
  <c r="AT32" i="5"/>
  <c r="N32" i="5"/>
  <c r="D32" i="5"/>
  <c r="AL32" i="5"/>
  <c r="BP32" i="5"/>
  <c r="BH32" i="5"/>
  <c r="AV32" i="5"/>
  <c r="AN32" i="5"/>
  <c r="L32" i="5"/>
  <c r="AJ32" i="5"/>
  <c r="P32" i="5"/>
  <c r="AR32" i="5"/>
  <c r="BN25" i="5"/>
  <c r="BF25" i="5"/>
  <c r="BP25" i="5"/>
  <c r="BH25" i="5"/>
  <c r="AZ25" i="5"/>
  <c r="AX25" i="5"/>
  <c r="AR25" i="5"/>
  <c r="AJ25" i="5"/>
  <c r="BB25" i="5"/>
  <c r="N25" i="5"/>
  <c r="BJ25" i="5"/>
  <c r="AT25" i="5"/>
  <c r="AL25" i="5"/>
  <c r="AN25" i="5"/>
  <c r="D25" i="5"/>
  <c r="P25" i="5"/>
  <c r="H25" i="5"/>
  <c r="BL25" i="5"/>
  <c r="BD25" i="5"/>
  <c r="AV25" i="5"/>
  <c r="AP25" i="5"/>
  <c r="AH25" i="5"/>
  <c r="L25" i="5"/>
  <c r="BJ23" i="5"/>
  <c r="BL23" i="5"/>
  <c r="BD23" i="5"/>
  <c r="AV23" i="5"/>
  <c r="BN23" i="5"/>
  <c r="BF23" i="5"/>
  <c r="BB23" i="5"/>
  <c r="AX23" i="5"/>
  <c r="BP23" i="5"/>
  <c r="BH23" i="5"/>
  <c r="AN23" i="5"/>
  <c r="P23" i="5"/>
  <c r="AR23" i="5"/>
  <c r="AJ23" i="5"/>
  <c r="AH23" i="5"/>
  <c r="H23" i="5"/>
  <c r="L23" i="5"/>
  <c r="AP23" i="5"/>
  <c r="AL23" i="5"/>
  <c r="AZ23" i="5"/>
  <c r="D23" i="5"/>
  <c r="N23" i="5"/>
  <c r="AT23" i="5"/>
  <c r="BN37" i="5"/>
  <c r="BF37" i="5"/>
  <c r="BP37" i="5"/>
  <c r="BH37" i="5"/>
  <c r="AZ37" i="5"/>
  <c r="BL37" i="5"/>
  <c r="BJ37" i="5"/>
  <c r="BD37" i="5"/>
  <c r="AR37" i="5"/>
  <c r="AJ37" i="5"/>
  <c r="AV37" i="5"/>
  <c r="AL37" i="5"/>
  <c r="D37" i="5"/>
  <c r="AN37" i="5"/>
  <c r="AX37" i="5"/>
  <c r="AP37" i="5"/>
  <c r="N37" i="5"/>
  <c r="BB37" i="5"/>
  <c r="AH37" i="5"/>
  <c r="AT37" i="5"/>
  <c r="L37" i="5"/>
  <c r="P37" i="5"/>
  <c r="H37" i="5"/>
  <c r="BJ15" i="5"/>
  <c r="BL15" i="5"/>
  <c r="BD15" i="5"/>
  <c r="AV15" i="5"/>
  <c r="BN15" i="5"/>
  <c r="BF15" i="5"/>
  <c r="AZ15" i="5"/>
  <c r="BP15" i="5"/>
  <c r="BH15" i="5"/>
  <c r="AN15" i="5"/>
  <c r="BB15" i="5"/>
  <c r="AX15" i="5"/>
  <c r="AP15" i="5"/>
  <c r="AL15" i="5"/>
  <c r="AH15" i="5"/>
  <c r="H15" i="5"/>
  <c r="P15" i="5"/>
  <c r="L15" i="5"/>
  <c r="AT15" i="5"/>
  <c r="N15" i="5"/>
  <c r="AR15" i="5"/>
  <c r="F15" i="5"/>
  <c r="D15" i="5"/>
  <c r="AJ15" i="5"/>
  <c r="BN41" i="5"/>
  <c r="BF41" i="5"/>
  <c r="BP41" i="5"/>
  <c r="BH41" i="5"/>
  <c r="AZ41" i="5"/>
  <c r="AX41" i="5"/>
  <c r="AR41" i="5"/>
  <c r="AJ41" i="5"/>
  <c r="AT41" i="5"/>
  <c r="N41" i="5"/>
  <c r="BJ41" i="5"/>
  <c r="AL41" i="5"/>
  <c r="AN41" i="5"/>
  <c r="D41" i="5"/>
  <c r="BL41" i="5"/>
  <c r="BD41" i="5"/>
  <c r="BB41" i="5"/>
  <c r="AV41" i="5"/>
  <c r="AP41" i="5"/>
  <c r="AH41" i="5"/>
  <c r="P41" i="5"/>
  <c r="H41" i="5"/>
  <c r="L41" i="5"/>
  <c r="BN21" i="5"/>
  <c r="BF21" i="5"/>
  <c r="BP21" i="5"/>
  <c r="BH21" i="5"/>
  <c r="AZ21" i="5"/>
  <c r="AV21" i="5"/>
  <c r="BL21" i="5"/>
  <c r="BJ21" i="5"/>
  <c r="BD21" i="5"/>
  <c r="AR21" i="5"/>
  <c r="AJ21" i="5"/>
  <c r="AT21" i="5"/>
  <c r="BB21" i="5"/>
  <c r="AP21" i="5"/>
  <c r="AL21" i="5"/>
  <c r="N21" i="5"/>
  <c r="D21" i="5"/>
  <c r="AX21" i="5"/>
  <c r="AN21" i="5"/>
  <c r="AH21" i="5"/>
  <c r="L21" i="5"/>
  <c r="P21" i="5"/>
  <c r="H21" i="5"/>
  <c r="BP30" i="5"/>
  <c r="BH30" i="5"/>
  <c r="BJ30" i="5"/>
  <c r="BB30" i="5"/>
  <c r="AT30" i="5"/>
  <c r="AX30" i="5"/>
  <c r="AL30" i="5"/>
  <c r="BN30" i="5"/>
  <c r="BF30" i="5"/>
  <c r="AV30" i="5"/>
  <c r="AR30" i="5"/>
  <c r="AN30" i="5"/>
  <c r="BL30" i="5"/>
  <c r="BD30" i="5"/>
  <c r="P30" i="5"/>
  <c r="L30" i="5"/>
  <c r="AJ30" i="5"/>
  <c r="AZ30" i="5"/>
  <c r="AP30" i="5"/>
  <c r="AH30" i="5"/>
  <c r="N30" i="5"/>
  <c r="H30" i="5"/>
  <c r="D30" i="5"/>
  <c r="H43" i="5"/>
  <c r="P43" i="5"/>
  <c r="L43" i="5"/>
  <c r="N43" i="5"/>
  <c r="D43" i="5"/>
  <c r="B39" i="5"/>
  <c r="B40" i="5"/>
  <c r="B18" i="5"/>
  <c r="B19" i="5"/>
  <c r="B34" i="5"/>
  <c r="B31" i="5"/>
  <c r="B24" i="5"/>
  <c r="B20" i="5"/>
  <c r="B28" i="5"/>
  <c r="B17" i="5"/>
  <c r="B27" i="5"/>
  <c r="B42" i="5"/>
  <c r="B36" i="5"/>
  <c r="B33" i="5"/>
  <c r="B22" i="5"/>
  <c r="B35" i="5"/>
  <c r="B32" i="5"/>
  <c r="B16" i="5"/>
  <c r="B29" i="5"/>
  <c r="B26" i="5"/>
  <c r="B38" i="5"/>
  <c r="B25" i="5"/>
  <c r="B23" i="5"/>
  <c r="B37" i="5"/>
  <c r="B15" i="5"/>
  <c r="B41" i="5"/>
  <c r="B21" i="5"/>
  <c r="B30" i="5"/>
  <c r="B43" i="5"/>
  <c r="J35" i="5"/>
  <c r="F35" i="5"/>
  <c r="J32" i="5"/>
  <c r="F32" i="5"/>
  <c r="J16" i="5"/>
  <c r="F16" i="5"/>
  <c r="J29" i="5"/>
  <c r="F29" i="5"/>
  <c r="J19" i="5"/>
  <c r="F19" i="5"/>
  <c r="J34" i="5"/>
  <c r="F34" i="5"/>
  <c r="J31" i="5"/>
  <c r="F31" i="5"/>
  <c r="J24" i="5"/>
  <c r="F24" i="5"/>
  <c r="J20" i="5"/>
  <c r="F20" i="5"/>
  <c r="J28" i="5"/>
  <c r="F28" i="5"/>
  <c r="J17" i="5"/>
  <c r="F17" i="5"/>
  <c r="J27" i="5"/>
  <c r="F27" i="5"/>
  <c r="J42" i="5"/>
  <c r="F42" i="5"/>
  <c r="J36" i="5"/>
  <c r="F36" i="5"/>
  <c r="J33" i="5"/>
  <c r="F33" i="5"/>
  <c r="J22" i="5"/>
  <c r="F22" i="5"/>
  <c r="J39" i="5"/>
  <c r="F39" i="5"/>
  <c r="J40" i="5"/>
  <c r="F40" i="5"/>
  <c r="J18" i="5"/>
  <c r="F18" i="5"/>
  <c r="J26" i="5"/>
  <c r="F26" i="5"/>
  <c r="J38" i="5"/>
  <c r="F38" i="5"/>
  <c r="J25" i="5"/>
  <c r="F25" i="5"/>
  <c r="J23" i="5"/>
  <c r="F23" i="5"/>
  <c r="J37" i="5"/>
  <c r="F37" i="5"/>
  <c r="J15" i="5"/>
  <c r="J41" i="5"/>
  <c r="F41" i="5"/>
  <c r="J21" i="5"/>
  <c r="F21" i="5"/>
  <c r="J30" i="5"/>
  <c r="F30" i="5"/>
  <c r="J43" i="5"/>
  <c r="F43" i="5"/>
  <c r="BP13" i="5"/>
  <c r="BH13" i="5"/>
  <c r="AZ13" i="5"/>
  <c r="AR13" i="5"/>
  <c r="AJ13" i="5"/>
  <c r="BD13" i="5"/>
  <c r="AN13" i="5"/>
  <c r="AT13" i="5"/>
  <c r="AD13" i="5"/>
  <c r="BN13" i="5"/>
  <c r="BF13" i="5"/>
  <c r="AX13" i="5"/>
  <c r="AP13" i="5"/>
  <c r="AH13" i="5"/>
  <c r="Z13" i="5"/>
  <c r="R13" i="5"/>
  <c r="J13" i="5"/>
  <c r="BL13" i="5"/>
  <c r="AV13" i="5"/>
  <c r="BJ13" i="5"/>
  <c r="BB13" i="5"/>
  <c r="AL13" i="5"/>
  <c r="V13" i="5"/>
  <c r="N13" i="5"/>
  <c r="BR27" i="5"/>
  <c r="BR26" i="5"/>
  <c r="BR32" i="5"/>
  <c r="BR17" i="5"/>
  <c r="BR22" i="5"/>
  <c r="BR14" i="5"/>
  <c r="BR40" i="5"/>
  <c r="BR23" i="5"/>
  <c r="AL43" i="5"/>
  <c r="AT43" i="5"/>
  <c r="BB43" i="5"/>
  <c r="BJ43" i="5"/>
  <c r="BR43" i="5"/>
  <c r="AN43" i="5"/>
  <c r="AV43" i="5"/>
  <c r="BD43" i="5"/>
  <c r="BL43" i="5"/>
  <c r="AP43" i="5"/>
  <c r="BF43" i="5"/>
  <c r="AX43" i="5"/>
  <c r="AZ43" i="5"/>
  <c r="AR43" i="5"/>
  <c r="BH43" i="5"/>
  <c r="AH43" i="5"/>
  <c r="BN43" i="5"/>
  <c r="AJ43" i="5"/>
  <c r="BP43" i="5"/>
  <c r="BR31" i="5"/>
  <c r="BR38" i="5"/>
  <c r="BR15" i="5"/>
  <c r="BR39" i="5"/>
  <c r="BR28" i="5"/>
  <c r="BR21" i="5"/>
  <c r="BR19" i="5"/>
  <c r="BR16" i="5"/>
  <c r="BR41" i="5"/>
  <c r="BR35" i="5"/>
  <c r="BR24" i="5"/>
  <c r="BR36" i="5"/>
  <c r="BR20" i="5"/>
  <c r="BR34" i="5"/>
  <c r="AN44" i="5"/>
  <c r="AV44" i="5"/>
  <c r="BD44" i="5"/>
  <c r="BL44" i="5"/>
  <c r="T44" i="5"/>
  <c r="AB44" i="5"/>
  <c r="L44" i="5"/>
  <c r="N44" i="5"/>
  <c r="AH44" i="5"/>
  <c r="AP44" i="5"/>
  <c r="AX44" i="5"/>
  <c r="BF44" i="5"/>
  <c r="BN44" i="5"/>
  <c r="V44" i="5"/>
  <c r="AD44" i="5"/>
  <c r="AJ44" i="5"/>
  <c r="AZ44" i="5"/>
  <c r="BP44" i="5"/>
  <c r="AF44" i="5"/>
  <c r="P44" i="5"/>
  <c r="AR44" i="5"/>
  <c r="AT44" i="5"/>
  <c r="Z44" i="5"/>
  <c r="AL44" i="5"/>
  <c r="BB44" i="5"/>
  <c r="BR44" i="5"/>
  <c r="R44" i="5"/>
  <c r="BH44" i="5"/>
  <c r="X44" i="5"/>
  <c r="BJ44" i="5"/>
  <c r="BR18" i="5"/>
  <c r="BR25" i="5"/>
  <c r="BR33" i="5"/>
  <c r="BR37" i="5"/>
  <c r="BR30" i="5"/>
  <c r="BR29" i="5"/>
  <c r="BR42" i="5"/>
  <c r="H44" i="5"/>
  <c r="F44" i="5"/>
  <c r="J44" i="5"/>
  <c r="B13" i="5"/>
  <c r="AF45" i="2" l="1"/>
  <c r="R45" i="2"/>
  <c r="P45" i="2"/>
  <c r="F45" i="2"/>
  <c r="AN45" i="2"/>
  <c r="AD45" i="2"/>
  <c r="AB45" i="2"/>
  <c r="X45" i="2"/>
  <c r="B45" i="2"/>
  <c r="AP45" i="2"/>
  <c r="AL45" i="2"/>
  <c r="AH45" i="2"/>
  <c r="Z45" i="2"/>
  <c r="T45" i="2"/>
  <c r="N45" i="2"/>
  <c r="H45" i="2"/>
  <c r="D45" i="2"/>
  <c r="J45" i="2"/>
  <c r="AJ45" i="2"/>
  <c r="L45" i="2"/>
  <c r="AP42" i="2"/>
  <c r="AH42" i="2"/>
  <c r="AD42" i="2"/>
  <c r="Z42" i="2"/>
  <c r="AL42" i="2"/>
  <c r="AF42" i="2"/>
  <c r="P42" i="2"/>
  <c r="AJ42" i="2"/>
  <c r="X42" i="2"/>
  <c r="N42" i="2"/>
  <c r="AN42" i="2"/>
  <c r="J42" i="2"/>
  <c r="AB42" i="2"/>
  <c r="R42" i="2"/>
  <c r="T42" i="2"/>
  <c r="L42" i="2"/>
  <c r="H42" i="2"/>
  <c r="D42" i="2"/>
  <c r="F42" i="2"/>
  <c r="B42" i="2"/>
  <c r="AJ19" i="2"/>
  <c r="AB19" i="2"/>
  <c r="AN19" i="2"/>
  <c r="X19" i="2"/>
  <c r="AH19" i="2"/>
  <c r="AD19" i="2"/>
  <c r="R19" i="2"/>
  <c r="L19" i="2"/>
  <c r="AP19" i="2"/>
  <c r="AF19" i="2"/>
  <c r="T19" i="2"/>
  <c r="J19" i="2"/>
  <c r="D19" i="2"/>
  <c r="AL19" i="2"/>
  <c r="B19" i="2"/>
  <c r="Z19" i="2"/>
  <c r="F19" i="2"/>
  <c r="P19" i="2"/>
  <c r="N19" i="2"/>
  <c r="H19" i="2"/>
  <c r="AJ35" i="2"/>
  <c r="AB35" i="2"/>
  <c r="AN35" i="2"/>
  <c r="X35" i="2"/>
  <c r="AH35" i="2"/>
  <c r="AD35" i="2"/>
  <c r="R35" i="2"/>
  <c r="L35" i="2"/>
  <c r="AP35" i="2"/>
  <c r="AF35" i="2"/>
  <c r="T35" i="2"/>
  <c r="J35" i="2"/>
  <c r="AL35" i="2"/>
  <c r="B35" i="2"/>
  <c r="Z35" i="2"/>
  <c r="F35" i="2"/>
  <c r="P35" i="2"/>
  <c r="D35" i="2"/>
  <c r="N35" i="2"/>
  <c r="H35" i="2"/>
  <c r="AN33" i="2"/>
  <c r="X33" i="2"/>
  <c r="AJ33" i="2"/>
  <c r="AB33" i="2"/>
  <c r="AL33" i="2"/>
  <c r="Z33" i="2"/>
  <c r="T33" i="2"/>
  <c r="R33" i="2"/>
  <c r="L33" i="2"/>
  <c r="H33" i="2"/>
  <c r="F33" i="2"/>
  <c r="AP33" i="2"/>
  <c r="N33" i="2"/>
  <c r="AF33" i="2"/>
  <c r="P33" i="2"/>
  <c r="B33" i="2"/>
  <c r="AH33" i="2"/>
  <c r="AD33" i="2"/>
  <c r="J33" i="2"/>
  <c r="D33" i="2"/>
  <c r="AL20" i="2"/>
  <c r="AF20" i="2"/>
  <c r="AP20" i="2"/>
  <c r="AH20" i="2"/>
  <c r="AD20" i="2"/>
  <c r="Z20" i="2"/>
  <c r="AN20" i="2"/>
  <c r="AB20" i="2"/>
  <c r="N20" i="2"/>
  <c r="P20" i="2"/>
  <c r="AJ20" i="2"/>
  <c r="R20" i="2"/>
  <c r="H20" i="2"/>
  <c r="X20" i="2"/>
  <c r="T20" i="2"/>
  <c r="L20" i="2"/>
  <c r="J20" i="2"/>
  <c r="F20" i="2"/>
  <c r="D20" i="2"/>
  <c r="B20" i="2"/>
  <c r="AP38" i="2"/>
  <c r="AH38" i="2"/>
  <c r="AD38" i="2"/>
  <c r="Z38" i="2"/>
  <c r="AL38" i="2"/>
  <c r="AF38" i="2"/>
  <c r="AJ38" i="2"/>
  <c r="X38" i="2"/>
  <c r="P38" i="2"/>
  <c r="N38" i="2"/>
  <c r="AB38" i="2"/>
  <c r="T38" i="2"/>
  <c r="L38" i="2"/>
  <c r="F38" i="2"/>
  <c r="J38" i="2"/>
  <c r="D38" i="2"/>
  <c r="AN38" i="2"/>
  <c r="R38" i="2"/>
  <c r="H38" i="2"/>
  <c r="B38" i="2"/>
  <c r="AL24" i="2"/>
  <c r="AF24" i="2"/>
  <c r="AP24" i="2"/>
  <c r="AH24" i="2"/>
  <c r="AD24" i="2"/>
  <c r="Z24" i="2"/>
  <c r="N24" i="2"/>
  <c r="AN24" i="2"/>
  <c r="AB24" i="2"/>
  <c r="P24" i="2"/>
  <c r="X24" i="2"/>
  <c r="R24" i="2"/>
  <c r="D24" i="2"/>
  <c r="T24" i="2"/>
  <c r="B24" i="2"/>
  <c r="J24" i="2"/>
  <c r="F24" i="2"/>
  <c r="AJ24" i="2"/>
  <c r="L24" i="2"/>
  <c r="H24" i="2"/>
  <c r="AP26" i="2"/>
  <c r="AH26" i="2"/>
  <c r="AD26" i="2"/>
  <c r="Z26" i="2"/>
  <c r="AL26" i="2"/>
  <c r="AF26" i="2"/>
  <c r="P26" i="2"/>
  <c r="AJ26" i="2"/>
  <c r="X26" i="2"/>
  <c r="N26" i="2"/>
  <c r="AN26" i="2"/>
  <c r="J26" i="2"/>
  <c r="AB26" i="2"/>
  <c r="R26" i="2"/>
  <c r="T26" i="2"/>
  <c r="L26" i="2"/>
  <c r="H26" i="2"/>
  <c r="D26" i="2"/>
  <c r="F26" i="2"/>
  <c r="B26" i="2"/>
  <c r="AN25" i="2"/>
  <c r="X25" i="2"/>
  <c r="AJ25" i="2"/>
  <c r="AB25" i="2"/>
  <c r="AL25" i="2"/>
  <c r="Z25" i="2"/>
  <c r="T25" i="2"/>
  <c r="R25" i="2"/>
  <c r="L25" i="2"/>
  <c r="H25" i="2"/>
  <c r="F25" i="2"/>
  <c r="N25" i="2"/>
  <c r="AH25" i="2"/>
  <c r="AD25" i="2"/>
  <c r="AP25" i="2"/>
  <c r="P25" i="2"/>
  <c r="B25" i="2"/>
  <c r="AF25" i="2"/>
  <c r="J25" i="2"/>
  <c r="D25" i="2"/>
  <c r="AL44" i="2"/>
  <c r="AF44" i="2"/>
  <c r="AP44" i="2"/>
  <c r="AH44" i="2"/>
  <c r="AD44" i="2"/>
  <c r="Z44" i="2"/>
  <c r="AN44" i="2"/>
  <c r="AB44" i="2"/>
  <c r="N44" i="2"/>
  <c r="P44" i="2"/>
  <c r="AJ44" i="2"/>
  <c r="H44" i="2"/>
  <c r="D44" i="2"/>
  <c r="X44" i="2"/>
  <c r="R44" i="2"/>
  <c r="T44" i="2"/>
  <c r="L44" i="2"/>
  <c r="J44" i="2"/>
  <c r="F44" i="2"/>
  <c r="B44" i="2"/>
  <c r="AJ43" i="2"/>
  <c r="AB43" i="2"/>
  <c r="AN43" i="2"/>
  <c r="X43" i="2"/>
  <c r="AH43" i="2"/>
  <c r="AD43" i="2"/>
  <c r="R43" i="2"/>
  <c r="L43" i="2"/>
  <c r="AP43" i="2"/>
  <c r="AF43" i="2"/>
  <c r="T43" i="2"/>
  <c r="J43" i="2"/>
  <c r="F43" i="2"/>
  <c r="B43" i="2"/>
  <c r="N43" i="2"/>
  <c r="AL43" i="2"/>
  <c r="Z43" i="2"/>
  <c r="P43" i="2"/>
  <c r="H43" i="2"/>
  <c r="D43" i="2"/>
  <c r="AJ27" i="2"/>
  <c r="AB27" i="2"/>
  <c r="AN27" i="2"/>
  <c r="X27" i="2"/>
  <c r="AH27" i="2"/>
  <c r="AD27" i="2"/>
  <c r="R27" i="2"/>
  <c r="L27" i="2"/>
  <c r="AP27" i="2"/>
  <c r="AF27" i="2"/>
  <c r="T27" i="2"/>
  <c r="J27" i="2"/>
  <c r="F27" i="2"/>
  <c r="B27" i="2"/>
  <c r="N27" i="2"/>
  <c r="AL27" i="2"/>
  <c r="Z27" i="2"/>
  <c r="P27" i="2"/>
  <c r="H27" i="2"/>
  <c r="D27" i="2"/>
  <c r="AP30" i="2"/>
  <c r="AH30" i="2"/>
  <c r="AD30" i="2"/>
  <c r="Z30" i="2"/>
  <c r="AL30" i="2"/>
  <c r="AF30" i="2"/>
  <c r="AJ30" i="2"/>
  <c r="X30" i="2"/>
  <c r="P30" i="2"/>
  <c r="N30" i="2"/>
  <c r="T30" i="2"/>
  <c r="L30" i="2"/>
  <c r="AN30" i="2"/>
  <c r="H30" i="2"/>
  <c r="AB30" i="2"/>
  <c r="F30" i="2"/>
  <c r="D30" i="2"/>
  <c r="R30" i="2"/>
  <c r="J30" i="2"/>
  <c r="B30" i="2"/>
  <c r="AN29" i="2"/>
  <c r="X29" i="2"/>
  <c r="AJ29" i="2"/>
  <c r="AB29" i="2"/>
  <c r="T29" i="2"/>
  <c r="AL29" i="2"/>
  <c r="Z29" i="2"/>
  <c r="R29" i="2"/>
  <c r="L29" i="2"/>
  <c r="H29" i="2"/>
  <c r="F29" i="2"/>
  <c r="AF29" i="2"/>
  <c r="P29" i="2"/>
  <c r="D29" i="2"/>
  <c r="AH29" i="2"/>
  <c r="AD29" i="2"/>
  <c r="N29" i="2"/>
  <c r="J29" i="2"/>
  <c r="B29" i="2"/>
  <c r="AP29" i="2"/>
  <c r="AP18" i="2"/>
  <c r="AH18" i="2"/>
  <c r="AD18" i="2"/>
  <c r="Z18" i="2"/>
  <c r="AL18" i="2"/>
  <c r="AF18" i="2"/>
  <c r="P18" i="2"/>
  <c r="AJ18" i="2"/>
  <c r="X18" i="2"/>
  <c r="N18" i="2"/>
  <c r="H18" i="2"/>
  <c r="D18" i="2"/>
  <c r="R18" i="2"/>
  <c r="F18" i="2"/>
  <c r="AN18" i="2"/>
  <c r="T18" i="2"/>
  <c r="L18" i="2"/>
  <c r="J18" i="2"/>
  <c r="AB18" i="2"/>
  <c r="B18" i="2"/>
  <c r="AN41" i="2"/>
  <c r="X41" i="2"/>
  <c r="AJ41" i="2"/>
  <c r="AB41" i="2"/>
  <c r="AL41" i="2"/>
  <c r="Z41" i="2"/>
  <c r="T41" i="2"/>
  <c r="R41" i="2"/>
  <c r="L41" i="2"/>
  <c r="H41" i="2"/>
  <c r="F41" i="2"/>
  <c r="N41" i="2"/>
  <c r="AH41" i="2"/>
  <c r="AD41" i="2"/>
  <c r="AP41" i="2"/>
  <c r="P41" i="2"/>
  <c r="B41" i="2"/>
  <c r="AF41" i="2"/>
  <c r="J41" i="2"/>
  <c r="D41" i="2"/>
  <c r="AL32" i="2"/>
  <c r="AF32" i="2"/>
  <c r="AP32" i="2"/>
  <c r="AH32" i="2"/>
  <c r="AD32" i="2"/>
  <c r="Z32" i="2"/>
  <c r="N32" i="2"/>
  <c r="AN32" i="2"/>
  <c r="AB32" i="2"/>
  <c r="P32" i="2"/>
  <c r="R32" i="2"/>
  <c r="J32" i="2"/>
  <c r="F32" i="2"/>
  <c r="D32" i="2"/>
  <c r="AJ32" i="2"/>
  <c r="T32" i="2"/>
  <c r="L32" i="2"/>
  <c r="B32" i="2"/>
  <c r="X32" i="2"/>
  <c r="H32" i="2"/>
  <c r="AN17" i="2"/>
  <c r="X17" i="2"/>
  <c r="AJ17" i="2"/>
  <c r="AB17" i="2"/>
  <c r="AL17" i="2"/>
  <c r="Z17" i="2"/>
  <c r="T17" i="2"/>
  <c r="R17" i="2"/>
  <c r="L17" i="2"/>
  <c r="H17" i="2"/>
  <c r="F17" i="2"/>
  <c r="AP17" i="2"/>
  <c r="N17" i="2"/>
  <c r="AF17" i="2"/>
  <c r="J17" i="2"/>
  <c r="P17" i="2"/>
  <c r="B17" i="2"/>
  <c r="AH17" i="2"/>
  <c r="AD17" i="2"/>
  <c r="D17" i="2"/>
  <c r="AL28" i="2"/>
  <c r="AF28" i="2"/>
  <c r="AP28" i="2"/>
  <c r="AH28" i="2"/>
  <c r="AD28" i="2"/>
  <c r="Z28" i="2"/>
  <c r="AN28" i="2"/>
  <c r="AB28" i="2"/>
  <c r="N28" i="2"/>
  <c r="P28" i="2"/>
  <c r="AJ28" i="2"/>
  <c r="H28" i="2"/>
  <c r="D28" i="2"/>
  <c r="X28" i="2"/>
  <c r="J28" i="2"/>
  <c r="F28" i="2"/>
  <c r="R28" i="2"/>
  <c r="T28" i="2"/>
  <c r="L28" i="2"/>
  <c r="B28" i="2"/>
  <c r="AP34" i="2"/>
  <c r="AH34" i="2"/>
  <c r="AD34" i="2"/>
  <c r="Z34" i="2"/>
  <c r="AL34" i="2"/>
  <c r="AF34" i="2"/>
  <c r="P34" i="2"/>
  <c r="AJ34" i="2"/>
  <c r="X34" i="2"/>
  <c r="N34" i="2"/>
  <c r="H34" i="2"/>
  <c r="R34" i="2"/>
  <c r="AN34" i="2"/>
  <c r="T34" i="2"/>
  <c r="L34" i="2"/>
  <c r="J34" i="2"/>
  <c r="D34" i="2"/>
  <c r="AB34" i="2"/>
  <c r="B34" i="2"/>
  <c r="F34" i="2"/>
  <c r="AJ15" i="2"/>
  <c r="AB15" i="2"/>
  <c r="AN15" i="2"/>
  <c r="X15" i="2"/>
  <c r="AP15" i="2"/>
  <c r="AF15" i="2"/>
  <c r="R15" i="2"/>
  <c r="L15" i="2"/>
  <c r="AH15" i="2"/>
  <c r="AD15" i="2"/>
  <c r="T15" i="2"/>
  <c r="J15" i="2"/>
  <c r="D15" i="2"/>
  <c r="Z15" i="2"/>
  <c r="B15" i="2"/>
  <c r="H15" i="2"/>
  <c r="AL15" i="2"/>
  <c r="N15" i="2"/>
  <c r="F15" i="2"/>
  <c r="P15" i="2"/>
  <c r="AJ31" i="2"/>
  <c r="AB31" i="2"/>
  <c r="AN31" i="2"/>
  <c r="X31" i="2"/>
  <c r="AP31" i="2"/>
  <c r="AF31" i="2"/>
  <c r="R31" i="2"/>
  <c r="L31" i="2"/>
  <c r="AH31" i="2"/>
  <c r="AD31" i="2"/>
  <c r="T31" i="2"/>
  <c r="J31" i="2"/>
  <c r="Z31" i="2"/>
  <c r="B31" i="2"/>
  <c r="H31" i="2"/>
  <c r="AL31" i="2"/>
  <c r="N31" i="2"/>
  <c r="F31" i="2"/>
  <c r="D31" i="2"/>
  <c r="P31" i="2"/>
  <c r="AN37" i="2"/>
  <c r="X37" i="2"/>
  <c r="AJ37" i="2"/>
  <c r="AB37" i="2"/>
  <c r="T37" i="2"/>
  <c r="AL37" i="2"/>
  <c r="Z37" i="2"/>
  <c r="R37" i="2"/>
  <c r="L37" i="2"/>
  <c r="H37" i="2"/>
  <c r="F37" i="2"/>
  <c r="AH37" i="2"/>
  <c r="AD37" i="2"/>
  <c r="P37" i="2"/>
  <c r="J37" i="2"/>
  <c r="AP37" i="2"/>
  <c r="D37" i="2"/>
  <c r="AF37" i="2"/>
  <c r="N37" i="2"/>
  <c r="B37" i="2"/>
  <c r="AL16" i="2"/>
  <c r="AF16" i="2"/>
  <c r="AP16" i="2"/>
  <c r="AH16" i="2"/>
  <c r="AD16" i="2"/>
  <c r="Z16" i="2"/>
  <c r="N16" i="2"/>
  <c r="AN16" i="2"/>
  <c r="AB16" i="2"/>
  <c r="P16" i="2"/>
  <c r="R16" i="2"/>
  <c r="J16" i="2"/>
  <c r="F16" i="2"/>
  <c r="AJ16" i="2"/>
  <c r="T16" i="2"/>
  <c r="L16" i="2"/>
  <c r="B16" i="2"/>
  <c r="X16" i="2"/>
  <c r="D16" i="2"/>
  <c r="H16" i="2"/>
  <c r="AN21" i="2"/>
  <c r="X21" i="2"/>
  <c r="AJ21" i="2"/>
  <c r="AB21" i="2"/>
  <c r="T21" i="2"/>
  <c r="AL21" i="2"/>
  <c r="Z21" i="2"/>
  <c r="R21" i="2"/>
  <c r="L21" i="2"/>
  <c r="H21" i="2"/>
  <c r="F21" i="2"/>
  <c r="AH21" i="2"/>
  <c r="AD21" i="2"/>
  <c r="P21" i="2"/>
  <c r="J21" i="2"/>
  <c r="AP21" i="2"/>
  <c r="AF21" i="2"/>
  <c r="N21" i="2"/>
  <c r="D21" i="2"/>
  <c r="B21" i="2"/>
  <c r="AL36" i="2"/>
  <c r="AF36" i="2"/>
  <c r="AP36" i="2"/>
  <c r="AH36" i="2"/>
  <c r="AD36" i="2"/>
  <c r="Z36" i="2"/>
  <c r="AN36" i="2"/>
  <c r="AB36" i="2"/>
  <c r="N36" i="2"/>
  <c r="P36" i="2"/>
  <c r="D36" i="2"/>
  <c r="AJ36" i="2"/>
  <c r="R36" i="2"/>
  <c r="H36" i="2"/>
  <c r="X36" i="2"/>
  <c r="T36" i="2"/>
  <c r="L36" i="2"/>
  <c r="J36" i="2"/>
  <c r="F36" i="2"/>
  <c r="B36" i="2"/>
  <c r="AJ39" i="2"/>
  <c r="AB39" i="2"/>
  <c r="AN39" i="2"/>
  <c r="X39" i="2"/>
  <c r="AP39" i="2"/>
  <c r="AF39" i="2"/>
  <c r="R39" i="2"/>
  <c r="L39" i="2"/>
  <c r="AH39" i="2"/>
  <c r="AD39" i="2"/>
  <c r="T39" i="2"/>
  <c r="J39" i="2"/>
  <c r="H39" i="2"/>
  <c r="B39" i="2"/>
  <c r="AL39" i="2"/>
  <c r="P39" i="2"/>
  <c r="F39" i="2"/>
  <c r="Z39" i="2"/>
  <c r="N39" i="2"/>
  <c r="D39" i="2"/>
  <c r="AJ23" i="2"/>
  <c r="AB23" i="2"/>
  <c r="AN23" i="2"/>
  <c r="X23" i="2"/>
  <c r="AP23" i="2"/>
  <c r="AF23" i="2"/>
  <c r="R23" i="2"/>
  <c r="L23" i="2"/>
  <c r="AH23" i="2"/>
  <c r="AD23" i="2"/>
  <c r="T23" i="2"/>
  <c r="J23" i="2"/>
  <c r="D23" i="2"/>
  <c r="H23" i="2"/>
  <c r="B23" i="2"/>
  <c r="AL23" i="2"/>
  <c r="P23" i="2"/>
  <c r="Z23" i="2"/>
  <c r="N23" i="2"/>
  <c r="F23" i="2"/>
  <c r="AP22" i="2"/>
  <c r="AH22" i="2"/>
  <c r="AD22" i="2"/>
  <c r="Z22" i="2"/>
  <c r="AL22" i="2"/>
  <c r="AF22" i="2"/>
  <c r="AJ22" i="2"/>
  <c r="X22" i="2"/>
  <c r="P22" i="2"/>
  <c r="N22" i="2"/>
  <c r="AB22" i="2"/>
  <c r="T22" i="2"/>
  <c r="L22" i="2"/>
  <c r="F22" i="2"/>
  <c r="AN22" i="2"/>
  <c r="R22" i="2"/>
  <c r="H22" i="2"/>
  <c r="D22" i="2"/>
  <c r="B22" i="2"/>
  <c r="J22" i="2"/>
  <c r="AL40" i="2"/>
  <c r="AF40" i="2"/>
  <c r="AP40" i="2"/>
  <c r="AH40" i="2"/>
  <c r="AD40" i="2"/>
  <c r="Z40" i="2"/>
  <c r="N40" i="2"/>
  <c r="AN40" i="2"/>
  <c r="AB40" i="2"/>
  <c r="P40" i="2"/>
  <c r="X40" i="2"/>
  <c r="R40" i="2"/>
  <c r="D40" i="2"/>
  <c r="T40" i="2"/>
  <c r="J40" i="2"/>
  <c r="F40" i="2"/>
  <c r="AJ40" i="2"/>
  <c r="L40" i="2"/>
  <c r="H40" i="2"/>
  <c r="B40" i="2"/>
  <c r="AP14" i="2"/>
  <c r="AH14" i="2"/>
  <c r="AD14" i="2"/>
  <c r="Z14" i="2"/>
  <c r="AL14" i="2"/>
  <c r="AF14" i="2"/>
  <c r="AJ14" i="2"/>
  <c r="X14" i="2"/>
  <c r="P14" i="2"/>
  <c r="N14" i="2"/>
  <c r="T14" i="2"/>
  <c r="L14" i="2"/>
  <c r="AN14" i="2"/>
  <c r="AB14" i="2"/>
  <c r="F14" i="2"/>
  <c r="R14" i="2"/>
  <c r="J14" i="2"/>
  <c r="B14" i="2"/>
  <c r="H14" i="2"/>
  <c r="D14" i="2"/>
  <c r="AL13" i="2"/>
  <c r="AD13" i="2"/>
  <c r="N13" i="2"/>
  <c r="AP13" i="2"/>
  <c r="AF13" i="2"/>
  <c r="T13" i="2"/>
  <c r="J13" i="2"/>
  <c r="AN13" i="2"/>
  <c r="AB13" i="2"/>
  <c r="R13" i="2"/>
  <c r="AJ13" i="2"/>
  <c r="Z13" i="2"/>
  <c r="P13" i="2"/>
  <c r="AH13" i="2"/>
  <c r="X13" i="2"/>
  <c r="L13" i="2"/>
  <c r="B13" i="2"/>
  <c r="F13" i="2"/>
  <c r="H13" i="2"/>
  <c r="D13" i="2"/>
</calcChain>
</file>

<file path=xl/comments1.xml><?xml version="1.0" encoding="utf-8"?>
<comments xmlns="http://schemas.openxmlformats.org/spreadsheetml/2006/main">
  <authors>
    <author>DUGAND Lucas</author>
  </authors>
  <commentList>
    <comment ref="J10" authorId="0">
      <text>
        <r>
          <rPr>
            <sz val="9"/>
            <color indexed="81"/>
            <rFont val="Tahoma"/>
            <family val="2"/>
          </rPr>
          <t>Substances qui appauvrissent la couche d'ozone</t>
        </r>
      </text>
    </comment>
    <comment ref="L10" authorId="0">
      <text>
        <r>
          <rPr>
            <sz val="9"/>
            <color indexed="81"/>
            <rFont val="Tahoma"/>
            <family val="2"/>
          </rPr>
          <t xml:space="preserve">Matériaux destinés à entrer en contact avec les denrées alimentaires
</t>
        </r>
      </text>
    </comment>
    <comment ref="N10" authorId="0">
      <text>
        <r>
          <rPr>
            <sz val="9"/>
            <color indexed="81"/>
            <rFont val="Tahoma"/>
            <family val="2"/>
          </rPr>
          <t>Relatif aux bonne pratiques de fabrication des matériaux et objets destinés à entrer en contact avec des denrées alimentaires.</t>
        </r>
      </text>
    </comment>
    <comment ref="P10" authorId="0">
      <text>
        <r>
          <rPr>
            <b/>
            <sz val="9"/>
            <color indexed="81"/>
            <rFont val="Tahoma"/>
            <family val="2"/>
          </rPr>
          <t>Matériaux platiques déstinés au contact alimentaire</t>
        </r>
      </text>
    </comment>
    <comment ref="R10" authorId="0">
      <text>
        <r>
          <rPr>
            <b/>
            <sz val="9"/>
            <color indexed="81"/>
            <rFont val="Tahoma"/>
            <family val="2"/>
          </rPr>
          <t>Dérivés epoxydes (contact alimentaire)</t>
        </r>
      </text>
    </comment>
    <comment ref="T10" authorId="0">
      <text>
        <r>
          <rPr>
            <b/>
            <sz val="9"/>
            <color indexed="81"/>
            <rFont val="Tahoma"/>
            <family val="2"/>
          </rPr>
          <t xml:space="preserve">Plastique recyclé </t>
        </r>
      </text>
    </comment>
    <comment ref="V10" authorId="0">
      <text>
        <r>
          <rPr>
            <b/>
            <sz val="9"/>
            <color indexed="81"/>
            <rFont val="Tahoma"/>
            <family val="2"/>
          </rPr>
          <t>Matériaux et objets intelligents</t>
        </r>
      </text>
    </comment>
    <comment ref="X10" authorId="0">
      <text>
        <r>
          <rPr>
            <b/>
            <sz val="9"/>
            <color indexed="81"/>
            <rFont val="Tahoma"/>
            <family val="2"/>
          </rPr>
          <t>Matériaux &lt;100 ppm</t>
        </r>
      </text>
    </comment>
    <comment ref="Z10" authorId="0">
      <text>
        <r>
          <rPr>
            <b/>
            <sz val="9"/>
            <color indexed="81"/>
            <rFont val="Tahoma"/>
            <family val="2"/>
          </rPr>
          <t xml:space="preserve">Produit Biocide
</t>
        </r>
      </text>
    </comment>
    <comment ref="AD10" authorId="0">
      <text>
        <r>
          <rPr>
            <b/>
            <sz val="9"/>
            <color indexed="81"/>
            <rFont val="Tahoma"/>
            <family val="2"/>
          </rPr>
          <t xml:space="preserve">Encre équipement
</t>
        </r>
      </text>
    </comment>
    <comment ref="AF10" authorId="0">
      <text>
        <r>
          <rPr>
            <b/>
            <sz val="9"/>
            <color indexed="81"/>
            <rFont val="Tahoma"/>
            <family val="2"/>
          </rPr>
          <t>Bisphénol A</t>
        </r>
      </text>
    </comment>
    <comment ref="AH10" authorId="0">
      <text>
        <r>
          <rPr>
            <b/>
            <sz val="9"/>
            <color indexed="81"/>
            <rFont val="Tahoma"/>
            <family val="2"/>
          </rPr>
          <t>Food and drug administration</t>
        </r>
      </text>
    </comment>
    <comment ref="AJ10" authorId="0">
      <text>
        <r>
          <rPr>
            <b/>
            <sz val="9"/>
            <color indexed="81"/>
            <rFont val="Tahoma"/>
            <family val="2"/>
          </rPr>
          <t>Liste d'élément au risque cancérigène</t>
        </r>
      </text>
    </comment>
    <comment ref="AN10" authorId="0">
      <text>
        <r>
          <rPr>
            <b/>
            <sz val="9"/>
            <color indexed="81"/>
            <rFont val="Tahoma"/>
            <family val="2"/>
          </rPr>
          <t>Japan Printing Ink Market Association</t>
        </r>
      </text>
    </comment>
    <comment ref="AP10" authorId="0">
      <text>
        <r>
          <rPr>
            <b/>
            <sz val="9"/>
            <color indexed="81"/>
            <rFont val="Tahoma"/>
            <family val="2"/>
          </rPr>
          <t xml:space="preserve">Matériaux et objet en matière plastiqures destinés à entrer en contact avec les denrées alimentaires. </t>
        </r>
      </text>
    </comment>
  </commentList>
</comments>
</file>

<file path=xl/comments2.xml><?xml version="1.0" encoding="utf-8"?>
<comments xmlns="http://schemas.openxmlformats.org/spreadsheetml/2006/main">
  <authors>
    <author>GEORGE Olivier</author>
    <author>DUGAND Lucas</author>
  </authors>
  <commentList>
    <comment ref="E2" authorId="0">
      <text>
        <r>
          <rPr>
            <sz val="9"/>
            <color indexed="81"/>
            <rFont val="Tahoma"/>
            <family val="2"/>
          </rPr>
          <t>Substances qui appauvrissent la couche d'ozone</t>
        </r>
      </text>
    </comment>
    <comment ref="F2" authorId="0">
      <text>
        <r>
          <rPr>
            <sz val="9"/>
            <color indexed="81"/>
            <rFont val="Tahoma"/>
            <family val="2"/>
          </rPr>
          <t>Matériaux destinés à entrer en contact avec les denrées alimentaires</t>
        </r>
      </text>
    </comment>
    <comment ref="G2" authorId="0">
      <text>
        <r>
          <rPr>
            <sz val="9"/>
            <color indexed="81"/>
            <rFont val="Tahoma"/>
            <family val="2"/>
          </rPr>
          <t>Bon procédé de fabrication</t>
        </r>
      </text>
    </comment>
    <comment ref="H2" authorId="0">
      <text>
        <r>
          <rPr>
            <sz val="9"/>
            <color indexed="81"/>
            <rFont val="Tahoma"/>
            <family val="2"/>
          </rPr>
          <t>Matériaux plastiques au contact alimentaire</t>
        </r>
      </text>
    </comment>
    <comment ref="I2" authorId="0">
      <text>
        <r>
          <rPr>
            <sz val="9"/>
            <color indexed="81"/>
            <rFont val="Tahoma"/>
            <family val="2"/>
          </rPr>
          <t>Dérivés epoxydes (contact alimentaire)</t>
        </r>
      </text>
    </comment>
    <comment ref="J2" authorId="0">
      <text>
        <r>
          <rPr>
            <sz val="9"/>
            <color indexed="81"/>
            <rFont val="Tahoma"/>
            <family val="2"/>
          </rPr>
          <t>Plastique recyclé</t>
        </r>
      </text>
    </comment>
    <comment ref="K2" authorId="0">
      <text>
        <r>
          <rPr>
            <b/>
            <sz val="9"/>
            <color indexed="81"/>
            <rFont val="Tahoma"/>
            <family val="2"/>
          </rPr>
          <t>GEORGE Olivier:</t>
        </r>
        <r>
          <rPr>
            <sz val="9"/>
            <color indexed="81"/>
            <rFont val="Tahoma"/>
            <family val="2"/>
          </rPr>
          <t xml:space="preserve">
Matériaux et objets intelligents</t>
        </r>
      </text>
    </comment>
    <comment ref="L2" authorId="0">
      <text>
        <r>
          <rPr>
            <sz val="9"/>
            <color indexed="81"/>
            <rFont val="Tahoma"/>
            <family val="2"/>
          </rPr>
          <t>Matériaux &lt;100 ppm</t>
        </r>
      </text>
    </comment>
    <comment ref="M2" authorId="0">
      <text>
        <r>
          <rPr>
            <sz val="9"/>
            <color indexed="81"/>
            <rFont val="Tahoma"/>
            <family val="2"/>
          </rPr>
          <t>Produits biocides</t>
        </r>
      </text>
    </comment>
    <comment ref="O2" authorId="0">
      <text>
        <r>
          <rPr>
            <sz val="9"/>
            <color indexed="81"/>
            <rFont val="Tahoma"/>
            <family val="2"/>
          </rPr>
          <t>Encres équipement</t>
        </r>
      </text>
    </comment>
    <comment ref="P2" authorId="0">
      <text>
        <r>
          <rPr>
            <sz val="9"/>
            <color indexed="81"/>
            <rFont val="Tahoma"/>
            <family val="2"/>
          </rPr>
          <t>Bisphenol A dans les contenants au contact alimentaire direct</t>
        </r>
      </text>
    </comment>
    <comment ref="Q2" authorId="0">
      <text>
        <r>
          <rPr>
            <b/>
            <sz val="9"/>
            <color indexed="81"/>
            <rFont val="Tahoma"/>
            <family val="2"/>
          </rPr>
          <t>GEORGE Olivier:</t>
        </r>
        <r>
          <rPr>
            <sz val="9"/>
            <color indexed="81"/>
            <rFont val="Tahoma"/>
            <family val="2"/>
          </rPr>
          <t xml:space="preserve">
Food Drug A…</t>
        </r>
      </text>
    </comment>
    <comment ref="U2" authorId="1">
      <text>
        <r>
          <rPr>
            <b/>
            <sz val="9"/>
            <color indexed="81"/>
            <rFont val="Tahoma"/>
            <family val="2"/>
          </rPr>
          <t>Matériaux plastiques destinés au contact alimentaire</t>
        </r>
      </text>
    </comment>
    <comment ref="F4" authorId="0">
      <text>
        <r>
          <rPr>
            <b/>
            <sz val="9"/>
            <color indexed="81"/>
            <rFont val="Tahoma"/>
            <family val="2"/>
          </rPr>
          <t>GEORGE Olivier:</t>
        </r>
        <r>
          <rPr>
            <sz val="9"/>
            <color indexed="81"/>
            <rFont val="Tahoma"/>
            <family val="2"/>
          </rPr>
          <t xml:space="preserve">
basé sur le standard EN602</t>
        </r>
      </text>
    </comment>
    <comment ref="D10" authorId="1">
      <text>
        <r>
          <rPr>
            <b/>
            <sz val="9"/>
            <color indexed="81"/>
            <rFont val="Tahoma"/>
            <family val="2"/>
          </rPr>
          <t>SUIT LE GUIDE FEICA (GUIDE DE BON PROCEDE DE FABRICATION)</t>
        </r>
      </text>
    </comment>
    <comment ref="F12" authorId="0">
      <text>
        <r>
          <rPr>
            <b/>
            <sz val="9"/>
            <color indexed="81"/>
            <rFont val="Tahoma"/>
            <family val="2"/>
          </rPr>
          <t>GEORGE Olivier:</t>
        </r>
        <r>
          <rPr>
            <sz val="9"/>
            <color indexed="81"/>
            <rFont val="Tahoma"/>
            <family val="2"/>
          </rPr>
          <t xml:space="preserve">
à condition qu'il(s) soit(ent) correctement mis en œuvre et que l'emballage soit conçu de manière à ce qu'il n'y ait aucun contact direct entre l'impression et l'aliment.</t>
        </r>
      </text>
    </comment>
    <comment ref="N12" authorId="0">
      <text>
        <r>
          <rPr>
            <b/>
            <sz val="9"/>
            <color indexed="81"/>
            <rFont val="Tahoma"/>
            <family val="2"/>
          </rPr>
          <t>GEORGE Olivier:</t>
        </r>
        <r>
          <rPr>
            <sz val="9"/>
            <color indexed="81"/>
            <rFont val="Tahoma"/>
            <family val="2"/>
          </rPr>
          <t xml:space="preserve">
à condition qu'il(s) soit(ent) correctement mis en œuvre et que l'emballage soit conçu de manière à ce qu'il n'y ait aucun contact direct entre l'impression et l'aliment.</t>
        </r>
      </text>
    </comment>
    <comment ref="Q12" authorId="0">
      <text>
        <r>
          <rPr>
            <b/>
            <sz val="9"/>
            <color indexed="81"/>
            <rFont val="Tahoma"/>
            <family val="2"/>
          </rPr>
          <t>GEORGE Olivier:</t>
        </r>
        <r>
          <rPr>
            <sz val="9"/>
            <color indexed="81"/>
            <rFont val="Tahoma"/>
            <family val="2"/>
          </rPr>
          <t xml:space="preserve">
à condition qu'il(s) soit(ent) correctement mis en œuvre et que l'emballage soit conçu de manière à ce qu'il n'y ait aucun contact direct entre l'impression et l'aliment.</t>
        </r>
      </text>
    </comment>
    <comment ref="M33" authorId="0">
      <text>
        <r>
          <rPr>
            <b/>
            <sz val="9"/>
            <color indexed="81"/>
            <rFont val="Tahoma"/>
            <family val="2"/>
          </rPr>
          <t>GEORGE Olivier:</t>
        </r>
        <r>
          <rPr>
            <sz val="9"/>
            <color indexed="81"/>
            <rFont val="Tahoma"/>
            <family val="2"/>
          </rPr>
          <t xml:space="preserve">
Annexe I directive 98/8/EC</t>
        </r>
      </text>
    </comment>
  </commentList>
</comments>
</file>

<file path=xl/comments3.xml><?xml version="1.0" encoding="utf-8"?>
<comments xmlns="http://schemas.openxmlformats.org/spreadsheetml/2006/main">
  <authors>
    <author>DUGAND Lucas</author>
    <author>GEORGE Olivier</author>
  </authors>
  <commentList>
    <comment ref="C1" authorId="0">
      <text>
        <r>
          <rPr>
            <b/>
            <sz val="9"/>
            <color indexed="81"/>
            <rFont val="Tahoma"/>
            <family val="2"/>
          </rPr>
          <t xml:space="preserve">CAS N°26523-78-4
</t>
        </r>
      </text>
    </comment>
    <comment ref="D1" authorId="0">
      <text>
        <r>
          <rPr>
            <b/>
            <sz val="9"/>
            <color indexed="81"/>
            <rFont val="Tahoma"/>
            <family val="2"/>
          </rPr>
          <t>Cas n°104-40-5</t>
        </r>
      </text>
    </comment>
    <comment ref="E1" authorId="0">
      <text>
        <r>
          <rPr>
            <b/>
            <sz val="9"/>
            <color indexed="81"/>
            <rFont val="Tahoma"/>
            <family val="2"/>
          </rPr>
          <t>Cas n°9016-45-9</t>
        </r>
      </text>
    </comment>
    <comment ref="F1" authorId="0">
      <text>
        <r>
          <rPr>
            <b/>
            <sz val="9"/>
            <color indexed="81"/>
            <rFont val="Tahoma"/>
            <family val="2"/>
          </rPr>
          <t xml:space="preserve">Cas n°9016-45-9
</t>
        </r>
      </text>
    </comment>
    <comment ref="H1" authorId="0">
      <text>
        <r>
          <rPr>
            <b/>
            <sz val="9"/>
            <color indexed="81"/>
            <rFont val="Tahoma"/>
            <family val="2"/>
          </rPr>
          <t>Cas n°7440-36-0</t>
        </r>
      </text>
    </comment>
    <comment ref="I1" authorId="0">
      <text>
        <r>
          <rPr>
            <b/>
            <sz val="9"/>
            <color indexed="81"/>
            <rFont val="Tahoma"/>
            <family val="2"/>
          </rPr>
          <t>Cas n°7440-38-2</t>
        </r>
      </text>
    </comment>
    <comment ref="J1" authorId="0">
      <text>
        <r>
          <rPr>
            <b/>
            <sz val="9"/>
            <color indexed="81"/>
            <rFont val="Tahoma"/>
            <family val="2"/>
          </rPr>
          <t>Cas n°123-77-3</t>
        </r>
      </text>
    </comment>
    <comment ref="K1" authorId="0">
      <text>
        <r>
          <rPr>
            <b/>
            <sz val="9"/>
            <color indexed="81"/>
            <rFont val="Tahoma"/>
            <family val="2"/>
          </rPr>
          <t>Cas n°119-61-9</t>
        </r>
      </text>
    </comment>
    <comment ref="L1" authorId="0">
      <text>
        <r>
          <rPr>
            <b/>
            <sz val="9"/>
            <color indexed="81"/>
            <rFont val="Tahoma"/>
            <family val="2"/>
          </rPr>
          <t>Cas n°117-99-7</t>
        </r>
      </text>
    </comment>
    <comment ref="M1" authorId="0">
      <text>
        <r>
          <rPr>
            <b/>
            <sz val="9"/>
            <color indexed="81"/>
            <rFont val="Tahoma"/>
            <family val="2"/>
          </rPr>
          <t>Cas n°13020-57-0</t>
        </r>
      </text>
    </comment>
    <comment ref="N1" authorId="0">
      <text>
        <r>
          <rPr>
            <b/>
            <sz val="9"/>
            <color indexed="81"/>
            <rFont val="Tahoma"/>
            <family val="2"/>
          </rPr>
          <t>Cas n°1137-42-4</t>
        </r>
      </text>
    </comment>
    <comment ref="O1" authorId="0">
      <text>
        <r>
          <rPr>
            <b/>
            <sz val="9"/>
            <color indexed="81"/>
            <rFont val="Tahoma"/>
            <family val="2"/>
          </rPr>
          <t>Cas n°134-84-9</t>
        </r>
      </text>
    </comment>
    <comment ref="Q1" authorId="0">
      <text>
        <r>
          <rPr>
            <b/>
            <sz val="9"/>
            <color indexed="81"/>
            <rFont val="Tahoma"/>
            <family val="2"/>
          </rPr>
          <t>Cas n°054208-63-8</t>
        </r>
      </text>
    </comment>
    <comment ref="R1" authorId="0">
      <text>
        <r>
          <rPr>
            <b/>
            <sz val="9"/>
            <color indexed="81"/>
            <rFont val="Tahoma"/>
            <family val="2"/>
          </rPr>
          <t>Cas n°620-92-9</t>
        </r>
      </text>
    </comment>
    <comment ref="S1" authorId="0">
      <text>
        <r>
          <rPr>
            <b/>
            <sz val="9"/>
            <color indexed="81"/>
            <rFont val="Tahoma"/>
            <family val="2"/>
          </rPr>
          <t>Cas n°80-09-1</t>
        </r>
      </text>
    </comment>
    <comment ref="T1" authorId="0">
      <text>
        <r>
          <rPr>
            <b/>
            <sz val="9"/>
            <color indexed="81"/>
            <rFont val="Tahoma"/>
            <family val="2"/>
          </rPr>
          <t>Cas n°109-86-4/110-49-6/110-80-5/111-15-9/112-49-2/110-71-4</t>
        </r>
      </text>
    </comment>
    <comment ref="U1" authorId="0">
      <text>
        <r>
          <rPr>
            <b/>
            <sz val="9"/>
            <color indexed="81"/>
            <rFont val="Tahoma"/>
            <family val="2"/>
          </rPr>
          <t>Cas n°5495-84-1</t>
        </r>
      </text>
    </comment>
    <comment ref="V1" authorId="0">
      <text>
        <r>
          <rPr>
            <b/>
            <sz val="9"/>
            <color indexed="81"/>
            <rFont val="Tahoma"/>
            <family val="2"/>
          </rPr>
          <t>Cas n°58-89-9</t>
        </r>
      </text>
    </comment>
    <comment ref="W1" authorId="0">
      <text>
        <r>
          <rPr>
            <b/>
            <sz val="9"/>
            <color indexed="81"/>
            <rFont val="Tahoma"/>
            <family val="2"/>
          </rPr>
          <t>Cas n°26027-38-3</t>
        </r>
      </text>
    </comment>
    <comment ref="Y1" authorId="0">
      <text>
        <r>
          <rPr>
            <b/>
            <sz val="9"/>
            <color indexed="81"/>
            <rFont val="Tahoma"/>
            <family val="2"/>
          </rPr>
          <t>Cas n°36355-01-8</t>
        </r>
      </text>
    </comment>
    <comment ref="Z1" authorId="0">
      <text>
        <r>
          <rPr>
            <b/>
            <sz val="9"/>
            <color indexed="81"/>
            <rFont val="Tahoma"/>
            <family val="2"/>
          </rPr>
          <t>Cas n°63936-56-1</t>
        </r>
      </text>
    </comment>
    <comment ref="AA1" authorId="0">
      <text>
        <r>
          <rPr>
            <b/>
            <sz val="9"/>
            <color indexed="81"/>
            <rFont val="Tahoma"/>
            <family val="2"/>
          </rPr>
          <t>Cas n°1336-36-3</t>
        </r>
      </text>
    </comment>
    <comment ref="AB1" authorId="0">
      <text>
        <r>
          <rPr>
            <b/>
            <sz val="9"/>
            <color indexed="81"/>
            <rFont val="Tahoma"/>
            <family val="2"/>
          </rPr>
          <t>Cas n°57-56-7</t>
        </r>
      </text>
    </comment>
    <comment ref="AD1" authorId="0">
      <text>
        <r>
          <rPr>
            <b/>
            <sz val="9"/>
            <color indexed="81"/>
            <rFont val="Tahoma"/>
            <family val="2"/>
          </rPr>
          <t>Cas n°624-49-7</t>
        </r>
      </text>
    </comment>
    <comment ref="C29" authorId="1">
      <text>
        <r>
          <rPr>
            <b/>
            <sz val="9"/>
            <color indexed="81"/>
            <rFont val="Tahoma"/>
            <family val="2"/>
          </rPr>
          <t>GEORGE Olivier:</t>
        </r>
        <r>
          <rPr>
            <sz val="9"/>
            <color indexed="81"/>
            <rFont val="Tahoma"/>
            <family val="2"/>
          </rPr>
          <t xml:space="preserve">
Présence à l'état de trace non exclue</t>
        </r>
      </text>
    </comment>
    <comment ref="D29" authorId="1">
      <text>
        <r>
          <rPr>
            <b/>
            <sz val="9"/>
            <color indexed="81"/>
            <rFont val="Tahoma"/>
            <family val="2"/>
          </rPr>
          <t>GEORGE Olivier:</t>
        </r>
        <r>
          <rPr>
            <sz val="9"/>
            <color indexed="81"/>
            <rFont val="Tahoma"/>
            <family val="2"/>
          </rPr>
          <t xml:space="preserve">
Présence à l'état de trace non exclue</t>
        </r>
      </text>
    </comment>
    <comment ref="E29" authorId="1">
      <text>
        <r>
          <rPr>
            <b/>
            <sz val="9"/>
            <color indexed="81"/>
            <rFont val="Tahoma"/>
            <family val="2"/>
          </rPr>
          <t>GEORGE Olivier:</t>
        </r>
        <r>
          <rPr>
            <sz val="9"/>
            <color indexed="81"/>
            <rFont val="Tahoma"/>
            <family val="2"/>
          </rPr>
          <t xml:space="preserve">
Présence à l'état de trace non exclue</t>
        </r>
      </text>
    </comment>
    <comment ref="F29" authorId="1">
      <text>
        <r>
          <rPr>
            <b/>
            <sz val="9"/>
            <color indexed="81"/>
            <rFont val="Tahoma"/>
            <family val="2"/>
          </rPr>
          <t>GEORGE Olivier:</t>
        </r>
        <r>
          <rPr>
            <sz val="9"/>
            <color indexed="81"/>
            <rFont val="Tahoma"/>
            <family val="2"/>
          </rPr>
          <t xml:space="preserve">
Présence à l'état de trace non exclue</t>
        </r>
      </text>
    </comment>
    <comment ref="G29" authorId="1">
      <text>
        <r>
          <rPr>
            <b/>
            <sz val="9"/>
            <color indexed="81"/>
            <rFont val="Tahoma"/>
            <family val="2"/>
          </rPr>
          <t>GEORGE Olivier:</t>
        </r>
        <r>
          <rPr>
            <sz val="9"/>
            <color indexed="81"/>
            <rFont val="Tahoma"/>
            <family val="2"/>
          </rPr>
          <t xml:space="preserve">
Présence à l'état de trace non exclue</t>
        </r>
      </text>
    </comment>
    <comment ref="H29" authorId="1">
      <text>
        <r>
          <rPr>
            <b/>
            <sz val="9"/>
            <color indexed="81"/>
            <rFont val="Tahoma"/>
            <family val="2"/>
          </rPr>
          <t>GEORGE Olivier:</t>
        </r>
        <r>
          <rPr>
            <sz val="9"/>
            <color indexed="81"/>
            <rFont val="Tahoma"/>
            <family val="2"/>
          </rPr>
          <t xml:space="preserve">
Présence à l'état de trace non exclue</t>
        </r>
      </text>
    </comment>
    <comment ref="I29" authorId="1">
      <text>
        <r>
          <rPr>
            <b/>
            <sz val="9"/>
            <color indexed="81"/>
            <rFont val="Tahoma"/>
            <family val="2"/>
          </rPr>
          <t>GEORGE Olivier:</t>
        </r>
        <r>
          <rPr>
            <sz val="9"/>
            <color indexed="81"/>
            <rFont val="Tahoma"/>
            <family val="2"/>
          </rPr>
          <t xml:space="preserve">
Présence à l'état de trace non exclue</t>
        </r>
      </text>
    </comment>
    <comment ref="J29" authorId="1">
      <text>
        <r>
          <rPr>
            <b/>
            <sz val="9"/>
            <color indexed="81"/>
            <rFont val="Tahoma"/>
            <family val="2"/>
          </rPr>
          <t>GEORGE Olivier:</t>
        </r>
        <r>
          <rPr>
            <sz val="9"/>
            <color indexed="81"/>
            <rFont val="Tahoma"/>
            <family val="2"/>
          </rPr>
          <t xml:space="preserve">
Présence à l'état de trace non exclue</t>
        </r>
      </text>
    </comment>
    <comment ref="P29" authorId="1">
      <text>
        <r>
          <rPr>
            <b/>
            <sz val="9"/>
            <color indexed="81"/>
            <rFont val="Tahoma"/>
            <family val="2"/>
          </rPr>
          <t>GEORGE Olivier:</t>
        </r>
        <r>
          <rPr>
            <sz val="9"/>
            <color indexed="81"/>
            <rFont val="Tahoma"/>
            <family val="2"/>
          </rPr>
          <t xml:space="preserve">
Présence à l'état de trace non exclue</t>
        </r>
      </text>
    </comment>
    <comment ref="Q29" authorId="1">
      <text>
        <r>
          <rPr>
            <b/>
            <sz val="9"/>
            <color indexed="81"/>
            <rFont val="Tahoma"/>
            <family val="2"/>
          </rPr>
          <t>GEORGE Olivier:</t>
        </r>
        <r>
          <rPr>
            <sz val="9"/>
            <color indexed="81"/>
            <rFont val="Tahoma"/>
            <family val="2"/>
          </rPr>
          <t xml:space="preserve">
Présence à l'état de trace non exclue</t>
        </r>
      </text>
    </comment>
    <comment ref="R29" authorId="1">
      <text>
        <r>
          <rPr>
            <b/>
            <sz val="9"/>
            <color indexed="81"/>
            <rFont val="Tahoma"/>
            <family val="2"/>
          </rPr>
          <t>GEORGE Olivier:</t>
        </r>
        <r>
          <rPr>
            <sz val="9"/>
            <color indexed="81"/>
            <rFont val="Tahoma"/>
            <family val="2"/>
          </rPr>
          <t xml:space="preserve">
Présence à l'état de trace non exclue</t>
        </r>
      </text>
    </comment>
    <comment ref="S29" authorId="1">
      <text>
        <r>
          <rPr>
            <b/>
            <sz val="9"/>
            <color indexed="81"/>
            <rFont val="Tahoma"/>
            <family val="2"/>
          </rPr>
          <t>GEORGE Olivier:</t>
        </r>
        <r>
          <rPr>
            <sz val="9"/>
            <color indexed="81"/>
            <rFont val="Tahoma"/>
            <family val="2"/>
          </rPr>
          <t xml:space="preserve">
Présence à l'état de trace non exclue</t>
        </r>
      </text>
    </comment>
    <comment ref="T29" authorId="1">
      <text>
        <r>
          <rPr>
            <b/>
            <sz val="9"/>
            <color indexed="81"/>
            <rFont val="Tahoma"/>
            <family val="2"/>
          </rPr>
          <t>GEORGE Olivier:</t>
        </r>
        <r>
          <rPr>
            <sz val="9"/>
            <color indexed="81"/>
            <rFont val="Tahoma"/>
            <family val="2"/>
          </rPr>
          <t xml:space="preserve">
Présence à l'état de trace non exclue</t>
        </r>
      </text>
    </comment>
    <comment ref="U29" authorId="0">
      <text>
        <r>
          <rPr>
            <b/>
            <sz val="9"/>
            <color indexed="81"/>
            <rFont val="Tahoma"/>
            <family val="2"/>
          </rPr>
          <t>DUGAND Lucas:</t>
        </r>
        <r>
          <rPr>
            <sz val="9"/>
            <color indexed="81"/>
            <rFont val="Tahoma"/>
            <family val="2"/>
          </rPr>
          <t xml:space="preserve">
Présence à l'état de trace non exlue
</t>
        </r>
      </text>
    </comment>
    <comment ref="V29" authorId="1">
      <text>
        <r>
          <rPr>
            <b/>
            <sz val="9"/>
            <color indexed="81"/>
            <rFont val="Tahoma"/>
            <family val="2"/>
          </rPr>
          <t>GEORGE Olivier:</t>
        </r>
        <r>
          <rPr>
            <sz val="9"/>
            <color indexed="81"/>
            <rFont val="Tahoma"/>
            <family val="2"/>
          </rPr>
          <t xml:space="preserve">
Cette substance n’est pas utilisé comme ingrédient ajouté intentionnellement dans les produits Siegwerk.. La présence, cependant, de traces de cette substance dans le produit provenant d'impuretés des matières premières, du processus ou comme contaminant accidentelle ne peut être exclu.</t>
        </r>
      </text>
    </comment>
    <comment ref="W29" authorId="1">
      <text>
        <r>
          <rPr>
            <b/>
            <sz val="9"/>
            <color indexed="81"/>
            <rFont val="Tahoma"/>
            <family val="2"/>
          </rPr>
          <t>GEORGE Olivier:</t>
        </r>
        <r>
          <rPr>
            <sz val="9"/>
            <color indexed="81"/>
            <rFont val="Tahoma"/>
            <family val="2"/>
          </rPr>
          <t xml:space="preserve">
Présence à l'état de trace non exclue</t>
        </r>
      </text>
    </comment>
    <comment ref="X29" authorId="1">
      <text>
        <r>
          <rPr>
            <b/>
            <sz val="9"/>
            <color indexed="81"/>
            <rFont val="Tahoma"/>
            <family val="2"/>
          </rPr>
          <t>GEORGE Olivier:</t>
        </r>
        <r>
          <rPr>
            <sz val="9"/>
            <color indexed="81"/>
            <rFont val="Tahoma"/>
            <family val="2"/>
          </rPr>
          <t xml:space="preserve">
Présence à l'état de trace non exclue</t>
        </r>
      </text>
    </comment>
    <comment ref="Y29" authorId="1">
      <text>
        <r>
          <rPr>
            <b/>
            <sz val="9"/>
            <color indexed="81"/>
            <rFont val="Tahoma"/>
            <family val="2"/>
          </rPr>
          <t>GEORGE Olivier:</t>
        </r>
        <r>
          <rPr>
            <sz val="9"/>
            <color indexed="81"/>
            <rFont val="Tahoma"/>
            <family val="2"/>
          </rPr>
          <t xml:space="preserve">
Présence à l'état de trace non exclue</t>
        </r>
      </text>
    </comment>
    <comment ref="Z29" authorId="1">
      <text>
        <r>
          <rPr>
            <b/>
            <sz val="9"/>
            <color indexed="81"/>
            <rFont val="Tahoma"/>
            <family val="2"/>
          </rPr>
          <t>GEORGE Olivier:</t>
        </r>
        <r>
          <rPr>
            <sz val="9"/>
            <color indexed="81"/>
            <rFont val="Tahoma"/>
            <family val="2"/>
          </rPr>
          <t xml:space="preserve">
Présence à l'état de trace non exclue</t>
        </r>
      </text>
    </comment>
    <comment ref="AA29" authorId="1">
      <text>
        <r>
          <rPr>
            <b/>
            <sz val="9"/>
            <color indexed="81"/>
            <rFont val="Tahoma"/>
            <family val="2"/>
          </rPr>
          <t>GEORGE Olivier:</t>
        </r>
        <r>
          <rPr>
            <sz val="9"/>
            <color indexed="81"/>
            <rFont val="Tahoma"/>
            <family val="2"/>
          </rPr>
          <t xml:space="preserve">
Présence à l'état de trace non exclue</t>
        </r>
      </text>
    </comment>
    <comment ref="AB29" authorId="1">
      <text>
        <r>
          <rPr>
            <b/>
            <sz val="9"/>
            <color indexed="81"/>
            <rFont val="Tahoma"/>
            <family val="2"/>
          </rPr>
          <t>GEORGE Olivier:</t>
        </r>
        <r>
          <rPr>
            <sz val="9"/>
            <color indexed="81"/>
            <rFont val="Tahoma"/>
            <family val="2"/>
          </rPr>
          <t xml:space="preserve">
Présence à l'état de trace non exclue</t>
        </r>
      </text>
    </comment>
    <comment ref="AC29" authorId="1">
      <text>
        <r>
          <rPr>
            <b/>
            <sz val="9"/>
            <color indexed="81"/>
            <rFont val="Tahoma"/>
            <family val="2"/>
          </rPr>
          <t>GEORGE Olivier:</t>
        </r>
        <r>
          <rPr>
            <sz val="9"/>
            <color indexed="81"/>
            <rFont val="Tahoma"/>
            <family val="2"/>
          </rPr>
          <t xml:space="preserve">
Présence à l'état de trace non exclue</t>
        </r>
      </text>
    </comment>
    <comment ref="AD29" authorId="1">
      <text>
        <r>
          <rPr>
            <b/>
            <sz val="9"/>
            <color indexed="81"/>
            <rFont val="Tahoma"/>
            <family val="2"/>
          </rPr>
          <t>GEORGE Olivier:</t>
        </r>
        <r>
          <rPr>
            <sz val="9"/>
            <color indexed="81"/>
            <rFont val="Tahoma"/>
            <family val="2"/>
          </rPr>
          <t xml:space="preserve">
Présence à l'état de trace non exclue</t>
        </r>
      </text>
    </comment>
    <comment ref="AE29" authorId="1">
      <text>
        <r>
          <rPr>
            <b/>
            <sz val="9"/>
            <color indexed="81"/>
            <rFont val="Tahoma"/>
            <family val="2"/>
          </rPr>
          <t>GEORGE Olivier:</t>
        </r>
        <r>
          <rPr>
            <sz val="9"/>
            <color indexed="81"/>
            <rFont val="Tahoma"/>
            <family val="2"/>
          </rPr>
          <t xml:space="preserve">
Présence à l'état de trace non exclue</t>
        </r>
      </text>
    </comment>
    <comment ref="AF29" authorId="1">
      <text>
        <r>
          <rPr>
            <b/>
            <sz val="9"/>
            <color indexed="81"/>
            <rFont val="Tahoma"/>
            <family val="2"/>
          </rPr>
          <t>GEORGE Olivier:</t>
        </r>
        <r>
          <rPr>
            <sz val="9"/>
            <color indexed="81"/>
            <rFont val="Tahoma"/>
            <family val="2"/>
          </rPr>
          <t xml:space="preserve">
Présence à l'état de trace non exclue</t>
        </r>
      </text>
    </comment>
    <comment ref="AG29" authorId="1">
      <text>
        <r>
          <rPr>
            <b/>
            <sz val="9"/>
            <color indexed="81"/>
            <rFont val="Tahoma"/>
            <family val="2"/>
          </rPr>
          <t>GEORGE Olivier:</t>
        </r>
        <r>
          <rPr>
            <sz val="9"/>
            <color indexed="81"/>
            <rFont val="Tahoma"/>
            <family val="2"/>
          </rPr>
          <t xml:space="preserve">
Cette substance n’est pas utilisé comme ingrédient ajouté intentionnellement dans les produits Siegwerk.. La présence, cependant, de traces de cette substance dans le produit provenant d'impuretés des matières premières, du processus ou comme contaminant accidentelle ne peut être exclu.</t>
        </r>
      </text>
    </comment>
    <comment ref="AH29" authorId="1">
      <text>
        <r>
          <rPr>
            <b/>
            <sz val="9"/>
            <color indexed="81"/>
            <rFont val="Tahoma"/>
            <family val="2"/>
          </rPr>
          <t>GEORGE Olivier:</t>
        </r>
        <r>
          <rPr>
            <sz val="9"/>
            <color indexed="81"/>
            <rFont val="Tahoma"/>
            <family val="2"/>
          </rPr>
          <t xml:space="preserve">
Présence à l'état de trace non exclue</t>
        </r>
      </text>
    </comment>
    <comment ref="C31" authorId="1">
      <text>
        <r>
          <rPr>
            <b/>
            <sz val="9"/>
            <color indexed="81"/>
            <rFont val="Tahoma"/>
            <family val="2"/>
          </rPr>
          <t>GEORGE Olivier:</t>
        </r>
        <r>
          <rPr>
            <sz val="9"/>
            <color indexed="81"/>
            <rFont val="Tahoma"/>
            <family val="2"/>
          </rPr>
          <t xml:space="preserve">
Présence non exclue à l'état de traces</t>
        </r>
      </text>
    </comment>
    <comment ref="E31" authorId="1">
      <text>
        <r>
          <rPr>
            <b/>
            <sz val="9"/>
            <color indexed="81"/>
            <rFont val="Tahoma"/>
            <family val="2"/>
          </rPr>
          <t>GEORGE Olivier:</t>
        </r>
        <r>
          <rPr>
            <sz val="9"/>
            <color indexed="81"/>
            <rFont val="Tahoma"/>
            <family val="2"/>
          </rPr>
          <t xml:space="preserve">
Présence non exclue à l'état de traces</t>
        </r>
      </text>
    </comment>
    <comment ref="F31" authorId="1">
      <text>
        <r>
          <rPr>
            <b/>
            <sz val="9"/>
            <color indexed="81"/>
            <rFont val="Tahoma"/>
            <family val="2"/>
          </rPr>
          <t>GEORGE Olivier:</t>
        </r>
        <r>
          <rPr>
            <sz val="9"/>
            <color indexed="81"/>
            <rFont val="Tahoma"/>
            <family val="2"/>
          </rPr>
          <t xml:space="preserve">
Présence non exclue à l'état de traces</t>
        </r>
      </text>
    </comment>
    <comment ref="H31" authorId="1">
      <text>
        <r>
          <rPr>
            <b/>
            <sz val="9"/>
            <color indexed="81"/>
            <rFont val="Tahoma"/>
            <family val="2"/>
          </rPr>
          <t>GEORGE Olivier:</t>
        </r>
        <r>
          <rPr>
            <sz val="9"/>
            <color indexed="81"/>
            <rFont val="Tahoma"/>
            <family val="2"/>
          </rPr>
          <t xml:space="preserve">
Présence non exclue à l'état de traces</t>
        </r>
      </text>
    </comment>
    <comment ref="I31" authorId="1">
      <text>
        <r>
          <rPr>
            <b/>
            <sz val="9"/>
            <color indexed="81"/>
            <rFont val="Tahoma"/>
            <family val="2"/>
          </rPr>
          <t>GEORGE Olivier:</t>
        </r>
        <r>
          <rPr>
            <sz val="9"/>
            <color indexed="81"/>
            <rFont val="Tahoma"/>
            <family val="2"/>
          </rPr>
          <t xml:space="preserve">
Présence non exclue à l'état de traces</t>
        </r>
      </text>
    </comment>
    <comment ref="J31" authorId="1">
      <text>
        <r>
          <rPr>
            <b/>
            <sz val="9"/>
            <color indexed="81"/>
            <rFont val="Tahoma"/>
            <family val="2"/>
          </rPr>
          <t>GEORGE Olivier:</t>
        </r>
        <r>
          <rPr>
            <sz val="9"/>
            <color indexed="81"/>
            <rFont val="Tahoma"/>
            <family val="2"/>
          </rPr>
          <t xml:space="preserve">
indication des fournisseurs d'additifs</t>
        </r>
      </text>
    </comment>
    <comment ref="T31" authorId="1">
      <text>
        <r>
          <rPr>
            <b/>
            <sz val="9"/>
            <color indexed="81"/>
            <rFont val="Tahoma"/>
            <family val="2"/>
          </rPr>
          <t>GEORGE Olivier:</t>
        </r>
        <r>
          <rPr>
            <sz val="9"/>
            <color indexed="81"/>
            <rFont val="Tahoma"/>
            <family val="2"/>
          </rPr>
          <t xml:space="preserve">
Présence non exclue à l'état de traces</t>
        </r>
      </text>
    </comment>
    <comment ref="V31" authorId="1">
      <text>
        <r>
          <rPr>
            <b/>
            <sz val="9"/>
            <color indexed="81"/>
            <rFont val="Tahoma"/>
            <family val="2"/>
          </rPr>
          <t>GEORGE Olivier:</t>
        </r>
        <r>
          <rPr>
            <sz val="9"/>
            <color indexed="81"/>
            <rFont val="Tahoma"/>
            <family val="2"/>
          </rPr>
          <t xml:space="preserve">
Présence non exclue à l'état de traces</t>
        </r>
      </text>
    </comment>
    <comment ref="AB31" authorId="1">
      <text>
        <r>
          <rPr>
            <b/>
            <sz val="9"/>
            <color indexed="81"/>
            <rFont val="Tahoma"/>
            <family val="2"/>
          </rPr>
          <t>GEORGE Olivier:</t>
        </r>
        <r>
          <rPr>
            <sz val="9"/>
            <color indexed="81"/>
            <rFont val="Tahoma"/>
            <family val="2"/>
          </rPr>
          <t xml:space="preserve">
indication des fournisseurs d'additifs</t>
        </r>
      </text>
    </comment>
    <comment ref="AC31" authorId="1">
      <text>
        <r>
          <rPr>
            <b/>
            <sz val="9"/>
            <color indexed="81"/>
            <rFont val="Tahoma"/>
            <family val="2"/>
          </rPr>
          <t>GEORGE Olivier:</t>
        </r>
        <r>
          <rPr>
            <sz val="9"/>
            <color indexed="81"/>
            <rFont val="Tahoma"/>
            <family val="2"/>
          </rPr>
          <t xml:space="preserve">
Présence non exclue à l'état de traces</t>
        </r>
      </text>
    </comment>
    <comment ref="AE31" authorId="1">
      <text>
        <r>
          <rPr>
            <b/>
            <sz val="9"/>
            <color indexed="81"/>
            <rFont val="Tahoma"/>
            <family val="2"/>
          </rPr>
          <t>GEORGE Olivier:</t>
        </r>
        <r>
          <rPr>
            <sz val="9"/>
            <color indexed="81"/>
            <rFont val="Tahoma"/>
            <family val="2"/>
          </rPr>
          <t xml:space="preserve">
indication des fournisseurs d'additifs</t>
        </r>
      </text>
    </comment>
    <comment ref="AF31" authorId="1">
      <text>
        <r>
          <rPr>
            <b/>
            <sz val="9"/>
            <color indexed="81"/>
            <rFont val="Tahoma"/>
            <family val="2"/>
          </rPr>
          <t>GEORGE Olivier:</t>
        </r>
        <r>
          <rPr>
            <sz val="9"/>
            <color indexed="81"/>
            <rFont val="Tahoma"/>
            <family val="2"/>
          </rPr>
          <t xml:space="preserve">
indication des fournisseurs d'additifs</t>
        </r>
      </text>
    </comment>
    <comment ref="AG31" authorId="1">
      <text>
        <r>
          <rPr>
            <b/>
            <sz val="9"/>
            <color indexed="81"/>
            <rFont val="Tahoma"/>
            <family val="2"/>
          </rPr>
          <t>GEORGE Olivier:</t>
        </r>
        <r>
          <rPr>
            <sz val="9"/>
            <color indexed="81"/>
            <rFont val="Tahoma"/>
            <family val="2"/>
          </rPr>
          <t xml:space="preserve">
indication des fournisseurs d'additifs</t>
        </r>
      </text>
    </comment>
  </commentList>
</comments>
</file>

<file path=xl/comments4.xml><?xml version="1.0" encoding="utf-8"?>
<comments xmlns="http://schemas.openxmlformats.org/spreadsheetml/2006/main">
  <authors>
    <author>GEORGE Olivier</author>
    <author>DUGAND Lucas</author>
  </authors>
  <commentList>
    <comment ref="B1" authorId="0">
      <text>
        <r>
          <rPr>
            <sz val="9"/>
            <color indexed="81"/>
            <rFont val="Tahoma"/>
            <family val="2"/>
          </rPr>
          <t>Substances qui appauvrissent la couche d'ozone</t>
        </r>
      </text>
    </comment>
    <comment ref="C1" authorId="0">
      <text>
        <r>
          <rPr>
            <sz val="9"/>
            <color indexed="81"/>
            <rFont val="Tahoma"/>
            <family val="2"/>
          </rPr>
          <t>Matériaux destinés à entrer en contact avec les denrées alimentaires</t>
        </r>
      </text>
    </comment>
    <comment ref="D1" authorId="0">
      <text>
        <r>
          <rPr>
            <sz val="9"/>
            <color indexed="81"/>
            <rFont val="Tahoma"/>
            <family val="2"/>
          </rPr>
          <t>Bon procédé de fabrication</t>
        </r>
      </text>
    </comment>
    <comment ref="E1" authorId="0">
      <text>
        <r>
          <rPr>
            <sz val="9"/>
            <color indexed="81"/>
            <rFont val="Tahoma"/>
            <family val="2"/>
          </rPr>
          <t>Matériaux plastiques au contact alimentaire</t>
        </r>
      </text>
    </comment>
    <comment ref="F1" authorId="0">
      <text>
        <r>
          <rPr>
            <sz val="9"/>
            <color indexed="81"/>
            <rFont val="Tahoma"/>
            <family val="2"/>
          </rPr>
          <t>Dérivés epoxydes (contact alimentaire)</t>
        </r>
      </text>
    </comment>
    <comment ref="G1" authorId="0">
      <text>
        <r>
          <rPr>
            <sz val="9"/>
            <color indexed="81"/>
            <rFont val="Tahoma"/>
            <family val="2"/>
          </rPr>
          <t>Plastique recyclé</t>
        </r>
      </text>
    </comment>
    <comment ref="H1" authorId="0">
      <text>
        <r>
          <rPr>
            <b/>
            <sz val="9"/>
            <color indexed="81"/>
            <rFont val="Tahoma"/>
            <family val="2"/>
          </rPr>
          <t>GEORGE Olivier:</t>
        </r>
        <r>
          <rPr>
            <sz val="9"/>
            <color indexed="81"/>
            <rFont val="Tahoma"/>
            <family val="2"/>
          </rPr>
          <t xml:space="preserve">
Matériaux et objets intelligents</t>
        </r>
      </text>
    </comment>
    <comment ref="I1" authorId="0">
      <text>
        <r>
          <rPr>
            <sz val="9"/>
            <color indexed="81"/>
            <rFont val="Tahoma"/>
            <family val="2"/>
          </rPr>
          <t>Matériaux &lt;100 ppm</t>
        </r>
      </text>
    </comment>
    <comment ref="J1" authorId="0">
      <text>
        <r>
          <rPr>
            <sz val="9"/>
            <color indexed="81"/>
            <rFont val="Tahoma"/>
            <family val="2"/>
          </rPr>
          <t>Produits biocides</t>
        </r>
      </text>
    </comment>
    <comment ref="L1" authorId="0">
      <text>
        <r>
          <rPr>
            <sz val="9"/>
            <color indexed="81"/>
            <rFont val="Tahoma"/>
            <family val="2"/>
          </rPr>
          <t>Encres équipement</t>
        </r>
      </text>
    </comment>
    <comment ref="M1" authorId="0">
      <text>
        <r>
          <rPr>
            <sz val="9"/>
            <color indexed="81"/>
            <rFont val="Tahoma"/>
            <family val="2"/>
          </rPr>
          <t>Bisphenol A dans les contenants au contact alimentaire direct</t>
        </r>
      </text>
    </comment>
    <comment ref="N1" authorId="0">
      <text>
        <r>
          <rPr>
            <b/>
            <sz val="9"/>
            <color indexed="81"/>
            <rFont val="Tahoma"/>
            <family val="2"/>
          </rPr>
          <t>GEORGE Olivier:</t>
        </r>
        <r>
          <rPr>
            <sz val="9"/>
            <color indexed="81"/>
            <rFont val="Tahoma"/>
            <family val="2"/>
          </rPr>
          <t xml:space="preserve">
Food Drug A…</t>
        </r>
      </text>
    </comment>
    <comment ref="R1" authorId="1">
      <text>
        <r>
          <rPr>
            <b/>
            <sz val="9"/>
            <color indexed="81"/>
            <rFont val="Tahoma"/>
            <family val="2"/>
          </rPr>
          <t>Matériaux plastiques destinés au contact alimentaire</t>
        </r>
      </text>
    </comment>
    <comment ref="C3" authorId="0">
      <text>
        <r>
          <rPr>
            <b/>
            <sz val="9"/>
            <color indexed="81"/>
            <rFont val="Tahoma"/>
            <family val="2"/>
          </rPr>
          <t>GEORGE Olivier:</t>
        </r>
        <r>
          <rPr>
            <sz val="9"/>
            <color indexed="81"/>
            <rFont val="Tahoma"/>
            <family val="2"/>
          </rPr>
          <t xml:space="preserve">
basé sur le standard EN602</t>
        </r>
      </text>
    </comment>
    <comment ref="C11" authorId="0">
      <text>
        <r>
          <rPr>
            <b/>
            <sz val="9"/>
            <color indexed="81"/>
            <rFont val="Tahoma"/>
            <family val="2"/>
          </rPr>
          <t>GEORGE Olivier:</t>
        </r>
        <r>
          <rPr>
            <sz val="9"/>
            <color indexed="81"/>
            <rFont val="Tahoma"/>
            <family val="2"/>
          </rPr>
          <t xml:space="preserve">
à condition qu'il(s) soit(ent) correctement mis en œuvre et que l'emballage soit conçu de manière à ce qu'il n'y ait aucun contact direct entre l'impression et l'aliment.</t>
        </r>
      </text>
    </comment>
    <comment ref="K11" authorId="0">
      <text>
        <r>
          <rPr>
            <b/>
            <sz val="9"/>
            <color indexed="81"/>
            <rFont val="Tahoma"/>
            <family val="2"/>
          </rPr>
          <t>GEORGE Olivier:</t>
        </r>
        <r>
          <rPr>
            <sz val="9"/>
            <color indexed="81"/>
            <rFont val="Tahoma"/>
            <family val="2"/>
          </rPr>
          <t xml:space="preserve">
à condition qu'il(s) soit(ent) correctement mis en œuvre et que l'emballage soit conçu de manière à ce qu'il n'y ait aucun contact direct entre l'impression et l'aliment.</t>
        </r>
      </text>
    </comment>
    <comment ref="N11" authorId="0">
      <text>
        <r>
          <rPr>
            <b/>
            <sz val="9"/>
            <color indexed="81"/>
            <rFont val="Tahoma"/>
            <family val="2"/>
          </rPr>
          <t>GEORGE Olivier:</t>
        </r>
        <r>
          <rPr>
            <sz val="9"/>
            <color indexed="81"/>
            <rFont val="Tahoma"/>
            <family val="2"/>
          </rPr>
          <t xml:space="preserve">
à condition qu'il(s) soit(ent) correctement mis en œuvre et que l'emballage soit conçu de manière à ce qu'il n'y ait aucun contact direct entre l'impression et l'aliment.</t>
        </r>
      </text>
    </comment>
    <comment ref="J32" authorId="0">
      <text>
        <r>
          <rPr>
            <b/>
            <sz val="9"/>
            <color indexed="81"/>
            <rFont val="Tahoma"/>
            <family val="2"/>
          </rPr>
          <t>GEORGE Olivier:</t>
        </r>
        <r>
          <rPr>
            <sz val="9"/>
            <color indexed="81"/>
            <rFont val="Tahoma"/>
            <family val="2"/>
          </rPr>
          <t xml:space="preserve">
Annexe I directive 98/8/EC</t>
        </r>
      </text>
    </comment>
  </commentList>
</comments>
</file>

<file path=xl/comments5.xml><?xml version="1.0" encoding="utf-8"?>
<comments xmlns="http://schemas.openxmlformats.org/spreadsheetml/2006/main">
  <authors>
    <author>GEORGE Olivier</author>
    <author>DUGAND Lucas</author>
  </authors>
  <commentList>
    <comment ref="A2" authorId="0">
      <text>
        <r>
          <rPr>
            <sz val="9"/>
            <color indexed="81"/>
            <rFont val="Tahoma"/>
            <family val="2"/>
          </rPr>
          <t>Substances qui appauvrissent la couche d'ozone</t>
        </r>
      </text>
    </comment>
    <comment ref="A3" authorId="0">
      <text>
        <r>
          <rPr>
            <sz val="9"/>
            <color indexed="81"/>
            <rFont val="Tahoma"/>
            <family val="2"/>
          </rPr>
          <t>Matériaux destinés à entrer en contact avec les denrées alimentaires</t>
        </r>
      </text>
    </comment>
    <comment ref="A4" authorId="0">
      <text>
        <r>
          <rPr>
            <sz val="9"/>
            <color indexed="81"/>
            <rFont val="Tahoma"/>
            <family val="2"/>
          </rPr>
          <t>Bon procédé de fabrication</t>
        </r>
      </text>
    </comment>
    <comment ref="A5" authorId="0">
      <text>
        <r>
          <rPr>
            <sz val="9"/>
            <color indexed="81"/>
            <rFont val="Tahoma"/>
            <family val="2"/>
          </rPr>
          <t>Matériaux plastiques au contact alimentaire</t>
        </r>
      </text>
    </comment>
    <comment ref="A6" authorId="0">
      <text>
        <r>
          <rPr>
            <sz val="9"/>
            <color indexed="81"/>
            <rFont val="Tahoma"/>
            <family val="2"/>
          </rPr>
          <t>Dérivés epoxydes (contact alimentaire)</t>
        </r>
      </text>
    </comment>
    <comment ref="A7" authorId="0">
      <text>
        <r>
          <rPr>
            <sz val="9"/>
            <color indexed="81"/>
            <rFont val="Tahoma"/>
            <family val="2"/>
          </rPr>
          <t>Plastique recyclé</t>
        </r>
      </text>
    </comment>
    <comment ref="A8" authorId="0">
      <text>
        <r>
          <rPr>
            <sz val="9"/>
            <color indexed="81"/>
            <rFont val="Tahoma"/>
            <family val="2"/>
          </rPr>
          <t>Matériaux &lt;100 ppm</t>
        </r>
      </text>
    </comment>
    <comment ref="A9" authorId="0">
      <text>
        <r>
          <rPr>
            <sz val="9"/>
            <color indexed="81"/>
            <rFont val="Tahoma"/>
            <family val="2"/>
          </rPr>
          <t>Produits biocides</t>
        </r>
      </text>
    </comment>
    <comment ref="A11" authorId="0">
      <text>
        <r>
          <rPr>
            <sz val="9"/>
            <color indexed="81"/>
            <rFont val="Tahoma"/>
            <family val="2"/>
          </rPr>
          <t>Encres équipement</t>
        </r>
      </text>
    </comment>
    <comment ref="A12" authorId="0">
      <text>
        <r>
          <rPr>
            <sz val="9"/>
            <color indexed="81"/>
            <rFont val="Tahoma"/>
            <family val="2"/>
          </rPr>
          <t>Bisphenol A dans les contenants au contact alimentaire direct</t>
        </r>
      </text>
    </comment>
    <comment ref="A13" authorId="0">
      <text>
        <r>
          <rPr>
            <b/>
            <sz val="9"/>
            <color indexed="81"/>
            <rFont val="Tahoma"/>
            <family val="2"/>
          </rPr>
          <t>GEORGE Olivier:</t>
        </r>
        <r>
          <rPr>
            <sz val="9"/>
            <color indexed="81"/>
            <rFont val="Tahoma"/>
            <family val="2"/>
          </rPr>
          <t xml:space="preserve">
Food Drug A…</t>
        </r>
      </text>
    </comment>
    <comment ref="A17" authorId="1">
      <text>
        <r>
          <rPr>
            <b/>
            <sz val="9"/>
            <color indexed="81"/>
            <rFont val="Tahoma"/>
            <family val="2"/>
          </rPr>
          <t>Matériaux plastiques destinés au contact alimentaire</t>
        </r>
      </text>
    </comment>
  </commentList>
</comments>
</file>

<file path=xl/sharedStrings.xml><?xml version="1.0" encoding="utf-8"?>
<sst xmlns="http://schemas.openxmlformats.org/spreadsheetml/2006/main" count="1922" uniqueCount="275">
  <si>
    <t>Produit fini</t>
  </si>
  <si>
    <t>Fournisseur</t>
  </si>
  <si>
    <t>Type</t>
  </si>
  <si>
    <t>Règlement (CE) 1935/2004</t>
  </si>
  <si>
    <t>Règlement (CE) 2023/2006</t>
  </si>
  <si>
    <t>Règlement (CE) 1895/2005</t>
  </si>
  <si>
    <t>EuPIA exclusion list</t>
  </si>
  <si>
    <t>Complexe</t>
  </si>
  <si>
    <t>Siegwerk</t>
  </si>
  <si>
    <t>Total</t>
  </si>
  <si>
    <t>PE</t>
  </si>
  <si>
    <t>Eurofoil</t>
  </si>
  <si>
    <t>Aluminium</t>
  </si>
  <si>
    <t>API</t>
  </si>
  <si>
    <t>Arcelor</t>
  </si>
  <si>
    <t>Fil</t>
  </si>
  <si>
    <t>Arkema</t>
  </si>
  <si>
    <t>Bekaert</t>
  </si>
  <si>
    <t>Bianchini</t>
  </si>
  <si>
    <t>Sealock</t>
  </si>
  <si>
    <t>Boréalis</t>
  </si>
  <si>
    <t>Ineos</t>
  </si>
  <si>
    <t>Trouet</t>
  </si>
  <si>
    <t>Coframelt</t>
  </si>
  <si>
    <t>Dow</t>
  </si>
  <si>
    <t>Kurz</t>
  </si>
  <si>
    <t>Flint</t>
  </si>
  <si>
    <t>DS Smith</t>
  </si>
  <si>
    <t>Seyfert</t>
  </si>
  <si>
    <t>Weilburger</t>
  </si>
  <si>
    <t>ITW</t>
  </si>
  <si>
    <t>Boudeville</t>
  </si>
  <si>
    <t>Henkel</t>
  </si>
  <si>
    <t>Elval</t>
  </si>
  <si>
    <t>Dupont</t>
  </si>
  <si>
    <t>Litalsa</t>
  </si>
  <si>
    <t>Novelis</t>
  </si>
  <si>
    <t>Packservices</t>
  </si>
  <si>
    <t>CPE Bardout</t>
  </si>
  <si>
    <t>Igol</t>
  </si>
  <si>
    <t>Smurfit</t>
  </si>
  <si>
    <t>Printing International</t>
  </si>
  <si>
    <t>Impression tôles</t>
  </si>
  <si>
    <t>Colle à chaud</t>
  </si>
  <si>
    <t>Tôles nues</t>
  </si>
  <si>
    <t>Film MAC</t>
  </si>
  <si>
    <t>Tôles vernies</t>
  </si>
  <si>
    <t>Règlement (CE) 1005/2009</t>
  </si>
  <si>
    <t>Règlement (EU) 10/2011</t>
  </si>
  <si>
    <t>Règlement (EU) 1183/2012</t>
  </si>
  <si>
    <t>Règlement (EU) 1282/2011</t>
  </si>
  <si>
    <t>Règlement (EU) 202/2014</t>
  </si>
  <si>
    <t>EU Règlementation (EC) 282/2008</t>
  </si>
  <si>
    <t>EU Règlementation (EC) 450/2009</t>
  </si>
  <si>
    <t>Directive 94/62 (2004/12/EC)</t>
  </si>
  <si>
    <t>EU Règulation 528/2012</t>
  </si>
  <si>
    <t>The Ordinance of Federal Departement within Switzerland (817.023.21)</t>
  </si>
  <si>
    <t>French law 1442/2012 (Bisphénol A)</t>
  </si>
  <si>
    <t>FDA (Food and drug administration)</t>
  </si>
  <si>
    <t>Proposition 65 - Chemical list (Risque cancer)</t>
  </si>
  <si>
    <t xml:space="preserve">Norme REACH </t>
  </si>
  <si>
    <t>JPIMA (Japon Printing Ink Markers Association)</t>
  </si>
  <si>
    <t>TRIS(nonylphenol)phosphite - TNPP</t>
  </si>
  <si>
    <t>4-nonylphenol</t>
  </si>
  <si>
    <t>Alkylphenol ethoxylates (APEOs) and derivatives thereof</t>
  </si>
  <si>
    <t>Alkylphenol ethoxylates (APE)</t>
  </si>
  <si>
    <t>Amines aromatiques</t>
  </si>
  <si>
    <t>Antimony and its compounds</t>
  </si>
  <si>
    <t>Arsenic and arsenic compounds</t>
  </si>
  <si>
    <t>Azodicarbonamide</t>
  </si>
  <si>
    <t>Benzophenone (C6H5)2CO, (Ph2CO)</t>
  </si>
  <si>
    <t>Benzophenone and derivatives : 2- hydroxybenzophenone</t>
  </si>
  <si>
    <t>Benzophenone and derivatives : 3- hydroxybenzophenone</t>
  </si>
  <si>
    <t>Benzophenone and derivatives : 4- hydroxybenzophenone</t>
  </si>
  <si>
    <t>Benzophenone and derivatives : 4- methylbenzophenone</t>
  </si>
  <si>
    <t>Phtalates and derivates</t>
  </si>
  <si>
    <t>Bispheno F - DIGLYCIDYL Ether - BFDGE</t>
  </si>
  <si>
    <t>Bisphenol F</t>
  </si>
  <si>
    <t>Bisphenol S, 4,4'- sulfonyldiphénol</t>
  </si>
  <si>
    <t>Ethers de glycol (EGME - EGMEA - EGEE - EGEEA - TEGMA - EGDME)</t>
  </si>
  <si>
    <t>2- isopropylthioxanthone (ITX)</t>
  </si>
  <si>
    <t>Lindane - Gamma - Benzene hexachloride</t>
  </si>
  <si>
    <t>Nonylphenolethoxilate (NPE)</t>
  </si>
  <si>
    <t>Nonylphenols (NP)</t>
  </si>
  <si>
    <t>Polybrominated biphenyls (PBB)</t>
  </si>
  <si>
    <t>Polybrominated diphenyl ethers (PBDE)</t>
  </si>
  <si>
    <t>Polychlorinated biphenyls (PCBs)</t>
  </si>
  <si>
    <t xml:space="preserve">Semicarbazide (SEM) </t>
  </si>
  <si>
    <t>Trichloroamisoles (TCA)</t>
  </si>
  <si>
    <t>Dimethyl fumarate (DMF)</t>
  </si>
  <si>
    <t>Genetic modified organisms (GMO)</t>
  </si>
  <si>
    <t xml:space="preserve">Ozone depleting substances according to the Montreal protocole </t>
  </si>
  <si>
    <t xml:space="preserve">Radioactive substances </t>
  </si>
  <si>
    <t>Substances animal origin</t>
  </si>
  <si>
    <t>Tout type de produit</t>
  </si>
  <si>
    <t>Tout fournisseurs</t>
  </si>
  <si>
    <t>Toutes substances</t>
  </si>
  <si>
    <t>Toutes les normes</t>
  </si>
  <si>
    <t>Tout produit fini</t>
  </si>
  <si>
    <t>Type de produit</t>
  </si>
  <si>
    <t>Fournisseurs</t>
  </si>
  <si>
    <t>Tris(nonylphenol)phosphite - TNPP</t>
  </si>
  <si>
    <t xml:space="preserve">4- nonylphenol </t>
  </si>
  <si>
    <t>Alkyl phenol ethoxylates (APEOs) and derivatives thereof</t>
  </si>
  <si>
    <t>AlkylPhenol Ethoxylate APE</t>
  </si>
  <si>
    <t>ARSENIC and ARSENIC COMPOUNDS</t>
  </si>
  <si>
    <t>Benzophenone (C6H5)2CO, generally abbreviated Ph2CO</t>
  </si>
  <si>
    <t>Benzophenone and derivatives: 2-hydroxybenzophenone</t>
  </si>
  <si>
    <t xml:space="preserve">Benzophenone and derivatives: 3-hydroxybenzophenone </t>
  </si>
  <si>
    <t xml:space="preserve">Benzophenone and derivatives: 4-hydroxybenzophenone </t>
  </si>
  <si>
    <t>Benzophenone and derivatives: 4-methylbenzophenone</t>
  </si>
  <si>
    <t>Phtalates and  derivates</t>
  </si>
  <si>
    <t>Bisphenol F-DIGLYCIDYL ETHER - BFDGE</t>
  </si>
  <si>
    <t xml:space="preserve">bisphénol S, 4,4'-sulfonyldiphénol </t>
  </si>
  <si>
    <t>Ethers de glycol - (EGME – EGMEA – EGEE – EGEEA – TEGDME – EGDME)</t>
  </si>
  <si>
    <t>2-isopropylthioxanthone (ITX)</t>
  </si>
  <si>
    <t>Lindane -  Gamma-benzene hexachloride</t>
  </si>
  <si>
    <t>Nonylphenolethoxilate(NPE)</t>
  </si>
  <si>
    <t>polybrominated diphenyl ethers (PBDE)</t>
  </si>
  <si>
    <t xml:space="preserve">Polychlorinated Biphenyls (PCBs) </t>
  </si>
  <si>
    <t xml:space="preserve">semicarbazide (SEM) </t>
  </si>
  <si>
    <t>Trichloroanisoles (TCA)</t>
  </si>
  <si>
    <t>Ozone depleting substances according to the Montreal protocol</t>
  </si>
  <si>
    <t>Radioactive substances</t>
  </si>
  <si>
    <t>Absence</t>
  </si>
  <si>
    <t>DOW</t>
  </si>
  <si>
    <t>Encres</t>
  </si>
  <si>
    <t>Indumet</t>
  </si>
  <si>
    <t>Leygatech</t>
  </si>
  <si>
    <t>test 1</t>
  </si>
  <si>
    <t>test 2</t>
  </si>
  <si>
    <t>test all</t>
  </si>
  <si>
    <t>calcul 1</t>
  </si>
  <si>
    <t>calcul 2</t>
  </si>
  <si>
    <t>Carton</t>
  </si>
  <si>
    <t>Huile de graissage</t>
  </si>
  <si>
    <t>PVC-Tricel</t>
  </si>
  <si>
    <t>Alkylphenol ethoxylates (APEOs) and dérivatives thereof</t>
  </si>
  <si>
    <t>Azodicabonamide</t>
  </si>
  <si>
    <t>Trace non exclue</t>
  </si>
  <si>
    <t xml:space="preserve">Trace non exclue </t>
  </si>
  <si>
    <t>Material in object</t>
  </si>
  <si>
    <t>Plastics</t>
  </si>
  <si>
    <t>Alls raw materials</t>
  </si>
  <si>
    <t xml:space="preserve">Printing inks </t>
  </si>
  <si>
    <t>Inks</t>
  </si>
  <si>
    <t>Produit</t>
  </si>
  <si>
    <t xml:space="preserve">Règlement (CE) 1005/2009 </t>
  </si>
  <si>
    <t>Règlement (EU) 10/2011 and updates 1282/2011-1183/2012- 202/2014</t>
  </si>
  <si>
    <t>EU Regulation (EC) No 282/2008</t>
  </si>
  <si>
    <t>EU Regulation (EC) No n° 450/2009</t>
  </si>
  <si>
    <t>Directive 94/62, Article 11 (amended by directive 2004/12/EC)</t>
  </si>
  <si>
    <t>EU Regulation n°528/2012 - Annexe I</t>
  </si>
  <si>
    <t>the Ordinance of the Federal Department within Switzerland (817.023.21).</t>
  </si>
  <si>
    <t>French law No 2012-1442 of 24 /12/2012</t>
  </si>
  <si>
    <t>FDA</t>
  </si>
  <si>
    <t xml:space="preserve">Proposition 65  - CHEMICAL LISTED EFFECTIVE SEPTEMBER 27, 2013  </t>
  </si>
  <si>
    <t>REACH</t>
  </si>
  <si>
    <t>JPIMA (September 2011)</t>
  </si>
  <si>
    <t>Tous</t>
  </si>
  <si>
    <t>Conforme</t>
  </si>
  <si>
    <t>Conditions</t>
  </si>
  <si>
    <t>Muselets</t>
  </si>
  <si>
    <t>Couché blanc</t>
  </si>
  <si>
    <t>Traces</t>
  </si>
  <si>
    <t>Coiffes</t>
  </si>
  <si>
    <t xml:space="preserve">Type de produit </t>
  </si>
  <si>
    <t xml:space="preserve">Produit </t>
  </si>
  <si>
    <t>Directive 2005/79/EC</t>
  </si>
  <si>
    <t>Test 1</t>
  </si>
  <si>
    <t>Test 2</t>
  </si>
  <si>
    <t>Test 3</t>
  </si>
  <si>
    <t>Test ALL</t>
  </si>
  <si>
    <t>Calcul 1</t>
  </si>
  <si>
    <t>Calcul 2</t>
  </si>
  <si>
    <t>Colle thermofusible (Hot-Melt)</t>
  </si>
  <si>
    <t>A DEMANDER</t>
  </si>
  <si>
    <t>EcoFix H593/B-PS</t>
  </si>
  <si>
    <t>A demander</t>
  </si>
  <si>
    <t>Metallic stamping foil</t>
  </si>
  <si>
    <t>film metallique MAC</t>
  </si>
  <si>
    <t>Non concerner</t>
  </si>
  <si>
    <t>Aucune certitude de conformité</t>
  </si>
  <si>
    <t xml:space="preserve">A demander </t>
  </si>
  <si>
    <t>Conforme pour le fumarate de diméthyle</t>
  </si>
  <si>
    <t>Languette Tircel</t>
  </si>
  <si>
    <t>Aluminium foil</t>
  </si>
  <si>
    <t>En cours (a demander)</t>
  </si>
  <si>
    <t xml:space="preserve">Conforme </t>
  </si>
  <si>
    <t>Autres</t>
  </si>
  <si>
    <t xml:space="preserve">Autres     </t>
  </si>
  <si>
    <t>Condition</t>
  </si>
  <si>
    <t xml:space="preserve">Tous  </t>
  </si>
  <si>
    <t>PVC Tircel</t>
  </si>
  <si>
    <t>Carton - Barguette</t>
  </si>
  <si>
    <t>Calcul nombre de demande</t>
  </si>
  <si>
    <t>Calcul nombre de conforme</t>
  </si>
  <si>
    <t>Non concerné</t>
  </si>
  <si>
    <t>Calcul de demande</t>
  </si>
  <si>
    <t>Moyenne</t>
  </si>
  <si>
    <t>Similarité API</t>
  </si>
  <si>
    <t>Similarité Arcelor</t>
  </si>
  <si>
    <t>Similarité par rapport a Elval</t>
  </si>
  <si>
    <t>Similarité Eurofoil</t>
  </si>
  <si>
    <t>Similarité Novélis</t>
  </si>
  <si>
    <t>Similarité DS Smith</t>
  </si>
  <si>
    <t>NB de VRAI</t>
  </si>
  <si>
    <t>Similarité Smurfit</t>
  </si>
  <si>
    <t>Similarité Sealock</t>
  </si>
  <si>
    <t>Similarité Coframelt</t>
  </si>
  <si>
    <t>Similarité Flint</t>
  </si>
  <si>
    <t>Similarité Weilburger</t>
  </si>
  <si>
    <t>Similarité Leygatech</t>
  </si>
  <si>
    <t>Similarité Bianchini</t>
  </si>
  <si>
    <t>IGOL</t>
  </si>
  <si>
    <t>the Ordonance of the Federal Department within Switzerland (817.023.21).</t>
  </si>
  <si>
    <t>Règlementation</t>
  </si>
  <si>
    <t>PRODUIT FINI</t>
  </si>
  <si>
    <t>COIFFES</t>
  </si>
  <si>
    <t>MUSELETS</t>
  </si>
  <si>
    <t>COMPLEXE</t>
  </si>
  <si>
    <t>AUTRES</t>
  </si>
  <si>
    <t>Règlement</t>
  </si>
  <si>
    <t>Muselet</t>
  </si>
  <si>
    <t>Demander les certificats de conformité de Coframelt, Sealock, Flint, Weilburger, Printing internationnal, API, ITW et Packservices</t>
  </si>
  <si>
    <t>Demander les certificats de conformité de Printing International, API, Kurz et Packservices</t>
  </si>
  <si>
    <t>Demander les certificats de conformité de Flint, Weilburger, Printing International et Packservices</t>
  </si>
  <si>
    <t>Demander les certificats de conformité de Coframelt, Weilburger,Printing international et Packservices</t>
  </si>
  <si>
    <t>Demander les certificats de conformité de Coframelt, Sealock, Flint, Weilburger, Printing internationnal et Packservices</t>
  </si>
  <si>
    <t>Demander les certificats de conformité de Coframelt, Sealock, Flint, Siegwerk, Weilburger, Printing International et Packservices</t>
  </si>
  <si>
    <t>Demander les certificats de conformité de Coframelt, Sealock, Flint, Weilburger, Printing International et Packservices</t>
  </si>
  <si>
    <t>Demander les certificats de conformité de Flint, Weilburger, Printing International, API, ITW, Kurz et Packservices</t>
  </si>
  <si>
    <t>Demander les certificats de conformité de Coframelt, Flint, Printing International, API, ITW, Kurz et Packservices</t>
  </si>
  <si>
    <t>Demander les certificats de Weilburger, Printing International, Packservices</t>
  </si>
  <si>
    <t>Nous avons uniquement le certificat de Siegwerk</t>
  </si>
  <si>
    <t>Demander les certificats de conformité de Weilburger, Printing International et Packservices</t>
  </si>
  <si>
    <t>Demander les certificats de Flint, Weilburger, Printing International, API, ITW et Kurz</t>
  </si>
  <si>
    <t>Demander les certificats de Sealock, Weilburger, Printing International, Packservices</t>
  </si>
  <si>
    <t>Demander les certificats de conformité de Elval, Novélis, Arkema, DOW, Dupont, Henkel et Leygatech</t>
  </si>
  <si>
    <t>Demander les certificats de conformité de Boréalis et Leygatech</t>
  </si>
  <si>
    <t>Demander les certificats de conformité de Novélis, Boréalis et Leygatech</t>
  </si>
  <si>
    <t>Demander les certificats de conformité de Eurofoil et Leygatech</t>
  </si>
  <si>
    <t>Demander les certificats de conformité de Elval, Eurofoil, Arkema, Boréalis, DOW, Henkel, Inéos, Leygatech</t>
  </si>
  <si>
    <t>Deamnder les certificats de conformité de Arkema, Boréalis, Dupont, DOW, Henkel, Inéos et Leygatech</t>
  </si>
  <si>
    <t>Demander les certificats de conformité de Elval, Eurofoil, Novélis, Arkema, Boréalis, DOW, Dupont, Henkel, Ineos et Leygatech</t>
  </si>
  <si>
    <t>Demander les certificats de conformité de Elval, Eurofoil, Novélis, Boréalis, DOW, Dupont, Henkel, Ineos et Leygatech</t>
  </si>
  <si>
    <t>Demander les certificats de conformité de Elval, Novélis, Arkema, DOW, Dupont, Henkel, Inéos et Leygatech</t>
  </si>
  <si>
    <t>Demander les certificats de conformité de Elval, Arkema et Leygatech</t>
  </si>
  <si>
    <t>Demander les certificats de conformité de Arkema, Boréalis, Dupont et Leygatech</t>
  </si>
  <si>
    <t>Aucuns certificats pour cette règlementation</t>
  </si>
  <si>
    <t>Demander les certificats de conformité de Boudeville et Litalsa</t>
  </si>
  <si>
    <t>Demander les certificats de conformité de Arcelor, Bekaert, Bianchini et Indumet</t>
  </si>
  <si>
    <t>Demander les certificats de conformité de Boudeville</t>
  </si>
  <si>
    <t>Demander les certificats de conformité de Arcelor, Bekaert et Bianchini</t>
  </si>
  <si>
    <t>Demander les certificats de conformité de Arcelor et Bekaert</t>
  </si>
  <si>
    <t>Oui uniquement pour Indumet</t>
  </si>
  <si>
    <t>Demander le certificat de conformité de Indumet uniquement</t>
  </si>
  <si>
    <t>Aucuns certificats à ce jour</t>
  </si>
  <si>
    <t xml:space="preserve">Non concerné </t>
  </si>
  <si>
    <t>Demander les certificats de conformité de Seyfert, Smurfit, CPE Bardout et Igol</t>
  </si>
  <si>
    <t>Demander les certificats de conformité de DS Smith, Seyfert et Smurfit</t>
  </si>
  <si>
    <t>Demander les certificats de conformité de DS Smith, Seyfert, Smurfit et Igol</t>
  </si>
  <si>
    <t>Demander les certificats de conformité de Seyfert et CPE Bardout</t>
  </si>
  <si>
    <t>calc1</t>
  </si>
  <si>
    <t>calc2</t>
  </si>
  <si>
    <t>test coiffe</t>
  </si>
  <si>
    <t>test complexe</t>
  </si>
  <si>
    <t>test muselets</t>
  </si>
  <si>
    <t>test autres</t>
  </si>
  <si>
    <t>test reglementation</t>
  </si>
  <si>
    <t>EU Regulation n°528/2012</t>
  </si>
  <si>
    <t>Colonne1</t>
  </si>
  <si>
    <t>Colonne2</t>
  </si>
  <si>
    <t>Colonne3</t>
  </si>
  <si>
    <t>Colonne4</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</si>
</sst>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000"/>
  </numFmts>
  <fonts count="12" x14ac:knownFonts="1">
    <font>
      <sz val="11"/>
      <color theme="1"/>
      <name val="Calibri"/>
      <family val="2"/>
      <scheme val="minor"/>
    </font>
    <font>
      <sz val="9"/>
      <color rgb="FF000000"/>
      <name val="Arial"/>
      <family val="2"/>
    </font>
    <font>
      <u/>
      <sz val="11"/>
      <color theme="10"/>
      <name val="Calibri"/>
      <family val="2"/>
      <scheme val="minor"/>
    </font>
    <font>
      <sz val="16"/>
      <color theme="1"/>
      <name val="Calibri"/>
      <family val="2"/>
      <scheme val="minor"/>
    </font>
    <font>
      <b/>
      <sz val="9"/>
      <color indexed="81"/>
      <name val="Tahoma"/>
      <family val="2"/>
    </font>
    <font>
      <sz val="9"/>
      <color indexed="81"/>
      <name val="Tahoma"/>
      <family val="2"/>
    </font>
    <font>
      <sz val="8"/>
      <color theme="1"/>
      <name val="Calibri"/>
      <family val="2"/>
      <scheme val="minor"/>
    </font>
    <font>
      <sz val="10"/>
      <color theme="1"/>
      <name val="Calibri"/>
      <family val="2"/>
      <scheme val="minor"/>
    </font>
    <font>
      <sz val="9"/>
      <color theme="1"/>
      <name val="Calibri"/>
      <family val="2"/>
      <scheme val="minor"/>
    </font>
    <font>
      <b/>
      <sz val="11"/>
      <color theme="1"/>
      <name val="Calibri"/>
      <family val="2"/>
      <scheme val="minor"/>
    </font>
    <font>
      <sz val="11"/>
      <color theme="4" tint="-0.249977111117893"/>
      <name val="Calibri"/>
      <family val="2"/>
      <scheme val="minor"/>
    </font>
    <font>
      <b/>
      <sz val="9"/>
      <color rgb="FF000000"/>
      <name val="Arial"/>
      <family val="2"/>
    </font>
  </fonts>
  <fills count="8">
    <fill>
      <patternFill patternType="none"/>
    </fill>
    <fill>
      <patternFill patternType="gray125"/>
    </fill>
    <fill>
      <patternFill patternType="solid">
        <fgColor theme="0" tint="-0.249977111117893"/>
        <bgColor indexed="64"/>
      </patternFill>
    </fill>
    <fill>
      <patternFill patternType="solid">
        <fgColor theme="0" tint="-0.14999847407452621"/>
        <bgColor indexed="64"/>
      </patternFill>
    </fill>
    <fill>
      <patternFill patternType="solid">
        <fgColor theme="0"/>
        <bgColor indexed="64"/>
      </patternFill>
    </fill>
    <fill>
      <patternFill patternType="solid">
        <fgColor rgb="FFFFFF00"/>
        <bgColor indexed="64"/>
      </patternFill>
    </fill>
    <fill>
      <patternFill patternType="solid">
        <fgColor theme="0" tint="-0.34998626667073579"/>
        <bgColor indexed="64"/>
      </patternFill>
    </fill>
    <fill>
      <patternFill patternType="solid">
        <fgColor theme="4" tint="0.79998168889431442"/>
        <bgColor theme="4" tint="0.79998168889431442"/>
      </patternFill>
    </fill>
  </fills>
  <borders count="35">
    <border>
      <left/>
      <right/>
      <top/>
      <bottom/>
      <diagonal/>
    </border>
    <border>
      <left style="thin">
        <color auto="1"/>
      </left>
      <right style="thin">
        <color auto="1"/>
      </right>
      <top style="thin">
        <color auto="1"/>
      </top>
      <bottom style="thin">
        <color auto="1"/>
      </bottom>
      <diagonal/>
    </border>
    <border>
      <left/>
      <right style="thin">
        <color indexed="64"/>
      </right>
      <top/>
      <bottom/>
      <diagonal/>
    </border>
    <border>
      <left/>
      <right style="thin">
        <color indexed="64"/>
      </right>
      <top style="thin">
        <color indexed="64"/>
      </top>
      <bottom style="thin">
        <color indexed="64"/>
      </bottom>
      <diagonal/>
    </border>
    <border>
      <left style="thin">
        <color indexed="64"/>
      </left>
      <right style="thin">
        <color indexed="64"/>
      </right>
      <top/>
      <bottom style="hair">
        <color indexed="64"/>
      </bottom>
      <diagonal/>
    </border>
    <border>
      <left style="thin">
        <color indexed="64"/>
      </left>
      <right style="thin">
        <color indexed="64"/>
      </right>
      <top style="hair">
        <color indexed="64"/>
      </top>
      <bottom style="hair">
        <color indexed="64"/>
      </bottom>
      <diagonal/>
    </border>
    <border>
      <left/>
      <right/>
      <top/>
      <bottom style="medium">
        <color indexed="64"/>
      </bottom>
      <diagonal/>
    </border>
    <border>
      <left/>
      <right/>
      <top style="medium">
        <color indexed="64"/>
      </top>
      <bottom/>
      <diagonal/>
    </border>
    <border>
      <left style="thin">
        <color auto="1"/>
      </left>
      <right/>
      <top style="medium">
        <color indexed="64"/>
      </top>
      <bottom/>
      <diagonal/>
    </border>
    <border>
      <left/>
      <right style="thin">
        <color auto="1"/>
      </right>
      <top style="medium">
        <color indexed="64"/>
      </top>
      <bottom/>
      <diagonal/>
    </border>
    <border>
      <left style="thin">
        <color auto="1"/>
      </left>
      <right/>
      <top/>
      <bottom style="medium">
        <color indexed="64"/>
      </bottom>
      <diagonal/>
    </border>
    <border>
      <left/>
      <right style="thin">
        <color auto="1"/>
      </right>
      <top/>
      <bottom style="medium">
        <color indexed="64"/>
      </bottom>
      <diagonal/>
    </border>
    <border>
      <left style="medium">
        <color indexed="64"/>
      </left>
      <right/>
      <top style="medium">
        <color indexed="64"/>
      </top>
      <bottom/>
      <diagonal/>
    </border>
    <border>
      <left style="medium">
        <color indexed="64"/>
      </left>
      <right/>
      <top/>
      <bottom style="medium">
        <color indexed="64"/>
      </bottom>
      <diagonal/>
    </border>
    <border>
      <left/>
      <right style="medium">
        <color indexed="64"/>
      </right>
      <top style="medium">
        <color indexed="64"/>
      </top>
      <bottom/>
      <diagonal/>
    </border>
    <border>
      <left/>
      <right style="medium">
        <color indexed="64"/>
      </right>
      <top/>
      <bottom style="medium">
        <color indexed="64"/>
      </bottom>
      <diagonal/>
    </border>
    <border>
      <left/>
      <right style="thin">
        <color indexed="64"/>
      </right>
      <top/>
      <bottom style="thin">
        <color indexed="64"/>
      </bottom>
      <diagonal/>
    </border>
    <border>
      <left style="thin">
        <color auto="1"/>
      </left>
      <right/>
      <top style="thin">
        <color auto="1"/>
      </top>
      <bottom style="thin">
        <color auto="1"/>
      </bottom>
      <diagonal/>
    </border>
    <border>
      <left style="thin">
        <color indexed="64"/>
      </left>
      <right/>
      <top/>
      <bottom style="hair">
        <color indexed="64"/>
      </bottom>
      <diagonal/>
    </border>
    <border>
      <left style="thin">
        <color indexed="64"/>
      </left>
      <right/>
      <top style="hair">
        <color indexed="64"/>
      </top>
      <bottom style="hair">
        <color indexed="64"/>
      </bottom>
      <diagonal/>
    </border>
    <border>
      <left style="thin">
        <color auto="1"/>
      </left>
      <right style="thin">
        <color auto="1"/>
      </right>
      <top/>
      <bottom style="thin">
        <color auto="1"/>
      </bottom>
      <diagonal/>
    </border>
    <border>
      <left style="thin">
        <color auto="1"/>
      </left>
      <right/>
      <top/>
      <bottom style="thin">
        <color auto="1"/>
      </bottom>
      <diagonal/>
    </border>
    <border>
      <left style="thin">
        <color auto="1"/>
      </left>
      <right style="thin">
        <color auto="1"/>
      </right>
      <top style="thin">
        <color auto="1"/>
      </top>
      <bottom/>
      <diagonal/>
    </border>
    <border>
      <left style="thin">
        <color auto="1"/>
      </left>
      <right/>
      <top style="thin">
        <color auto="1"/>
      </top>
      <bottom/>
      <diagonal/>
    </border>
    <border>
      <left style="thin">
        <color theme="4"/>
      </left>
      <right style="thin">
        <color indexed="64"/>
      </right>
      <top style="thin">
        <color indexed="64"/>
      </top>
      <bottom style="thin">
        <color indexed="64"/>
      </bottom>
      <diagonal/>
    </border>
    <border>
      <left/>
      <right style="thin">
        <color auto="1"/>
      </right>
      <top style="thin">
        <color auto="1"/>
      </top>
      <bottom/>
      <diagonal/>
    </border>
    <border>
      <left style="medium">
        <color indexed="64"/>
      </left>
      <right style="thin">
        <color auto="1"/>
      </right>
      <top style="medium">
        <color indexed="64"/>
      </top>
      <bottom style="thin">
        <color auto="1"/>
      </bottom>
      <diagonal/>
    </border>
    <border>
      <left style="thin">
        <color auto="1"/>
      </left>
      <right style="thin">
        <color auto="1"/>
      </right>
      <top style="medium">
        <color indexed="64"/>
      </top>
      <bottom style="thin">
        <color auto="1"/>
      </bottom>
      <diagonal/>
    </border>
    <border>
      <left style="medium">
        <color indexed="64"/>
      </left>
      <right style="thin">
        <color auto="1"/>
      </right>
      <top style="thin">
        <color auto="1"/>
      </top>
      <bottom style="thin">
        <color auto="1"/>
      </bottom>
      <diagonal/>
    </border>
    <border>
      <left style="medium">
        <color indexed="64"/>
      </left>
      <right style="thin">
        <color auto="1"/>
      </right>
      <top style="thin">
        <color auto="1"/>
      </top>
      <bottom style="medium">
        <color indexed="64"/>
      </bottom>
      <diagonal/>
    </border>
    <border>
      <left style="thin">
        <color auto="1"/>
      </left>
      <right style="thin">
        <color auto="1"/>
      </right>
      <top style="thin">
        <color auto="1"/>
      </top>
      <bottom style="medium">
        <color indexed="64"/>
      </bottom>
      <diagonal/>
    </border>
    <border>
      <left style="thin">
        <color auto="1"/>
      </left>
      <right/>
      <top/>
      <bottom/>
      <diagonal/>
    </border>
    <border>
      <left/>
      <right style="medium">
        <color indexed="64"/>
      </right>
      <top/>
      <bottom/>
      <diagonal/>
    </border>
    <border>
      <left style="thin">
        <color auto="1"/>
      </left>
      <right/>
      <top style="medium">
        <color indexed="64"/>
      </top>
      <bottom style="thin">
        <color auto="1"/>
      </bottom>
      <diagonal/>
    </border>
    <border>
      <left style="thin">
        <color auto="1"/>
      </left>
      <right/>
      <top style="thin">
        <color auto="1"/>
      </top>
      <bottom style="medium">
        <color indexed="64"/>
      </bottom>
      <diagonal/>
    </border>
  </borders>
  <cellStyleXfs count="2">
    <xf numFmtId="0" fontId="0" fillId="0" borderId="0"/>
    <xf numFmtId="0" fontId="2" fillId="0" borderId="0" applyNumberFormat="0" applyFill="0" applyBorder="0" applyAlignment="0" applyProtection="0"/>
  </cellStyleXfs>
  <cellXfs count="172">
    <xf numFmtId="0" fontId="0" fillId="0" borderId="0" xfId="0"/>
    <xf numFmtId="0" fontId="0" fillId="0" borderId="1" xfId="0" applyBorder="1"/>
    <xf numFmtId="0" fontId="0" fillId="0" borderId="0" xfId="0" applyBorder="1"/>
    <xf numFmtId="0" fontId="0" fillId="0" borderId="2" xfId="0" applyBorder="1"/>
    <xf numFmtId="0" fontId="0" fillId="0" borderId="1" xfId="0" applyBorder="1" applyAlignment="1">
      <alignment horizontal="center" vertical="center"/>
    </xf>
    <xf numFmtId="0" fontId="0" fillId="0" borderId="3" xfId="0" applyBorder="1" applyAlignment="1">
      <alignment horizontal="center" vertical="center"/>
    </xf>
    <xf numFmtId="0" fontId="3" fillId="0" borderId="0" xfId="0" applyFont="1" applyAlignment="1">
      <alignment horizontal="center" vertical="center"/>
    </xf>
    <xf numFmtId="0" fontId="0" fillId="0" borderId="0" xfId="0" applyFill="1" applyBorder="1"/>
    <xf numFmtId="0" fontId="0" fillId="4" borderId="0" xfId="0" applyFill="1"/>
    <xf numFmtId="0" fontId="0" fillId="0" borderId="1" xfId="0" applyFill="1" applyBorder="1" applyAlignment="1">
      <alignment horizontal="center" vertical="center"/>
    </xf>
    <xf numFmtId="0" fontId="0" fillId="0" borderId="0" xfId="0" applyAlignment="1">
      <alignment horizontal="center" vertical="center"/>
    </xf>
    <xf numFmtId="0" fontId="2" fillId="0" borderId="1" xfId="1" applyBorder="1" applyAlignment="1">
      <alignment horizontal="center" vertical="center" wrapText="1"/>
    </xf>
    <xf numFmtId="0" fontId="2" fillId="0" borderId="1" xfId="1" applyFill="1" applyBorder="1" applyAlignment="1">
      <alignment horizontal="center" vertical="center" wrapText="1"/>
    </xf>
    <xf numFmtId="0" fontId="0" fillId="0" borderId="0" xfId="0" applyAlignment="1">
      <alignment horizontal="center"/>
    </xf>
    <xf numFmtId="0" fontId="0" fillId="4" borderId="0" xfId="0" applyFill="1"/>
    <xf numFmtId="0" fontId="0" fillId="0" borderId="0" xfId="0"/>
    <xf numFmtId="0" fontId="0" fillId="4" borderId="0" xfId="0" applyFill="1" applyBorder="1"/>
    <xf numFmtId="0" fontId="2" fillId="0" borderId="17" xfId="1" applyFill="1" applyBorder="1" applyAlignment="1">
      <alignment horizontal="center" vertical="center" wrapText="1"/>
    </xf>
    <xf numFmtId="0" fontId="0" fillId="0" borderId="17" xfId="0" applyBorder="1"/>
    <xf numFmtId="0" fontId="0" fillId="6" borderId="16" xfId="0" applyFill="1" applyBorder="1" applyAlignment="1">
      <alignment horizontal="center" vertical="center"/>
    </xf>
    <xf numFmtId="0" fontId="0" fillId="6" borderId="20" xfId="0" applyFill="1" applyBorder="1" applyAlignment="1">
      <alignment horizontal="center" vertical="center"/>
    </xf>
    <xf numFmtId="0" fontId="1" fillId="6" borderId="20" xfId="0" applyFont="1" applyFill="1" applyBorder="1" applyAlignment="1">
      <alignment horizontal="center" vertical="center" wrapText="1"/>
    </xf>
    <xf numFmtId="0" fontId="1" fillId="6" borderId="21" xfId="0" applyFont="1" applyFill="1" applyBorder="1" applyAlignment="1">
      <alignment horizontal="center" vertical="center" wrapText="1"/>
    </xf>
    <xf numFmtId="0" fontId="0" fillId="0" borderId="22" xfId="0" applyBorder="1"/>
    <xf numFmtId="0" fontId="0" fillId="0" borderId="23" xfId="0" applyBorder="1"/>
    <xf numFmtId="0" fontId="0" fillId="7" borderId="24" xfId="0" applyFont="1" applyFill="1" applyBorder="1"/>
    <xf numFmtId="0" fontId="0" fillId="7" borderId="1" xfId="0" applyFont="1" applyFill="1" applyBorder="1" applyAlignment="1">
      <alignment horizontal="center" vertical="center"/>
    </xf>
    <xf numFmtId="0" fontId="0" fillId="0" borderId="24" xfId="0" applyFont="1" applyBorder="1"/>
    <xf numFmtId="0" fontId="0" fillId="0" borderId="1" xfId="0" applyFont="1" applyBorder="1" applyAlignment="1">
      <alignment horizontal="center" vertical="center"/>
    </xf>
    <xf numFmtId="0" fontId="0" fillId="0" borderId="0" xfId="0"/>
    <xf numFmtId="0" fontId="0" fillId="0" borderId="5" xfId="0" applyBorder="1"/>
    <xf numFmtId="0" fontId="0" fillId="0" borderId="4" xfId="0" applyBorder="1"/>
    <xf numFmtId="0" fontId="2" fillId="0" borderId="1" xfId="1" applyBorder="1" applyAlignment="1">
      <alignment horizontal="center"/>
    </xf>
    <xf numFmtId="0" fontId="2" fillId="5" borderId="1" xfId="1" applyFill="1" applyBorder="1" applyAlignment="1">
      <alignment horizontal="center"/>
    </xf>
    <xf numFmtId="0" fontId="0" fillId="0" borderId="1" xfId="0" applyBorder="1" applyAlignment="1">
      <alignment horizontal="center"/>
    </xf>
    <xf numFmtId="0" fontId="0" fillId="0" borderId="18" xfId="0" applyBorder="1"/>
    <xf numFmtId="0" fontId="2" fillId="0" borderId="17" xfId="1" applyBorder="1" applyAlignment="1">
      <alignment horizontal="center" vertical="center" wrapText="1"/>
    </xf>
    <xf numFmtId="0" fontId="0" fillId="0" borderId="19" xfId="0" applyBorder="1"/>
    <xf numFmtId="0" fontId="1" fillId="5" borderId="17" xfId="0" applyFont="1" applyFill="1" applyBorder="1" applyAlignment="1">
      <alignment horizontal="center" vertical="center" wrapText="1"/>
    </xf>
    <xf numFmtId="0" fontId="0" fillId="4" borderId="0" xfId="0" applyFill="1" applyBorder="1" applyAlignment="1"/>
    <xf numFmtId="0" fontId="0" fillId="0" borderId="0" xfId="0" applyBorder="1" applyAlignment="1">
      <alignment horizontal="center"/>
    </xf>
    <xf numFmtId="0" fontId="0" fillId="0" borderId="0" xfId="0" applyFill="1" applyBorder="1" applyAlignment="1">
      <alignment vertical="center" wrapText="1"/>
    </xf>
    <xf numFmtId="0" fontId="2" fillId="0" borderId="1" xfId="1" applyFill="1" applyBorder="1" applyAlignment="1">
      <alignment horizontal="center"/>
    </xf>
    <xf numFmtId="0" fontId="0" fillId="0" borderId="1" xfId="0" applyFill="1" applyBorder="1" applyAlignment="1">
      <alignment horizontal="center"/>
    </xf>
    <xf numFmtId="0" fontId="0" fillId="0" borderId="16" xfId="0" applyBorder="1" applyAlignment="1">
      <alignment horizontal="center"/>
    </xf>
    <xf numFmtId="0" fontId="0" fillId="0" borderId="20" xfId="0" applyBorder="1" applyAlignment="1">
      <alignment horizontal="center"/>
    </xf>
    <xf numFmtId="0" fontId="1" fillId="0" borderId="20" xfId="0" applyFont="1" applyFill="1" applyBorder="1" applyAlignment="1">
      <alignment horizontal="center" vertical="center" wrapText="1"/>
    </xf>
    <xf numFmtId="0" fontId="1" fillId="5" borderId="20" xfId="0" applyFont="1" applyFill="1" applyBorder="1" applyAlignment="1">
      <alignment horizontal="center" vertical="center" wrapText="1"/>
    </xf>
    <xf numFmtId="0" fontId="1" fillId="0" borderId="21" xfId="0" applyFont="1" applyFill="1" applyBorder="1" applyAlignment="1">
      <alignment horizontal="center" vertical="center" wrapText="1"/>
    </xf>
    <xf numFmtId="0" fontId="0" fillId="0" borderId="22" xfId="0" applyFill="1" applyBorder="1" applyAlignment="1">
      <alignment horizontal="center"/>
    </xf>
    <xf numFmtId="0" fontId="0" fillId="4" borderId="0" xfId="0" applyFill="1"/>
    <xf numFmtId="0" fontId="0" fillId="4" borderId="0" xfId="0" applyFill="1" applyBorder="1"/>
    <xf numFmtId="0" fontId="0" fillId="0" borderId="0" xfId="0" applyBorder="1" applyAlignment="1">
      <alignment horizontal="center" vertical="center"/>
    </xf>
    <xf numFmtId="0" fontId="0" fillId="0" borderId="0" xfId="0"/>
    <xf numFmtId="0" fontId="0" fillId="4" borderId="0" xfId="0" applyFill="1" applyBorder="1" applyAlignment="1">
      <alignment vertical="center" wrapText="1"/>
    </xf>
    <xf numFmtId="0" fontId="0" fillId="0" borderId="17" xfId="0" applyFill="1" applyBorder="1" applyAlignment="1">
      <alignment horizontal="center" vertical="center"/>
    </xf>
    <xf numFmtId="0" fontId="0" fillId="0" borderId="23" xfId="0" applyFill="1" applyBorder="1" applyAlignment="1">
      <alignment horizontal="center" vertical="center"/>
    </xf>
    <xf numFmtId="0" fontId="0" fillId="0" borderId="25" xfId="0" applyBorder="1" applyAlignment="1">
      <alignment horizontal="center" vertical="center"/>
    </xf>
    <xf numFmtId="0" fontId="0" fillId="0" borderId="22" xfId="0" applyBorder="1" applyAlignment="1">
      <alignment horizontal="center" vertical="center"/>
    </xf>
    <xf numFmtId="0" fontId="2" fillId="0" borderId="1" xfId="1" applyFill="1" applyBorder="1" applyAlignment="1">
      <alignment horizontal="center" vertical="center"/>
    </xf>
    <xf numFmtId="0" fontId="0" fillId="0" borderId="22" xfId="0" applyFill="1" applyBorder="1" applyAlignment="1">
      <alignment horizontal="center" vertical="center"/>
    </xf>
    <xf numFmtId="0" fontId="0" fillId="4" borderId="1" xfId="0" applyFill="1" applyBorder="1" applyAlignment="1">
      <alignment horizontal="center"/>
    </xf>
    <xf numFmtId="0" fontId="2" fillId="4" borderId="1" xfId="1" applyFill="1" applyBorder="1" applyAlignment="1">
      <alignment horizontal="center"/>
    </xf>
    <xf numFmtId="0" fontId="0" fillId="0" borderId="0" xfId="0"/>
    <xf numFmtId="0" fontId="10" fillId="7" borderId="1" xfId="0" applyFont="1" applyFill="1" applyBorder="1" applyAlignment="1">
      <alignment horizontal="center" vertical="center"/>
    </xf>
    <xf numFmtId="0" fontId="10" fillId="7" borderId="1" xfId="0" applyFont="1" applyFill="1" applyBorder="1" applyAlignment="1">
      <alignment horizontal="center"/>
    </xf>
    <xf numFmtId="0" fontId="10" fillId="0" borderId="1" xfId="0" applyFont="1" applyBorder="1" applyAlignment="1">
      <alignment horizontal="center" vertical="center"/>
    </xf>
    <xf numFmtId="0" fontId="2" fillId="0" borderId="1" xfId="1" applyFont="1" applyBorder="1" applyAlignment="1">
      <alignment horizontal="center"/>
    </xf>
    <xf numFmtId="0" fontId="10" fillId="4" borderId="1" xfId="0" applyFont="1" applyFill="1" applyBorder="1" applyAlignment="1">
      <alignment horizontal="center"/>
    </xf>
    <xf numFmtId="0" fontId="10" fillId="0" borderId="1" xfId="0" applyFont="1" applyBorder="1" applyAlignment="1">
      <alignment horizontal="center"/>
    </xf>
    <xf numFmtId="0" fontId="2" fillId="0" borderId="1" xfId="1" applyFont="1" applyBorder="1" applyAlignment="1">
      <alignment horizontal="center" vertical="center"/>
    </xf>
    <xf numFmtId="0" fontId="2" fillId="4" borderId="1" xfId="1" applyFont="1" applyFill="1" applyBorder="1" applyAlignment="1">
      <alignment horizontal="center"/>
    </xf>
    <xf numFmtId="0" fontId="10" fillId="0" borderId="22" xfId="0" applyFont="1" applyBorder="1" applyAlignment="1">
      <alignment horizontal="center" vertical="center"/>
    </xf>
    <xf numFmtId="0" fontId="2" fillId="7" borderId="1" xfId="1" applyFont="1" applyFill="1" applyBorder="1" applyAlignment="1">
      <alignment horizontal="center"/>
    </xf>
    <xf numFmtId="0" fontId="2" fillId="7" borderId="1" xfId="1" applyFont="1" applyFill="1" applyBorder="1" applyAlignment="1">
      <alignment horizontal="center" vertical="center"/>
    </xf>
    <xf numFmtId="0" fontId="11" fillId="0" borderId="1" xfId="0" applyFont="1" applyBorder="1" applyAlignment="1">
      <alignment horizontal="center" vertical="center" wrapText="1"/>
    </xf>
    <xf numFmtId="0" fontId="11" fillId="5" borderId="1" xfId="0" applyFont="1" applyFill="1" applyBorder="1" applyAlignment="1">
      <alignment horizontal="center" vertical="center" wrapText="1"/>
    </xf>
    <xf numFmtId="0" fontId="11" fillId="0" borderId="1" xfId="0" applyFont="1" applyFill="1" applyBorder="1" applyAlignment="1">
      <alignment horizontal="center" vertical="center" wrapText="1"/>
    </xf>
    <xf numFmtId="164" fontId="0" fillId="0" borderId="1" xfId="0" applyNumberFormat="1" applyBorder="1" applyAlignment="1">
      <alignment horizontal="center" vertical="center"/>
    </xf>
    <xf numFmtId="0" fontId="0" fillId="0" borderId="20" xfId="0" applyBorder="1" applyAlignment="1">
      <alignment horizontal="center" vertical="center"/>
    </xf>
    <xf numFmtId="0" fontId="0" fillId="0" borderId="1" xfId="0" applyFill="1" applyBorder="1"/>
    <xf numFmtId="0" fontId="11" fillId="0" borderId="0" xfId="0" applyFont="1" applyFill="1" applyBorder="1" applyAlignment="1">
      <alignment horizontal="center" vertical="center" wrapText="1"/>
    </xf>
    <xf numFmtId="0" fontId="10" fillId="0" borderId="0" xfId="0" applyFont="1" applyFill="1" applyBorder="1" applyAlignment="1">
      <alignment horizontal="center" vertical="center"/>
    </xf>
    <xf numFmtId="0" fontId="10" fillId="0" borderId="0" xfId="0" applyFont="1" applyFill="1" applyBorder="1" applyAlignment="1">
      <alignment horizontal="center"/>
    </xf>
    <xf numFmtId="0" fontId="9" fillId="0" borderId="1" xfId="0" applyFont="1" applyBorder="1" applyAlignment="1">
      <alignment horizontal="center" vertical="center" wrapText="1"/>
    </xf>
    <xf numFmtId="0" fontId="0" fillId="0" borderId="0" xfId="0"/>
    <xf numFmtId="0" fontId="2" fillId="0" borderId="1" xfId="1" applyFill="1" applyBorder="1" applyAlignment="1" applyProtection="1">
      <alignment horizontal="center"/>
      <protection locked="0"/>
    </xf>
    <xf numFmtId="0" fontId="11" fillId="0" borderId="17" xfId="0" applyFont="1" applyBorder="1" applyAlignment="1">
      <alignment horizontal="center" vertical="center" wrapText="1"/>
    </xf>
    <xf numFmtId="0" fontId="11" fillId="5" borderId="17" xfId="0" applyFont="1" applyFill="1" applyBorder="1" applyAlignment="1">
      <alignment horizontal="center" vertical="center" wrapText="1"/>
    </xf>
    <xf numFmtId="0" fontId="0" fillId="0" borderId="17" xfId="0" applyBorder="1" applyAlignment="1">
      <alignment horizontal="center" vertical="center"/>
    </xf>
    <xf numFmtId="0" fontId="11" fillId="0" borderId="23" xfId="0" applyFont="1" applyBorder="1" applyAlignment="1">
      <alignment horizontal="center" vertical="center" wrapText="1"/>
    </xf>
    <xf numFmtId="0" fontId="0" fillId="2" borderId="8" xfId="0" applyFill="1" applyBorder="1" applyAlignment="1">
      <alignment horizontal="center" vertical="center" wrapText="1"/>
    </xf>
    <xf numFmtId="0" fontId="0" fillId="2" borderId="7" xfId="0" applyFill="1" applyBorder="1" applyAlignment="1">
      <alignment horizontal="center" vertical="center" wrapText="1"/>
    </xf>
    <xf numFmtId="0" fontId="0" fillId="2" borderId="31" xfId="0" applyFill="1" applyBorder="1" applyAlignment="1">
      <alignment horizontal="center" vertical="center" wrapText="1"/>
    </xf>
    <xf numFmtId="0" fontId="0" fillId="2" borderId="0" xfId="0" applyFill="1" applyBorder="1" applyAlignment="1">
      <alignment horizontal="center" vertical="center" wrapText="1"/>
    </xf>
    <xf numFmtId="0" fontId="0" fillId="2" borderId="10" xfId="0" applyFill="1" applyBorder="1" applyAlignment="1">
      <alignment horizontal="center" vertical="center" wrapText="1"/>
    </xf>
    <xf numFmtId="0" fontId="0" fillId="2" borderId="6" xfId="0" applyFill="1" applyBorder="1" applyAlignment="1">
      <alignment horizontal="center" vertical="center" wrapText="1"/>
    </xf>
    <xf numFmtId="0" fontId="0" fillId="2" borderId="14" xfId="0" applyFill="1" applyBorder="1" applyAlignment="1">
      <alignment horizontal="center" vertical="center" wrapText="1"/>
    </xf>
    <xf numFmtId="0" fontId="0" fillId="2" borderId="32" xfId="0" applyFill="1" applyBorder="1" applyAlignment="1">
      <alignment horizontal="center" vertical="center" wrapText="1"/>
    </xf>
    <xf numFmtId="0" fontId="0" fillId="2" borderId="15" xfId="0" applyFill="1" applyBorder="1" applyAlignment="1">
      <alignment horizontal="center" vertical="center" wrapText="1"/>
    </xf>
    <xf numFmtId="0" fontId="6" fillId="2" borderId="8" xfId="0" applyFont="1" applyFill="1" applyBorder="1" applyAlignment="1">
      <alignment horizontal="center" vertical="center" wrapText="1"/>
    </xf>
    <xf numFmtId="0" fontId="6" fillId="2" borderId="7" xfId="0" applyFont="1" applyFill="1" applyBorder="1" applyAlignment="1">
      <alignment horizontal="center" vertical="center" wrapText="1"/>
    </xf>
    <xf numFmtId="0" fontId="6" fillId="2" borderId="31" xfId="0" applyFont="1" applyFill="1" applyBorder="1" applyAlignment="1">
      <alignment horizontal="center" vertical="center" wrapText="1"/>
    </xf>
    <xf numFmtId="0" fontId="6" fillId="2" borderId="0" xfId="0" applyFont="1" applyFill="1" applyBorder="1" applyAlignment="1">
      <alignment horizontal="center" vertical="center" wrapText="1"/>
    </xf>
    <xf numFmtId="0" fontId="6" fillId="2" borderId="10" xfId="0" applyFont="1" applyFill="1" applyBorder="1" applyAlignment="1">
      <alignment horizontal="center" vertical="center" wrapText="1"/>
    </xf>
    <xf numFmtId="0" fontId="6" fillId="2" borderId="6" xfId="0" applyFont="1" applyFill="1" applyBorder="1" applyAlignment="1">
      <alignment horizontal="center" vertical="center" wrapText="1"/>
    </xf>
    <xf numFmtId="0" fontId="8" fillId="2" borderId="8" xfId="0" applyFont="1" applyFill="1" applyBorder="1" applyAlignment="1">
      <alignment horizontal="center" vertical="center" wrapText="1"/>
    </xf>
    <xf numFmtId="0" fontId="8" fillId="2" borderId="7" xfId="0" applyFont="1" applyFill="1" applyBorder="1" applyAlignment="1">
      <alignment horizontal="center" vertical="center" wrapText="1"/>
    </xf>
    <xf numFmtId="0" fontId="8" fillId="2" borderId="31" xfId="0" applyFont="1" applyFill="1" applyBorder="1" applyAlignment="1">
      <alignment horizontal="center" vertical="center" wrapText="1"/>
    </xf>
    <xf numFmtId="0" fontId="8" fillId="2" borderId="0" xfId="0" applyFont="1" applyFill="1" applyBorder="1" applyAlignment="1">
      <alignment horizontal="center" vertical="center" wrapText="1"/>
    </xf>
    <xf numFmtId="0" fontId="8" fillId="2" borderId="10" xfId="0" applyFont="1" applyFill="1" applyBorder="1" applyAlignment="1">
      <alignment horizontal="center" vertical="center" wrapText="1"/>
    </xf>
    <xf numFmtId="0" fontId="8" fillId="2" borderId="6" xfId="0" applyFont="1" applyFill="1" applyBorder="1" applyAlignment="1">
      <alignment horizontal="center" vertical="center" wrapText="1"/>
    </xf>
    <xf numFmtId="0" fontId="0" fillId="0" borderId="0" xfId="0"/>
    <xf numFmtId="0" fontId="0" fillId="2" borderId="26" xfId="0" applyFill="1" applyBorder="1" applyAlignment="1">
      <alignment horizontal="center" vertical="center" wrapText="1"/>
    </xf>
    <xf numFmtId="0" fontId="0" fillId="2" borderId="27" xfId="0" applyFill="1" applyBorder="1" applyAlignment="1">
      <alignment horizontal="center" vertical="center" wrapText="1"/>
    </xf>
    <xf numFmtId="0" fontId="0" fillId="2" borderId="28" xfId="0" applyFill="1" applyBorder="1" applyAlignment="1">
      <alignment horizontal="center" vertical="center" wrapText="1"/>
    </xf>
    <xf numFmtId="0" fontId="0" fillId="2" borderId="1" xfId="0" applyFill="1" applyBorder="1" applyAlignment="1">
      <alignment horizontal="center" vertical="center" wrapText="1"/>
    </xf>
    <xf numFmtId="0" fontId="0" fillId="2" borderId="29" xfId="0" applyFill="1" applyBorder="1" applyAlignment="1">
      <alignment horizontal="center" vertical="center" wrapText="1"/>
    </xf>
    <xf numFmtId="0" fontId="0" fillId="2" borderId="30" xfId="0" applyFill="1" applyBorder="1" applyAlignment="1">
      <alignment horizontal="center" vertical="center" wrapText="1"/>
    </xf>
    <xf numFmtId="0" fontId="0" fillId="4" borderId="0" xfId="0" applyFill="1"/>
    <xf numFmtId="0" fontId="0" fillId="4" borderId="0" xfId="0" applyFill="1" applyAlignment="1">
      <alignment horizontal="center" vertical="center"/>
    </xf>
    <xf numFmtId="0" fontId="0" fillId="2" borderId="33" xfId="0" applyFill="1" applyBorder="1" applyAlignment="1">
      <alignment horizontal="center" vertical="center" wrapText="1"/>
    </xf>
    <xf numFmtId="0" fontId="0" fillId="2" borderId="17" xfId="0" applyFill="1" applyBorder="1" applyAlignment="1">
      <alignment horizontal="center" vertical="center" wrapText="1"/>
    </xf>
    <xf numFmtId="0" fontId="0" fillId="2" borderId="34" xfId="0" applyFill="1" applyBorder="1" applyAlignment="1">
      <alignment horizontal="center" vertical="center" wrapText="1"/>
    </xf>
    <xf numFmtId="0" fontId="0" fillId="4" borderId="7" xfId="0" applyFill="1" applyBorder="1" applyAlignment="1">
      <alignment horizontal="center" vertical="center"/>
    </xf>
    <xf numFmtId="0" fontId="0" fillId="4" borderId="6" xfId="0" applyFill="1" applyBorder="1"/>
    <xf numFmtId="0" fontId="0" fillId="2" borderId="9" xfId="0" applyFill="1" applyBorder="1" applyAlignment="1">
      <alignment horizontal="center" vertical="center" wrapText="1"/>
    </xf>
    <xf numFmtId="0" fontId="0" fillId="2" borderId="2" xfId="0" applyFill="1" applyBorder="1" applyAlignment="1">
      <alignment horizontal="center" vertical="center" wrapText="1"/>
    </xf>
    <xf numFmtId="0" fontId="0" fillId="2" borderId="11" xfId="0" applyFill="1" applyBorder="1" applyAlignment="1">
      <alignment horizontal="center" vertical="center" wrapText="1"/>
    </xf>
    <xf numFmtId="0" fontId="8" fillId="2" borderId="27" xfId="0" applyFont="1" applyFill="1" applyBorder="1" applyAlignment="1">
      <alignment horizontal="center" vertical="center" wrapText="1"/>
    </xf>
    <xf numFmtId="0" fontId="8" fillId="2" borderId="1" xfId="0" applyFont="1" applyFill="1" applyBorder="1" applyAlignment="1">
      <alignment horizontal="center" vertical="center" wrapText="1"/>
    </xf>
    <xf numFmtId="0" fontId="8" fillId="2" borderId="30" xfId="0" applyFont="1" applyFill="1" applyBorder="1" applyAlignment="1">
      <alignment horizontal="center" vertical="center" wrapText="1"/>
    </xf>
    <xf numFmtId="0" fontId="0" fillId="4" borderId="0" xfId="0" applyFill="1" applyBorder="1"/>
    <xf numFmtId="0" fontId="0" fillId="4" borderId="0" xfId="0" applyFill="1" applyAlignment="1"/>
    <xf numFmtId="0" fontId="0" fillId="4" borderId="0" xfId="0" applyFill="1" applyBorder="1" applyAlignment="1"/>
    <xf numFmtId="0" fontId="0" fillId="4" borderId="0" xfId="0" applyFill="1" applyBorder="1" applyAlignment="1">
      <alignment horizontal="center" vertical="center"/>
    </xf>
    <xf numFmtId="0" fontId="0" fillId="3" borderId="8" xfId="0" applyFill="1" applyBorder="1" applyAlignment="1">
      <alignment horizontal="center" vertical="center"/>
    </xf>
    <xf numFmtId="0" fontId="0" fillId="3" borderId="9" xfId="0" applyFill="1" applyBorder="1" applyAlignment="1">
      <alignment horizontal="center" vertical="center"/>
    </xf>
    <xf numFmtId="0" fontId="0" fillId="3" borderId="10" xfId="0" applyFill="1" applyBorder="1" applyAlignment="1">
      <alignment horizontal="center" vertical="center"/>
    </xf>
    <xf numFmtId="0" fontId="0" fillId="3" borderId="11" xfId="0" applyFill="1" applyBorder="1" applyAlignment="1">
      <alignment horizontal="center" vertical="center"/>
    </xf>
    <xf numFmtId="0" fontId="6" fillId="3" borderId="8" xfId="0" applyFont="1" applyFill="1" applyBorder="1" applyAlignment="1">
      <alignment horizontal="center" vertical="center" wrapText="1"/>
    </xf>
    <xf numFmtId="0" fontId="0" fillId="3" borderId="9" xfId="0" applyFill="1" applyBorder="1" applyAlignment="1">
      <alignment horizontal="center" vertical="center" wrapText="1"/>
    </xf>
    <xf numFmtId="0" fontId="0" fillId="3" borderId="10" xfId="0" applyFill="1" applyBorder="1" applyAlignment="1">
      <alignment horizontal="center" vertical="center" wrapText="1"/>
    </xf>
    <xf numFmtId="0" fontId="0" fillId="3" borderId="11" xfId="0" applyFill="1" applyBorder="1" applyAlignment="1">
      <alignment horizontal="center" vertical="center" wrapText="1"/>
    </xf>
    <xf numFmtId="0" fontId="0" fillId="3" borderId="12" xfId="0" applyFill="1" applyBorder="1" applyAlignment="1">
      <alignment horizontal="center" vertical="center"/>
    </xf>
    <xf numFmtId="0" fontId="0" fillId="3" borderId="13" xfId="0" applyFill="1" applyBorder="1" applyAlignment="1">
      <alignment horizontal="center" vertical="center"/>
    </xf>
    <xf numFmtId="0" fontId="0" fillId="3" borderId="7" xfId="0" applyFill="1" applyBorder="1" applyAlignment="1">
      <alignment horizontal="center" vertical="center"/>
    </xf>
    <xf numFmtId="0" fontId="0" fillId="3" borderId="6" xfId="0" applyFill="1" applyBorder="1" applyAlignment="1">
      <alignment horizontal="center" vertical="center"/>
    </xf>
    <xf numFmtId="0" fontId="0" fillId="3" borderId="8" xfId="0" applyFont="1" applyFill="1" applyBorder="1" applyAlignment="1">
      <alignment horizontal="center" vertical="center" wrapText="1"/>
    </xf>
    <xf numFmtId="0" fontId="0" fillId="3" borderId="9" xfId="0" applyFont="1" applyFill="1" applyBorder="1" applyAlignment="1">
      <alignment horizontal="center" vertical="center" wrapText="1"/>
    </xf>
    <xf numFmtId="0" fontId="0" fillId="3" borderId="10" xfId="0" applyFont="1" applyFill="1" applyBorder="1" applyAlignment="1">
      <alignment horizontal="center" vertical="center" wrapText="1"/>
    </xf>
    <xf numFmtId="0" fontId="0" fillId="3" borderId="11" xfId="0" applyFont="1" applyFill="1" applyBorder="1" applyAlignment="1">
      <alignment horizontal="center" vertical="center" wrapText="1"/>
    </xf>
    <xf numFmtId="0" fontId="0" fillId="4" borderId="6" xfId="0" applyFill="1" applyBorder="1" applyAlignment="1"/>
    <xf numFmtId="0" fontId="0" fillId="0" borderId="0" xfId="0" applyFill="1" applyBorder="1" applyAlignment="1"/>
    <xf numFmtId="0" fontId="0" fillId="3" borderId="8" xfId="0" applyFill="1" applyBorder="1" applyAlignment="1">
      <alignment horizontal="center" vertical="center" wrapText="1"/>
    </xf>
    <xf numFmtId="0" fontId="0" fillId="4" borderId="0" xfId="0" applyFill="1" applyAlignment="1">
      <alignment horizontal="center"/>
    </xf>
    <xf numFmtId="0" fontId="6" fillId="3" borderId="9" xfId="0" applyFont="1" applyFill="1" applyBorder="1" applyAlignment="1">
      <alignment horizontal="center" vertical="center" wrapText="1"/>
    </xf>
    <xf numFmtId="0" fontId="6" fillId="3" borderId="10" xfId="0" applyFont="1" applyFill="1" applyBorder="1" applyAlignment="1">
      <alignment horizontal="center" vertical="center" wrapText="1"/>
    </xf>
    <xf numFmtId="0" fontId="6" fillId="3" borderId="11" xfId="0" applyFont="1" applyFill="1" applyBorder="1" applyAlignment="1">
      <alignment horizontal="center" vertical="center" wrapText="1"/>
    </xf>
    <xf numFmtId="0" fontId="0" fillId="3" borderId="7" xfId="0" applyFill="1" applyBorder="1" applyAlignment="1">
      <alignment horizontal="center" vertical="center" wrapText="1"/>
    </xf>
    <xf numFmtId="0" fontId="0" fillId="3" borderId="6" xfId="0" applyFill="1" applyBorder="1" applyAlignment="1">
      <alignment horizontal="center" vertical="center" wrapText="1"/>
    </xf>
    <xf numFmtId="0" fontId="7" fillId="3" borderId="8" xfId="0" applyFont="1" applyFill="1" applyBorder="1" applyAlignment="1">
      <alignment horizontal="center" vertical="center" wrapText="1"/>
    </xf>
    <xf numFmtId="0" fontId="7" fillId="3" borderId="9" xfId="0" applyFont="1" applyFill="1" applyBorder="1" applyAlignment="1">
      <alignment horizontal="center" vertical="center" wrapText="1"/>
    </xf>
    <xf numFmtId="0" fontId="7" fillId="3" borderId="10" xfId="0" applyFont="1" applyFill="1" applyBorder="1" applyAlignment="1">
      <alignment horizontal="center" vertical="center" wrapText="1"/>
    </xf>
    <xf numFmtId="0" fontId="7" fillId="3" borderId="11" xfId="0" applyFont="1" applyFill="1" applyBorder="1" applyAlignment="1">
      <alignment horizontal="center" vertical="center" wrapText="1"/>
    </xf>
    <xf numFmtId="0" fontId="8" fillId="3" borderId="8" xfId="0" applyFont="1" applyFill="1" applyBorder="1" applyAlignment="1">
      <alignment horizontal="center" vertical="center" wrapText="1"/>
    </xf>
    <xf numFmtId="0" fontId="8" fillId="3" borderId="9" xfId="0" applyFont="1" applyFill="1" applyBorder="1" applyAlignment="1">
      <alignment horizontal="center" vertical="center" wrapText="1"/>
    </xf>
    <xf numFmtId="0" fontId="8" fillId="3" borderId="10" xfId="0" applyFont="1" applyFill="1" applyBorder="1" applyAlignment="1">
      <alignment horizontal="center" vertical="center" wrapText="1"/>
    </xf>
    <xf numFmtId="0" fontId="8" fillId="3" borderId="11" xfId="0" applyFont="1" applyFill="1" applyBorder="1" applyAlignment="1">
      <alignment horizontal="center" vertical="center" wrapText="1"/>
    </xf>
    <xf numFmtId="0" fontId="0" fillId="3" borderId="14" xfId="0" applyFill="1" applyBorder="1" applyAlignment="1">
      <alignment horizontal="center" vertical="center" wrapText="1"/>
    </xf>
    <xf numFmtId="0" fontId="0" fillId="3" borderId="15" xfId="0" applyFill="1" applyBorder="1" applyAlignment="1">
      <alignment horizontal="center" vertical="center" wrapText="1"/>
    </xf>
    <xf numFmtId="0" fontId="0" fillId="4" borderId="0" xfId="0" applyFill="1" applyBorder="1" applyAlignment="1">
      <alignment horizontal="center" vertical="center" wrapText="1"/>
    </xf>
  </cellXfs>
  <cellStyles count="2">
    <cellStyle name="Lien hypertexte" xfId="1" builtinId="8"/>
    <cellStyle name="Normal" xfId="0" builtinId="0"/>
  </cellStyles>
  <dxfs count="81">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outline="0">
        <bottom style="thin">
          <color auto="1"/>
        </bottom>
      </border>
    </dxf>
    <dxf>
      <border diagonalUp="0" diagonalDown="0">
        <left style="thin">
          <color auto="1"/>
        </left>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font>
        <b/>
        <i val="0"/>
        <strike val="0"/>
        <condense val="0"/>
        <extend val="0"/>
        <outline val="0"/>
        <shadow val="0"/>
        <u val="none"/>
        <vertAlign val="baseline"/>
        <sz val="9"/>
        <color rgb="FF000000"/>
        <name val="Arial"/>
        <scheme val="none"/>
      </font>
      <alignment horizontal="center" vertical="center" textRotation="0" wrapText="1" indent="0" justifyLastLine="0" shrinkToFit="0" readingOrder="0"/>
      <border diagonalUp="0" diagonalDown="0">
        <left style="thin">
          <color auto="1"/>
        </left>
        <right/>
        <top style="thin">
          <color auto="1"/>
        </top>
        <bottom style="thin">
          <color auto="1"/>
        </bottom>
        <vertical/>
        <horizontal/>
      </border>
    </dxf>
    <dxf>
      <border outline="0">
        <right style="thin">
          <color auto="1"/>
        </right>
        <bottom style="thin">
          <color auto="1"/>
        </bottom>
      </border>
    </dxf>
    <dxf>
      <alignment horizontal="center" vertical="center" textRotation="0" wrapText="0" indent="0" justifyLastLine="0" shrinkToFit="0" readingOrder="0"/>
      <border diagonalUp="0" diagonalDown="0" outline="0">
        <left style="thin">
          <color auto="1"/>
        </left>
        <right style="thin">
          <color auto="1"/>
        </right>
        <top/>
        <bottom/>
      </border>
    </dxf>
    <dxf>
      <font>
        <color rgb="FF00B050"/>
      </font>
    </dxf>
    <dxf>
      <font>
        <color rgb="FFFF0000"/>
      </font>
    </dxf>
    <dxf>
      <border diagonalUp="0" diagonalDown="0">
        <left style="thin">
          <color auto="1"/>
        </left>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alignment horizontal="center" vertical="center" textRotation="0" wrapText="0" indent="0" justifyLastLine="0" shrinkToFit="0" readingOrder="0"/>
      <border diagonalUp="0" diagonalDown="0">
        <left style="thin">
          <color theme="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border outline="0">
        <left style="thin">
          <color auto="1"/>
        </left>
        <right style="thin">
          <color auto="1"/>
        </right>
        <top style="thin">
          <color auto="1"/>
        </top>
        <bottom style="thin">
          <color auto="1"/>
        </bottom>
      </border>
    </dxf>
    <dxf>
      <border outline="0">
        <bottom style="thin">
          <color auto="1"/>
        </bottom>
      </border>
    </dxf>
    <dxf>
      <font>
        <b val="0"/>
        <i val="0"/>
        <strike val="0"/>
        <condense val="0"/>
        <extend val="0"/>
        <outline val="0"/>
        <shadow val="0"/>
        <u val="none"/>
        <vertAlign val="baseline"/>
        <sz val="9"/>
        <color rgb="FF000000"/>
        <name val="Arial"/>
        <scheme val="none"/>
      </font>
      <fill>
        <patternFill patternType="solid">
          <fgColor indexed="64"/>
          <bgColor theme="0" tint="-0.34998626667073579"/>
        </patternFill>
      </fill>
      <alignment horizontal="center" vertical="center" textRotation="0" wrapText="1" indent="0" justifyLastLine="0" shrinkToFit="0" readingOrder="0"/>
      <border diagonalUp="0" diagonalDown="0" outline="0">
        <left style="thin">
          <color auto="1"/>
        </left>
        <right style="thin">
          <color auto="1"/>
        </right>
        <top/>
        <bottom/>
      </border>
    </dxf>
    <dxf>
      <fill>
        <patternFill patternType="none">
          <fgColor indexed="64"/>
          <bgColor indexed="65"/>
        </patternFill>
      </fill>
      <alignment horizontal="center" vertical="center" textRotation="0" wrapText="0" indent="0" justifyLastLine="0" shrinkToFit="0" readingOrder="0"/>
      <border diagonalUp="0" diagonalDown="0" outline="0">
        <left style="thin">
          <color auto="1"/>
        </left>
        <right/>
        <top style="thin">
          <color auto="1"/>
        </top>
        <bottom style="thin">
          <color auto="1"/>
        </bottom>
      </border>
    </dxf>
    <dxf>
      <fill>
        <patternFill patternType="none">
          <fgColor indexed="64"/>
          <bgColor indexed="65"/>
        </patternFill>
      </fill>
      <alignment horizontal="center" vertical="bottom" textRotation="0" wrapText="0" indent="0" justifyLastLine="0" shrinkToFit="0" readingOrder="0"/>
      <border diagonalUp="0" diagonalDown="0" outline="0">
        <left style="thin">
          <color auto="1"/>
        </left>
        <right style="thin">
          <color auto="1"/>
        </right>
        <top style="thin">
          <color auto="1"/>
        </top>
        <bottom style="thin">
          <color auto="1"/>
        </bottom>
      </border>
    </dxf>
    <dxf>
      <fill>
        <patternFill patternType="none">
          <fgColor indexed="64"/>
          <bgColor indexed="6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outline="0">
        <left style="thin">
          <color auto="1"/>
        </left>
        <right style="thin">
          <color auto="1"/>
        </right>
        <top style="thin">
          <color auto="1"/>
        </top>
        <bottom style="thin">
          <color auto="1"/>
        </bottom>
      </border>
    </dxf>
    <dxf>
      <fill>
        <patternFill patternType="none">
          <fgColor indexed="64"/>
          <bgColor indexed="65"/>
        </patternFill>
      </fill>
      <alignment horizontal="center" vertical="center" textRotation="0" wrapText="0" indent="0" justifyLastLine="0" shrinkToFit="0" readingOrder="0"/>
      <border diagonalUp="0" diagonalDown="0" outline="0">
        <left style="thin">
          <color auto="1"/>
        </left>
        <right style="thin">
          <color auto="1"/>
        </right>
        <top style="thin">
          <color auto="1"/>
        </top>
        <bottom style="thin">
          <color auto="1"/>
        </bottom>
      </border>
    </dxf>
    <dxf>
      <alignment horizontal="center" vertical="center" textRotation="0" wrapText="0" indent="0" justifyLastLine="0" shrinkToFit="0" readingOrder="0"/>
      <border diagonalUp="0" diagonalDown="0" outline="0">
        <left style="thin">
          <color auto="1"/>
        </left>
        <right style="thin">
          <color auto="1"/>
        </right>
        <top style="thin">
          <color auto="1"/>
        </top>
        <bottom style="thin">
          <color auto="1"/>
        </bottom>
      </border>
    </dxf>
    <dxf>
      <alignment horizontal="center" vertical="center" textRotation="0" wrapText="0" indent="0" justifyLastLine="0" shrinkToFit="0" readingOrder="0"/>
      <border diagonalUp="0" diagonalDown="0" outline="0">
        <left style="thin">
          <color auto="1"/>
        </left>
        <right style="thin">
          <color auto="1"/>
        </right>
        <top style="thin">
          <color auto="1"/>
        </top>
        <bottom style="thin">
          <color auto="1"/>
        </bottom>
      </border>
    </dxf>
    <dxf>
      <alignment horizontal="center" vertical="center" textRotation="0" wrapText="0" indent="0" justifyLastLine="0" shrinkToFit="0" readingOrder="0"/>
      <border diagonalUp="0" diagonalDown="0" outline="0">
        <left style="thin">
          <color auto="1"/>
        </left>
        <right style="thin">
          <color auto="1"/>
        </right>
        <top style="thin">
          <color auto="1"/>
        </top>
        <bottom style="thin">
          <color auto="1"/>
        </bottom>
      </border>
    </dxf>
    <dxf>
      <alignment horizontal="center" vertical="center" textRotation="0" wrapText="0" indent="0" justifyLastLine="0" shrinkToFit="0" readingOrder="0"/>
      <border diagonalUp="0" diagonalDown="0" outline="0">
        <left/>
        <right style="thin">
          <color indexed="64"/>
        </right>
        <top style="thin">
          <color indexed="64"/>
        </top>
        <bottom style="thin">
          <color indexed="64"/>
        </bottom>
      </border>
    </dxf>
    <dxf>
      <border outline="0">
        <top style="thin">
          <color auto="1"/>
        </top>
      </border>
    </dxf>
    <dxf>
      <border outline="0">
        <left style="thin">
          <color auto="1"/>
        </left>
        <right style="thin">
          <color auto="1"/>
        </right>
        <top style="thin">
          <color auto="1"/>
        </top>
        <bottom style="thin">
          <color auto="1"/>
        </bottom>
      </border>
    </dxf>
    <dxf>
      <fill>
        <patternFill patternType="none">
          <fgColor indexed="64"/>
          <bgColor indexed="65"/>
        </patternFill>
      </fill>
      <alignment horizontal="center" vertical="bottom" textRotation="0" wrapText="0" indent="0" justifyLastLine="0" shrinkToFit="0" readingOrder="0"/>
    </dxf>
    <dxf>
      <border outline="0">
        <bottom style="thin">
          <color auto="1"/>
        </bottom>
      </border>
    </dxf>
    <dxf>
      <font>
        <b val="0"/>
        <i val="0"/>
        <strike val="0"/>
        <condense val="0"/>
        <extend val="0"/>
        <outline val="0"/>
        <shadow val="0"/>
        <u val="none"/>
        <vertAlign val="baseline"/>
        <sz val="9"/>
        <color rgb="FF000000"/>
        <name val="Arial"/>
        <scheme val="none"/>
      </font>
      <fill>
        <patternFill patternType="none">
          <fgColor indexed="64"/>
          <bgColor indexed="65"/>
        </patternFill>
      </fill>
      <alignment horizontal="center" vertical="center" textRotation="0" wrapText="1" indent="0" justifyLastLine="0" shrinkToFit="0" readingOrder="0"/>
      <border diagonalUp="0" diagonalDown="0" outline="0">
        <left style="thin">
          <color auto="1"/>
        </left>
        <right style="thin">
          <color auto="1"/>
        </right>
        <top/>
        <bottom/>
      </border>
    </dxf>
    <dxf>
      <font>
        <color rgb="FF00B050"/>
      </font>
    </dxf>
    <dxf>
      <font>
        <color rgb="FFFF0000"/>
      </font>
    </dxf>
    <dxf>
      <font>
        <color rgb="FF00B050"/>
      </font>
    </dxf>
    <dxf>
      <font>
        <color rgb="FFFF0000"/>
      </font>
    </dxf>
  </dxfs>
  <tableStyles count="0" defaultTableStyle="TableStyleMedium2" defaultPivotStyle="PivotStyleLight16"/>
  <colors>
    <mruColors>
      <color rgb="FF383F42"/>
      <color rgb="FFEFA725"/>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Drop" dropStyle="combo" dx="16" fmlaLink="Calcul2!$F$1" fmlaRange="Calcul2!$A$1:$A$5" noThreeD="1" sel="3" val="0"/>
</file>

<file path=xl/ctrlProps/ctrlProp2.xml><?xml version="1.0" encoding="utf-8"?>
<formControlPr xmlns="http://schemas.microsoft.com/office/spreadsheetml/2009/9/main" objectType="Drop" dropStyle="combo" dx="16" fmlaLink="Calcul2!$H$1" fmlaRange="Calcul2!$C$1:$C$34" noThreeD="1" val="0"/>
</file>

<file path=xl/ctrlProps/ctrlProp3.xml><?xml version="1.0" encoding="utf-8"?>
<formControlPr xmlns="http://schemas.microsoft.com/office/spreadsheetml/2009/9/main" objectType="Drop" dropStyle="combo" dx="16" fmlaLink="Calcul2!$I$1" fmlaRange="Calcul2!$D$1:$D$12" noThreeD="1" val="0"/>
</file>

<file path=xl/ctrlProps/ctrlProp4.xml><?xml version="1.0" encoding="utf-8"?>
<formControlPr xmlns="http://schemas.microsoft.com/office/spreadsheetml/2009/9/main" objectType="Drop" dropStyle="combo" dx="16" fmlaLink="Calcul!$F$1" fmlaRange="Calcul!$B$1:$B$34" noThreeD="1" val="0"/>
</file>

<file path=xl/ctrlProps/ctrlProp5.xml><?xml version="1.0" encoding="utf-8"?>
<formControlPr xmlns="http://schemas.microsoft.com/office/spreadsheetml/2009/9/main" objectType="Drop" dropStyle="combo" dx="16" fmlaLink="Calcul!$E$1" fmlaRange="Calcul!$A$1:$A$13" noThreeD="1" sel="7" val="0"/>
</file>

<file path=xl/ctrlProps/ctrlProp6.xml><?xml version="1.0" encoding="utf-8"?>
<formControlPr xmlns="http://schemas.microsoft.com/office/spreadsheetml/2009/9/main" objectType="Drop" dropStyle="combo" dx="16" fmlaLink="Calcul3!$F$1" fmlaRange="Calcul3!$A$1:$A$17" noThreeD="1" sel="12" val="9"/>
</file>

<file path=xl/ctrlProps/ctrlProp7.xml><?xml version="1.0" encoding="utf-8"?>
<formControlPr xmlns="http://schemas.microsoft.com/office/spreadsheetml/2009/9/main" objectType="Drop" dropStyle="combo" dx="16" fmlaLink="Calcul3!$G$1" fmlaRange="Calcul3!$C$1:$C$5" noThreeD="1" sel="3" val="0"/>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_rels/drawing4.xml.rels><?xml version="1.0" encoding="UTF-8" standalone="yes"?>
<Relationships xmlns="http://schemas.openxmlformats.org/package/2006/relationships"><Relationship Id="rId1" Type="http://schemas.openxmlformats.org/officeDocument/2006/relationships/image" Target="../media/image1.png"/></Relationships>
</file>

<file path=xl/drawings/_rels/vmlDrawing6.vml.rels><?xml version="1.0" encoding="UTF-8" standalone="yes"?>
<Relationships xmlns="http://schemas.openxmlformats.org/package/2006/relationships"><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xdr:twoCellAnchor>
    <xdr:from>
      <xdr:col>0</xdr:col>
      <xdr:colOff>65880</xdr:colOff>
      <xdr:row>0</xdr:row>
      <xdr:rowOff>9525</xdr:rowOff>
    </xdr:from>
    <xdr:to>
      <xdr:col>11</xdr:col>
      <xdr:colOff>75405</xdr:colOff>
      <xdr:row>7</xdr:row>
      <xdr:rowOff>38100</xdr:rowOff>
    </xdr:to>
    <xdr:sp macro="" textlink="">
      <xdr:nvSpPr>
        <xdr:cNvPr id="2" name="Rectangle à coins arrondis 1"/>
        <xdr:cNvSpPr/>
      </xdr:nvSpPr>
      <xdr:spPr>
        <a:xfrm>
          <a:off x="65880" y="9525"/>
          <a:ext cx="7950994" cy="1362075"/>
        </a:xfrm>
        <a:prstGeom prst="roundRect">
          <a:avLst/>
        </a:prstGeom>
        <a:solidFill>
          <a:srgbClr val="383F42"/>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editAs="oneCell">
        <xdr:from>
          <xdr:col>1</xdr:col>
          <xdr:colOff>28575</xdr:colOff>
          <xdr:row>3</xdr:row>
          <xdr:rowOff>9525</xdr:rowOff>
        </xdr:from>
        <xdr:to>
          <xdr:col>3</xdr:col>
          <xdr:colOff>28575</xdr:colOff>
          <xdr:row>3</xdr:row>
          <xdr:rowOff>180975</xdr:rowOff>
        </xdr:to>
        <xdr:sp macro="" textlink="">
          <xdr:nvSpPr>
            <xdr:cNvPr id="2049" name="Drop Down 1" hidden="1">
              <a:extLst>
                <a:ext uri="{63B3BB69-23CF-44E3-9099-C40C66FF867C}">
                  <a14:compatExt spid="_x0000_s204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504825</xdr:colOff>
          <xdr:row>3</xdr:row>
          <xdr:rowOff>28575</xdr:rowOff>
        </xdr:from>
        <xdr:to>
          <xdr:col>5</xdr:col>
          <xdr:colOff>514350</xdr:colOff>
          <xdr:row>4</xdr:row>
          <xdr:rowOff>0</xdr:rowOff>
        </xdr:to>
        <xdr:sp macro="" textlink="">
          <xdr:nvSpPr>
            <xdr:cNvPr id="2050" name="Drop Down 2" hidden="1">
              <a:extLst>
                <a:ext uri="{63B3BB69-23CF-44E3-9099-C40C66FF867C}">
                  <a14:compatExt spid="_x0000_s205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238125</xdr:colOff>
          <xdr:row>3</xdr:row>
          <xdr:rowOff>28575</xdr:rowOff>
        </xdr:from>
        <xdr:to>
          <xdr:col>8</xdr:col>
          <xdr:colOff>247650</xdr:colOff>
          <xdr:row>4</xdr:row>
          <xdr:rowOff>0</xdr:rowOff>
        </xdr:to>
        <xdr:sp macro="" textlink="">
          <xdr:nvSpPr>
            <xdr:cNvPr id="2052" name="Drop Down 4" hidden="1">
              <a:extLst>
                <a:ext uri="{63B3BB69-23CF-44E3-9099-C40C66FF867C}">
                  <a14:compatExt spid="_x0000_s2052"/>
                </a:ext>
              </a:extLst>
            </xdr:cNvPr>
            <xdr:cNvSpPr/>
          </xdr:nvSpPr>
          <xdr:spPr>
            <a:xfrm>
              <a:off x="0" y="0"/>
              <a:ext cx="0" cy="0"/>
            </a:xfrm>
            <a:prstGeom prst="rect">
              <a:avLst/>
            </a:prstGeom>
          </xdr:spPr>
        </xdr:sp>
        <xdr:clientData/>
      </xdr:twoCellAnchor>
    </mc:Choice>
    <mc:Fallback/>
  </mc:AlternateContent>
  <xdr:twoCellAnchor editAs="oneCell">
    <xdr:from>
      <xdr:col>8</xdr:col>
      <xdr:colOff>209550</xdr:colOff>
      <xdr:row>0</xdr:row>
      <xdr:rowOff>161925</xdr:rowOff>
    </xdr:from>
    <xdr:to>
      <xdr:col>11</xdr:col>
      <xdr:colOff>228600</xdr:colOff>
      <xdr:row>5</xdr:row>
      <xdr:rowOff>9525</xdr:rowOff>
    </xdr:to>
    <xdr:pic>
      <xdr:nvPicPr>
        <xdr:cNvPr id="7" name="Image 6"/>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5867400" y="161925"/>
          <a:ext cx="2305050" cy="800100"/>
        </a:xfrm>
        <a:prstGeom prst="rect">
          <a:avLst/>
        </a:prstGeom>
      </xdr:spPr>
    </xdr:pic>
    <xdr:clientData/>
  </xdr:twoCellAnchor>
  <xdr:twoCellAnchor>
    <xdr:from>
      <xdr:col>0</xdr:col>
      <xdr:colOff>723900</xdr:colOff>
      <xdr:row>1</xdr:row>
      <xdr:rowOff>19050</xdr:rowOff>
    </xdr:from>
    <xdr:to>
      <xdr:col>3</xdr:col>
      <xdr:colOff>28575</xdr:colOff>
      <xdr:row>2</xdr:row>
      <xdr:rowOff>57150</xdr:rowOff>
    </xdr:to>
    <xdr:sp macro="" textlink="">
      <xdr:nvSpPr>
        <xdr:cNvPr id="3" name="Rectangle à coins arrondis 2"/>
        <xdr:cNvSpPr/>
      </xdr:nvSpPr>
      <xdr:spPr>
        <a:xfrm>
          <a:off x="723900" y="209550"/>
          <a:ext cx="1590675" cy="228600"/>
        </a:xfrm>
        <a:prstGeom prst="roundRect">
          <a:avLst/>
        </a:prstGeom>
        <a:ln w="19050">
          <a:solidFill>
            <a:srgbClr val="EFA725"/>
          </a:solidFill>
        </a:ln>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endParaRPr lang="fr-FR" sz="1100"/>
        </a:p>
      </xdr:txBody>
    </xdr:sp>
    <xdr:clientData/>
  </xdr:twoCellAnchor>
  <xdr:twoCellAnchor>
    <xdr:from>
      <xdr:col>3</xdr:col>
      <xdr:colOff>495300</xdr:colOff>
      <xdr:row>1</xdr:row>
      <xdr:rowOff>0</xdr:rowOff>
    </xdr:from>
    <xdr:to>
      <xdr:col>5</xdr:col>
      <xdr:colOff>561975</xdr:colOff>
      <xdr:row>2</xdr:row>
      <xdr:rowOff>38100</xdr:rowOff>
    </xdr:to>
    <xdr:sp macro="" textlink="">
      <xdr:nvSpPr>
        <xdr:cNvPr id="10" name="Rectangle à coins arrondis 9"/>
        <xdr:cNvSpPr/>
      </xdr:nvSpPr>
      <xdr:spPr>
        <a:xfrm>
          <a:off x="2343150" y="190500"/>
          <a:ext cx="1590675" cy="228600"/>
        </a:xfrm>
        <a:prstGeom prst="roundRect">
          <a:avLst/>
        </a:prstGeom>
        <a:ln w="19050">
          <a:solidFill>
            <a:srgbClr val="EFA725"/>
          </a:solidFill>
        </a:ln>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endParaRPr lang="fr-FR" sz="1100"/>
        </a:p>
      </xdr:txBody>
    </xdr:sp>
    <xdr:clientData/>
  </xdr:twoCellAnchor>
  <xdr:twoCellAnchor>
    <xdr:from>
      <xdr:col>6</xdr:col>
      <xdr:colOff>219075</xdr:colOff>
      <xdr:row>1</xdr:row>
      <xdr:rowOff>9525</xdr:rowOff>
    </xdr:from>
    <xdr:to>
      <xdr:col>8</xdr:col>
      <xdr:colOff>285750</xdr:colOff>
      <xdr:row>2</xdr:row>
      <xdr:rowOff>47625</xdr:rowOff>
    </xdr:to>
    <xdr:sp macro="" textlink="">
      <xdr:nvSpPr>
        <xdr:cNvPr id="11" name="Rectangle à coins arrondis 10"/>
        <xdr:cNvSpPr/>
      </xdr:nvSpPr>
      <xdr:spPr>
        <a:xfrm>
          <a:off x="4352925" y="200025"/>
          <a:ext cx="1590675" cy="228600"/>
        </a:xfrm>
        <a:prstGeom prst="roundRect">
          <a:avLst/>
        </a:prstGeom>
        <a:ln w="19050">
          <a:solidFill>
            <a:srgbClr val="EFA725"/>
          </a:solidFill>
        </a:ln>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endParaRPr lang="fr-FR" sz="1100"/>
        </a:p>
      </xdr:txBody>
    </xdr:sp>
    <xdr:clientData/>
  </xdr:twoCellAnchor>
  <xdr:twoCellAnchor>
    <xdr:from>
      <xdr:col>1</xdr:col>
      <xdr:colOff>95250</xdr:colOff>
      <xdr:row>1</xdr:row>
      <xdr:rowOff>0</xdr:rowOff>
    </xdr:from>
    <xdr:to>
      <xdr:col>2</xdr:col>
      <xdr:colOff>733425</xdr:colOff>
      <xdr:row>2</xdr:row>
      <xdr:rowOff>85725</xdr:rowOff>
    </xdr:to>
    <xdr:sp macro="" textlink="">
      <xdr:nvSpPr>
        <xdr:cNvPr id="4" name="ZoneTexte 3"/>
        <xdr:cNvSpPr txBox="1"/>
      </xdr:nvSpPr>
      <xdr:spPr>
        <a:xfrm>
          <a:off x="857250" y="190500"/>
          <a:ext cx="1400175" cy="27622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a:latin typeface="Berlin Sans FB" panose="020E0602020502020306" pitchFamily="34" charset="0"/>
            </a:rPr>
            <a:t>PRODUIT</a:t>
          </a:r>
          <a:r>
            <a:rPr lang="fr-FR" sz="1400" baseline="0">
              <a:latin typeface="Berlin Sans FB" panose="020E0602020502020306" pitchFamily="34" charset="0"/>
            </a:rPr>
            <a:t> FINI</a:t>
          </a:r>
          <a:endParaRPr lang="fr-FR" sz="1400">
            <a:latin typeface="Berlin Sans FB" panose="020E0602020502020306" pitchFamily="34" charset="0"/>
          </a:endParaRPr>
        </a:p>
      </xdr:txBody>
    </xdr:sp>
    <xdr:clientData/>
  </xdr:twoCellAnchor>
  <xdr:twoCellAnchor>
    <xdr:from>
      <xdr:col>3</xdr:col>
      <xdr:colOff>590550</xdr:colOff>
      <xdr:row>0</xdr:row>
      <xdr:rowOff>161925</xdr:rowOff>
    </xdr:from>
    <xdr:to>
      <xdr:col>6</xdr:col>
      <xdr:colOff>85725</xdr:colOff>
      <xdr:row>2</xdr:row>
      <xdr:rowOff>9525</xdr:rowOff>
    </xdr:to>
    <xdr:sp macro="" textlink="">
      <xdr:nvSpPr>
        <xdr:cNvPr id="6" name="ZoneTexte 5"/>
        <xdr:cNvSpPr txBox="1"/>
      </xdr:nvSpPr>
      <xdr:spPr>
        <a:xfrm>
          <a:off x="2438400" y="161925"/>
          <a:ext cx="1781175" cy="22860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a:latin typeface="Berlin Sans FB" panose="020E0602020502020306" pitchFamily="34" charset="0"/>
            </a:rPr>
            <a:t>FOURNISSEURS</a:t>
          </a:r>
        </a:p>
      </xdr:txBody>
    </xdr:sp>
    <xdr:clientData/>
  </xdr:twoCellAnchor>
  <xdr:twoCellAnchor>
    <xdr:from>
      <xdr:col>6</xdr:col>
      <xdr:colOff>171450</xdr:colOff>
      <xdr:row>0</xdr:row>
      <xdr:rowOff>171450</xdr:rowOff>
    </xdr:from>
    <xdr:to>
      <xdr:col>8</xdr:col>
      <xdr:colOff>457200</xdr:colOff>
      <xdr:row>2</xdr:row>
      <xdr:rowOff>19050</xdr:rowOff>
    </xdr:to>
    <xdr:sp macro="" textlink="">
      <xdr:nvSpPr>
        <xdr:cNvPr id="8" name="ZoneTexte 7"/>
        <xdr:cNvSpPr txBox="1"/>
      </xdr:nvSpPr>
      <xdr:spPr>
        <a:xfrm>
          <a:off x="4305300" y="171450"/>
          <a:ext cx="1809750" cy="22860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a:latin typeface="Berlin Sans FB" panose="020E0602020502020306" pitchFamily="34" charset="0"/>
            </a:rPr>
            <a:t>TYPE</a:t>
          </a:r>
          <a:r>
            <a:rPr lang="fr-FR" sz="1400" baseline="0">
              <a:latin typeface="Berlin Sans FB" panose="020E0602020502020306" pitchFamily="34" charset="0"/>
            </a:rPr>
            <a:t> DE PRODUIT</a:t>
          </a:r>
          <a:endParaRPr lang="fr-FR" sz="1400">
            <a:latin typeface="Berlin Sans FB" panose="020E0602020502020306" pitchFamily="34" charset="0"/>
          </a:endParaRP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0</xdr:colOff>
      <xdr:row>0</xdr:row>
      <xdr:rowOff>127000</xdr:rowOff>
    </xdr:from>
    <xdr:to>
      <xdr:col>6</xdr:col>
      <xdr:colOff>518583</xdr:colOff>
      <xdr:row>8</xdr:row>
      <xdr:rowOff>155575</xdr:rowOff>
    </xdr:to>
    <xdr:sp macro="" textlink="">
      <xdr:nvSpPr>
        <xdr:cNvPr id="2" name="Rectangle à coins arrondis 1"/>
        <xdr:cNvSpPr/>
      </xdr:nvSpPr>
      <xdr:spPr>
        <a:xfrm>
          <a:off x="0" y="127000"/>
          <a:ext cx="4794250" cy="1552575"/>
        </a:xfrm>
        <a:prstGeom prst="roundRect">
          <a:avLst/>
        </a:prstGeom>
        <a:solidFill>
          <a:srgbClr val="383F42"/>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editAs="oneCell">
        <xdr:from>
          <xdr:col>2</xdr:col>
          <xdr:colOff>333375</xdr:colOff>
          <xdr:row>5</xdr:row>
          <xdr:rowOff>9525</xdr:rowOff>
        </xdr:from>
        <xdr:to>
          <xdr:col>4</xdr:col>
          <xdr:colOff>133350</xdr:colOff>
          <xdr:row>6</xdr:row>
          <xdr:rowOff>57150</xdr:rowOff>
        </xdr:to>
        <xdr:sp macro="" textlink="">
          <xdr:nvSpPr>
            <xdr:cNvPr id="5122" name="Drop Down 2" hidden="1">
              <a:extLst>
                <a:ext uri="{63B3BB69-23CF-44E3-9099-C40C66FF867C}">
                  <a14:compatExt spid="_x0000_s5122"/>
                </a:ext>
              </a:extLst>
            </xdr:cNvPr>
            <xdr:cNvSpPr/>
          </xdr:nvSpPr>
          <xdr:spPr>
            <a:xfrm>
              <a:off x="0" y="0"/>
              <a:ext cx="0" cy="0"/>
            </a:xfrm>
            <a:prstGeom prst="rect">
              <a:avLst/>
            </a:prstGeom>
          </xdr:spPr>
        </xdr:sp>
        <xdr:clientData/>
      </xdr:twoCellAnchor>
    </mc:Choice>
    <mc:Fallback/>
  </mc:AlternateContent>
  <xdr:twoCellAnchor editAs="oneCell">
    <xdr:from>
      <xdr:col>3</xdr:col>
      <xdr:colOff>658283</xdr:colOff>
      <xdr:row>2</xdr:row>
      <xdr:rowOff>48684</xdr:rowOff>
    </xdr:from>
    <xdr:to>
      <xdr:col>7</xdr:col>
      <xdr:colOff>170391</xdr:colOff>
      <xdr:row>6</xdr:row>
      <xdr:rowOff>86784</xdr:rowOff>
    </xdr:to>
    <xdr:pic>
      <xdr:nvPicPr>
        <xdr:cNvPr id="5" name="Image 4"/>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2605616" y="429684"/>
          <a:ext cx="2549525" cy="800100"/>
        </a:xfrm>
        <a:prstGeom prst="rect">
          <a:avLst/>
        </a:prstGeom>
      </xdr:spPr>
    </xdr:pic>
    <xdr:clientData/>
  </xdr:twoCellAnchor>
  <xdr:twoCellAnchor>
    <xdr:from>
      <xdr:col>0</xdr:col>
      <xdr:colOff>165100</xdr:colOff>
      <xdr:row>2</xdr:row>
      <xdr:rowOff>122766</xdr:rowOff>
    </xdr:from>
    <xdr:to>
      <xdr:col>2</xdr:col>
      <xdr:colOff>171450</xdr:colOff>
      <xdr:row>3</xdr:row>
      <xdr:rowOff>170391</xdr:rowOff>
    </xdr:to>
    <xdr:sp macro="" textlink="">
      <xdr:nvSpPr>
        <xdr:cNvPr id="6" name="Rectangle à coins arrondis 5"/>
        <xdr:cNvSpPr/>
      </xdr:nvSpPr>
      <xdr:spPr>
        <a:xfrm>
          <a:off x="165100" y="503766"/>
          <a:ext cx="1234017" cy="238125"/>
        </a:xfrm>
        <a:prstGeom prst="roundRect">
          <a:avLst/>
        </a:prstGeom>
        <a:ln w="19050">
          <a:solidFill>
            <a:srgbClr val="EFA725"/>
          </a:solidFill>
        </a:ln>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endParaRPr lang="fr-FR" sz="1100"/>
        </a:p>
      </xdr:txBody>
    </xdr:sp>
    <xdr:clientData/>
  </xdr:twoCellAnchor>
  <xdr:twoCellAnchor>
    <xdr:from>
      <xdr:col>2</xdr:col>
      <xdr:colOff>329141</xdr:colOff>
      <xdr:row>2</xdr:row>
      <xdr:rowOff>123825</xdr:rowOff>
    </xdr:from>
    <xdr:to>
      <xdr:col>4</xdr:col>
      <xdr:colOff>142875</xdr:colOff>
      <xdr:row>3</xdr:row>
      <xdr:rowOff>180975</xdr:rowOff>
    </xdr:to>
    <xdr:sp macro="" textlink="">
      <xdr:nvSpPr>
        <xdr:cNvPr id="7" name="Rectangle à coins arrondis 6"/>
        <xdr:cNvSpPr/>
      </xdr:nvSpPr>
      <xdr:spPr>
        <a:xfrm>
          <a:off x="1556808" y="504825"/>
          <a:ext cx="1253067" cy="247650"/>
        </a:xfrm>
        <a:prstGeom prst="roundRect">
          <a:avLst/>
        </a:prstGeom>
        <a:ln w="19050">
          <a:solidFill>
            <a:srgbClr val="EFA725"/>
          </a:solidFill>
        </a:ln>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endParaRPr lang="fr-FR" sz="1100"/>
        </a:p>
      </xdr:txBody>
    </xdr:sp>
    <xdr:clientData/>
  </xdr:twoCellAnchor>
  <xdr:twoCellAnchor>
    <xdr:from>
      <xdr:col>0</xdr:col>
      <xdr:colOff>21166</xdr:colOff>
      <xdr:row>1</xdr:row>
      <xdr:rowOff>178860</xdr:rowOff>
    </xdr:from>
    <xdr:to>
      <xdr:col>2</xdr:col>
      <xdr:colOff>306916</xdr:colOff>
      <xdr:row>4</xdr:row>
      <xdr:rowOff>112184</xdr:rowOff>
    </xdr:to>
    <xdr:sp macro="" textlink="">
      <xdr:nvSpPr>
        <xdr:cNvPr id="8" name="ZoneTexte 7"/>
        <xdr:cNvSpPr txBox="1"/>
      </xdr:nvSpPr>
      <xdr:spPr>
        <a:xfrm>
          <a:off x="21166" y="369360"/>
          <a:ext cx="1513417" cy="504824"/>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a:latin typeface="Berlin Sans FB" panose="020E0602020502020306" pitchFamily="34" charset="0"/>
            </a:rPr>
            <a:t>TYPE</a:t>
          </a:r>
          <a:r>
            <a:rPr lang="fr-FR" sz="1100" baseline="0">
              <a:latin typeface="Berlin Sans FB" panose="020E0602020502020306" pitchFamily="34" charset="0"/>
            </a:rPr>
            <a:t> DE PRODUIT</a:t>
          </a:r>
          <a:endParaRPr lang="fr-FR" sz="1100">
            <a:latin typeface="Berlin Sans FB" panose="020E0602020502020306" pitchFamily="34" charset="0"/>
          </a:endParaRPr>
        </a:p>
      </xdr:txBody>
    </xdr:sp>
    <xdr:clientData/>
  </xdr:twoCellAnchor>
  <xdr:twoCellAnchor>
    <xdr:from>
      <xdr:col>2</xdr:col>
      <xdr:colOff>22226</xdr:colOff>
      <xdr:row>2</xdr:row>
      <xdr:rowOff>142876</xdr:rowOff>
    </xdr:from>
    <xdr:to>
      <xdr:col>4</xdr:col>
      <xdr:colOff>454026</xdr:colOff>
      <xdr:row>3</xdr:row>
      <xdr:rowOff>180976</xdr:rowOff>
    </xdr:to>
    <xdr:sp macro="" textlink="">
      <xdr:nvSpPr>
        <xdr:cNvPr id="9" name="ZoneTexte 8"/>
        <xdr:cNvSpPr txBox="1"/>
      </xdr:nvSpPr>
      <xdr:spPr>
        <a:xfrm>
          <a:off x="1249893" y="523876"/>
          <a:ext cx="1871133" cy="22860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200">
              <a:latin typeface="Berlin Sans FB" panose="020E0602020502020306" pitchFamily="34" charset="0"/>
            </a:rPr>
            <a:t>FOURNISSEURS</a:t>
          </a:r>
        </a:p>
      </xdr:txBody>
    </xdr:sp>
    <xdr:clientData/>
  </xdr:twoCellAnchor>
  <mc:AlternateContent xmlns:mc="http://schemas.openxmlformats.org/markup-compatibility/2006">
    <mc:Choice xmlns:a14="http://schemas.microsoft.com/office/drawing/2010/main" Requires="a14">
      <xdr:twoCellAnchor editAs="oneCell">
        <xdr:from>
          <xdr:col>0</xdr:col>
          <xdr:colOff>161925</xdr:colOff>
          <xdr:row>5</xdr:row>
          <xdr:rowOff>19050</xdr:rowOff>
        </xdr:from>
        <xdr:to>
          <xdr:col>2</xdr:col>
          <xdr:colOff>171450</xdr:colOff>
          <xdr:row>6</xdr:row>
          <xdr:rowOff>66675</xdr:rowOff>
        </xdr:to>
        <xdr:sp macro="" textlink="">
          <xdr:nvSpPr>
            <xdr:cNvPr id="5123" name="Drop Down 3" hidden="1">
              <a:extLst>
                <a:ext uri="{63B3BB69-23CF-44E3-9099-C40C66FF867C}">
                  <a14:compatExt spid="_x0000_s5123"/>
                </a:ext>
              </a:extLst>
            </xdr:cNvPr>
            <xdr:cNvSpPr/>
          </xdr:nvSpPr>
          <xdr:spPr>
            <a:xfrm>
              <a:off x="0" y="0"/>
              <a:ext cx="0" cy="0"/>
            </a:xfrm>
            <a:prstGeom prst="rect">
              <a:avLst/>
            </a:prstGeom>
          </xdr:spPr>
        </xdr:sp>
        <xdr:clientData/>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20</xdr:col>
          <xdr:colOff>714375</xdr:colOff>
          <xdr:row>0</xdr:row>
          <xdr:rowOff>123825</xdr:rowOff>
        </xdr:from>
        <xdr:to>
          <xdr:col>22</xdr:col>
          <xdr:colOff>323850</xdr:colOff>
          <xdr:row>4</xdr:row>
          <xdr:rowOff>0</xdr:rowOff>
        </xdr:to>
        <xdr:sp macro="" textlink="">
          <xdr:nvSpPr>
            <xdr:cNvPr id="18472" name="CommandButton1" hidden="1">
              <a:extLst>
                <a:ext uri="{63B3BB69-23CF-44E3-9099-C40C66FF867C}">
                  <a14:compatExt spid="_x0000_s18472"/>
                </a:ext>
              </a:extLst>
            </xdr:cNvPr>
            <xdr:cNvSpPr/>
          </xdr:nvSpPr>
          <xdr:spPr>
            <a:xfrm>
              <a:off x="0" y="0"/>
              <a:ext cx="0" cy="0"/>
            </a:xfrm>
            <a:prstGeom prst="rect">
              <a:avLst/>
            </a:prstGeom>
          </xdr:spPr>
        </xdr:sp>
        <xdr:clientData/>
      </xdr:twoCellAnchor>
    </mc:Choice>
    <mc:Fallback/>
  </mc:AlternateContent>
</xdr:wsDr>
</file>

<file path=xl/drawings/drawing4.xml><?xml version="1.0" encoding="utf-8"?>
<xdr:wsDr xmlns:xdr="http://schemas.openxmlformats.org/drawingml/2006/spreadsheetDrawing" xmlns:a="http://schemas.openxmlformats.org/drawingml/2006/main">
  <xdr:twoCellAnchor>
    <xdr:from>
      <xdr:col>0</xdr:col>
      <xdr:colOff>0</xdr:colOff>
      <xdr:row>0</xdr:row>
      <xdr:rowOff>0</xdr:rowOff>
    </xdr:from>
    <xdr:to>
      <xdr:col>13</xdr:col>
      <xdr:colOff>123825</xdr:colOff>
      <xdr:row>19</xdr:row>
      <xdr:rowOff>9525</xdr:rowOff>
    </xdr:to>
    <xdr:sp macro="" textlink="">
      <xdr:nvSpPr>
        <xdr:cNvPr id="2" name="Rectangle à coins arrondis 1"/>
        <xdr:cNvSpPr/>
      </xdr:nvSpPr>
      <xdr:spPr>
        <a:xfrm>
          <a:off x="0" y="0"/>
          <a:ext cx="10029825" cy="3629025"/>
        </a:xfrm>
        <a:prstGeom prst="roundRect">
          <a:avLst/>
        </a:prstGeom>
        <a:solidFill>
          <a:srgbClr val="383F42"/>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editAs="oneCell">
        <xdr:from>
          <xdr:col>0</xdr:col>
          <xdr:colOff>657225</xdr:colOff>
          <xdr:row>5</xdr:row>
          <xdr:rowOff>161925</xdr:rowOff>
        </xdr:from>
        <xdr:to>
          <xdr:col>4</xdr:col>
          <xdr:colOff>95250</xdr:colOff>
          <xdr:row>7</xdr:row>
          <xdr:rowOff>47625</xdr:rowOff>
        </xdr:to>
        <xdr:sp macro="" textlink="">
          <xdr:nvSpPr>
            <xdr:cNvPr id="19457" name="Drop Down 1" hidden="1">
              <a:extLst>
                <a:ext uri="{63B3BB69-23CF-44E3-9099-C40C66FF867C}">
                  <a14:compatExt spid="_x0000_s1945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628650</xdr:colOff>
          <xdr:row>14</xdr:row>
          <xdr:rowOff>9525</xdr:rowOff>
        </xdr:from>
        <xdr:to>
          <xdr:col>4</xdr:col>
          <xdr:colOff>95250</xdr:colOff>
          <xdr:row>15</xdr:row>
          <xdr:rowOff>85725</xdr:rowOff>
        </xdr:to>
        <xdr:sp macro="" textlink="">
          <xdr:nvSpPr>
            <xdr:cNvPr id="19458" name="Drop Down 2" hidden="1">
              <a:extLst>
                <a:ext uri="{63B3BB69-23CF-44E3-9099-C40C66FF867C}">
                  <a14:compatExt spid="_x0000_s19458"/>
                </a:ext>
              </a:extLst>
            </xdr:cNvPr>
            <xdr:cNvSpPr/>
          </xdr:nvSpPr>
          <xdr:spPr>
            <a:xfrm>
              <a:off x="0" y="0"/>
              <a:ext cx="0" cy="0"/>
            </a:xfrm>
            <a:prstGeom prst="rect">
              <a:avLst/>
            </a:prstGeom>
          </xdr:spPr>
        </xdr:sp>
        <xdr:clientData/>
      </xdr:twoCellAnchor>
    </mc:Choice>
    <mc:Fallback/>
  </mc:AlternateContent>
  <xdr:twoCellAnchor>
    <xdr:from>
      <xdr:col>0</xdr:col>
      <xdr:colOff>561975</xdr:colOff>
      <xdr:row>1</xdr:row>
      <xdr:rowOff>114300</xdr:rowOff>
    </xdr:from>
    <xdr:to>
      <xdr:col>4</xdr:col>
      <xdr:colOff>190500</xdr:colOff>
      <xdr:row>4</xdr:row>
      <xdr:rowOff>152400</xdr:rowOff>
    </xdr:to>
    <xdr:sp macro="" textlink="">
      <xdr:nvSpPr>
        <xdr:cNvPr id="3" name="Rectangle à coins arrondis 2"/>
        <xdr:cNvSpPr/>
      </xdr:nvSpPr>
      <xdr:spPr>
        <a:xfrm>
          <a:off x="561975" y="304800"/>
          <a:ext cx="2676525" cy="609600"/>
        </a:xfrm>
        <a:prstGeom prst="roundRect">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endParaRPr lang="fr-FR" sz="1100"/>
        </a:p>
      </xdr:txBody>
    </xdr:sp>
    <xdr:clientData/>
  </xdr:twoCellAnchor>
  <xdr:twoCellAnchor>
    <xdr:from>
      <xdr:col>0</xdr:col>
      <xdr:colOff>514350</xdr:colOff>
      <xdr:row>9</xdr:row>
      <xdr:rowOff>57150</xdr:rowOff>
    </xdr:from>
    <xdr:to>
      <xdr:col>4</xdr:col>
      <xdr:colOff>142875</xdr:colOff>
      <xdr:row>12</xdr:row>
      <xdr:rowOff>95250</xdr:rowOff>
    </xdr:to>
    <xdr:sp macro="" textlink="">
      <xdr:nvSpPr>
        <xdr:cNvPr id="6" name="Rectangle à coins arrondis 5"/>
        <xdr:cNvSpPr/>
      </xdr:nvSpPr>
      <xdr:spPr>
        <a:xfrm>
          <a:off x="514350" y="1771650"/>
          <a:ext cx="2676525" cy="609600"/>
        </a:xfrm>
        <a:prstGeom prst="roundRect">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endParaRPr lang="fr-FR" sz="1100"/>
        </a:p>
      </xdr:txBody>
    </xdr:sp>
    <xdr:clientData/>
  </xdr:twoCellAnchor>
  <xdr:twoCellAnchor>
    <xdr:from>
      <xdr:col>0</xdr:col>
      <xdr:colOff>609600</xdr:colOff>
      <xdr:row>1</xdr:row>
      <xdr:rowOff>171450</xdr:rowOff>
    </xdr:from>
    <xdr:to>
      <xdr:col>4</xdr:col>
      <xdr:colOff>85725</xdr:colOff>
      <xdr:row>4</xdr:row>
      <xdr:rowOff>133350</xdr:rowOff>
    </xdr:to>
    <xdr:sp macro="" textlink="">
      <xdr:nvSpPr>
        <xdr:cNvPr id="4" name="ZoneTexte 3"/>
        <xdr:cNvSpPr txBox="1"/>
      </xdr:nvSpPr>
      <xdr:spPr>
        <a:xfrm>
          <a:off x="609600" y="361950"/>
          <a:ext cx="2524125" cy="53340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2000" b="1"/>
            <a:t>Règlementation</a:t>
          </a:r>
        </a:p>
      </xdr:txBody>
    </xdr:sp>
    <xdr:clientData/>
  </xdr:twoCellAnchor>
  <xdr:twoCellAnchor>
    <xdr:from>
      <xdr:col>0</xdr:col>
      <xdr:colOff>542925</xdr:colOff>
      <xdr:row>9</xdr:row>
      <xdr:rowOff>123825</xdr:rowOff>
    </xdr:from>
    <xdr:to>
      <xdr:col>4</xdr:col>
      <xdr:colOff>19050</xdr:colOff>
      <xdr:row>12</xdr:row>
      <xdr:rowOff>85725</xdr:rowOff>
    </xdr:to>
    <xdr:sp macro="" textlink="">
      <xdr:nvSpPr>
        <xdr:cNvPr id="8" name="ZoneTexte 7"/>
        <xdr:cNvSpPr txBox="1"/>
      </xdr:nvSpPr>
      <xdr:spPr>
        <a:xfrm>
          <a:off x="542925" y="1838325"/>
          <a:ext cx="2524125" cy="53340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2000" b="1"/>
            <a:t>Produit</a:t>
          </a:r>
          <a:r>
            <a:rPr lang="fr-FR" sz="2000" b="1" baseline="0"/>
            <a:t> fini</a:t>
          </a:r>
        </a:p>
      </xdr:txBody>
    </xdr:sp>
    <xdr:clientData/>
  </xdr:twoCellAnchor>
  <xdr:twoCellAnchor editAs="oneCell">
    <xdr:from>
      <xdr:col>10</xdr:col>
      <xdr:colOff>238125</xdr:colOff>
      <xdr:row>14</xdr:row>
      <xdr:rowOff>0</xdr:rowOff>
    </xdr:from>
    <xdr:to>
      <xdr:col>13</xdr:col>
      <xdr:colOff>257175</xdr:colOff>
      <xdr:row>18</xdr:row>
      <xdr:rowOff>38100</xdr:rowOff>
    </xdr:to>
    <xdr:pic>
      <xdr:nvPicPr>
        <xdr:cNvPr id="9" name="Image 8"/>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7858125" y="2667000"/>
          <a:ext cx="2305050" cy="800100"/>
        </a:xfrm>
        <a:prstGeom prst="rect">
          <a:avLst/>
        </a:prstGeom>
      </xdr:spPr>
    </xdr:pic>
    <xdr:clientData/>
  </xdr:twoCellAnchor>
  <xdr:twoCellAnchor>
    <xdr:from>
      <xdr:col>5</xdr:col>
      <xdr:colOff>352425</xdr:colOff>
      <xdr:row>3</xdr:row>
      <xdr:rowOff>0</xdr:rowOff>
    </xdr:from>
    <xdr:to>
      <xdr:col>10</xdr:col>
      <xdr:colOff>504825</xdr:colOff>
      <xdr:row>14</xdr:row>
      <xdr:rowOff>0</xdr:rowOff>
    </xdr:to>
    <xdr:sp macro="" textlink="">
      <xdr:nvSpPr>
        <xdr:cNvPr id="5" name="Rectangle à coins arrondis 4"/>
        <xdr:cNvSpPr/>
      </xdr:nvSpPr>
      <xdr:spPr>
        <a:xfrm>
          <a:off x="4162425" y="571500"/>
          <a:ext cx="3962400" cy="2095500"/>
        </a:xfrm>
        <a:prstGeom prst="roundRect">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endParaRPr lang="fr-FR" sz="1100"/>
        </a:p>
      </xdr:txBody>
    </xdr:sp>
    <xdr:clientData/>
  </xdr:twoCellAnchor>
  <xdr:twoCellAnchor>
    <xdr:from>
      <xdr:col>5</xdr:col>
      <xdr:colOff>752475</xdr:colOff>
      <xdr:row>4</xdr:row>
      <xdr:rowOff>19050</xdr:rowOff>
    </xdr:from>
    <xdr:to>
      <xdr:col>10</xdr:col>
      <xdr:colOff>85725</xdr:colOff>
      <xdr:row>12</xdr:row>
      <xdr:rowOff>171450</xdr:rowOff>
    </xdr:to>
    <xdr:sp macro="" textlink="">
      <xdr:nvSpPr>
        <xdr:cNvPr id="7" name="ZoneTexte 6"/>
        <xdr:cNvSpPr txBox="1"/>
      </xdr:nvSpPr>
      <xdr:spPr>
        <a:xfrm>
          <a:off x="4562475" y="781050"/>
          <a:ext cx="3143250" cy="16764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endParaRPr lang="en-US" sz="1100"/>
        </a:p>
      </xdr:txBody>
    </xdr:sp>
    <xdr:clientData/>
  </xdr:twoCellAnchor>
</xdr:wsDr>
</file>

<file path=xl/tables/table1.xml><?xml version="1.0" encoding="utf-8"?>
<table xmlns="http://schemas.openxmlformats.org/spreadsheetml/2006/main" id="2" name="Tableau2" displayName="Tableau2" ref="A2:U35" totalsRowShown="0" headerRowDxfId="76" dataDxfId="74" headerRowBorderDxfId="75" tableBorderDxfId="73" totalsRowBorderDxfId="72">
  <autoFilter ref="A2:U35"/>
  <sortState ref="A3:U35">
    <sortCondition ref="C2:C35"/>
  </sortState>
  <tableColumns count="21">
    <tableColumn id="1" name="Produit fini" dataDxfId="71"/>
    <tableColumn id="2" name="Fournisseurs" dataDxfId="70"/>
    <tableColumn id="3" name="Type" dataDxfId="69"/>
    <tableColumn id="4" name="Produit" dataDxfId="68"/>
    <tableColumn id="5" name="Règlement (CE) 1005/2009 " dataDxfId="67"/>
    <tableColumn id="6" name="Règlement (CE) 1935/2004" dataDxfId="66"/>
    <tableColumn id="7" name="Règlement (CE) 2023/2006" dataDxfId="65"/>
    <tableColumn id="8" name="Règlement (EU) 10/2011 and updates 1282/2011-1183/2012- 202/2014" dataDxfId="64"/>
    <tableColumn id="9" name="Règlement (CE) 1895/2005" dataDxfId="63"/>
    <tableColumn id="10" name="EU Regulation (EC) No 282/2008" dataDxfId="62"/>
    <tableColumn id="11" name="EU Regulation (EC) No n° 450/2009" dataDxfId="61"/>
    <tableColumn id="12" name="Directive 94/62, Article 11 (amended by directive 2004/12/EC)" dataDxfId="60"/>
    <tableColumn id="13" name="EU Regulation n°528/2012 - Annexe I" dataDxfId="59"/>
    <tableColumn id="14" name="the Ordinance of the Federal Department within Switzerland (817.023.21)." dataDxfId="58"/>
    <tableColumn id="15" name="EuPIA exclusion list" dataDxfId="57"/>
    <tableColumn id="16" name="French law No 2012-1442 of 24 /12/2012" dataDxfId="56"/>
    <tableColumn id="17" name="FDA" dataDxfId="55"/>
    <tableColumn id="18" name="Proposition 65  - CHEMICAL LISTED EFFECTIVE SEPTEMBER 27, 2013  " dataDxfId="54"/>
    <tableColumn id="19" name="REACH" dataDxfId="53"/>
    <tableColumn id="20" name="JPIMA (September 2011)" dataDxfId="52"/>
    <tableColumn id="21" name="Directive 2005/79/EC" dataDxfId="51"/>
  </tableColumns>
  <tableStyleInfo name="TableStyleLight2" showFirstColumn="0" showLastColumn="0" showRowStripes="1" showColumnStripes="0"/>
</table>
</file>

<file path=xl/tables/table2.xml><?xml version="1.0" encoding="utf-8"?>
<table xmlns="http://schemas.openxmlformats.org/spreadsheetml/2006/main" id="1" name="Tableau1" displayName="Tableau1" ref="A1:AH33" totalsRowShown="0" headerRowDxfId="50" headerRowBorderDxfId="49" tableBorderDxfId="48">
  <autoFilter ref="A1:AH33"/>
  <sortState ref="A2:AH33">
    <sortCondition ref="B1:B33"/>
  </sortState>
  <tableColumns count="34">
    <tableColumn id="1" name="Type" dataDxfId="47"/>
    <tableColumn id="2" name="Fournisseurs" dataDxfId="46"/>
    <tableColumn id="3" name="Tris(nonylphenol)phosphite - TNPP" dataDxfId="45"/>
    <tableColumn id="4" name="4- nonylphenol " dataDxfId="44"/>
    <tableColumn id="5" name="Alkyl phenol ethoxylates (APEOs) and derivatives thereof" dataDxfId="43"/>
    <tableColumn id="6" name="AlkylPhenol Ethoxylate APE" dataDxfId="42"/>
    <tableColumn id="7" name="Amines aromatiques" dataDxfId="41"/>
    <tableColumn id="8" name="Antimony and its compounds" dataDxfId="40"/>
    <tableColumn id="9" name="ARSENIC and ARSENIC COMPOUNDS" dataDxfId="39"/>
    <tableColumn id="10" name="Azodicabonamide" dataDxfId="38"/>
    <tableColumn id="11" name="Benzophenone (C6H5)2CO, generally abbreviated Ph2CO" dataDxfId="37"/>
    <tableColumn id="12" name="Benzophenone and derivatives: 2-hydroxybenzophenone" dataDxfId="36"/>
    <tableColumn id="13" name="Benzophenone and derivatives: 3-hydroxybenzophenone " dataDxfId="35"/>
    <tableColumn id="14" name="Benzophenone and derivatives: 4-hydroxybenzophenone " dataDxfId="34"/>
    <tableColumn id="15" name="Benzophenone and derivatives: 4-methylbenzophenone" dataDxfId="33"/>
    <tableColumn id="16" name="Phtalates and  derivates" dataDxfId="32"/>
    <tableColumn id="17" name="Bisphenol F-DIGLYCIDYL ETHER - BFDGE" dataDxfId="31"/>
    <tableColumn id="18" name="Bisphenol F" dataDxfId="30"/>
    <tableColumn id="19" name="bisphénol S, 4,4'-sulfonyldiphénol " dataDxfId="29"/>
    <tableColumn id="20" name="Ethers de glycol - (EGME – EGMEA – EGEE – EGEEA – TEGDME – EGDME)" dataDxfId="28"/>
    <tableColumn id="21" name="2-isopropylthioxanthone (ITX)" dataDxfId="27"/>
    <tableColumn id="22" name="Lindane -  Gamma-benzene hexachloride" dataDxfId="26"/>
    <tableColumn id="23" name="Nonylphenolethoxilate(NPE)" dataDxfId="25"/>
    <tableColumn id="24" name="Nonylphenols (NP)" dataDxfId="24"/>
    <tableColumn id="25" name="Polybrominated biphenyls (PBB)" dataDxfId="23"/>
    <tableColumn id="26" name="polybrominated diphenyl ethers (PBDE)" dataDxfId="22"/>
    <tableColumn id="27" name="Polychlorinated Biphenyls (PCBs) " dataDxfId="21"/>
    <tableColumn id="28" name="semicarbazide (SEM) " dataDxfId="20"/>
    <tableColumn id="29" name="Trichloroanisoles (TCA)" dataDxfId="19"/>
    <tableColumn id="30" name="Dimethyl fumarate (DMF)" dataDxfId="18"/>
    <tableColumn id="31" name="Genetic modified organisms (GMO)" dataDxfId="17"/>
    <tableColumn id="32" name="Ozone depleting substances according to the Montreal protocol" dataDxfId="16"/>
    <tableColumn id="33" name="Radioactive substances" dataDxfId="15"/>
    <tableColumn id="34" name="Substances animal origin" dataDxfId="14"/>
  </tableColumns>
  <tableStyleInfo name="TableStyleLight16" showFirstColumn="0" showLastColumn="0" showRowStripes="1" showColumnStripes="0"/>
</table>
</file>

<file path=xl/tables/table3.xml><?xml version="1.0" encoding="utf-8"?>
<table xmlns="http://schemas.openxmlformats.org/spreadsheetml/2006/main" id="18" name="Tableau18" displayName="Tableau18" ref="A1:E17" totalsRowShown="0" headerRowDxfId="11" tableBorderDxfId="10">
  <autoFilter ref="A1:E17"/>
  <tableColumns count="5">
    <tableColumn id="1" name="Règlement" dataDxfId="9"/>
    <tableColumn id="2" name="Coiffes" dataDxfId="8"/>
    <tableColumn id="3" name="Complexe" dataDxfId="7"/>
    <tableColumn id="4" name="Muselet" dataDxfId="6"/>
    <tableColumn id="5" name="Autres" dataDxfId="5"/>
  </tableColumns>
  <tableStyleInfo name="TableStyleLight6" showFirstColumn="0" showLastColumn="0" showRowStripes="1" showColumnStripes="0"/>
</table>
</file>

<file path=xl/tables/table4.xml><?xml version="1.0" encoding="utf-8"?>
<table xmlns="http://schemas.openxmlformats.org/spreadsheetml/2006/main" id="6" name="Tableau6" displayName="Tableau6" ref="Q1:T18" totalsRowShown="0" tableBorderDxfId="4">
  <autoFilter ref="Q1:T18"/>
  <tableColumns count="4">
    <tableColumn id="1" name="Colonne1" dataDxfId="3">
      <calculatedColumnFormula>IF(AND(G1=TRUE,H1=TRUE),B1,FALSE)</calculatedColumnFormula>
    </tableColumn>
    <tableColumn id="2" name="Colonne2" dataDxfId="2">
      <calculatedColumnFormula>IF(AND(G1=TRUE,I1=TRUE),C1,FALSE)</calculatedColumnFormula>
    </tableColumn>
    <tableColumn id="3" name="Colonne3" dataDxfId="1">
      <calculatedColumnFormula>IF(AND(G1=TRUE,J1=TRUE),D1,FALSE)</calculatedColumnFormula>
    </tableColumn>
    <tableColumn id="4" name="Colonne4" dataDxfId="0">
      <calculatedColumnFormula>IF(AND(G1=TRUE,K1=TRUE),E1,FALSE)</calculatedColumnFormula>
    </tableColumn>
  </tableColumns>
  <tableStyleInfo name="TableStyleLight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comments" Target="../comments1.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ctrlProp" Target="../ctrlProps/ctrlProp4.xml"/><Relationship Id="rId2" Type="http://schemas.openxmlformats.org/officeDocument/2006/relationships/vmlDrawing" Target="../drawings/vmlDrawing2.vml"/><Relationship Id="rId1" Type="http://schemas.openxmlformats.org/officeDocument/2006/relationships/drawing" Target="../drawings/drawing2.xml"/><Relationship Id="rId4" Type="http://schemas.openxmlformats.org/officeDocument/2006/relationships/ctrlProp" Target="../ctrlProps/ctrlProp5.xml"/></Relationships>
</file>

<file path=xl/worksheets/_rels/sheet3.xml.rels><?xml version="1.0" encoding="UTF-8" standalone="yes"?>
<Relationships xmlns="http://schemas.openxmlformats.org/package/2006/relationships"><Relationship Id="rId8" Type="http://schemas.openxmlformats.org/officeDocument/2006/relationships/hyperlink" Target="file:///C:\Users\Utilisateur\Downloads\Total\PRODUCT-STEWARDSHIP-ALL-UNCOLORED-PE.PDF" TargetMode="External"/><Relationship Id="rId13" Type="http://schemas.openxmlformats.org/officeDocument/2006/relationships/hyperlink" Target="file:///C:\Users\Utilisateur\Downloads\Siegwerk\Regulation%201895%202005_BADGE__BFDGE__NOGE_120912__FR.pdf" TargetMode="External"/><Relationship Id="rId18" Type="http://schemas.openxmlformats.org/officeDocument/2006/relationships/hyperlink" Target="file:///C:\Users\Utilisateur\Downloads\Siegwerk\Bisphenols__bisphenol_A__bisphenol_F_and_others__130201_FR.pdf" TargetMode="External"/><Relationship Id="rId26" Type="http://schemas.openxmlformats.org/officeDocument/2006/relationships/hyperlink" Target="file:///C:\Users\Utilisateur\Downloads\Eurofoil\Declaration%20of%20conformity%20Sparflex%20Proposition%2065_Regulation%20EC%201005%20200....pdf" TargetMode="External"/><Relationship Id="rId3" Type="http://schemas.openxmlformats.org/officeDocument/2006/relationships/hyperlink" Target="file:///C:\Users\Utilisateur\Downloads\Total\LA0710-LDPE-C35396.PDF" TargetMode="External"/><Relationship Id="rId21" Type="http://schemas.openxmlformats.org/officeDocument/2006/relationships/hyperlink" Target="file:///C:\Users\Utilisateur\Downloads\Siegwerk\Regulations_in_USA_and_Canada_130801_EN_01.pdf" TargetMode="External"/><Relationship Id="rId34" Type="http://schemas.openxmlformats.org/officeDocument/2006/relationships/comments" Target="../comments2.xml"/><Relationship Id="rId7" Type="http://schemas.openxmlformats.org/officeDocument/2006/relationships/hyperlink" Target="file:///C:\Users\Utilisateur\Downloads\Total\PRODUCT-STEWARDSHIP-ALL-UNCOLORED-PE.PDF" TargetMode="External"/><Relationship Id="rId12" Type="http://schemas.openxmlformats.org/officeDocument/2006/relationships/hyperlink" Target="file:///C:\Users\Utilisateur\Downloads\Siegwerk\California_Proposition_65_list_140401_FR.pdf" TargetMode="External"/><Relationship Id="rId17" Type="http://schemas.openxmlformats.org/officeDocument/2006/relationships/hyperlink" Target="file:///C:\Users\Utilisateur\Downloads\Siegwerk\HeavyMetals-Coneg-PPWD_QB_2930_2_V1_2_120911___FR_01.pdf" TargetMode="External"/><Relationship Id="rId25" Type="http://schemas.openxmlformats.org/officeDocument/2006/relationships/hyperlink" Target="file:///C:\Users\Utilisateur\Downloads\Eurofoil\Plain%20Foil%20food%20contact%20statement%2002th%20January%202014.pdf" TargetMode="External"/><Relationship Id="rId33" Type="http://schemas.openxmlformats.org/officeDocument/2006/relationships/table" Target="../tables/table1.xml"/><Relationship Id="rId2" Type="http://schemas.openxmlformats.org/officeDocument/2006/relationships/hyperlink" Target="file:///C:\Users\Utilisateur\Downloads\Total\LA0710-LDPE-C35396.PDF" TargetMode="External"/><Relationship Id="rId16" Type="http://schemas.openxmlformats.org/officeDocument/2006/relationships/hyperlink" Target="file:///C:\Users\Utilisateur\Downloads\Siegwerk\DeclConformityEuPIAExclusion_List_140606_FR.pdf" TargetMode="External"/><Relationship Id="rId20" Type="http://schemas.openxmlformats.org/officeDocument/2006/relationships/hyperlink" Target="file:///C:\Users\Utilisateur\Downloads\Siegwerk\DeclConformityJPIMA_Negative_List_120911__EN.pdf" TargetMode="External"/><Relationship Id="rId29" Type="http://schemas.openxmlformats.org/officeDocument/2006/relationships/hyperlink" Target="file:///C:\Users\Utilisateur\Downloads\Boudeville%20et%20Fontaine\Boudeville-m&#233;taux%20lourds-Bisphenol-20110704.pdf" TargetMode="External"/><Relationship Id="rId1" Type="http://schemas.openxmlformats.org/officeDocument/2006/relationships/hyperlink" Target="file:///C:\Users\Utilisateur\Downloads\Total\PRODUCT-STEWARDSHIP-ALL-UNCOLORED-PE.PDF" TargetMode="External"/><Relationship Id="rId6" Type="http://schemas.openxmlformats.org/officeDocument/2006/relationships/hyperlink" Target="file:///C:\Users\Utilisateur\Downloads\Total\PRODUCT-STEWARDSHIP-ALL-UNCOLORED-PE.PDF" TargetMode="External"/><Relationship Id="rId11" Type="http://schemas.openxmlformats.org/officeDocument/2006/relationships/hyperlink" Target="file:///C:\Users\Utilisateur\Downloads\Total\PRODUCT-STEWARDSHIP-ALL-UNCOLORED-PE.PDF" TargetMode="External"/><Relationship Id="rId24" Type="http://schemas.openxmlformats.org/officeDocument/2006/relationships/hyperlink" Target="file:///C:\Users\Utilisateur\Downloads\Eurofoil\Plain%20Foil%20food%20contact%20statement%2002th%20January%202014.pdf" TargetMode="External"/><Relationship Id="rId32" Type="http://schemas.openxmlformats.org/officeDocument/2006/relationships/vmlDrawing" Target="../drawings/vmlDrawing3.vml"/><Relationship Id="rId5" Type="http://schemas.openxmlformats.org/officeDocument/2006/relationships/hyperlink" Target="file:///C:\Users\Utilisateur\Downloads\Total\LA0710-LDPE-C35396.PDF" TargetMode="External"/><Relationship Id="rId15" Type="http://schemas.openxmlformats.org/officeDocument/2006/relationships/hyperlink" Target="file:///C:\Users\Utilisateur\Downloads\Siegwerk\2792%5b1%5d%20eupia.pdf" TargetMode="External"/><Relationship Id="rId23" Type="http://schemas.openxmlformats.org/officeDocument/2006/relationships/hyperlink" Target="file:///C:\Users\Utilisateur\Downloads\Siegwerk\Regulations_in_USA_and_Canada_130801_EN_01.pdf" TargetMode="External"/><Relationship Id="rId28" Type="http://schemas.openxmlformats.org/officeDocument/2006/relationships/hyperlink" Target="file:///C:\Users\Utilisateur\Downloads\Boudeville%20et%20Fontaine\Boudeville-m&#233;taux%20lourds-Bisphenol-20110704.pdf" TargetMode="External"/><Relationship Id="rId10" Type="http://schemas.openxmlformats.org/officeDocument/2006/relationships/hyperlink" Target="file:///C:\Users\Utilisateur\Downloads\Total\PRODUCT-STEWARDSHIP-ALL-UNCOLORED-PE.PDF" TargetMode="External"/><Relationship Id="rId19" Type="http://schemas.openxmlformats.org/officeDocument/2006/relationships/hyperlink" Target="file:///C:\Users\Utilisateur\Downloads\Siegwerk\Biocides_130422_FR.pdf" TargetMode="External"/><Relationship Id="rId31" Type="http://schemas.openxmlformats.org/officeDocument/2006/relationships/printerSettings" Target="../printerSettings/printerSettings2.bin"/><Relationship Id="rId4" Type="http://schemas.openxmlformats.org/officeDocument/2006/relationships/hyperlink" Target="file:///C:\Users\Utilisateur\Downloads\Total\LA0710-LDPE-C35396.PDF" TargetMode="External"/><Relationship Id="rId9" Type="http://schemas.openxmlformats.org/officeDocument/2006/relationships/hyperlink" Target="file:///C:\Users\Utilisateur\Downloads\Total\PRODUCT-STEWARDSHIP-ALL-UNCOLORED-PE.PDF" TargetMode="External"/><Relationship Id="rId14" Type="http://schemas.openxmlformats.org/officeDocument/2006/relationships/hyperlink" Target="file:///C:\Users\Utilisateur\Downloads\Total\PRODUCT-STEWARDSHIP-ALL-UNCOLORED-PE.PDF" TargetMode="External"/><Relationship Id="rId22" Type="http://schemas.openxmlformats.org/officeDocument/2006/relationships/hyperlink" Target="file:///C:\Users\Utilisateur\Downloads\Siegwerk\Regulations_in_USA_and_Canada_130801_EN_01.pdf" TargetMode="External"/><Relationship Id="rId27" Type="http://schemas.openxmlformats.org/officeDocument/2006/relationships/hyperlink" Target="file:///C:\Users\Utilisateur\Downloads\Boudeville%20et%20Fontaine\Boudeville-m&#233;taux%20lourds-Bisphenol-20110704.pdf" TargetMode="External"/><Relationship Id="rId30" Type="http://schemas.openxmlformats.org/officeDocument/2006/relationships/hyperlink" Target="file:///\\nas\fonctions\Manager%20-%20Maitriser%20la%20qualite\QUALITE\Informations%20fournisseurs\Elval\FOOD%20CONTACT%20STATEMENT%20.doc" TargetMode="External"/></Relationships>
</file>

<file path=xl/worksheets/_rels/sheet4.xml.rels><?xml version="1.0" encoding="UTF-8" standalone="yes"?>
<Relationships xmlns="http://schemas.openxmlformats.org/package/2006/relationships"><Relationship Id="rId13" Type="http://schemas.openxmlformats.org/officeDocument/2006/relationships/hyperlink" Target="file:///\\nas\fonctions\Manager%20-%20Maitriser%20la%20qualite\QUALITE\Certificats%20Fournisseurs\Total\LA0710-LDPE-C35396.PDF" TargetMode="External"/><Relationship Id="rId18" Type="http://schemas.openxmlformats.org/officeDocument/2006/relationships/hyperlink" Target="file:///\\nas\fonctions\Manager%20-%20Maitriser%20la%20qualite\QUALITE\Certificats%20Fournisseurs\Total\14L01133.PDF" TargetMode="External"/><Relationship Id="rId26" Type="http://schemas.openxmlformats.org/officeDocument/2006/relationships/hyperlink" Target="file:///\\nas\fonctions\Manager%20-%20Maitriser%20la%20qualite\QUALITE\Certificats%20Fournisseurs\Siegwerk\Nonylphenol-alkylphenols__C5-C9__120912_FR.pdf" TargetMode="External"/><Relationship Id="rId39" Type="http://schemas.openxmlformats.org/officeDocument/2006/relationships/hyperlink" Target="file:///\\nas\fonctions\Manager%20-%20Maitriser%20la%20qualite\QUALITE\Certificats%20Fournisseurs\Siegwerk\ITX_Benzophenone_4-mBP_BP-EDB-BDK-non-use_in_non-UV_and_UV_for_food_130907_FR.pdf" TargetMode="External"/><Relationship Id="rId3" Type="http://schemas.openxmlformats.org/officeDocument/2006/relationships/hyperlink" Target="file:///\\nas\fonctions\Manager%20-%20Maitriser%20la%20qualite\QUALITE\Certificats%20Fournisseurs\Total\14L01133.PDF" TargetMode="External"/><Relationship Id="rId21" Type="http://schemas.openxmlformats.org/officeDocument/2006/relationships/hyperlink" Target="file:///\\nas\fonctions\Manager%20-%20Maitriser%20la%20qualite\QUALITE\Certificats%20Fournisseurs\Total\PRODUCT-STEWARDSHIP-ALL-UNCOLORED-PE.PDF" TargetMode="External"/><Relationship Id="rId34" Type="http://schemas.openxmlformats.org/officeDocument/2006/relationships/hyperlink" Target="file:///\\nas\fonctions\Manager%20-%20Maitriser%20la%20qualite\QUALITE\Certificats%20Fournisseurs\Siegwerk\ITX_Benzophenone_4-mBP_BP-EDB-BDK-non-use_in_non-UV_and_UV_for_food_130907_FR.pdf" TargetMode="External"/><Relationship Id="rId42" Type="http://schemas.openxmlformats.org/officeDocument/2006/relationships/hyperlink" Target="file:///\\nas\fonctions\Manager%20-%20Maitriser%20la%20qualite\QUALITE\Certificats%20Fournisseurs\Siegwerk\Toxic_halogenated_compounds_dioxines-PCB-ozone_depleting_130626_FR.pdf" TargetMode="External"/><Relationship Id="rId47" Type="http://schemas.openxmlformats.org/officeDocument/2006/relationships/hyperlink" Target="file:///\\nas\fonctions\Manager%20-%20Maitriser%20la%20qualite\QUALITE\Certificats%20Fournisseurs\Siegwerk\Raw_materials_from_problematic_vegetal_or_animal_origin_130905_FR.pdf" TargetMode="External"/><Relationship Id="rId50" Type="http://schemas.openxmlformats.org/officeDocument/2006/relationships/comments" Target="../comments3.xml"/><Relationship Id="rId7" Type="http://schemas.openxmlformats.org/officeDocument/2006/relationships/hyperlink" Target="file:///\\nas\fonctions\Manager%20-%20Maitriser%20la%20qualite\QUALITE\Certificats%20Fournisseurs\Total\PRODUCT-STEWARDSHIP-ALL-UNCOLORED-PE.PDF" TargetMode="External"/><Relationship Id="rId12" Type="http://schemas.openxmlformats.org/officeDocument/2006/relationships/hyperlink" Target="file:///\\nas\fonctions\Manager%20-%20Maitriser%20la%20qualite\QUALITE\Certificats%20Fournisseurs\Total\LA0710-LDPE-C35396.PDF" TargetMode="External"/><Relationship Id="rId17" Type="http://schemas.openxmlformats.org/officeDocument/2006/relationships/hyperlink" Target="file:///\\nas\fonctions\Manager%20-%20Maitriser%20la%20qualite\QUALITE\Certificats%20Fournisseurs\Total\PRODUCT-STEWARDSHIP-ALL-UNCOLORED-PE.PDF" TargetMode="External"/><Relationship Id="rId25" Type="http://schemas.openxmlformats.org/officeDocument/2006/relationships/hyperlink" Target="file:///\\nas\fonctions\Manager%20-%20Maitriser%20la%20qualite\QUALITE\Certificats%20Fournisseurs\Siegwerk\Nonylphenol-alkylphenols__C5-C9__120912_FR.pdf" TargetMode="External"/><Relationship Id="rId33" Type="http://schemas.openxmlformats.org/officeDocument/2006/relationships/hyperlink" Target="file:///\\nas\fonctions\Manager%20-%20Maitriser%20la%20qualite\QUALITE\Certificats%20Fournisseurs\Siegwerk\ITX_Benzophenone_4-mBP_BP-EDB-BDK-non-use_in_non-UV_and_UV_for_food_130907_FR.pdf" TargetMode="External"/><Relationship Id="rId38" Type="http://schemas.openxmlformats.org/officeDocument/2006/relationships/hyperlink" Target="file:///\\nas\fonctions\Manager%20-%20Maitriser%20la%20qualite\QUALITE\Certificats%20Fournisseurs\Siegwerk\Glycol_ethers_and_their_acetates_120912_FR.pdf" TargetMode="External"/><Relationship Id="rId46" Type="http://schemas.openxmlformats.org/officeDocument/2006/relationships/hyperlink" Target="file:///\\nas\fonctions\Manager%20-%20Maitriser%20la%20qualite\QUALITE\Certificats%20Fournisseurs\Siegwerk\Toxic_halogenated_compounds_dioxines-PCB-ozone_depleting_130626_FR.pdf" TargetMode="External"/><Relationship Id="rId2" Type="http://schemas.openxmlformats.org/officeDocument/2006/relationships/hyperlink" Target="file:///\\nas\fonctions\Manager%20-%20Maitriser%20la%20qualite\QUALITE\Certificats%20Fournisseurs\Eurofoil\Sparflex_Harmful%20substances%20statement%20_Eurofoil%202014%2012.pdf" TargetMode="External"/><Relationship Id="rId16" Type="http://schemas.openxmlformats.org/officeDocument/2006/relationships/hyperlink" Target="file:///\\nas\fonctions\Manager%20-%20Maitriser%20la%20qualite\QUALITE\Certificats%20Fournisseurs\Total\14L01133.PDF" TargetMode="External"/><Relationship Id="rId20" Type="http://schemas.openxmlformats.org/officeDocument/2006/relationships/hyperlink" Target="file:///\\nas\fonctions\Manager%20-%20Maitriser%20la%20qualite\QUALITE\Certificats%20Fournisseurs\Total\14L01133.PDF" TargetMode="External"/><Relationship Id="rId29" Type="http://schemas.openxmlformats.org/officeDocument/2006/relationships/hyperlink" Target="file:///\\nas\fonctions\Manager%20-%20Maitriser%20la%20qualite\QUALITE\Certificats%20Fournisseurs\Siegwerk\Arsenic_and_arsenic_compounds_130907__FR.pdf" TargetMode="External"/><Relationship Id="rId41" Type="http://schemas.openxmlformats.org/officeDocument/2006/relationships/hyperlink" Target="file:///\\nas\fonctions\Manager%20-%20Maitriser%20la%20qualite\QUALITE\Certificats%20Fournisseurs\Siegwerk\Nonylphenol-alkylphenols__C5-C9__120912_FR.pdf" TargetMode="External"/><Relationship Id="rId1" Type="http://schemas.openxmlformats.org/officeDocument/2006/relationships/hyperlink" Target="file:///\\nas\fonctions\Manager%20-%20Maitriser%20la%20qualite\QUALITE\Certificats%20Fournisseurs\Eurofoil\Sparflex_Harmful%20substances%20statement%20_Eurofoil%202014%2012.pdf" TargetMode="External"/><Relationship Id="rId6" Type="http://schemas.openxmlformats.org/officeDocument/2006/relationships/hyperlink" Target="file:///\\nas\fonctions\Manager%20-%20Maitriser%20la%20qualite\QUALITE\Certificats%20Fournisseurs\Total\PRODUCT-STEWARDSHIP-ALL-UNCOLORED-PE.PDF" TargetMode="External"/><Relationship Id="rId11" Type="http://schemas.openxmlformats.org/officeDocument/2006/relationships/hyperlink" Target="file:///\\nas\fonctions\Manager%20-%20Maitriser%20la%20qualite\QUALITE\Certificats%20Fournisseurs\Total\LA0710-LDPE-C35396.PDF" TargetMode="External"/><Relationship Id="rId24" Type="http://schemas.openxmlformats.org/officeDocument/2006/relationships/hyperlink" Target="file:///\\nas\fonctions\Manager%20-%20Maitriser%20la%20qualite\QUALITE\Certificats%20Fournisseurs\Total\PRODUCT-STEWARDSHIP-ALL-UNCOLORED-PE.PDF" TargetMode="External"/><Relationship Id="rId32" Type="http://schemas.openxmlformats.org/officeDocument/2006/relationships/hyperlink" Target="file:///\\nas\fonctions\Manager%20-%20Maitriser%20la%20qualite\QUALITE\Certificats%20Fournisseurs\Siegwerk\Azodicarbonamide_semicarbazide_130907_FR.pdf" TargetMode="External"/><Relationship Id="rId37" Type="http://schemas.openxmlformats.org/officeDocument/2006/relationships/hyperlink" Target="file:///\\nas\fonctions\Manager%20-%20Maitriser%20la%20qualite\QUALITE\Certificats%20Fournisseurs\Siegwerk\Bisphenols__bisphenol_A__bisphenol_F_and_others__130201_FR.pdf" TargetMode="External"/><Relationship Id="rId40" Type="http://schemas.openxmlformats.org/officeDocument/2006/relationships/hyperlink" Target="file:///\\nas\fonctions\Manager%20-%20Maitriser%20la%20qualite\QUALITE\Certificats%20Fournisseurs\Siegwerk\Nonylphenol-alkylphenols__C5-C9__120912_FR.pdf" TargetMode="External"/><Relationship Id="rId45" Type="http://schemas.openxmlformats.org/officeDocument/2006/relationships/hyperlink" Target="file:///\\nas\fonctions\Manager%20-%20Maitriser%20la%20qualite\QUALITE\Certificats%20Fournisseurs\Siegwerk\Genetically_modified_materials_and_printing_inks_and_related_products_120911_FR_01.pdf" TargetMode="External"/><Relationship Id="rId5" Type="http://schemas.openxmlformats.org/officeDocument/2006/relationships/hyperlink" Target="file:///\\nas\fonctions\Manager%20-%20Maitriser%20la%20qualite\QUALITE\Certificats%20Fournisseurs\Total\14L01133.PDF" TargetMode="External"/><Relationship Id="rId15" Type="http://schemas.openxmlformats.org/officeDocument/2006/relationships/hyperlink" Target="file:///\\nas\fonctions\Manager%20-%20Maitriser%20la%20qualite\QUALITE\Certificats%20Fournisseurs\Total\14L01133.PDF" TargetMode="External"/><Relationship Id="rId23" Type="http://schemas.openxmlformats.org/officeDocument/2006/relationships/hyperlink" Target="file:///\\nas\fonctions\Manager%20-%20Maitriser%20la%20qualite\QUALITE\Certificats%20Fournisseurs\Total\PRODUCT-STEWARDSHIP-ALL-UNCOLORED-PE.PDF" TargetMode="External"/><Relationship Id="rId28" Type="http://schemas.openxmlformats.org/officeDocument/2006/relationships/hyperlink" Target="file:///\\nas\fonctions\Manager%20-%20Maitriser%20la%20qualite\QUALITE\Certificats%20Fournisseurs\Siegwerk\Arsenic_and_arsenic_compounds_130907__FR.pdf" TargetMode="External"/><Relationship Id="rId36" Type="http://schemas.openxmlformats.org/officeDocument/2006/relationships/hyperlink" Target="file:///\\nas\fonctions\Manager%20-%20Maitriser%20la%20qualite\QUALITE\Certificats%20Fournisseurs\Siegwerk\Bisphenols__bisphenol_A__bisphenol_F_and_others__130201_FR.pdf" TargetMode="External"/><Relationship Id="rId49" Type="http://schemas.openxmlformats.org/officeDocument/2006/relationships/table" Target="../tables/table2.xml"/><Relationship Id="rId10" Type="http://schemas.openxmlformats.org/officeDocument/2006/relationships/hyperlink" Target="file:///\\nas\fonctions\Manager%20-%20Maitriser%20la%20qualite\QUALITE\Certificats%20Fournisseurs\Total\LA0710-LDPE-C35396.PDF" TargetMode="External"/><Relationship Id="rId19" Type="http://schemas.openxmlformats.org/officeDocument/2006/relationships/hyperlink" Target="file:///\\nas\fonctions\Manager%20-%20Maitriser%20la%20qualite\QUALITE\Certificats%20Fournisseurs\Total\14L01133.PDF" TargetMode="External"/><Relationship Id="rId31" Type="http://schemas.openxmlformats.org/officeDocument/2006/relationships/hyperlink" Target="file:///\\nas\fonctions\Manager%20-%20Maitriser%20la%20qualite\QUALITE\Certificats%20Fournisseurs\Siegwerk\Azodicarbonamide_semicarbazide_130907_FR.pdf" TargetMode="External"/><Relationship Id="rId44" Type="http://schemas.openxmlformats.org/officeDocument/2006/relationships/hyperlink" Target="file:///\\nas\fonctions\Manager%20-%20Maitriser%20la%20qualite\QUALITE\Certificats%20Fournisseurs\Siegwerk\Dimethyl%20fumarate%20(DMF).pdf" TargetMode="External"/><Relationship Id="rId4" Type="http://schemas.openxmlformats.org/officeDocument/2006/relationships/hyperlink" Target="file:///\\nas\fonctions\Manager%20-%20Maitriser%20la%20qualite\QUALITE\Certificats%20Fournisseurs\Total\14L01133.PDF" TargetMode="External"/><Relationship Id="rId9" Type="http://schemas.openxmlformats.org/officeDocument/2006/relationships/hyperlink" Target="file:///\\nas\fonctions\Manager%20-%20Maitriser%20la%20qualite\QUALITE\Certificats%20Fournisseurs\Total\PRODUCT-STEWARDSHIP-ALL-UNCOLORED-PE.PDF" TargetMode="External"/><Relationship Id="rId14" Type="http://schemas.openxmlformats.org/officeDocument/2006/relationships/hyperlink" Target="file:///\\nas\fonctions\Manager%20-%20Maitriser%20la%20qualite\QUALITE\Certificats%20Fournisseurs\Total\LA0710-LDPE-C35396.PDF" TargetMode="External"/><Relationship Id="rId22" Type="http://schemas.openxmlformats.org/officeDocument/2006/relationships/hyperlink" Target="file:///\\nas\fonctions\Manager%20-%20Maitriser%20la%20qualite\QUALITE\Certificats%20Fournisseurs\Total\PRODUCT-STEWARDSHIP-ALL-UNCOLORED-PE.PDF" TargetMode="External"/><Relationship Id="rId27" Type="http://schemas.openxmlformats.org/officeDocument/2006/relationships/hyperlink" Target="file:///\\nas\fonctions\Manager%20-%20Maitriser%20la%20qualite\QUALITE\Certificats%20Fournisseurs\Siegwerk\Azo_colourants_PAAs_130907_FR.pdf" TargetMode="External"/><Relationship Id="rId30" Type="http://schemas.openxmlformats.org/officeDocument/2006/relationships/hyperlink" Target="file:///\\nas\fonctions\Manager%20-%20Maitriser%20la%20qualite\QUALITE\Certificats%20Fournisseurs\Siegwerk\Azodicarbonamide_semicarbazide_130907_FR.pdf" TargetMode="External"/><Relationship Id="rId35" Type="http://schemas.openxmlformats.org/officeDocument/2006/relationships/hyperlink" Target="file:///\\nas\fonctions\Manager%20-%20Maitriser%20la%20qualite\QUALITE\Certificats%20Fournisseurs\Siegwerk\Phtalates_140317_FR.pdf" TargetMode="External"/><Relationship Id="rId43" Type="http://schemas.openxmlformats.org/officeDocument/2006/relationships/hyperlink" Target="file:///\\nas\fonctions\Manager%20-%20Maitriser%20la%20qualite\QUALITE\Certificats%20Fournisseurs\Siegwerk\Toxic_halogenated_compounds_dioxines-PCB-ozone_depleting_130626_FR.pdf" TargetMode="External"/><Relationship Id="rId48" Type="http://schemas.openxmlformats.org/officeDocument/2006/relationships/vmlDrawing" Target="../drawings/vmlDrawing4.vml"/><Relationship Id="rId8" Type="http://schemas.openxmlformats.org/officeDocument/2006/relationships/hyperlink" Target="file:///\\nas\fonctions\Manager%20-%20Maitriser%20la%20qualite\QUALITE\Certificats%20Fournisseurs\Total\PRODUCT-STEWARDSHIP-ALL-UNCOLORED-PE.PDF"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file:///C:\Users\Utilisateur\Downloads\Total\PRODUCT-STEWARDSHIP-ALL-UNCOLORED-PE.PDF" TargetMode="External"/><Relationship Id="rId13" Type="http://schemas.openxmlformats.org/officeDocument/2006/relationships/hyperlink" Target="file:///C:\Users\Utilisateur\Downloads\Siegwerk\Regulation%201895%202005_BADGE__BFDGE__NOGE_120912__FR.pdf" TargetMode="External"/><Relationship Id="rId18" Type="http://schemas.openxmlformats.org/officeDocument/2006/relationships/hyperlink" Target="file:///C:\Users\Utilisateur\Downloads\Siegwerk\Bisphenols__bisphenol_A__bisphenol_F_and_others__130201_FR.pdf" TargetMode="External"/><Relationship Id="rId26" Type="http://schemas.openxmlformats.org/officeDocument/2006/relationships/hyperlink" Target="file:///C:\Users\Utilisateur\Downloads\Eurofoil\Declaration%20of%20conformity%20Sparflex%20Proposition%2065_Regulation%20EC%201005%20200....pdf" TargetMode="External"/><Relationship Id="rId3" Type="http://schemas.openxmlformats.org/officeDocument/2006/relationships/hyperlink" Target="file:///C:\Users\Utilisateur\Downloads\Total\LA0710-LDPE-C35396.PDF" TargetMode="External"/><Relationship Id="rId21" Type="http://schemas.openxmlformats.org/officeDocument/2006/relationships/hyperlink" Target="file:///C:\Users\Utilisateur\Downloads\Siegwerk\Regulations_in_USA_and_Canada_130801_EN_01.pdf" TargetMode="External"/><Relationship Id="rId7" Type="http://schemas.openxmlformats.org/officeDocument/2006/relationships/hyperlink" Target="file:///C:\Users\Utilisateur\Downloads\Total\PRODUCT-STEWARDSHIP-ALL-UNCOLORED-PE.PDF" TargetMode="External"/><Relationship Id="rId12" Type="http://schemas.openxmlformats.org/officeDocument/2006/relationships/hyperlink" Target="file:///C:\Users\Utilisateur\Downloads\Siegwerk\California_Proposition_65_list_140401_FR.pdf" TargetMode="External"/><Relationship Id="rId17" Type="http://schemas.openxmlformats.org/officeDocument/2006/relationships/hyperlink" Target="file:///C:\Users\Utilisateur\Downloads\Siegwerk\HeavyMetals-Coneg-PPWD_QB_2930_2_V1_2_120911___FR_01.pdf" TargetMode="External"/><Relationship Id="rId25" Type="http://schemas.openxmlformats.org/officeDocument/2006/relationships/hyperlink" Target="file:///C:\Users\Utilisateur\Downloads\Eurofoil\Plain%20Foil%20food%20contact%20statement%2002th%20January%202014.pdf" TargetMode="External"/><Relationship Id="rId2" Type="http://schemas.openxmlformats.org/officeDocument/2006/relationships/hyperlink" Target="file:///C:\Users\Utilisateur\Downloads\Total\LA0710-LDPE-C35396.PDF" TargetMode="External"/><Relationship Id="rId16" Type="http://schemas.openxmlformats.org/officeDocument/2006/relationships/hyperlink" Target="file:///C:\Users\Utilisateur\Downloads\Siegwerk\DeclConformityEuPIAExclusion_List_140606_FR.pdf" TargetMode="External"/><Relationship Id="rId20" Type="http://schemas.openxmlformats.org/officeDocument/2006/relationships/hyperlink" Target="file:///C:\Users\Utilisateur\Downloads\Siegwerk\DeclConformityJPIMA_Negative_List_120911__EN.pdf" TargetMode="External"/><Relationship Id="rId29" Type="http://schemas.openxmlformats.org/officeDocument/2006/relationships/hyperlink" Target="file:///C:\Users\Utilisateur\Downloads\Boudeville%20et%20Fontaine\Boudeville-m&#233;taux%20lourds-Bisphenol-20110704.pdf" TargetMode="External"/><Relationship Id="rId1" Type="http://schemas.openxmlformats.org/officeDocument/2006/relationships/hyperlink" Target="file:///C:\Users\Utilisateur\Downloads\Total\PRODUCT-STEWARDSHIP-ALL-UNCOLORED-PE.PDF" TargetMode="External"/><Relationship Id="rId6" Type="http://schemas.openxmlformats.org/officeDocument/2006/relationships/hyperlink" Target="file:///C:\Users\Utilisateur\Downloads\Total\PRODUCT-STEWARDSHIP-ALL-UNCOLORED-PE.PDF" TargetMode="External"/><Relationship Id="rId11" Type="http://schemas.openxmlformats.org/officeDocument/2006/relationships/hyperlink" Target="file:///C:\Users\Utilisateur\Downloads\Total\PRODUCT-STEWARDSHIP-ALL-UNCOLORED-PE.PDF" TargetMode="External"/><Relationship Id="rId24" Type="http://schemas.openxmlformats.org/officeDocument/2006/relationships/hyperlink" Target="file:///C:\Users\Utilisateur\Downloads\Eurofoil\Plain%20Foil%20food%20contact%20statement%2002th%20January%202014.pdf" TargetMode="External"/><Relationship Id="rId5" Type="http://schemas.openxmlformats.org/officeDocument/2006/relationships/hyperlink" Target="file:///C:\Users\Utilisateur\Downloads\Total\LA0710-LDPE-C35396.PDF" TargetMode="External"/><Relationship Id="rId15" Type="http://schemas.openxmlformats.org/officeDocument/2006/relationships/hyperlink" Target="file:///C:\Users\Utilisateur\Downloads\Siegwerk\2792%5b1%5d%20eupia.pdf" TargetMode="External"/><Relationship Id="rId23" Type="http://schemas.openxmlformats.org/officeDocument/2006/relationships/hyperlink" Target="file:///C:\Users\Utilisateur\Downloads\Siegwerk\Regulations_in_USA_and_Canada_130801_EN_01.pdf" TargetMode="External"/><Relationship Id="rId28" Type="http://schemas.openxmlformats.org/officeDocument/2006/relationships/hyperlink" Target="file:///C:\Users\Utilisateur\Downloads\Boudeville%20et%20Fontaine\Boudeville-m&#233;taux%20lourds-Bisphenol-20110704.pdf" TargetMode="External"/><Relationship Id="rId10" Type="http://schemas.openxmlformats.org/officeDocument/2006/relationships/hyperlink" Target="file:///C:\Users\Utilisateur\Downloads\Total\PRODUCT-STEWARDSHIP-ALL-UNCOLORED-PE.PDF" TargetMode="External"/><Relationship Id="rId19" Type="http://schemas.openxmlformats.org/officeDocument/2006/relationships/hyperlink" Target="file:///C:\Users\Utilisateur\Downloads\Siegwerk\Biocides_130422_FR.pdf" TargetMode="External"/><Relationship Id="rId31" Type="http://schemas.openxmlformats.org/officeDocument/2006/relationships/comments" Target="../comments4.xml"/><Relationship Id="rId4" Type="http://schemas.openxmlformats.org/officeDocument/2006/relationships/hyperlink" Target="file:///C:\Users\Utilisateur\Downloads\Total\LA0710-LDPE-C35396.PDF" TargetMode="External"/><Relationship Id="rId9" Type="http://schemas.openxmlformats.org/officeDocument/2006/relationships/hyperlink" Target="file:///C:\Users\Utilisateur\Downloads\Total\PRODUCT-STEWARDSHIP-ALL-UNCOLORED-PE.PDF" TargetMode="External"/><Relationship Id="rId14" Type="http://schemas.openxmlformats.org/officeDocument/2006/relationships/hyperlink" Target="file:///C:\Users\Utilisateur\Downloads\Total\PRODUCT-STEWARDSHIP-ALL-UNCOLORED-PE.PDF" TargetMode="External"/><Relationship Id="rId22" Type="http://schemas.openxmlformats.org/officeDocument/2006/relationships/hyperlink" Target="file:///C:\Users\Utilisateur\Downloads\Siegwerk\Regulations_in_USA_and_Canada_130801_EN_01.pdf" TargetMode="External"/><Relationship Id="rId27" Type="http://schemas.openxmlformats.org/officeDocument/2006/relationships/hyperlink" Target="file:///C:\Users\Utilisateur\Downloads\Boudeville%20et%20Fontaine\Boudeville-m&#233;taux%20lourds-Bisphenol-20110704.pdf" TargetMode="External"/><Relationship Id="rId30" Type="http://schemas.openxmlformats.org/officeDocument/2006/relationships/vmlDrawing" Target="../drawings/vmlDrawing5.vml"/></Relationships>
</file>

<file path=xl/worksheets/_rels/sheet9.xml.rels><?xml version="1.0" encoding="UTF-8" standalone="yes"?>
<Relationships xmlns="http://schemas.openxmlformats.org/package/2006/relationships"><Relationship Id="rId3" Type="http://schemas.openxmlformats.org/officeDocument/2006/relationships/control" Target="../activeX/activeX1.xml"/><Relationship Id="rId7" Type="http://schemas.openxmlformats.org/officeDocument/2006/relationships/comments" Target="../comments5.xml"/><Relationship Id="rId2" Type="http://schemas.openxmlformats.org/officeDocument/2006/relationships/vmlDrawing" Target="../drawings/vmlDrawing6.vml"/><Relationship Id="rId1" Type="http://schemas.openxmlformats.org/officeDocument/2006/relationships/drawing" Target="../drawings/drawing3.xml"/><Relationship Id="rId6" Type="http://schemas.openxmlformats.org/officeDocument/2006/relationships/table" Target="../tables/table4.xml"/><Relationship Id="rId5" Type="http://schemas.openxmlformats.org/officeDocument/2006/relationships/table" Target="../tables/table3.xml"/><Relationship Id="rId4" Type="http://schemas.openxmlformats.org/officeDocument/2006/relationships/image" Target="../media/image2.emf"/></Relationships>
</file>

<file path=xl/worksheets/_rels/sheet10.xml.rels><?xml version="1.0" encoding="UTF-8" standalone="yes"?>
<Relationships xmlns="http://schemas.openxmlformats.org/package/2006/relationships"><Relationship Id="rId3" Type="http://schemas.openxmlformats.org/officeDocument/2006/relationships/ctrlProp" Target="../ctrlProps/ctrlProp6.xml"/><Relationship Id="rId2" Type="http://schemas.openxmlformats.org/officeDocument/2006/relationships/vmlDrawing" Target="../drawings/vmlDrawing7.vml"/><Relationship Id="rId1" Type="http://schemas.openxmlformats.org/officeDocument/2006/relationships/drawing" Target="../drawings/drawing4.xml"/><Relationship Id="rId4" Type="http://schemas.openxmlformats.org/officeDocument/2006/relationships/ctrlProp" Target="../ctrlProps/ctrlProp7.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AU135"/>
  <sheetViews>
    <sheetView zoomScale="80" zoomScaleNormal="80" workbookViewId="0">
      <pane xSplit="11" ySplit="12" topLeftCell="AK13" activePane="bottomRight" state="frozen"/>
      <selection pane="topRight" activeCell="L1" sqref="L1"/>
      <selection pane="bottomLeft" activeCell="A13" sqref="A13"/>
      <selection pane="bottomRight" activeCell="H32" sqref="H32:I32"/>
    </sheetView>
  </sheetViews>
  <sheetFormatPr baseColWidth="10" defaultRowHeight="15" x14ac:dyDescent="0.25"/>
  <cols>
    <col min="1" max="1" width="4.85546875" customWidth="1"/>
    <col min="2" max="12" width="11.42578125" style="15"/>
    <col min="13" max="13" width="23.140625" style="15" customWidth="1"/>
    <col min="14" max="21" width="11.42578125" style="15"/>
    <col min="22" max="23" width="0" style="15" hidden="1" customWidth="1"/>
    <col min="24" max="27" width="11.42578125" style="15"/>
    <col min="28" max="43" width="11.42578125" style="29"/>
  </cols>
  <sheetData>
    <row r="1" spans="1:47" x14ac:dyDescent="0.25">
      <c r="A1" s="8"/>
      <c r="B1" s="133"/>
      <c r="C1" s="133"/>
      <c r="D1" s="119"/>
      <c r="E1" s="119"/>
      <c r="F1" s="119"/>
      <c r="G1" s="119"/>
      <c r="H1" s="119"/>
      <c r="I1" s="119"/>
      <c r="J1" s="119"/>
      <c r="K1" s="119"/>
      <c r="L1" s="119"/>
      <c r="M1" s="119"/>
      <c r="N1" s="119"/>
      <c r="O1" s="119"/>
      <c r="P1" s="119"/>
      <c r="Q1" s="119"/>
      <c r="R1" s="119"/>
      <c r="S1" s="119"/>
      <c r="T1" s="119"/>
      <c r="U1" s="119"/>
      <c r="V1" s="119"/>
      <c r="W1" s="119"/>
      <c r="X1" s="119"/>
      <c r="Y1" s="119"/>
      <c r="Z1" s="119"/>
      <c r="AA1" s="119"/>
      <c r="AB1" s="119"/>
      <c r="AC1" s="119"/>
      <c r="AD1" s="119"/>
      <c r="AE1" s="119"/>
      <c r="AF1" s="119"/>
      <c r="AG1" s="119"/>
      <c r="AH1" s="119"/>
      <c r="AI1" s="119"/>
      <c r="AJ1" s="119"/>
      <c r="AK1" s="119"/>
      <c r="AL1" s="119"/>
      <c r="AM1" s="119"/>
      <c r="AN1" s="119"/>
      <c r="AO1" s="119"/>
      <c r="AP1" s="119"/>
      <c r="AQ1" s="119"/>
      <c r="AR1" s="50"/>
      <c r="AS1" s="50"/>
      <c r="AT1" s="50"/>
    </row>
    <row r="2" spans="1:47" x14ac:dyDescent="0.25">
      <c r="A2" s="8"/>
      <c r="B2" s="133"/>
      <c r="C2" s="133"/>
      <c r="D2" s="119"/>
      <c r="E2" s="119"/>
      <c r="F2" s="119"/>
      <c r="G2" s="119"/>
      <c r="H2" s="119"/>
      <c r="I2" s="119"/>
      <c r="J2" s="119"/>
      <c r="K2" s="119"/>
      <c r="L2" s="119"/>
      <c r="M2" s="119"/>
      <c r="N2" s="119"/>
      <c r="O2" s="119"/>
      <c r="P2" s="119"/>
      <c r="Q2" s="119"/>
      <c r="R2" s="119"/>
      <c r="S2" s="119"/>
      <c r="T2" s="119"/>
      <c r="U2" s="119"/>
      <c r="V2" s="119"/>
      <c r="W2" s="119"/>
      <c r="X2" s="119"/>
      <c r="Y2" s="119"/>
      <c r="Z2" s="119"/>
      <c r="AA2" s="119"/>
      <c r="AB2" s="119"/>
      <c r="AC2" s="119"/>
      <c r="AD2" s="119"/>
      <c r="AE2" s="119"/>
      <c r="AF2" s="119"/>
      <c r="AG2" s="119"/>
      <c r="AH2" s="119"/>
      <c r="AI2" s="119"/>
      <c r="AJ2" s="119"/>
      <c r="AK2" s="119"/>
      <c r="AL2" s="119"/>
      <c r="AM2" s="119"/>
      <c r="AN2" s="119"/>
      <c r="AO2" s="119"/>
      <c r="AP2" s="119"/>
      <c r="AQ2" s="119"/>
      <c r="AR2" s="50"/>
      <c r="AS2" s="50"/>
      <c r="AT2" s="50"/>
    </row>
    <row r="3" spans="1:47" x14ac:dyDescent="0.25">
      <c r="A3" s="8"/>
      <c r="B3" s="133"/>
      <c r="C3" s="133"/>
      <c r="D3" s="119"/>
      <c r="E3" s="119"/>
      <c r="F3" s="119"/>
      <c r="G3" s="119"/>
      <c r="H3" s="119"/>
      <c r="I3" s="119"/>
      <c r="J3" s="119"/>
      <c r="K3" s="119"/>
      <c r="L3" s="119"/>
      <c r="M3" s="119"/>
      <c r="N3" s="119"/>
      <c r="O3" s="119"/>
      <c r="P3" s="119"/>
      <c r="Q3" s="119"/>
      <c r="R3" s="119"/>
      <c r="S3" s="119"/>
      <c r="T3" s="119"/>
      <c r="U3" s="119"/>
      <c r="V3" s="119"/>
      <c r="W3" s="119"/>
      <c r="X3" s="119"/>
      <c r="Y3" s="119"/>
      <c r="Z3" s="119"/>
      <c r="AA3" s="119"/>
      <c r="AB3" s="119"/>
      <c r="AC3" s="119"/>
      <c r="AD3" s="119"/>
      <c r="AE3" s="119"/>
      <c r="AF3" s="119"/>
      <c r="AG3" s="119"/>
      <c r="AH3" s="119"/>
      <c r="AI3" s="119"/>
      <c r="AJ3" s="119"/>
      <c r="AK3" s="119"/>
      <c r="AL3" s="119"/>
      <c r="AM3" s="119"/>
      <c r="AN3" s="119"/>
      <c r="AO3" s="119"/>
      <c r="AP3" s="119"/>
      <c r="AQ3" s="119"/>
      <c r="AR3" s="50"/>
      <c r="AS3" s="50"/>
      <c r="AT3" s="50"/>
    </row>
    <row r="4" spans="1:47" x14ac:dyDescent="0.25">
      <c r="A4" s="8"/>
      <c r="B4" s="133"/>
      <c r="C4" s="133"/>
      <c r="D4" s="119"/>
      <c r="E4" s="119"/>
      <c r="F4" s="119"/>
      <c r="G4" s="119"/>
      <c r="H4" s="119"/>
      <c r="I4" s="119"/>
      <c r="J4" s="119"/>
      <c r="K4" s="119"/>
      <c r="L4" s="119"/>
      <c r="M4" s="119"/>
      <c r="N4" s="119"/>
      <c r="O4" s="119"/>
      <c r="P4" s="119"/>
      <c r="Q4" s="119"/>
      <c r="R4" s="119"/>
      <c r="S4" s="119"/>
      <c r="T4" s="119"/>
      <c r="U4" s="119"/>
      <c r="V4" s="119"/>
      <c r="W4" s="119"/>
      <c r="X4" s="119"/>
      <c r="Y4" s="119"/>
      <c r="Z4" s="119"/>
      <c r="AA4" s="119"/>
      <c r="AB4" s="119"/>
      <c r="AC4" s="119"/>
      <c r="AD4" s="119"/>
      <c r="AE4" s="119"/>
      <c r="AF4" s="119"/>
      <c r="AG4" s="119"/>
      <c r="AH4" s="119"/>
      <c r="AI4" s="119"/>
      <c r="AJ4" s="119"/>
      <c r="AK4" s="119"/>
      <c r="AL4" s="119"/>
      <c r="AM4" s="119"/>
      <c r="AN4" s="119"/>
      <c r="AO4" s="119"/>
      <c r="AP4" s="119"/>
      <c r="AQ4" s="119"/>
      <c r="AR4" s="50"/>
      <c r="AS4" s="50"/>
      <c r="AT4" s="50"/>
    </row>
    <row r="5" spans="1:47" x14ac:dyDescent="0.25">
      <c r="A5" s="8"/>
      <c r="B5" s="133"/>
      <c r="C5" s="133"/>
      <c r="D5" s="119"/>
      <c r="E5" s="119"/>
      <c r="F5" s="119"/>
      <c r="G5" s="119"/>
      <c r="H5" s="119"/>
      <c r="I5" s="119"/>
      <c r="J5" s="119"/>
      <c r="K5" s="119"/>
      <c r="L5" s="119"/>
      <c r="M5" s="119"/>
      <c r="N5" s="119"/>
      <c r="O5" s="119"/>
      <c r="P5" s="119"/>
      <c r="Q5" s="119"/>
      <c r="R5" s="119"/>
      <c r="S5" s="119"/>
      <c r="T5" s="119"/>
      <c r="U5" s="119"/>
      <c r="V5" s="119"/>
      <c r="W5" s="119"/>
      <c r="X5" s="119"/>
      <c r="Y5" s="119"/>
      <c r="Z5" s="119"/>
      <c r="AA5" s="119"/>
      <c r="AB5" s="119"/>
      <c r="AC5" s="119"/>
      <c r="AD5" s="119"/>
      <c r="AE5" s="119"/>
      <c r="AF5" s="119"/>
      <c r="AG5" s="119"/>
      <c r="AH5" s="119"/>
      <c r="AI5" s="119"/>
      <c r="AJ5" s="119"/>
      <c r="AK5" s="119"/>
      <c r="AL5" s="119"/>
      <c r="AM5" s="119"/>
      <c r="AN5" s="119"/>
      <c r="AO5" s="119"/>
      <c r="AP5" s="119"/>
      <c r="AQ5" s="119"/>
      <c r="AR5" s="50"/>
      <c r="AS5" s="50"/>
      <c r="AT5" s="50"/>
    </row>
    <row r="6" spans="1:47" x14ac:dyDescent="0.25">
      <c r="A6" s="8"/>
      <c r="B6" s="133"/>
      <c r="C6" s="133"/>
      <c r="D6" s="119"/>
      <c r="E6" s="119"/>
      <c r="F6" s="119"/>
      <c r="G6" s="119"/>
      <c r="H6" s="119"/>
      <c r="I6" s="119"/>
      <c r="J6" s="119"/>
      <c r="K6" s="119"/>
      <c r="L6" s="119"/>
      <c r="M6" s="119"/>
      <c r="N6" s="119"/>
      <c r="O6" s="119"/>
      <c r="P6" s="119"/>
      <c r="Q6" s="119"/>
      <c r="R6" s="119"/>
      <c r="S6" s="119"/>
      <c r="T6" s="119"/>
      <c r="U6" s="119"/>
      <c r="V6" s="119"/>
      <c r="W6" s="119"/>
      <c r="X6" s="119"/>
      <c r="Y6" s="119"/>
      <c r="Z6" s="119"/>
      <c r="AA6" s="119"/>
      <c r="AB6" s="119"/>
      <c r="AC6" s="119"/>
      <c r="AD6" s="119"/>
      <c r="AE6" s="119"/>
      <c r="AF6" s="119"/>
      <c r="AG6" s="119"/>
      <c r="AH6" s="119"/>
      <c r="AI6" s="119"/>
      <c r="AJ6" s="119"/>
      <c r="AK6" s="119"/>
      <c r="AL6" s="119"/>
      <c r="AM6" s="119"/>
      <c r="AN6" s="119"/>
      <c r="AO6" s="119"/>
      <c r="AP6" s="119"/>
      <c r="AQ6" s="119"/>
      <c r="AR6" s="50"/>
      <c r="AS6" s="50"/>
      <c r="AT6" s="50"/>
    </row>
    <row r="7" spans="1:47" x14ac:dyDescent="0.25">
      <c r="A7" s="8"/>
      <c r="B7" s="133"/>
      <c r="C7" s="133"/>
      <c r="D7" s="119"/>
      <c r="E7" s="119"/>
      <c r="F7" s="119"/>
      <c r="G7" s="119"/>
      <c r="H7" s="119"/>
      <c r="I7" s="119"/>
      <c r="J7" s="119"/>
      <c r="K7" s="119"/>
      <c r="L7" s="119"/>
      <c r="M7" s="119"/>
      <c r="N7" s="119"/>
      <c r="O7" s="119"/>
      <c r="P7" s="119"/>
      <c r="Q7" s="119"/>
      <c r="R7" s="119"/>
      <c r="S7" s="119"/>
      <c r="T7" s="119"/>
      <c r="U7" s="119"/>
      <c r="V7" s="119"/>
      <c r="W7" s="119"/>
      <c r="X7" s="119"/>
      <c r="Y7" s="119"/>
      <c r="Z7" s="119"/>
      <c r="AA7" s="119"/>
      <c r="AB7" s="119"/>
      <c r="AC7" s="119"/>
      <c r="AD7" s="119"/>
      <c r="AE7" s="119"/>
      <c r="AF7" s="119"/>
      <c r="AG7" s="119"/>
      <c r="AH7" s="119"/>
      <c r="AI7" s="119"/>
      <c r="AJ7" s="119"/>
      <c r="AK7" s="119"/>
      <c r="AL7" s="119"/>
      <c r="AM7" s="119"/>
      <c r="AN7" s="119"/>
      <c r="AO7" s="119"/>
      <c r="AP7" s="119"/>
      <c r="AQ7" s="119"/>
      <c r="AR7" s="50"/>
      <c r="AS7" s="50"/>
      <c r="AT7" s="51"/>
      <c r="AU7" s="7"/>
    </row>
    <row r="8" spans="1:47" x14ac:dyDescent="0.25">
      <c r="A8" s="8"/>
      <c r="B8" s="133"/>
      <c r="C8" s="133"/>
      <c r="D8" s="119"/>
      <c r="E8" s="119"/>
      <c r="F8" s="119"/>
      <c r="G8" s="119"/>
      <c r="H8" s="119"/>
      <c r="I8" s="119"/>
      <c r="J8" s="119"/>
      <c r="K8" s="119"/>
      <c r="L8" s="119"/>
      <c r="M8" s="119"/>
      <c r="N8" s="119"/>
      <c r="O8" s="119"/>
      <c r="P8" s="119"/>
      <c r="Q8" s="119"/>
      <c r="R8" s="119"/>
      <c r="S8" s="119"/>
      <c r="T8" s="119"/>
      <c r="U8" s="119"/>
      <c r="V8" s="119"/>
      <c r="W8" s="119"/>
      <c r="X8" s="119"/>
      <c r="Y8" s="119"/>
      <c r="Z8" s="119"/>
      <c r="AA8" s="119"/>
      <c r="AB8" s="119"/>
      <c r="AC8" s="119"/>
      <c r="AD8" s="119"/>
      <c r="AE8" s="119"/>
      <c r="AF8" s="119"/>
      <c r="AG8" s="119"/>
      <c r="AH8" s="119"/>
      <c r="AI8" s="119"/>
      <c r="AJ8" s="119"/>
      <c r="AK8" s="119"/>
      <c r="AL8" s="119"/>
      <c r="AM8" s="119"/>
      <c r="AN8" s="119"/>
      <c r="AO8" s="119"/>
      <c r="AP8" s="119"/>
      <c r="AQ8" s="119"/>
      <c r="AR8" s="50"/>
      <c r="AS8" s="50"/>
      <c r="AT8" s="51"/>
      <c r="AU8" s="7"/>
    </row>
    <row r="9" spans="1:47" ht="15.75" thickBot="1" x14ac:dyDescent="0.3">
      <c r="A9" s="8"/>
      <c r="B9" s="134"/>
      <c r="C9" s="134"/>
      <c r="D9" s="132"/>
      <c r="E9" s="132"/>
      <c r="F9" s="132"/>
      <c r="G9" s="132"/>
      <c r="H9" s="132"/>
      <c r="I9" s="132"/>
      <c r="J9" s="132"/>
      <c r="K9" s="132"/>
      <c r="L9" s="132"/>
      <c r="M9" s="132"/>
      <c r="N9" s="132"/>
      <c r="O9" s="132"/>
      <c r="P9" s="119"/>
      <c r="Q9" s="119"/>
      <c r="R9" s="119"/>
      <c r="S9" s="119"/>
      <c r="T9" s="119"/>
      <c r="U9" s="119"/>
      <c r="V9" s="125"/>
      <c r="W9" s="125"/>
      <c r="X9" s="119"/>
      <c r="Y9" s="119"/>
      <c r="Z9" s="119"/>
      <c r="AA9" s="119"/>
      <c r="AB9" s="132"/>
      <c r="AC9" s="132"/>
      <c r="AD9" s="125"/>
      <c r="AE9" s="125"/>
      <c r="AF9" s="125"/>
      <c r="AG9" s="125"/>
      <c r="AH9" s="125"/>
      <c r="AI9" s="125"/>
      <c r="AJ9" s="125"/>
      <c r="AK9" s="125"/>
      <c r="AL9" s="125"/>
      <c r="AM9" s="125"/>
      <c r="AN9" s="125"/>
      <c r="AO9" s="125"/>
      <c r="AP9" s="132"/>
      <c r="AQ9" s="132"/>
      <c r="AR9" s="51"/>
      <c r="AS9" s="51"/>
      <c r="AT9" s="51"/>
      <c r="AU9" s="7"/>
    </row>
    <row r="10" spans="1:47" ht="15.75" customHeight="1" x14ac:dyDescent="0.25">
      <c r="A10" s="51"/>
      <c r="B10" s="113" t="s">
        <v>0</v>
      </c>
      <c r="C10" s="114"/>
      <c r="D10" s="114" t="s">
        <v>100</v>
      </c>
      <c r="E10" s="114"/>
      <c r="F10" s="114" t="s">
        <v>166</v>
      </c>
      <c r="G10" s="114"/>
      <c r="H10" s="114" t="s">
        <v>167</v>
      </c>
      <c r="I10" s="114"/>
      <c r="J10" s="114" t="s">
        <v>147</v>
      </c>
      <c r="K10" s="114"/>
      <c r="L10" s="114" t="s">
        <v>3</v>
      </c>
      <c r="M10" s="114"/>
      <c r="N10" s="114" t="s">
        <v>4</v>
      </c>
      <c r="O10" s="114"/>
      <c r="P10" s="129" t="s">
        <v>148</v>
      </c>
      <c r="Q10" s="129"/>
      <c r="R10" s="114" t="s">
        <v>5</v>
      </c>
      <c r="S10" s="114"/>
      <c r="T10" s="114" t="s">
        <v>149</v>
      </c>
      <c r="U10" s="114"/>
      <c r="V10" s="91" t="s">
        <v>150</v>
      </c>
      <c r="W10" s="126"/>
      <c r="X10" s="114" t="s">
        <v>151</v>
      </c>
      <c r="Y10" s="114"/>
      <c r="Z10" s="114" t="s">
        <v>152</v>
      </c>
      <c r="AA10" s="121"/>
      <c r="AB10" s="100" t="s">
        <v>215</v>
      </c>
      <c r="AC10" s="101"/>
      <c r="AD10" s="91" t="s">
        <v>6</v>
      </c>
      <c r="AE10" s="92"/>
      <c r="AF10" s="91" t="s">
        <v>154</v>
      </c>
      <c r="AG10" s="92"/>
      <c r="AH10" s="91" t="s">
        <v>155</v>
      </c>
      <c r="AI10" s="92"/>
      <c r="AJ10" s="106" t="s">
        <v>156</v>
      </c>
      <c r="AK10" s="107"/>
      <c r="AL10" s="91" t="s">
        <v>157</v>
      </c>
      <c r="AM10" s="92"/>
      <c r="AN10" s="91" t="s">
        <v>158</v>
      </c>
      <c r="AO10" s="92"/>
      <c r="AP10" s="91" t="s">
        <v>168</v>
      </c>
      <c r="AQ10" s="97"/>
      <c r="AR10" s="51"/>
      <c r="AS10" s="51"/>
      <c r="AT10" s="54"/>
      <c r="AU10" s="41"/>
    </row>
    <row r="11" spans="1:47" x14ac:dyDescent="0.25">
      <c r="A11" s="50"/>
      <c r="B11" s="115"/>
      <c r="C11" s="116"/>
      <c r="D11" s="116"/>
      <c r="E11" s="116"/>
      <c r="F11" s="116"/>
      <c r="G11" s="116"/>
      <c r="H11" s="116"/>
      <c r="I11" s="116"/>
      <c r="J11" s="116"/>
      <c r="K11" s="116"/>
      <c r="L11" s="116"/>
      <c r="M11" s="116"/>
      <c r="N11" s="116"/>
      <c r="O11" s="116"/>
      <c r="P11" s="130"/>
      <c r="Q11" s="130"/>
      <c r="R11" s="116"/>
      <c r="S11" s="116"/>
      <c r="T11" s="116"/>
      <c r="U11" s="116"/>
      <c r="V11" s="93"/>
      <c r="W11" s="127"/>
      <c r="X11" s="116"/>
      <c r="Y11" s="116"/>
      <c r="Z11" s="116"/>
      <c r="AA11" s="122"/>
      <c r="AB11" s="102"/>
      <c r="AC11" s="103"/>
      <c r="AD11" s="93"/>
      <c r="AE11" s="94"/>
      <c r="AF11" s="93"/>
      <c r="AG11" s="94"/>
      <c r="AH11" s="93"/>
      <c r="AI11" s="94"/>
      <c r="AJ11" s="108"/>
      <c r="AK11" s="109"/>
      <c r="AL11" s="93"/>
      <c r="AM11" s="94"/>
      <c r="AN11" s="93"/>
      <c r="AO11" s="94"/>
      <c r="AP11" s="93"/>
      <c r="AQ11" s="98"/>
      <c r="AR11" s="51"/>
      <c r="AS11" s="51"/>
      <c r="AT11" s="54"/>
      <c r="AU11" s="41"/>
    </row>
    <row r="12" spans="1:47" ht="15.75" thickBot="1" x14ac:dyDescent="0.3">
      <c r="A12" s="50"/>
      <c r="B12" s="117"/>
      <c r="C12" s="118"/>
      <c r="D12" s="118"/>
      <c r="E12" s="118"/>
      <c r="F12" s="118"/>
      <c r="G12" s="118"/>
      <c r="H12" s="118"/>
      <c r="I12" s="118"/>
      <c r="J12" s="118"/>
      <c r="K12" s="118"/>
      <c r="L12" s="118"/>
      <c r="M12" s="118"/>
      <c r="N12" s="118"/>
      <c r="O12" s="118"/>
      <c r="P12" s="131"/>
      <c r="Q12" s="131"/>
      <c r="R12" s="118"/>
      <c r="S12" s="118"/>
      <c r="T12" s="118"/>
      <c r="U12" s="118"/>
      <c r="V12" s="95"/>
      <c r="W12" s="128"/>
      <c r="X12" s="118"/>
      <c r="Y12" s="118"/>
      <c r="Z12" s="118"/>
      <c r="AA12" s="123"/>
      <c r="AB12" s="104"/>
      <c r="AC12" s="105"/>
      <c r="AD12" s="95"/>
      <c r="AE12" s="96"/>
      <c r="AF12" s="95"/>
      <c r="AG12" s="96"/>
      <c r="AH12" s="95"/>
      <c r="AI12" s="96"/>
      <c r="AJ12" s="110"/>
      <c r="AK12" s="111"/>
      <c r="AL12" s="95"/>
      <c r="AM12" s="96"/>
      <c r="AN12" s="95"/>
      <c r="AO12" s="96"/>
      <c r="AP12" s="95"/>
      <c r="AQ12" s="99"/>
      <c r="AR12" s="54"/>
      <c r="AS12" s="54"/>
      <c r="AT12" s="54"/>
      <c r="AU12" s="41"/>
    </row>
    <row r="13" spans="1:47" x14ac:dyDescent="0.25">
      <c r="A13" s="50"/>
      <c r="B13" s="120" t="str">
        <f>IFERROR(INDEX(Tableau2[],SourceReglementation!$AC3,COLUMNS(SourceReglementation!$Z$3:Z3)),"")</f>
        <v>Complexe</v>
      </c>
      <c r="C13" s="120"/>
      <c r="D13" s="120" t="str">
        <f>IFERROR(INDEX(Tableau2[],SourceReglementation!$AC3,COLUMNS(SourceReglementation!$Z$3:AA3)),"")</f>
        <v>Elval</v>
      </c>
      <c r="E13" s="120"/>
      <c r="F13" s="120" t="str">
        <f>IFERROR(INDEX(Tableau2[],SourceReglementation!$AC3,COLUMNS(SourceReglementation!$Z$3:AB3)),"")</f>
        <v>Aluminium</v>
      </c>
      <c r="G13" s="120"/>
      <c r="H13" s="120" t="str">
        <f>IFERROR(INDEX(Tableau2[],SourceReglementation!$AC3,COLUMNS(SourceReglementation!$Z$3:AC3)),"")</f>
        <v>Aluminium foil</v>
      </c>
      <c r="I13" s="120"/>
      <c r="J13" s="120" t="str">
        <f>IFERROR(INDEX(Tableau2[],SourceReglementation!$AC3,COLUMNS(SourceReglementation!$Z$3:AD3)),"")</f>
        <v>A demander</v>
      </c>
      <c r="K13" s="120"/>
      <c r="L13" s="120" t="str">
        <f>IFERROR(INDEX(Tableau2[],SourceReglementation!$AC3,COLUMNS(SourceReglementation!$Z$3:AE3)),"")</f>
        <v>Conforme</v>
      </c>
      <c r="M13" s="120"/>
      <c r="N13" s="120" t="str">
        <f>IFERROR(INDEX(Tableau2[],SourceReglementation!$AC3,COLUMNS(SourceReglementation!$Z$3:AF3)),"")</f>
        <v>Conforme</v>
      </c>
      <c r="O13" s="120"/>
      <c r="P13" s="120" t="str">
        <f>IFERROR(INDEX(Tableau2[],SourceReglementation!$AC3,COLUMNS(SourceReglementation!$Z$3:AG3)),"")</f>
        <v>Conforme</v>
      </c>
      <c r="Q13" s="120"/>
      <c r="R13" s="120" t="str">
        <f>IFERROR(INDEX(Tableau2[],SourceReglementation!$AC3,COLUMNS(SourceReglementation!$Z$3:AH3)),"")</f>
        <v>A demander</v>
      </c>
      <c r="S13" s="120"/>
      <c r="T13" s="120" t="str">
        <f>IFERROR(INDEX(Tableau2[],SourceReglementation!$AC3,COLUMNS(SourceReglementation!$Z$3:AI3)),"")</f>
        <v>Non concerné</v>
      </c>
      <c r="U13" s="120"/>
      <c r="V13" s="124" t="str">
        <f>IFERROR(INDEX(Tableau2[],SourceReglementation!$AC3,COLUMNS(SourceReglementation!$Z$3:AJ3)),"")</f>
        <v>Non concerner</v>
      </c>
      <c r="W13" s="124"/>
      <c r="X13" s="120" t="str">
        <f>IFERROR(INDEX(Tableau2[],SourceReglementation!$AC3,COLUMNS(SourceReglementation!$Z$3:AK3)),"")</f>
        <v>Conforme</v>
      </c>
      <c r="Y13" s="120"/>
      <c r="Z13" s="120" t="str">
        <f>IFERROR(INDEX(Tableau2[],SourceReglementation!$AC3,COLUMNS(SourceReglementation!$Z$3:AL3)),"")</f>
        <v>A demander</v>
      </c>
      <c r="AA13" s="120"/>
      <c r="AB13" s="135" t="str">
        <f>IFERROR(INDEX(Tableau2[],SourceReglementation!$AC3,COLUMNS(SourceReglementation!$Z$3:AM3)),"")</f>
        <v>Non concerné</v>
      </c>
      <c r="AC13" s="135"/>
      <c r="AD13" s="135" t="str">
        <f>IFERROR(INDEX(Tableau2[],SourceReglementation!$AC3,COLUMNS(SourceReglementation!$Z$3:AN3)),"")</f>
        <v>Non concerné</v>
      </c>
      <c r="AE13" s="135"/>
      <c r="AF13" s="135" t="str">
        <f>IFERROR(INDEX(Tableau2[],SourceReglementation!$AC3,COLUMNS(SourceReglementation!$Z$3:AO3)),"")</f>
        <v>A demander</v>
      </c>
      <c r="AG13" s="135"/>
      <c r="AH13" s="135" t="str">
        <f>IFERROR(INDEX(Tableau2[],SourceReglementation!$AC3,COLUMNS(SourceReglementation!$Z$3:AP3)),"")</f>
        <v>Conforme</v>
      </c>
      <c r="AI13" s="135"/>
      <c r="AJ13" s="135" t="str">
        <f>IFERROR(INDEX(Tableau2[],SourceReglementation!$AC3,COLUMNS(SourceReglementation!$Z$3:AQ3)),"")</f>
        <v>A demander</v>
      </c>
      <c r="AK13" s="135"/>
      <c r="AL13" s="135" t="str">
        <f>IFERROR(INDEX(Tableau2[],SourceReglementation!$AC3,COLUMNS(SourceReglementation!$Z$3:AR3)),"")</f>
        <v>En cours (a demander)</v>
      </c>
      <c r="AM13" s="135"/>
      <c r="AN13" s="135" t="str">
        <f>IFERROR(INDEX(Tableau2[],SourceReglementation!$AC3,COLUMNS(SourceReglementation!$Z$3:AS3)),"")</f>
        <v>Non concerné</v>
      </c>
      <c r="AO13" s="135"/>
      <c r="AP13" s="135" t="str">
        <f>IFERROR(INDEX(Tableau2[],SourceReglementation!$AC3,COLUMNS(SourceReglementation!$Z$3:AT3)),"")</f>
        <v>Non concerné</v>
      </c>
      <c r="AQ13" s="135"/>
      <c r="AR13" s="54"/>
      <c r="AS13" s="54"/>
      <c r="AT13" s="51"/>
      <c r="AU13" s="7"/>
    </row>
    <row r="14" spans="1:47" x14ac:dyDescent="0.25">
      <c r="A14" s="50"/>
      <c r="B14" s="120" t="str">
        <f>IFERROR(INDEX(Tableau2[],SourceReglementation!$AC4,COLUMNS(SourceReglementation!$Z$3:Z4)),"")</f>
        <v>Complexe</v>
      </c>
      <c r="C14" s="120"/>
      <c r="D14" s="120" t="str">
        <f>IFERROR(INDEX(Tableau2[],SourceReglementation!$AC4,COLUMNS(SourceReglementation!$Z$3:AA4)),"")</f>
        <v>Eurofoil</v>
      </c>
      <c r="E14" s="120"/>
      <c r="F14" s="120" t="str">
        <f>IFERROR(INDEX(Tableau2[],SourceReglementation!$AC4,COLUMNS(SourceReglementation!$Z$3:AB4)),"")</f>
        <v>Aluminium</v>
      </c>
      <c r="G14" s="120"/>
      <c r="H14" s="120" t="str">
        <f>IFERROR(INDEX(Tableau2[],SourceReglementation!$AC4,COLUMNS(SourceReglementation!$Z$3:AC4)),"")</f>
        <v>Aluminium foil</v>
      </c>
      <c r="I14" s="120"/>
      <c r="J14" s="120" t="str">
        <f>IFERROR(INDEX(Tableau2[],SourceReglementation!$AC4,COLUMNS(SourceReglementation!$Z$3:AD4)),"")</f>
        <v>Conforme</v>
      </c>
      <c r="K14" s="120"/>
      <c r="L14" s="120" t="str">
        <f>IFERROR(INDEX(Tableau2[],SourceReglementation!$AC4,COLUMNS(SourceReglementation!$Z$3:AE4)),"")</f>
        <v>Conforme</v>
      </c>
      <c r="M14" s="120"/>
      <c r="N14" s="120" t="str">
        <f>IFERROR(INDEX(Tableau2[],SourceReglementation!$AC4,COLUMNS(SourceReglementation!$Z$3:AF4)),"")</f>
        <v>Conforme</v>
      </c>
      <c r="O14" s="120"/>
      <c r="P14" s="120" t="str">
        <f>IFERROR(INDEX(Tableau2[],SourceReglementation!$AC4,COLUMNS(SourceReglementation!$Z$3:AG4)),"")</f>
        <v>A demander</v>
      </c>
      <c r="Q14" s="120"/>
      <c r="R14" s="120" t="str">
        <f>IFERROR(INDEX(Tableau2[],SourceReglementation!$AC4,COLUMNS(SourceReglementation!$Z$3:AH4)),"")</f>
        <v>A demander</v>
      </c>
      <c r="S14" s="120"/>
      <c r="T14" s="120" t="str">
        <f>IFERROR(INDEX(Tableau2[],SourceReglementation!$AC4,COLUMNS(SourceReglementation!$Z$3:AI4)),"")</f>
        <v>Non concerné</v>
      </c>
      <c r="U14" s="120"/>
      <c r="V14" s="120" t="str">
        <f>IFERROR(INDEX(Tableau2[],SourceReglementation!$AC4,COLUMNS(SourceReglementation!$Z$3:AJ4)),"")</f>
        <v>Non concerner</v>
      </c>
      <c r="W14" s="120"/>
      <c r="X14" s="120" t="str">
        <f>IFERROR(INDEX(Tableau2[],SourceReglementation!$AC4,COLUMNS(SourceReglementation!$Z$3:AK4)),"")</f>
        <v>A demander</v>
      </c>
      <c r="Y14" s="120"/>
      <c r="Z14" s="120" t="str">
        <f>IFERROR(INDEX(Tableau2[],SourceReglementation!$AC4,COLUMNS(SourceReglementation!$Z$3:AL4)),"")</f>
        <v>A demander</v>
      </c>
      <c r="AA14" s="120"/>
      <c r="AB14" s="135" t="str">
        <f>IFERROR(INDEX(Tableau2[],SourceReglementation!$AC4,COLUMNS(SourceReglementation!$Z$3:AM4)),"")</f>
        <v>Non concerné</v>
      </c>
      <c r="AC14" s="135"/>
      <c r="AD14" s="135" t="str">
        <f>IFERROR(INDEX(Tableau2[],SourceReglementation!$AC4,COLUMNS(SourceReglementation!$Z$3:AN4)),"")</f>
        <v>Non concerné</v>
      </c>
      <c r="AE14" s="135"/>
      <c r="AF14" s="135" t="str">
        <f>IFERROR(INDEX(Tableau2[],SourceReglementation!$AC4,COLUMNS(SourceReglementation!$Z$3:AO4)),"")</f>
        <v>A demander</v>
      </c>
      <c r="AG14" s="135"/>
      <c r="AH14" s="135" t="str">
        <f>IFERROR(INDEX(Tableau2[],SourceReglementation!$AC4,COLUMNS(SourceReglementation!$Z$3:AP4)),"")</f>
        <v>Conforme</v>
      </c>
      <c r="AI14" s="135"/>
      <c r="AJ14" s="135" t="str">
        <f>IFERROR(INDEX(Tableau2[],SourceReglementation!$AC4,COLUMNS(SourceReglementation!$Z$3:AQ4)),"")</f>
        <v>Conforme</v>
      </c>
      <c r="AK14" s="135"/>
      <c r="AL14" s="135" t="str">
        <f>IFERROR(INDEX(Tableau2[],SourceReglementation!$AC4,COLUMNS(SourceReglementation!$Z$3:AR4)),"")</f>
        <v>Conforme</v>
      </c>
      <c r="AM14" s="135"/>
      <c r="AN14" s="135" t="str">
        <f>IFERROR(INDEX(Tableau2[],SourceReglementation!$AC4,COLUMNS(SourceReglementation!$Z$3:AS4)),"")</f>
        <v>Non concerné</v>
      </c>
      <c r="AO14" s="135"/>
      <c r="AP14" s="135" t="str">
        <f>IFERROR(INDEX(Tableau2[],SourceReglementation!$AC4,COLUMNS(SourceReglementation!$Z$3:AT4)),"")</f>
        <v>Non concerné</v>
      </c>
      <c r="AQ14" s="135"/>
      <c r="AR14" s="50"/>
      <c r="AS14" s="50"/>
      <c r="AT14" s="50"/>
    </row>
    <row r="15" spans="1:47" x14ac:dyDescent="0.25">
      <c r="A15" s="50"/>
      <c r="B15" s="120" t="str">
        <f>IFERROR(INDEX(Tableau2[],SourceReglementation!$AC5,COLUMNS(SourceReglementation!$Z$3:Z5)),"")</f>
        <v>Complexe</v>
      </c>
      <c r="C15" s="120"/>
      <c r="D15" s="120" t="str">
        <f>IFERROR(INDEX(Tableau2[],SourceReglementation!$AC5,COLUMNS(SourceReglementation!$Z$3:AA5)),"")</f>
        <v>Novelis</v>
      </c>
      <c r="E15" s="120"/>
      <c r="F15" s="120" t="str">
        <f>IFERROR(INDEX(Tableau2[],SourceReglementation!$AC5,COLUMNS(SourceReglementation!$Z$3:AB5)),"")</f>
        <v>Aluminium</v>
      </c>
      <c r="G15" s="120"/>
      <c r="H15" s="120" t="str">
        <f>IFERROR(INDEX(Tableau2[],SourceReglementation!$AC5,COLUMNS(SourceReglementation!$Z$3:AC5)),"")</f>
        <v>Aluminium foil</v>
      </c>
      <c r="I15" s="120"/>
      <c r="J15" s="120" t="str">
        <f>IFERROR(INDEX(Tableau2[],SourceReglementation!$AC5,COLUMNS(SourceReglementation!$Z$3:AD5)),"")</f>
        <v>A demander</v>
      </c>
      <c r="K15" s="120"/>
      <c r="L15" s="120" t="str">
        <f>IFERROR(INDEX(Tableau2[],SourceReglementation!$AC5,COLUMNS(SourceReglementation!$Z$3:AE5)),"")</f>
        <v>Conforme</v>
      </c>
      <c r="M15" s="120"/>
      <c r="N15" s="120" t="str">
        <f>IFERROR(INDEX(Tableau2[],SourceReglementation!$AC5,COLUMNS(SourceReglementation!$Z$3:AF5)),"")</f>
        <v>A demander</v>
      </c>
      <c r="O15" s="120"/>
      <c r="P15" s="120" t="str">
        <f>IFERROR(INDEX(Tableau2[],SourceReglementation!$AC5,COLUMNS(SourceReglementation!$Z$3:AG5)),"")</f>
        <v xml:space="preserve">Conforme </v>
      </c>
      <c r="Q15" s="120"/>
      <c r="R15" s="120" t="str">
        <f>IFERROR(INDEX(Tableau2[],SourceReglementation!$AC5,COLUMNS(SourceReglementation!$Z$3:AH5)),"")</f>
        <v>Conforme</v>
      </c>
      <c r="S15" s="120"/>
      <c r="T15" s="120" t="str">
        <f>IFERROR(INDEX(Tableau2[],SourceReglementation!$AC5,COLUMNS(SourceReglementation!$Z$3:AI5)),"")</f>
        <v>Non concerné</v>
      </c>
      <c r="U15" s="120"/>
      <c r="V15" s="120" t="str">
        <f>IFERROR(INDEX(Tableau2[],SourceReglementation!$AC5,COLUMNS(SourceReglementation!$Z$3:AJ5)),"")</f>
        <v>Non concerner</v>
      </c>
      <c r="W15" s="120"/>
      <c r="X15" s="120" t="str">
        <f>IFERROR(INDEX(Tableau2[],SourceReglementation!$AC5,COLUMNS(SourceReglementation!$Z$3:AK5)),"")</f>
        <v>Conforme</v>
      </c>
      <c r="Y15" s="120"/>
      <c r="Z15" s="120" t="str">
        <f>IFERROR(INDEX(Tableau2[],SourceReglementation!$AC5,COLUMNS(SourceReglementation!$Z$3:AL5)),"")</f>
        <v>A demander</v>
      </c>
      <c r="AA15" s="120"/>
      <c r="AB15" s="135" t="str">
        <f>IFERROR(INDEX(Tableau2[],SourceReglementation!$AC5,COLUMNS(SourceReglementation!$Z$3:AM5)),"")</f>
        <v>Non concerné</v>
      </c>
      <c r="AC15" s="135"/>
      <c r="AD15" s="135" t="str">
        <f>IFERROR(INDEX(Tableau2[],SourceReglementation!$AC5,COLUMNS(SourceReglementation!$Z$3:AN5)),"")</f>
        <v>Non concerné</v>
      </c>
      <c r="AE15" s="135"/>
      <c r="AF15" s="135" t="str">
        <f>IFERROR(INDEX(Tableau2[],SourceReglementation!$AC5,COLUMNS(SourceReglementation!$Z$3:AO5)),"")</f>
        <v>A demander</v>
      </c>
      <c r="AG15" s="135"/>
      <c r="AH15" s="135" t="str">
        <f>IFERROR(INDEX(Tableau2[],SourceReglementation!$AC5,COLUMNS(SourceReglementation!$Z$3:AP5)),"")</f>
        <v>Conforme</v>
      </c>
      <c r="AI15" s="135"/>
      <c r="AJ15" s="135" t="str">
        <f>IFERROR(INDEX(Tableau2[],SourceReglementation!$AC5,COLUMNS(SourceReglementation!$Z$3:AQ5)),"")</f>
        <v>A demander</v>
      </c>
      <c r="AK15" s="135"/>
      <c r="AL15" s="135" t="str">
        <f>IFERROR(INDEX(Tableau2[],SourceReglementation!$AC5,COLUMNS(SourceReglementation!$Z$3:AR5)),"")</f>
        <v>Conforme</v>
      </c>
      <c r="AM15" s="135"/>
      <c r="AN15" s="135" t="str">
        <f>IFERROR(INDEX(Tableau2[],SourceReglementation!$AC5,COLUMNS(SourceReglementation!$Z$3:AS5)),"")</f>
        <v>Non concerné</v>
      </c>
      <c r="AO15" s="135"/>
      <c r="AP15" s="135" t="str">
        <f>IFERROR(INDEX(Tableau2[],SourceReglementation!$AC5,COLUMNS(SourceReglementation!$Z$3:AT5)),"")</f>
        <v>Non concerné</v>
      </c>
      <c r="AQ15" s="135"/>
      <c r="AR15" s="50"/>
      <c r="AS15" s="50"/>
      <c r="AT15" s="50"/>
    </row>
    <row r="16" spans="1:47" x14ac:dyDescent="0.25">
      <c r="A16" s="50"/>
      <c r="B16" s="120" t="str">
        <f>IFERROR(INDEX(Tableau2[],SourceReglementation!$AC6,COLUMNS(SourceReglementation!$Z$3:Z6)),"")</f>
        <v>Complexe</v>
      </c>
      <c r="C16" s="120"/>
      <c r="D16" s="120" t="str">
        <f>IFERROR(INDEX(Tableau2[],SourceReglementation!$AC6,COLUMNS(SourceReglementation!$Z$3:AA6)),"")</f>
        <v>Arkema</v>
      </c>
      <c r="E16" s="120"/>
      <c r="F16" s="120" t="str">
        <f>IFERROR(INDEX(Tableau2[],SourceReglementation!$AC6,COLUMNS(SourceReglementation!$Z$3:AB6)),"")</f>
        <v>PE</v>
      </c>
      <c r="G16" s="120"/>
      <c r="H16" s="120" t="str">
        <f>IFERROR(INDEX(Tableau2[],SourceReglementation!$AC6,COLUMNS(SourceReglementation!$Z$3:AC6)),"")</f>
        <v>Tous</v>
      </c>
      <c r="I16" s="120"/>
      <c r="J16" s="120" t="str">
        <f>IFERROR(INDEX(Tableau2[],SourceReglementation!$AC6,COLUMNS(SourceReglementation!$Z$3:AD6)),"")</f>
        <v>A demander</v>
      </c>
      <c r="K16" s="120"/>
      <c r="L16" s="120" t="str">
        <f>IFERROR(INDEX(Tableau2[],SourceReglementation!$AC6,COLUMNS(SourceReglementation!$Z$3:AE6)),"")</f>
        <v>Conforme</v>
      </c>
      <c r="M16" s="120"/>
      <c r="N16" s="120" t="str">
        <f>IFERROR(INDEX(Tableau2[],SourceReglementation!$AC6,COLUMNS(SourceReglementation!$Z$3:AF6)),"")</f>
        <v>Conforme</v>
      </c>
      <c r="O16" s="120"/>
      <c r="P16" s="120" t="str">
        <f>IFERROR(INDEX(Tableau2[],SourceReglementation!$AC6,COLUMNS(SourceReglementation!$Z$3:AG6)),"")</f>
        <v>Conforme</v>
      </c>
      <c r="Q16" s="120"/>
      <c r="R16" s="120" t="str">
        <f>IFERROR(INDEX(Tableau2[],SourceReglementation!$AC6,COLUMNS(SourceReglementation!$Z$3:AH6)),"")</f>
        <v>A demander</v>
      </c>
      <c r="S16" s="120"/>
      <c r="T16" s="120" t="str">
        <f>IFERROR(INDEX(Tableau2[],SourceReglementation!$AC6,COLUMNS(SourceReglementation!$Z$3:AI6)),"")</f>
        <v>A demander</v>
      </c>
      <c r="U16" s="120"/>
      <c r="V16" s="120" t="str">
        <f>IFERROR(INDEX(Tableau2[],SourceReglementation!$AC6,COLUMNS(SourceReglementation!$Z$3:AJ6)),"")</f>
        <v>Non concerner</v>
      </c>
      <c r="W16" s="120"/>
      <c r="X16" s="120" t="str">
        <f>IFERROR(INDEX(Tableau2[],SourceReglementation!$AC6,COLUMNS(SourceReglementation!$Z$3:AK6)),"")</f>
        <v>Non concerné</v>
      </c>
      <c r="Y16" s="120"/>
      <c r="Z16" s="120" t="str">
        <f>IFERROR(INDEX(Tableau2[],SourceReglementation!$AC6,COLUMNS(SourceReglementation!$Z$3:AL6)),"")</f>
        <v>A demander</v>
      </c>
      <c r="AA16" s="120"/>
      <c r="AB16" s="135" t="str">
        <f>IFERROR(INDEX(Tableau2[],SourceReglementation!$AC6,COLUMNS(SourceReglementation!$Z$3:AM6)),"")</f>
        <v>Non concerné</v>
      </c>
      <c r="AC16" s="135"/>
      <c r="AD16" s="135" t="str">
        <f>IFERROR(INDEX(Tableau2[],SourceReglementation!$AC6,COLUMNS(SourceReglementation!$Z$3:AN6)),"")</f>
        <v>Non concerné</v>
      </c>
      <c r="AE16" s="135"/>
      <c r="AF16" s="135" t="str">
        <f>IFERROR(INDEX(Tableau2[],SourceReglementation!$AC6,COLUMNS(SourceReglementation!$Z$3:AO6)),"")</f>
        <v>Conforme</v>
      </c>
      <c r="AG16" s="135"/>
      <c r="AH16" s="135" t="str">
        <f>IFERROR(INDEX(Tableau2[],SourceReglementation!$AC6,COLUMNS(SourceReglementation!$Z$3:AP6)),"")</f>
        <v>Conforme</v>
      </c>
      <c r="AI16" s="135"/>
      <c r="AJ16" s="135" t="str">
        <f>IFERROR(INDEX(Tableau2[],SourceReglementation!$AC6,COLUMNS(SourceReglementation!$Z$3:AQ6)),"")</f>
        <v>A demander</v>
      </c>
      <c r="AK16" s="135"/>
      <c r="AL16" s="135" t="str">
        <f>IFERROR(INDEX(Tableau2[],SourceReglementation!$AC6,COLUMNS(SourceReglementation!$Z$3:AR6)),"")</f>
        <v>A demander</v>
      </c>
      <c r="AM16" s="135"/>
      <c r="AN16" s="135" t="str">
        <f>IFERROR(INDEX(Tableau2[],SourceReglementation!$AC6,COLUMNS(SourceReglementation!$Z$3:AS6)),"")</f>
        <v>Non concerné</v>
      </c>
      <c r="AO16" s="135"/>
      <c r="AP16" s="135" t="str">
        <f>IFERROR(INDEX(Tableau2[],SourceReglementation!$AC6,COLUMNS(SourceReglementation!$Z$3:AT6)),"")</f>
        <v>A demander</v>
      </c>
      <c r="AQ16" s="135"/>
      <c r="AR16" s="50"/>
      <c r="AS16" s="50"/>
      <c r="AT16" s="50"/>
    </row>
    <row r="17" spans="1:46" x14ac:dyDescent="0.25">
      <c r="A17" s="50"/>
      <c r="B17" s="120" t="str">
        <f>IFERROR(INDEX(Tableau2[],SourceReglementation!$AC7,COLUMNS(SourceReglementation!$Z$3:Z7)),"")</f>
        <v>Complexe</v>
      </c>
      <c r="C17" s="120"/>
      <c r="D17" s="120" t="str">
        <f>IFERROR(INDEX(Tableau2[],SourceReglementation!$AC7,COLUMNS(SourceReglementation!$Z$3:AA7)),"")</f>
        <v>Boréalis</v>
      </c>
      <c r="E17" s="120"/>
      <c r="F17" s="120" t="str">
        <f>IFERROR(INDEX(Tableau2[],SourceReglementation!$AC7,COLUMNS(SourceReglementation!$Z$3:AB7)),"")</f>
        <v>PE</v>
      </c>
      <c r="G17" s="120"/>
      <c r="H17" s="120" t="str">
        <f>IFERROR(INDEX(Tableau2[],SourceReglementation!$AC7,COLUMNS(SourceReglementation!$Z$3:AC7)),"")</f>
        <v>Tous</v>
      </c>
      <c r="I17" s="120"/>
      <c r="J17" s="120" t="str">
        <f>IFERROR(INDEX(Tableau2[],SourceReglementation!$AC7,COLUMNS(SourceReglementation!$Z$3:AD7)),"")</f>
        <v>Conforme</v>
      </c>
      <c r="K17" s="120"/>
      <c r="L17" s="120" t="str">
        <f>IFERROR(INDEX(Tableau2[],SourceReglementation!$AC7,COLUMNS(SourceReglementation!$Z$3:AE7)),"")</f>
        <v>A demander</v>
      </c>
      <c r="M17" s="120"/>
      <c r="N17" s="120" t="str">
        <f>IFERROR(INDEX(Tableau2[],SourceReglementation!$AC7,COLUMNS(SourceReglementation!$Z$3:AF7)),"")</f>
        <v>A demander</v>
      </c>
      <c r="O17" s="120"/>
      <c r="P17" s="120" t="str">
        <f>IFERROR(INDEX(Tableau2[],SourceReglementation!$AC7,COLUMNS(SourceReglementation!$Z$3:AG7)),"")</f>
        <v>Conforme</v>
      </c>
      <c r="Q17" s="120"/>
      <c r="R17" s="120" t="str">
        <f>IFERROR(INDEX(Tableau2[],SourceReglementation!$AC7,COLUMNS(SourceReglementation!$Z$3:AH7)),"")</f>
        <v>A demander</v>
      </c>
      <c r="S17" s="120"/>
      <c r="T17" s="120" t="str">
        <f>IFERROR(INDEX(Tableau2[],SourceReglementation!$AC7,COLUMNS(SourceReglementation!$Z$3:AI7)),"")</f>
        <v>A demander</v>
      </c>
      <c r="U17" s="120"/>
      <c r="V17" s="120" t="str">
        <f>IFERROR(INDEX(Tableau2[],SourceReglementation!$AC7,COLUMNS(SourceReglementation!$Z$3:AJ7)),"")</f>
        <v>Non concerner</v>
      </c>
      <c r="W17" s="120"/>
      <c r="X17" s="120" t="str">
        <f>IFERROR(INDEX(Tableau2[],SourceReglementation!$AC7,COLUMNS(SourceReglementation!$Z$3:AK7)),"")</f>
        <v>Conforme</v>
      </c>
      <c r="Y17" s="120"/>
      <c r="Z17" s="120" t="str">
        <f>IFERROR(INDEX(Tableau2[],SourceReglementation!$AC7,COLUMNS(SourceReglementation!$Z$3:AL7)),"")</f>
        <v>A demander</v>
      </c>
      <c r="AA17" s="120"/>
      <c r="AB17" s="135" t="str">
        <f>IFERROR(INDEX(Tableau2[],SourceReglementation!$AC7,COLUMNS(SourceReglementation!$Z$3:AM7)),"")</f>
        <v>Non concerné</v>
      </c>
      <c r="AC17" s="135"/>
      <c r="AD17" s="135" t="str">
        <f>IFERROR(INDEX(Tableau2[],SourceReglementation!$AC7,COLUMNS(SourceReglementation!$Z$3:AN7)),"")</f>
        <v>Non concerné</v>
      </c>
      <c r="AE17" s="135"/>
      <c r="AF17" s="135" t="str">
        <f>IFERROR(INDEX(Tableau2[],SourceReglementation!$AC7,COLUMNS(SourceReglementation!$Z$3:AO7)),"")</f>
        <v>A demander</v>
      </c>
      <c r="AG17" s="135"/>
      <c r="AH17" s="135" t="str">
        <f>IFERROR(INDEX(Tableau2[],SourceReglementation!$AC7,COLUMNS(SourceReglementation!$Z$3:AP7)),"")</f>
        <v>A demander</v>
      </c>
      <c r="AI17" s="135"/>
      <c r="AJ17" s="135" t="str">
        <f>IFERROR(INDEX(Tableau2[],SourceReglementation!$AC7,COLUMNS(SourceReglementation!$Z$3:AQ7)),"")</f>
        <v>Conforme</v>
      </c>
      <c r="AK17" s="135"/>
      <c r="AL17" s="135" t="str">
        <f>IFERROR(INDEX(Tableau2[],SourceReglementation!$AC7,COLUMNS(SourceReglementation!$Z$3:AR7)),"")</f>
        <v>Conforme</v>
      </c>
      <c r="AM17" s="135"/>
      <c r="AN17" s="135" t="str">
        <f>IFERROR(INDEX(Tableau2[],SourceReglementation!$AC7,COLUMNS(SourceReglementation!$Z$3:AS7)),"")</f>
        <v>Non concerné</v>
      </c>
      <c r="AO17" s="135"/>
      <c r="AP17" s="135" t="str">
        <f>IFERROR(INDEX(Tableau2[],SourceReglementation!$AC7,COLUMNS(SourceReglementation!$Z$3:AT7)),"")</f>
        <v>A demander</v>
      </c>
      <c r="AQ17" s="135"/>
      <c r="AR17" s="50"/>
      <c r="AS17" s="50"/>
      <c r="AT17" s="50"/>
    </row>
    <row r="18" spans="1:46" x14ac:dyDescent="0.25">
      <c r="A18" s="50"/>
      <c r="B18" s="120" t="str">
        <f>IFERROR(INDEX(Tableau2[],SourceReglementation!$AC8,COLUMNS(SourceReglementation!$Z$3:Z8)),"")</f>
        <v>Complexe</v>
      </c>
      <c r="C18" s="120"/>
      <c r="D18" s="120" t="str">
        <f>IFERROR(INDEX(Tableau2[],SourceReglementation!$AC8,COLUMNS(SourceReglementation!$Z$3:AA8)),"")</f>
        <v>DOW</v>
      </c>
      <c r="E18" s="120"/>
      <c r="F18" s="120" t="str">
        <f>IFERROR(INDEX(Tableau2[],SourceReglementation!$AC8,COLUMNS(SourceReglementation!$Z$3:AB8)),"")</f>
        <v>PE</v>
      </c>
      <c r="G18" s="120"/>
      <c r="H18" s="120" t="str">
        <f>IFERROR(INDEX(Tableau2[],SourceReglementation!$AC8,COLUMNS(SourceReglementation!$Z$3:AC8)),"")</f>
        <v>Tous</v>
      </c>
      <c r="I18" s="120"/>
      <c r="J18" s="120" t="str">
        <f>IFERROR(INDEX(Tableau2[],SourceReglementation!$AC8,COLUMNS(SourceReglementation!$Z$3:AD8)),"")</f>
        <v>A demander</v>
      </c>
      <c r="K18" s="120"/>
      <c r="L18" s="120" t="str">
        <f>IFERROR(INDEX(Tableau2[],SourceReglementation!$AC8,COLUMNS(SourceReglementation!$Z$3:AE8)),"")</f>
        <v>Conforme</v>
      </c>
      <c r="M18" s="120"/>
      <c r="N18" s="120" t="str">
        <f>IFERROR(INDEX(Tableau2[],SourceReglementation!$AC8,COLUMNS(SourceReglementation!$Z$3:AF8)),"")</f>
        <v>Conforme</v>
      </c>
      <c r="O18" s="120"/>
      <c r="P18" s="120" t="str">
        <f>IFERROR(INDEX(Tableau2[],SourceReglementation!$AC8,COLUMNS(SourceReglementation!$Z$3:AG8)),"")</f>
        <v>Conforme</v>
      </c>
      <c r="Q18" s="120"/>
      <c r="R18" s="120" t="str">
        <f>IFERROR(INDEX(Tableau2[],SourceReglementation!$AC8,COLUMNS(SourceReglementation!$Z$3:AH8)),"")</f>
        <v>A demander</v>
      </c>
      <c r="S18" s="120"/>
      <c r="T18" s="120" t="str">
        <f>IFERROR(INDEX(Tableau2[],SourceReglementation!$AC8,COLUMNS(SourceReglementation!$Z$3:AI8)),"")</f>
        <v>A demander</v>
      </c>
      <c r="U18" s="120"/>
      <c r="V18" s="120" t="str">
        <f>IFERROR(INDEX(Tableau2[],SourceReglementation!$AC8,COLUMNS(SourceReglementation!$Z$3:AJ8)),"")</f>
        <v>Non concerner</v>
      </c>
      <c r="W18" s="120"/>
      <c r="X18" s="120" t="str">
        <f>IFERROR(INDEX(Tableau2[],SourceReglementation!$AC8,COLUMNS(SourceReglementation!$Z$3:AK8)),"")</f>
        <v>Non concerné</v>
      </c>
      <c r="Y18" s="120"/>
      <c r="Z18" s="120" t="str">
        <f>IFERROR(INDEX(Tableau2[],SourceReglementation!$AC8,COLUMNS(SourceReglementation!$Z$3:AL8)),"")</f>
        <v>A demander</v>
      </c>
      <c r="AA18" s="120"/>
      <c r="AB18" s="135" t="str">
        <f>IFERROR(INDEX(Tableau2[],SourceReglementation!$AC8,COLUMNS(SourceReglementation!$Z$3:AM8)),"")</f>
        <v>Non concerné</v>
      </c>
      <c r="AC18" s="135"/>
      <c r="AD18" s="135" t="str">
        <f>IFERROR(INDEX(Tableau2[],SourceReglementation!$AC8,COLUMNS(SourceReglementation!$Z$3:AN8)),"")</f>
        <v>Non concerné</v>
      </c>
      <c r="AE18" s="135"/>
      <c r="AF18" s="135" t="str">
        <f>IFERROR(INDEX(Tableau2[],SourceReglementation!$AC8,COLUMNS(SourceReglementation!$Z$3:AO8)),"")</f>
        <v>A demander</v>
      </c>
      <c r="AG18" s="135"/>
      <c r="AH18" s="135" t="str">
        <f>IFERROR(INDEX(Tableau2[],SourceReglementation!$AC8,COLUMNS(SourceReglementation!$Z$3:AP8)),"")</f>
        <v>A demander</v>
      </c>
      <c r="AI18" s="135"/>
      <c r="AJ18" s="135" t="str">
        <f>IFERROR(INDEX(Tableau2[],SourceReglementation!$AC8,COLUMNS(SourceReglementation!$Z$3:AQ8)),"")</f>
        <v>A demander</v>
      </c>
      <c r="AK18" s="135"/>
      <c r="AL18" s="135" t="str">
        <f>IFERROR(INDEX(Tableau2[],SourceReglementation!$AC8,COLUMNS(SourceReglementation!$Z$3:AR8)),"")</f>
        <v>Conforme</v>
      </c>
      <c r="AM18" s="135"/>
      <c r="AN18" s="135" t="str">
        <f>IFERROR(INDEX(Tableau2[],SourceReglementation!$AC8,COLUMNS(SourceReglementation!$Z$3:AS8)),"")</f>
        <v>Non concerné</v>
      </c>
      <c r="AO18" s="135"/>
      <c r="AP18" s="135" t="str">
        <f>IFERROR(INDEX(Tableau2[],SourceReglementation!$AC8,COLUMNS(SourceReglementation!$Z$3:AT8)),"")</f>
        <v>Conforme</v>
      </c>
      <c r="AQ18" s="135"/>
      <c r="AR18" s="50"/>
      <c r="AS18" s="50"/>
      <c r="AT18" s="50"/>
    </row>
    <row r="19" spans="1:46" x14ac:dyDescent="0.25">
      <c r="A19" s="50"/>
      <c r="B19" s="120" t="str">
        <f>IFERROR(INDEX(Tableau2[],SourceReglementation!$AC9,COLUMNS(SourceReglementation!$Z$3:Z9)),"")</f>
        <v>Complexe</v>
      </c>
      <c r="C19" s="120"/>
      <c r="D19" s="120" t="str">
        <f>IFERROR(INDEX(Tableau2[],SourceReglementation!$AC9,COLUMNS(SourceReglementation!$Z$3:AA9)),"")</f>
        <v>Dupont</v>
      </c>
      <c r="E19" s="120"/>
      <c r="F19" s="120" t="str">
        <f>IFERROR(INDEX(Tableau2[],SourceReglementation!$AC9,COLUMNS(SourceReglementation!$Z$3:AB9)),"")</f>
        <v>PE</v>
      </c>
      <c r="G19" s="120"/>
      <c r="H19" s="120" t="str">
        <f>IFERROR(INDEX(Tableau2[],SourceReglementation!$AC9,COLUMNS(SourceReglementation!$Z$3:AC9)),"")</f>
        <v>Tous</v>
      </c>
      <c r="I19" s="120"/>
      <c r="J19" s="120" t="str">
        <f>IFERROR(INDEX(Tableau2[],SourceReglementation!$AC9,COLUMNS(SourceReglementation!$Z$3:AD9)),"")</f>
        <v>A demander</v>
      </c>
      <c r="K19" s="120"/>
      <c r="L19" s="120" t="str">
        <f>IFERROR(INDEX(Tableau2[],SourceReglementation!$AC9,COLUMNS(SourceReglementation!$Z$3:AE9)),"")</f>
        <v>Conforme</v>
      </c>
      <c r="M19" s="120"/>
      <c r="N19" s="120" t="str">
        <f>IFERROR(INDEX(Tableau2[],SourceReglementation!$AC9,COLUMNS(SourceReglementation!$Z$3:AF9)),"")</f>
        <v>Conforme</v>
      </c>
      <c r="O19" s="120"/>
      <c r="P19" s="120" t="str">
        <f>IFERROR(INDEX(Tableau2[],SourceReglementation!$AC9,COLUMNS(SourceReglementation!$Z$3:AG9)),"")</f>
        <v>Conforme</v>
      </c>
      <c r="Q19" s="120"/>
      <c r="R19" s="120" t="str">
        <f>IFERROR(INDEX(Tableau2[],SourceReglementation!$AC9,COLUMNS(SourceReglementation!$Z$3:AH9)),"")</f>
        <v>Conforme</v>
      </c>
      <c r="S19" s="120"/>
      <c r="T19" s="120" t="str">
        <f>IFERROR(INDEX(Tableau2[],SourceReglementation!$AC9,COLUMNS(SourceReglementation!$Z$3:AI9)),"")</f>
        <v xml:space="preserve">A demander </v>
      </c>
      <c r="U19" s="120"/>
      <c r="V19" s="120" t="str">
        <f>IFERROR(INDEX(Tableau2[],SourceReglementation!$AC9,COLUMNS(SourceReglementation!$Z$3:AJ9)),"")</f>
        <v>Non concerner</v>
      </c>
      <c r="W19" s="120"/>
      <c r="X19" s="120" t="str">
        <f>IFERROR(INDEX(Tableau2[],SourceReglementation!$AC9,COLUMNS(SourceReglementation!$Z$3:AK9)),"")</f>
        <v>Non concerné</v>
      </c>
      <c r="Y19" s="120"/>
      <c r="Z19" s="120" t="str">
        <f>IFERROR(INDEX(Tableau2[],SourceReglementation!$AC9,COLUMNS(SourceReglementation!$Z$3:AL9)),"")</f>
        <v>A demander</v>
      </c>
      <c r="AA19" s="120"/>
      <c r="AB19" s="135" t="str">
        <f>IFERROR(INDEX(Tableau2[],SourceReglementation!$AC9,COLUMNS(SourceReglementation!$Z$3:AM9)),"")</f>
        <v>Non concerné</v>
      </c>
      <c r="AC19" s="135"/>
      <c r="AD19" s="135" t="str">
        <f>IFERROR(INDEX(Tableau2[],SourceReglementation!$AC9,COLUMNS(SourceReglementation!$Z$3:AN9)),"")</f>
        <v>Non concerné</v>
      </c>
      <c r="AE19" s="135"/>
      <c r="AF19" s="135" t="str">
        <f>IFERROR(INDEX(Tableau2[],SourceReglementation!$AC9,COLUMNS(SourceReglementation!$Z$3:AO9)),"")</f>
        <v>A demander</v>
      </c>
      <c r="AG19" s="135"/>
      <c r="AH19" s="135" t="str">
        <f>IFERROR(INDEX(Tableau2[],SourceReglementation!$AC9,COLUMNS(SourceReglementation!$Z$3:AP9)),"")</f>
        <v>A demander</v>
      </c>
      <c r="AI19" s="135"/>
      <c r="AJ19" s="135" t="str">
        <f>IFERROR(INDEX(Tableau2[],SourceReglementation!$AC9,COLUMNS(SourceReglementation!$Z$3:AQ9)),"")</f>
        <v>A demander</v>
      </c>
      <c r="AK19" s="135"/>
      <c r="AL19" s="135" t="str">
        <f>IFERROR(INDEX(Tableau2[],SourceReglementation!$AC9,COLUMNS(SourceReglementation!$Z$3:AR9)),"")</f>
        <v>Conforme</v>
      </c>
      <c r="AM19" s="135"/>
      <c r="AN19" s="135" t="str">
        <f>IFERROR(INDEX(Tableau2[],SourceReglementation!$AC9,COLUMNS(SourceReglementation!$Z$3:AS9)),"")</f>
        <v>Non concerné</v>
      </c>
      <c r="AO19" s="135"/>
      <c r="AP19" s="135" t="str">
        <f>IFERROR(INDEX(Tableau2[],SourceReglementation!$AC9,COLUMNS(SourceReglementation!$Z$3:AT9)),"")</f>
        <v>A demander</v>
      </c>
      <c r="AQ19" s="135"/>
      <c r="AR19" s="50"/>
      <c r="AS19" s="50"/>
      <c r="AT19" s="50"/>
    </row>
    <row r="20" spans="1:46" x14ac:dyDescent="0.25">
      <c r="A20" s="50"/>
      <c r="B20" s="120" t="str">
        <f>IFERROR(INDEX(Tableau2[],SourceReglementation!$AC10,COLUMNS(SourceReglementation!$Z$3:Z10)),"")</f>
        <v>Complexe</v>
      </c>
      <c r="C20" s="120"/>
      <c r="D20" s="120" t="str">
        <f>IFERROR(INDEX(Tableau2[],SourceReglementation!$AC10,COLUMNS(SourceReglementation!$Z$3:AA10)),"")</f>
        <v>Henkel</v>
      </c>
      <c r="E20" s="120"/>
      <c r="F20" s="120" t="str">
        <f>IFERROR(INDEX(Tableau2[],SourceReglementation!$AC10,COLUMNS(SourceReglementation!$Z$3:AB10)),"")</f>
        <v>PE</v>
      </c>
      <c r="G20" s="120"/>
      <c r="H20" s="120" t="str">
        <f>IFERROR(INDEX(Tableau2[],SourceReglementation!$AC10,COLUMNS(SourceReglementation!$Z$3:AC10)),"")</f>
        <v>Tous</v>
      </c>
      <c r="I20" s="120"/>
      <c r="J20" s="120" t="str">
        <f>IFERROR(INDEX(Tableau2[],SourceReglementation!$AC10,COLUMNS(SourceReglementation!$Z$3:AD10)),"")</f>
        <v>A demander</v>
      </c>
      <c r="K20" s="120"/>
      <c r="L20" s="120" t="str">
        <f>IFERROR(INDEX(Tableau2[],SourceReglementation!$AC10,COLUMNS(SourceReglementation!$Z$3:AE10)),"")</f>
        <v>Conforme</v>
      </c>
      <c r="M20" s="120"/>
      <c r="N20" s="120" t="str">
        <f>IFERROR(INDEX(Tableau2[],SourceReglementation!$AC10,COLUMNS(SourceReglementation!$Z$3:AF10)),"")</f>
        <v>Conforme</v>
      </c>
      <c r="O20" s="120"/>
      <c r="P20" s="120" t="str">
        <f>IFERROR(INDEX(Tableau2[],SourceReglementation!$AC10,COLUMNS(SourceReglementation!$Z$3:AG10)),"")</f>
        <v>Conforme</v>
      </c>
      <c r="Q20" s="120"/>
      <c r="R20" s="120" t="str">
        <f>IFERROR(INDEX(Tableau2[],SourceReglementation!$AC10,COLUMNS(SourceReglementation!$Z$3:AH10)),"")</f>
        <v>A demander</v>
      </c>
      <c r="S20" s="120"/>
      <c r="T20" s="120" t="str">
        <f>IFERROR(INDEX(Tableau2[],SourceReglementation!$AC10,COLUMNS(SourceReglementation!$Z$3:AI10)),"")</f>
        <v>A demander</v>
      </c>
      <c r="U20" s="120"/>
      <c r="V20" s="120" t="str">
        <f>IFERROR(INDEX(Tableau2[],SourceReglementation!$AC10,COLUMNS(SourceReglementation!$Z$3:AJ10)),"")</f>
        <v>Non concerner</v>
      </c>
      <c r="W20" s="120"/>
      <c r="X20" s="120" t="str">
        <f>IFERROR(INDEX(Tableau2[],SourceReglementation!$AC10,COLUMNS(SourceReglementation!$Z$3:AK10)),"")</f>
        <v>Conforme</v>
      </c>
      <c r="Y20" s="120"/>
      <c r="Z20" s="120" t="str">
        <f>IFERROR(INDEX(Tableau2[],SourceReglementation!$AC10,COLUMNS(SourceReglementation!$Z$3:AL10)),"")</f>
        <v>A demander</v>
      </c>
      <c r="AA20" s="120"/>
      <c r="AB20" s="135" t="str">
        <f>IFERROR(INDEX(Tableau2[],SourceReglementation!$AC10,COLUMNS(SourceReglementation!$Z$3:AM10)),"")</f>
        <v>Non concerné</v>
      </c>
      <c r="AC20" s="135"/>
      <c r="AD20" s="135" t="str">
        <f>IFERROR(INDEX(Tableau2[],SourceReglementation!$AC10,COLUMNS(SourceReglementation!$Z$3:AN10)),"")</f>
        <v>Non concerné</v>
      </c>
      <c r="AE20" s="135"/>
      <c r="AF20" s="135" t="str">
        <f>IFERROR(INDEX(Tableau2[],SourceReglementation!$AC10,COLUMNS(SourceReglementation!$Z$3:AO10)),"")</f>
        <v>A demander</v>
      </c>
      <c r="AG20" s="135"/>
      <c r="AH20" s="135" t="str">
        <f>IFERROR(INDEX(Tableau2[],SourceReglementation!$AC10,COLUMNS(SourceReglementation!$Z$3:AP10)),"")</f>
        <v>Conforme</v>
      </c>
      <c r="AI20" s="135"/>
      <c r="AJ20" s="135" t="str">
        <f>IFERROR(INDEX(Tableau2[],SourceReglementation!$AC10,COLUMNS(SourceReglementation!$Z$3:AQ10)),"")</f>
        <v>A demander</v>
      </c>
      <c r="AK20" s="135"/>
      <c r="AL20" s="135" t="str">
        <f>IFERROR(INDEX(Tableau2[],SourceReglementation!$AC10,COLUMNS(SourceReglementation!$Z$3:AR10)),"")</f>
        <v>Conforme</v>
      </c>
      <c r="AM20" s="135"/>
      <c r="AN20" s="135" t="str">
        <f>IFERROR(INDEX(Tableau2[],SourceReglementation!$AC10,COLUMNS(SourceReglementation!$Z$3:AS10)),"")</f>
        <v>Non concerné</v>
      </c>
      <c r="AO20" s="135"/>
      <c r="AP20" s="135" t="str">
        <f>IFERROR(INDEX(Tableau2[],SourceReglementation!$AC10,COLUMNS(SourceReglementation!$Z$3:AT10)),"")</f>
        <v>Conforme</v>
      </c>
      <c r="AQ20" s="135"/>
      <c r="AR20" s="50"/>
      <c r="AS20" s="50"/>
      <c r="AT20" s="50"/>
    </row>
    <row r="21" spans="1:46" x14ac:dyDescent="0.25">
      <c r="A21" s="50"/>
      <c r="B21" s="120" t="str">
        <f>IFERROR(INDEX(Tableau2[],SourceReglementation!$AC11,COLUMNS(SourceReglementation!$Z$3:Z11)),"")</f>
        <v>Complexe</v>
      </c>
      <c r="C21" s="120"/>
      <c r="D21" s="120" t="str">
        <f>IFERROR(INDEX(Tableau2[],SourceReglementation!$AC11,COLUMNS(SourceReglementation!$Z$3:AA11)),"")</f>
        <v>Ineos</v>
      </c>
      <c r="E21" s="120"/>
      <c r="F21" s="120" t="str">
        <f>IFERROR(INDEX(Tableau2[],SourceReglementation!$AC11,COLUMNS(SourceReglementation!$Z$3:AB11)),"")</f>
        <v>PE</v>
      </c>
      <c r="G21" s="120"/>
      <c r="H21" s="120" t="str">
        <f>IFERROR(INDEX(Tableau2[],SourceReglementation!$AC11,COLUMNS(SourceReglementation!$Z$3:AC11)),"")</f>
        <v xml:space="preserve">Tous  </v>
      </c>
      <c r="I21" s="120"/>
      <c r="J21" s="120" t="str">
        <f>IFERROR(INDEX(Tableau2[],SourceReglementation!$AC11,COLUMNS(SourceReglementation!$Z$3:AD11)),"")</f>
        <v>Conforme</v>
      </c>
      <c r="K21" s="120"/>
      <c r="L21" s="120" t="str">
        <f>IFERROR(INDEX(Tableau2[],SourceReglementation!$AC11,COLUMNS(SourceReglementation!$Z$3:AE11)),"")</f>
        <v>Conforme</v>
      </c>
      <c r="M21" s="120"/>
      <c r="N21" s="120" t="str">
        <f>IFERROR(INDEX(Tableau2[],SourceReglementation!$AC11,COLUMNS(SourceReglementation!$Z$3:AF11)),"")</f>
        <v>Conforme</v>
      </c>
      <c r="O21" s="120"/>
      <c r="P21" s="120" t="str">
        <f>IFERROR(INDEX(Tableau2[],SourceReglementation!$AC11,COLUMNS(SourceReglementation!$Z$3:AG11)),"")</f>
        <v>Conforme</v>
      </c>
      <c r="Q21" s="120"/>
      <c r="R21" s="120" t="str">
        <f>IFERROR(INDEX(Tableau2[],SourceReglementation!$AC11,COLUMNS(SourceReglementation!$Z$3:AH11)),"")</f>
        <v>A demander</v>
      </c>
      <c r="S21" s="120"/>
      <c r="T21" s="120" t="str">
        <f>IFERROR(INDEX(Tableau2[],SourceReglementation!$AC11,COLUMNS(SourceReglementation!$Z$3:AI11)),"")</f>
        <v>A demander</v>
      </c>
      <c r="U21" s="120"/>
      <c r="V21" s="120" t="str">
        <f>IFERROR(INDEX(Tableau2[],SourceReglementation!$AC11,COLUMNS(SourceReglementation!$Z$3:AJ11)),"")</f>
        <v>Non concerner</v>
      </c>
      <c r="W21" s="120"/>
      <c r="X21" s="120" t="str">
        <f>IFERROR(INDEX(Tableau2[],SourceReglementation!$AC11,COLUMNS(SourceReglementation!$Z$3:AK11)),"")</f>
        <v>Conforme</v>
      </c>
      <c r="Y21" s="120"/>
      <c r="Z21" s="120" t="str">
        <f>IFERROR(INDEX(Tableau2[],SourceReglementation!$AC11,COLUMNS(SourceReglementation!$Z$3:AL11)),"")</f>
        <v>A demander</v>
      </c>
      <c r="AA21" s="120"/>
      <c r="AB21" s="135" t="str">
        <f>IFERROR(INDEX(Tableau2[],SourceReglementation!$AC11,COLUMNS(SourceReglementation!$Z$3:AM11)),"")</f>
        <v>Non concerné</v>
      </c>
      <c r="AC21" s="135"/>
      <c r="AD21" s="135" t="str">
        <f>IFERROR(INDEX(Tableau2[],SourceReglementation!$AC11,COLUMNS(SourceReglementation!$Z$3:AN11)),"")</f>
        <v>Non concerné</v>
      </c>
      <c r="AE21" s="135"/>
      <c r="AF21" s="135" t="str">
        <f>IFERROR(INDEX(Tableau2[],SourceReglementation!$AC11,COLUMNS(SourceReglementation!$Z$3:AO11)),"")</f>
        <v>A demander</v>
      </c>
      <c r="AG21" s="135"/>
      <c r="AH21" s="135" t="str">
        <f>IFERROR(INDEX(Tableau2[],SourceReglementation!$AC11,COLUMNS(SourceReglementation!$Z$3:AP11)),"")</f>
        <v>Conforme</v>
      </c>
      <c r="AI21" s="135"/>
      <c r="AJ21" s="135" t="str">
        <f>IFERROR(INDEX(Tableau2[],SourceReglementation!$AC11,COLUMNS(SourceReglementation!$Z$3:AQ11)),"")</f>
        <v>A demander</v>
      </c>
      <c r="AK21" s="135"/>
      <c r="AL21" s="135" t="str">
        <f>IFERROR(INDEX(Tableau2[],SourceReglementation!$AC11,COLUMNS(SourceReglementation!$Z$3:AR11)),"")</f>
        <v>Conforme</v>
      </c>
      <c r="AM21" s="135"/>
      <c r="AN21" s="135" t="str">
        <f>IFERROR(INDEX(Tableau2[],SourceReglementation!$AC11,COLUMNS(SourceReglementation!$Z$3:AS11)),"")</f>
        <v>A demander</v>
      </c>
      <c r="AO21" s="135"/>
      <c r="AP21" s="135" t="str">
        <f>IFERROR(INDEX(Tableau2[],SourceReglementation!$AC11,COLUMNS(SourceReglementation!$Z$3:AT11)),"")</f>
        <v>Conforme</v>
      </c>
      <c r="AQ21" s="135"/>
      <c r="AR21" s="50"/>
      <c r="AS21" s="50"/>
      <c r="AT21" s="50"/>
    </row>
    <row r="22" spans="1:46" x14ac:dyDescent="0.25">
      <c r="A22" s="50"/>
      <c r="B22" s="120" t="str">
        <f>IFERROR(INDEX(Tableau2[],SourceReglementation!$AC12,COLUMNS(SourceReglementation!$Z$3:Z12)),"")</f>
        <v>Complexe</v>
      </c>
      <c r="C22" s="120"/>
      <c r="D22" s="120" t="str">
        <f>IFERROR(INDEX(Tableau2[],SourceReglementation!$AC12,COLUMNS(SourceReglementation!$Z$3:AA12)),"")</f>
        <v>Leygatech</v>
      </c>
      <c r="E22" s="120"/>
      <c r="F22" s="120" t="str">
        <f>IFERROR(INDEX(Tableau2[],SourceReglementation!$AC12,COLUMNS(SourceReglementation!$Z$3:AB12)),"")</f>
        <v>PE</v>
      </c>
      <c r="G22" s="120"/>
      <c r="H22" s="120" t="str">
        <f>IFERROR(INDEX(Tableau2[],SourceReglementation!$AC12,COLUMNS(SourceReglementation!$Z$3:AC12)),"")</f>
        <v>Tous</v>
      </c>
      <c r="I22" s="120"/>
      <c r="J22" s="120" t="str">
        <f>IFERROR(INDEX(Tableau2[],SourceReglementation!$AC12,COLUMNS(SourceReglementation!$Z$3:AD12)),"")</f>
        <v>A demander</v>
      </c>
      <c r="K22" s="120"/>
      <c r="L22" s="120" t="str">
        <f>IFERROR(INDEX(Tableau2[],SourceReglementation!$AC12,COLUMNS(SourceReglementation!$Z$3:AE12)),"")</f>
        <v>A demander</v>
      </c>
      <c r="M22" s="120"/>
      <c r="N22" s="120" t="str">
        <f>IFERROR(INDEX(Tableau2[],SourceReglementation!$AC12,COLUMNS(SourceReglementation!$Z$3:AF12)),"")</f>
        <v>A demander</v>
      </c>
      <c r="O22" s="120"/>
      <c r="P22" s="120" t="str">
        <f>IFERROR(INDEX(Tableau2[],SourceReglementation!$AC12,COLUMNS(SourceReglementation!$Z$3:AG12)),"")</f>
        <v>A demander</v>
      </c>
      <c r="Q22" s="120"/>
      <c r="R22" s="120" t="str">
        <f>IFERROR(INDEX(Tableau2[],SourceReglementation!$AC12,COLUMNS(SourceReglementation!$Z$3:AH12)),"")</f>
        <v>A demander</v>
      </c>
      <c r="S22" s="120"/>
      <c r="T22" s="120" t="str">
        <f>IFERROR(INDEX(Tableau2[],SourceReglementation!$AC12,COLUMNS(SourceReglementation!$Z$3:AI12)),"")</f>
        <v>A demander</v>
      </c>
      <c r="U22" s="120"/>
      <c r="V22" s="120" t="str">
        <f>IFERROR(INDEX(Tableau2[],SourceReglementation!$AC12,COLUMNS(SourceReglementation!$Z$3:AJ12)),"")</f>
        <v>Non concerner</v>
      </c>
      <c r="W22" s="120"/>
      <c r="X22" s="120" t="str">
        <f>IFERROR(INDEX(Tableau2[],SourceReglementation!$AC12,COLUMNS(SourceReglementation!$Z$3:AK12)),"")</f>
        <v>A demander</v>
      </c>
      <c r="Y22" s="120"/>
      <c r="Z22" s="120" t="str">
        <f>IFERROR(INDEX(Tableau2[],SourceReglementation!$AC12,COLUMNS(SourceReglementation!$Z$3:AL12)),"")</f>
        <v>A demander</v>
      </c>
      <c r="AA22" s="120"/>
      <c r="AB22" s="135" t="str">
        <f>IFERROR(INDEX(Tableau2[],SourceReglementation!$AC12,COLUMNS(SourceReglementation!$Z$3:AM12)),"")</f>
        <v>Non concerné</v>
      </c>
      <c r="AC22" s="135"/>
      <c r="AD22" s="135" t="str">
        <f>IFERROR(INDEX(Tableau2[],SourceReglementation!$AC12,COLUMNS(SourceReglementation!$Z$3:AN12)),"")</f>
        <v>Non concerné</v>
      </c>
      <c r="AE22" s="135"/>
      <c r="AF22" s="135" t="str">
        <f>IFERROR(INDEX(Tableau2[],SourceReglementation!$AC12,COLUMNS(SourceReglementation!$Z$3:AO12)),"")</f>
        <v>A demander</v>
      </c>
      <c r="AG22" s="135"/>
      <c r="AH22" s="135" t="str">
        <f>IFERROR(INDEX(Tableau2[],SourceReglementation!$AC12,COLUMNS(SourceReglementation!$Z$3:AP12)),"")</f>
        <v>A demander</v>
      </c>
      <c r="AI22" s="135"/>
      <c r="AJ22" s="135" t="str">
        <f>IFERROR(INDEX(Tableau2[],SourceReglementation!$AC12,COLUMNS(SourceReglementation!$Z$3:AQ12)),"")</f>
        <v>A demander</v>
      </c>
      <c r="AK22" s="135"/>
      <c r="AL22" s="135" t="str">
        <f>IFERROR(INDEX(Tableau2[],SourceReglementation!$AC12,COLUMNS(SourceReglementation!$Z$3:AR12)),"")</f>
        <v>A demander</v>
      </c>
      <c r="AM22" s="135"/>
      <c r="AN22" s="135" t="str">
        <f>IFERROR(INDEX(Tableau2[],SourceReglementation!$AC12,COLUMNS(SourceReglementation!$Z$3:AS12)),"")</f>
        <v>Non concerné</v>
      </c>
      <c r="AO22" s="135"/>
      <c r="AP22" s="135" t="str">
        <f>IFERROR(INDEX(Tableau2[],SourceReglementation!$AC12,COLUMNS(SourceReglementation!$Z$3:AT12)),"")</f>
        <v>A demander</v>
      </c>
      <c r="AQ22" s="135"/>
      <c r="AR22" s="50"/>
      <c r="AS22" s="50"/>
      <c r="AT22" s="50"/>
    </row>
    <row r="23" spans="1:46" x14ac:dyDescent="0.25">
      <c r="A23" s="50"/>
      <c r="B23" s="120" t="str">
        <f>IFERROR(INDEX(Tableau2[],SourceReglementation!$AC13,COLUMNS(SourceReglementation!$Z$3:Z13)),"")</f>
        <v>Complexe</v>
      </c>
      <c r="C23" s="120"/>
      <c r="D23" s="120" t="str">
        <f>IFERROR(INDEX(Tableau2[],SourceReglementation!$AC13,COLUMNS(SourceReglementation!$Z$3:AA13)),"")</f>
        <v>Total</v>
      </c>
      <c r="E23" s="120"/>
      <c r="F23" s="120" t="str">
        <f>IFERROR(INDEX(Tableau2[],SourceReglementation!$AC13,COLUMNS(SourceReglementation!$Z$3:AB13)),"")</f>
        <v>PE</v>
      </c>
      <c r="G23" s="120"/>
      <c r="H23" s="120" t="str">
        <f>IFERROR(INDEX(Tableau2[],SourceReglementation!$AC13,COLUMNS(SourceReglementation!$Z$3:AC13)),"")</f>
        <v>Tous</v>
      </c>
      <c r="I23" s="120"/>
      <c r="J23" s="120" t="str">
        <f>IFERROR(INDEX(Tableau2[],SourceReglementation!$AC13,COLUMNS(SourceReglementation!$Z$3:AD13)),"")</f>
        <v>Conforme</v>
      </c>
      <c r="K23" s="120"/>
      <c r="L23" s="120" t="str">
        <f>IFERROR(INDEX(Tableau2[],SourceReglementation!$AC13,COLUMNS(SourceReglementation!$Z$3:AE13)),"")</f>
        <v>Conforme</v>
      </c>
      <c r="M23" s="120"/>
      <c r="N23" s="120" t="str">
        <f>IFERROR(INDEX(Tableau2[],SourceReglementation!$AC13,COLUMNS(SourceReglementation!$Z$3:AF13)),"")</f>
        <v>Conforme</v>
      </c>
      <c r="O23" s="120"/>
      <c r="P23" s="120" t="str">
        <f>IFERROR(INDEX(Tableau2[],SourceReglementation!$AC13,COLUMNS(SourceReglementation!$Z$3:AG13)),"")</f>
        <v>Conforme</v>
      </c>
      <c r="Q23" s="120"/>
      <c r="R23" s="120" t="str">
        <f>IFERROR(INDEX(Tableau2[],SourceReglementation!$AC13,COLUMNS(SourceReglementation!$Z$3:AH13)),"")</f>
        <v>Conforme</v>
      </c>
      <c r="S23" s="120"/>
      <c r="T23" s="120" t="str">
        <f>IFERROR(INDEX(Tableau2[],SourceReglementation!$AC13,COLUMNS(SourceReglementation!$Z$3:AI13)),"")</f>
        <v>Conforme</v>
      </c>
      <c r="U23" s="120"/>
      <c r="V23" s="120" t="str">
        <f>IFERROR(INDEX(Tableau2[],SourceReglementation!$AC13,COLUMNS(SourceReglementation!$Z$3:AJ13)),"")</f>
        <v>Non concerner</v>
      </c>
      <c r="W23" s="120"/>
      <c r="X23" s="120" t="str">
        <f>IFERROR(INDEX(Tableau2[],SourceReglementation!$AC13,COLUMNS(SourceReglementation!$Z$3:AK13)),"")</f>
        <v>Conforme</v>
      </c>
      <c r="Y23" s="120"/>
      <c r="Z23" s="120" t="str">
        <f>IFERROR(INDEX(Tableau2[],SourceReglementation!$AC13,COLUMNS(SourceReglementation!$Z$3:AL13)),"")</f>
        <v>Conforme</v>
      </c>
      <c r="AA23" s="120"/>
      <c r="AB23" s="135" t="str">
        <f>IFERROR(INDEX(Tableau2[],SourceReglementation!$AC13,COLUMNS(SourceReglementation!$Z$3:AM13)),"")</f>
        <v>Non concerné</v>
      </c>
      <c r="AC23" s="135"/>
      <c r="AD23" s="135" t="str">
        <f>IFERROR(INDEX(Tableau2[],SourceReglementation!$AC13,COLUMNS(SourceReglementation!$Z$3:AN13)),"")</f>
        <v>Non concerné</v>
      </c>
      <c r="AE23" s="135"/>
      <c r="AF23" s="135" t="str">
        <f>IFERROR(INDEX(Tableau2[],SourceReglementation!$AC13,COLUMNS(SourceReglementation!$Z$3:AO13)),"")</f>
        <v>Conforme</v>
      </c>
      <c r="AG23" s="135"/>
      <c r="AH23" s="135" t="str">
        <f>IFERROR(INDEX(Tableau2[],SourceReglementation!$AC13,COLUMNS(SourceReglementation!$Z$3:AP13)),"")</f>
        <v>Conforme</v>
      </c>
      <c r="AI23" s="135"/>
      <c r="AJ23" s="135" t="str">
        <f>IFERROR(INDEX(Tableau2[],SourceReglementation!$AC13,COLUMNS(SourceReglementation!$Z$3:AQ13)),"")</f>
        <v>Conforme</v>
      </c>
      <c r="AK23" s="135"/>
      <c r="AL23" s="135" t="str">
        <f>IFERROR(INDEX(Tableau2[],SourceReglementation!$AC13,COLUMNS(SourceReglementation!$Z$3:AR13)),"")</f>
        <v>Conforme</v>
      </c>
      <c r="AM23" s="135"/>
      <c r="AN23" s="135" t="str">
        <f>IFERROR(INDEX(Tableau2[],SourceReglementation!$AC13,COLUMNS(SourceReglementation!$Z$3:AS13)),"")</f>
        <v>Non concerné</v>
      </c>
      <c r="AO23" s="135"/>
      <c r="AP23" s="135" t="str">
        <f>IFERROR(INDEX(Tableau2[],SourceReglementation!$AC13,COLUMNS(SourceReglementation!$Z$3:AT13)),"")</f>
        <v>Conforme</v>
      </c>
      <c r="AQ23" s="135"/>
      <c r="AR23" s="50"/>
      <c r="AS23" s="50"/>
      <c r="AT23" s="50"/>
    </row>
    <row r="24" spans="1:46" x14ac:dyDescent="0.25">
      <c r="A24" s="50"/>
      <c r="B24" s="120" t="str">
        <f>IFERROR(INDEX(Tableau2[],SourceReglementation!$AC14,COLUMNS(SourceReglementation!$Z$3:Z14)),"")</f>
        <v/>
      </c>
      <c r="C24" s="120"/>
      <c r="D24" s="120" t="str">
        <f>IFERROR(INDEX(Tableau2[],SourceReglementation!$AC14,COLUMNS(SourceReglementation!$Z$3:AA14)),"")</f>
        <v/>
      </c>
      <c r="E24" s="120"/>
      <c r="F24" s="120" t="str">
        <f>IFERROR(INDEX(Tableau2[],SourceReglementation!$AC14,COLUMNS(SourceReglementation!$Z$3:AB14)),"")</f>
        <v/>
      </c>
      <c r="G24" s="120"/>
      <c r="H24" s="120" t="str">
        <f>IFERROR(INDEX(Tableau2[],SourceReglementation!$AC14,COLUMNS(SourceReglementation!$Z$3:AC14)),"")</f>
        <v/>
      </c>
      <c r="I24" s="120"/>
      <c r="J24" s="120" t="str">
        <f>IFERROR(INDEX(Tableau2[],SourceReglementation!$AC14,COLUMNS(SourceReglementation!$Z$3:AD14)),"")</f>
        <v/>
      </c>
      <c r="K24" s="120"/>
      <c r="L24" s="120" t="str">
        <f>IFERROR(INDEX(Tableau2[],SourceReglementation!$AC14,COLUMNS(SourceReglementation!$Z$3:AE14)),"")</f>
        <v/>
      </c>
      <c r="M24" s="120"/>
      <c r="N24" s="120" t="str">
        <f>IFERROR(INDEX(Tableau2[],SourceReglementation!$AC14,COLUMNS(SourceReglementation!$Z$3:AF14)),"")</f>
        <v/>
      </c>
      <c r="O24" s="120"/>
      <c r="P24" s="120" t="str">
        <f>IFERROR(INDEX(Tableau2[],SourceReglementation!$AC14,COLUMNS(SourceReglementation!$Z$3:AG14)),"")</f>
        <v/>
      </c>
      <c r="Q24" s="120"/>
      <c r="R24" s="120" t="str">
        <f>IFERROR(INDEX(Tableau2[],SourceReglementation!$AC14,COLUMNS(SourceReglementation!$Z$3:AH14)),"")</f>
        <v/>
      </c>
      <c r="S24" s="120"/>
      <c r="T24" s="120" t="str">
        <f>IFERROR(INDEX(Tableau2[],SourceReglementation!$AC14,COLUMNS(SourceReglementation!$Z$3:AI14)),"")</f>
        <v/>
      </c>
      <c r="U24" s="120"/>
      <c r="V24" s="120" t="str">
        <f>IFERROR(INDEX(Tableau2[],SourceReglementation!$AC14,COLUMNS(SourceReglementation!$Z$3:AJ14)),"")</f>
        <v/>
      </c>
      <c r="W24" s="120"/>
      <c r="X24" s="120" t="str">
        <f>IFERROR(INDEX(Tableau2[],SourceReglementation!$AC14,COLUMNS(SourceReglementation!$Z$3:AK14)),"")</f>
        <v/>
      </c>
      <c r="Y24" s="120"/>
      <c r="Z24" s="120" t="str">
        <f>IFERROR(INDEX(Tableau2[],SourceReglementation!$AC14,COLUMNS(SourceReglementation!$Z$3:AL14)),"")</f>
        <v/>
      </c>
      <c r="AA24" s="120"/>
      <c r="AB24" s="135" t="str">
        <f>IFERROR(INDEX(Tableau2[],SourceReglementation!$AC14,COLUMNS(SourceReglementation!$Z$3:AM14)),"")</f>
        <v/>
      </c>
      <c r="AC24" s="135"/>
      <c r="AD24" s="135" t="str">
        <f>IFERROR(INDEX(Tableau2[],SourceReglementation!$AC14,COLUMNS(SourceReglementation!$Z$3:AN14)),"")</f>
        <v/>
      </c>
      <c r="AE24" s="135"/>
      <c r="AF24" s="135" t="str">
        <f>IFERROR(INDEX(Tableau2[],SourceReglementation!$AC14,COLUMNS(SourceReglementation!$Z$3:AO14)),"")</f>
        <v/>
      </c>
      <c r="AG24" s="135"/>
      <c r="AH24" s="135" t="str">
        <f>IFERROR(INDEX(Tableau2[],SourceReglementation!$AC14,COLUMNS(SourceReglementation!$Z$3:AP14)),"")</f>
        <v/>
      </c>
      <c r="AI24" s="135"/>
      <c r="AJ24" s="135" t="str">
        <f>IFERROR(INDEX(Tableau2[],SourceReglementation!$AC14,COLUMNS(SourceReglementation!$Z$3:AQ14)),"")</f>
        <v/>
      </c>
      <c r="AK24" s="135"/>
      <c r="AL24" s="135" t="str">
        <f>IFERROR(INDEX(Tableau2[],SourceReglementation!$AC14,COLUMNS(SourceReglementation!$Z$3:AR14)),"")</f>
        <v/>
      </c>
      <c r="AM24" s="135"/>
      <c r="AN24" s="135" t="str">
        <f>IFERROR(INDEX(Tableau2[],SourceReglementation!$AC14,COLUMNS(SourceReglementation!$Z$3:AS14)),"")</f>
        <v/>
      </c>
      <c r="AO24" s="135"/>
      <c r="AP24" s="135" t="str">
        <f>IFERROR(INDEX(Tableau2[],SourceReglementation!$AC14,COLUMNS(SourceReglementation!$Z$3:AT14)),"")</f>
        <v/>
      </c>
      <c r="AQ24" s="135"/>
      <c r="AR24" s="50"/>
      <c r="AS24" s="50"/>
      <c r="AT24" s="50"/>
    </row>
    <row r="25" spans="1:46" x14ac:dyDescent="0.25">
      <c r="A25" s="50"/>
      <c r="B25" s="120" t="str">
        <f>IFERROR(INDEX(Tableau2[],SourceReglementation!$AC15,COLUMNS(SourceReglementation!$Z$3:Z15)),"")</f>
        <v/>
      </c>
      <c r="C25" s="120"/>
      <c r="D25" s="120" t="str">
        <f>IFERROR(INDEX(Tableau2[],SourceReglementation!$AC15,COLUMNS(SourceReglementation!$Z$3:AA15)),"")</f>
        <v/>
      </c>
      <c r="E25" s="120"/>
      <c r="F25" s="120" t="str">
        <f>IFERROR(INDEX(Tableau2[],SourceReglementation!$AC15,COLUMNS(SourceReglementation!$Z$3:AB15)),"")</f>
        <v/>
      </c>
      <c r="G25" s="120"/>
      <c r="H25" s="120" t="str">
        <f>IFERROR(INDEX(Tableau2[],SourceReglementation!$AC15,COLUMNS(SourceReglementation!$Z$3:AC15)),"")</f>
        <v/>
      </c>
      <c r="I25" s="120"/>
      <c r="J25" s="120" t="str">
        <f>IFERROR(INDEX(Tableau2[],SourceReglementation!$AC15,COLUMNS(SourceReglementation!$Z$3:AD15)),"")</f>
        <v/>
      </c>
      <c r="K25" s="120"/>
      <c r="L25" s="120" t="str">
        <f>IFERROR(INDEX(Tableau2[],SourceReglementation!$AC15,COLUMNS(SourceReglementation!$Z$3:AE15)),"")</f>
        <v/>
      </c>
      <c r="M25" s="120"/>
      <c r="N25" s="120" t="str">
        <f>IFERROR(INDEX(Tableau2[],SourceReglementation!$AC15,COLUMNS(SourceReglementation!$Z$3:AF15)),"")</f>
        <v/>
      </c>
      <c r="O25" s="120"/>
      <c r="P25" s="120" t="str">
        <f>IFERROR(INDEX(Tableau2[],SourceReglementation!$AC15,COLUMNS(SourceReglementation!$Z$3:AG15)),"")</f>
        <v/>
      </c>
      <c r="Q25" s="120"/>
      <c r="R25" s="120" t="str">
        <f>IFERROR(INDEX(Tableau2[],SourceReglementation!$AC15,COLUMNS(SourceReglementation!$Z$3:AH15)),"")</f>
        <v/>
      </c>
      <c r="S25" s="120"/>
      <c r="T25" s="120" t="str">
        <f>IFERROR(INDEX(Tableau2[],SourceReglementation!$AC15,COLUMNS(SourceReglementation!$Z$3:AI15)),"")</f>
        <v/>
      </c>
      <c r="U25" s="120"/>
      <c r="V25" s="120" t="str">
        <f>IFERROR(INDEX(Tableau2[],SourceReglementation!$AC15,COLUMNS(SourceReglementation!$Z$3:AJ15)),"")</f>
        <v/>
      </c>
      <c r="W25" s="120"/>
      <c r="X25" s="120" t="str">
        <f>IFERROR(INDEX(Tableau2[],SourceReglementation!$AC15,COLUMNS(SourceReglementation!$Z$3:AK15)),"")</f>
        <v/>
      </c>
      <c r="Y25" s="120"/>
      <c r="Z25" s="120" t="str">
        <f>IFERROR(INDEX(Tableau2[],SourceReglementation!$AC15,COLUMNS(SourceReglementation!$Z$3:AL15)),"")</f>
        <v/>
      </c>
      <c r="AA25" s="120"/>
      <c r="AB25" s="135" t="str">
        <f>IFERROR(INDEX(Tableau2[],SourceReglementation!$AC15,COLUMNS(SourceReglementation!$Z$3:AM15)),"")</f>
        <v/>
      </c>
      <c r="AC25" s="135"/>
      <c r="AD25" s="135" t="str">
        <f>IFERROR(INDEX(Tableau2[],SourceReglementation!$AC15,COLUMNS(SourceReglementation!$Z$3:AN15)),"")</f>
        <v/>
      </c>
      <c r="AE25" s="135"/>
      <c r="AF25" s="135" t="str">
        <f>IFERROR(INDEX(Tableau2[],SourceReglementation!$AC15,COLUMNS(SourceReglementation!$Z$3:AO15)),"")</f>
        <v/>
      </c>
      <c r="AG25" s="135"/>
      <c r="AH25" s="135" t="str">
        <f>IFERROR(INDEX(Tableau2[],SourceReglementation!$AC15,COLUMNS(SourceReglementation!$Z$3:AP15)),"")</f>
        <v/>
      </c>
      <c r="AI25" s="135"/>
      <c r="AJ25" s="135" t="str">
        <f>IFERROR(INDEX(Tableau2[],SourceReglementation!$AC15,COLUMNS(SourceReglementation!$Z$3:AQ15)),"")</f>
        <v/>
      </c>
      <c r="AK25" s="135"/>
      <c r="AL25" s="135" t="str">
        <f>IFERROR(INDEX(Tableau2[],SourceReglementation!$AC15,COLUMNS(SourceReglementation!$Z$3:AR15)),"")</f>
        <v/>
      </c>
      <c r="AM25" s="135"/>
      <c r="AN25" s="135" t="str">
        <f>IFERROR(INDEX(Tableau2[],SourceReglementation!$AC15,COLUMNS(SourceReglementation!$Z$3:AS15)),"")</f>
        <v/>
      </c>
      <c r="AO25" s="135"/>
      <c r="AP25" s="135" t="str">
        <f>IFERROR(INDEX(Tableau2[],SourceReglementation!$AC15,COLUMNS(SourceReglementation!$Z$3:AT15)),"")</f>
        <v/>
      </c>
      <c r="AQ25" s="135"/>
      <c r="AR25" s="50"/>
      <c r="AS25" s="50"/>
      <c r="AT25" s="50"/>
    </row>
    <row r="26" spans="1:46" x14ac:dyDescent="0.25">
      <c r="A26" s="50"/>
      <c r="B26" s="120" t="str">
        <f>IFERROR(INDEX(Tableau2[],SourceReglementation!$AC16,COLUMNS(SourceReglementation!$Z$3:Z16)),"")</f>
        <v/>
      </c>
      <c r="C26" s="120"/>
      <c r="D26" s="120" t="str">
        <f>IFERROR(INDEX(Tableau2[],SourceReglementation!$AC16,COLUMNS(SourceReglementation!$Z$3:AA16)),"")</f>
        <v/>
      </c>
      <c r="E26" s="120"/>
      <c r="F26" s="120" t="str">
        <f>IFERROR(INDEX(Tableau2[],SourceReglementation!$AC16,COLUMNS(SourceReglementation!$Z$3:AB16)),"")</f>
        <v/>
      </c>
      <c r="G26" s="120"/>
      <c r="H26" s="120" t="str">
        <f>IFERROR(INDEX(Tableau2[],SourceReglementation!$AC16,COLUMNS(SourceReglementation!$Z$3:AC16)),"")</f>
        <v/>
      </c>
      <c r="I26" s="120"/>
      <c r="J26" s="120" t="str">
        <f>IFERROR(INDEX(Tableau2[],SourceReglementation!$AC16,COLUMNS(SourceReglementation!$Z$3:AD16)),"")</f>
        <v/>
      </c>
      <c r="K26" s="120"/>
      <c r="L26" s="120" t="str">
        <f>IFERROR(INDEX(Tableau2[],SourceReglementation!$AC16,COLUMNS(SourceReglementation!$Z$3:AE16)),"")</f>
        <v/>
      </c>
      <c r="M26" s="120"/>
      <c r="N26" s="120" t="str">
        <f>IFERROR(INDEX(Tableau2[],SourceReglementation!$AC16,COLUMNS(SourceReglementation!$Z$3:AF16)),"")</f>
        <v/>
      </c>
      <c r="O26" s="120"/>
      <c r="P26" s="120" t="str">
        <f>IFERROR(INDEX(Tableau2[],SourceReglementation!$AC16,COLUMNS(SourceReglementation!$Z$3:AG16)),"")</f>
        <v/>
      </c>
      <c r="Q26" s="120"/>
      <c r="R26" s="120" t="str">
        <f>IFERROR(INDEX(Tableau2[],SourceReglementation!$AC16,COLUMNS(SourceReglementation!$Z$3:AH16)),"")</f>
        <v/>
      </c>
      <c r="S26" s="120"/>
      <c r="T26" s="120" t="str">
        <f>IFERROR(INDEX(Tableau2[],SourceReglementation!$AC16,COLUMNS(SourceReglementation!$Z$3:AI16)),"")</f>
        <v/>
      </c>
      <c r="U26" s="120"/>
      <c r="V26" s="120" t="str">
        <f>IFERROR(INDEX(Tableau2[],SourceReglementation!$AC16,COLUMNS(SourceReglementation!$Z$3:AJ16)),"")</f>
        <v/>
      </c>
      <c r="W26" s="120"/>
      <c r="X26" s="120" t="str">
        <f>IFERROR(INDEX(Tableau2[],SourceReglementation!$AC16,COLUMNS(SourceReglementation!$Z$3:AK16)),"")</f>
        <v/>
      </c>
      <c r="Y26" s="120"/>
      <c r="Z26" s="120" t="str">
        <f>IFERROR(INDEX(Tableau2[],SourceReglementation!$AC16,COLUMNS(SourceReglementation!$Z$3:AL16)),"")</f>
        <v/>
      </c>
      <c r="AA26" s="120"/>
      <c r="AB26" s="135" t="str">
        <f>IFERROR(INDEX(Tableau2[],SourceReglementation!$AC16,COLUMNS(SourceReglementation!$Z$3:AM16)),"")</f>
        <v/>
      </c>
      <c r="AC26" s="135"/>
      <c r="AD26" s="135" t="str">
        <f>IFERROR(INDEX(Tableau2[],SourceReglementation!$AC16,COLUMNS(SourceReglementation!$Z$3:AN16)),"")</f>
        <v/>
      </c>
      <c r="AE26" s="135"/>
      <c r="AF26" s="135" t="str">
        <f>IFERROR(INDEX(Tableau2[],SourceReglementation!$AC16,COLUMNS(SourceReglementation!$Z$3:AO16)),"")</f>
        <v/>
      </c>
      <c r="AG26" s="135"/>
      <c r="AH26" s="135" t="str">
        <f>IFERROR(INDEX(Tableau2[],SourceReglementation!$AC16,COLUMNS(SourceReglementation!$Z$3:AP16)),"")</f>
        <v/>
      </c>
      <c r="AI26" s="135"/>
      <c r="AJ26" s="135" t="str">
        <f>IFERROR(INDEX(Tableau2[],SourceReglementation!$AC16,COLUMNS(SourceReglementation!$Z$3:AQ16)),"")</f>
        <v/>
      </c>
      <c r="AK26" s="135"/>
      <c r="AL26" s="135" t="str">
        <f>IFERROR(INDEX(Tableau2[],SourceReglementation!$AC16,COLUMNS(SourceReglementation!$Z$3:AR16)),"")</f>
        <v/>
      </c>
      <c r="AM26" s="135"/>
      <c r="AN26" s="135" t="str">
        <f>IFERROR(INDEX(Tableau2[],SourceReglementation!$AC16,COLUMNS(SourceReglementation!$Z$3:AS16)),"")</f>
        <v/>
      </c>
      <c r="AO26" s="135"/>
      <c r="AP26" s="135" t="str">
        <f>IFERROR(INDEX(Tableau2[],SourceReglementation!$AC16,COLUMNS(SourceReglementation!$Z$3:AT16)),"")</f>
        <v/>
      </c>
      <c r="AQ26" s="135"/>
      <c r="AR26" s="50"/>
    </row>
    <row r="27" spans="1:46" x14ac:dyDescent="0.25">
      <c r="A27" s="50"/>
      <c r="B27" s="120" t="str">
        <f>IFERROR(INDEX(Tableau2[],SourceReglementation!$AC17,COLUMNS(SourceReglementation!$Z$3:Z17)),"")</f>
        <v/>
      </c>
      <c r="C27" s="120"/>
      <c r="D27" s="120" t="str">
        <f>IFERROR(INDEX(Tableau2[],SourceReglementation!$AC17,COLUMNS(SourceReglementation!$Z$3:AA17)),"")</f>
        <v/>
      </c>
      <c r="E27" s="120"/>
      <c r="F27" s="120" t="str">
        <f>IFERROR(INDEX(Tableau2[],SourceReglementation!$AC17,COLUMNS(SourceReglementation!$Z$3:AB17)),"")</f>
        <v/>
      </c>
      <c r="G27" s="120"/>
      <c r="H27" s="120" t="str">
        <f>IFERROR(INDEX(Tableau2[],SourceReglementation!$AC17,COLUMNS(SourceReglementation!$Z$3:AC17)),"")</f>
        <v/>
      </c>
      <c r="I27" s="120"/>
      <c r="J27" s="120" t="str">
        <f>IFERROR(INDEX(Tableau2[],SourceReglementation!$AC17,COLUMNS(SourceReglementation!$Z$3:AD17)),"")</f>
        <v/>
      </c>
      <c r="K27" s="120"/>
      <c r="L27" s="120" t="str">
        <f>IFERROR(INDEX(Tableau2[],SourceReglementation!$AC17,COLUMNS(SourceReglementation!$Z$3:AE17)),"")</f>
        <v/>
      </c>
      <c r="M27" s="120"/>
      <c r="N27" s="120" t="str">
        <f>IFERROR(INDEX(Tableau2[],SourceReglementation!$AC17,COLUMNS(SourceReglementation!$Z$3:AF17)),"")</f>
        <v/>
      </c>
      <c r="O27" s="120"/>
      <c r="P27" s="120" t="str">
        <f>IFERROR(INDEX(Tableau2[],SourceReglementation!$AC17,COLUMNS(SourceReglementation!$Z$3:AG17)),"")</f>
        <v/>
      </c>
      <c r="Q27" s="120"/>
      <c r="R27" s="120" t="str">
        <f>IFERROR(INDEX(Tableau2[],SourceReglementation!$AC17,COLUMNS(SourceReglementation!$Z$3:AH17)),"")</f>
        <v/>
      </c>
      <c r="S27" s="120"/>
      <c r="T27" s="120" t="str">
        <f>IFERROR(INDEX(Tableau2[],SourceReglementation!$AC17,COLUMNS(SourceReglementation!$Z$3:AI17)),"")</f>
        <v/>
      </c>
      <c r="U27" s="120"/>
      <c r="V27" s="120" t="str">
        <f>IFERROR(INDEX(Tableau2[],SourceReglementation!$AC17,COLUMNS(SourceReglementation!$Z$3:AJ17)),"")</f>
        <v/>
      </c>
      <c r="W27" s="120"/>
      <c r="X27" s="120" t="str">
        <f>IFERROR(INDEX(Tableau2[],SourceReglementation!$AC17,COLUMNS(SourceReglementation!$Z$3:AK17)),"")</f>
        <v/>
      </c>
      <c r="Y27" s="120"/>
      <c r="Z27" s="120" t="str">
        <f>IFERROR(INDEX(Tableau2[],SourceReglementation!$AC17,COLUMNS(SourceReglementation!$Z$3:AL17)),"")</f>
        <v/>
      </c>
      <c r="AA27" s="120"/>
      <c r="AB27" s="135" t="str">
        <f>IFERROR(INDEX(Tableau2[],SourceReglementation!$AC17,COLUMNS(SourceReglementation!$Z$3:AM17)),"")</f>
        <v/>
      </c>
      <c r="AC27" s="135"/>
      <c r="AD27" s="135" t="str">
        <f>IFERROR(INDEX(Tableau2[],SourceReglementation!$AC17,COLUMNS(SourceReglementation!$Z$3:AN17)),"")</f>
        <v/>
      </c>
      <c r="AE27" s="135"/>
      <c r="AF27" s="135" t="str">
        <f>IFERROR(INDEX(Tableau2[],SourceReglementation!$AC17,COLUMNS(SourceReglementation!$Z$3:AO17)),"")</f>
        <v/>
      </c>
      <c r="AG27" s="135"/>
      <c r="AH27" s="135" t="str">
        <f>IFERROR(INDEX(Tableau2[],SourceReglementation!$AC17,COLUMNS(SourceReglementation!$Z$3:AP17)),"")</f>
        <v/>
      </c>
      <c r="AI27" s="135"/>
      <c r="AJ27" s="135" t="str">
        <f>IFERROR(INDEX(Tableau2[],SourceReglementation!$AC17,COLUMNS(SourceReglementation!$Z$3:AQ17)),"")</f>
        <v/>
      </c>
      <c r="AK27" s="135"/>
      <c r="AL27" s="135" t="str">
        <f>IFERROR(INDEX(Tableau2[],SourceReglementation!$AC17,COLUMNS(SourceReglementation!$Z$3:AR17)),"")</f>
        <v/>
      </c>
      <c r="AM27" s="135"/>
      <c r="AN27" s="135" t="str">
        <f>IFERROR(INDEX(Tableau2[],SourceReglementation!$AC17,COLUMNS(SourceReglementation!$Z$3:AS17)),"")</f>
        <v/>
      </c>
      <c r="AO27" s="135"/>
      <c r="AP27" s="135" t="str">
        <f>IFERROR(INDEX(Tableau2[],SourceReglementation!$AC17,COLUMNS(SourceReglementation!$Z$3:AT17)),"")</f>
        <v/>
      </c>
      <c r="AQ27" s="135"/>
      <c r="AR27" s="50"/>
    </row>
    <row r="28" spans="1:46" x14ac:dyDescent="0.25">
      <c r="A28" s="50"/>
      <c r="B28" s="120" t="str">
        <f>IFERROR(INDEX(Tableau2[],SourceReglementation!$AC18,COLUMNS(SourceReglementation!$Z$3:Z18)),"")</f>
        <v/>
      </c>
      <c r="C28" s="120"/>
      <c r="D28" s="120" t="str">
        <f>IFERROR(INDEX(Tableau2[],SourceReglementation!$AC18,COLUMNS(SourceReglementation!$Z$3:AA18)),"")</f>
        <v/>
      </c>
      <c r="E28" s="120"/>
      <c r="F28" s="120" t="str">
        <f>IFERROR(INDEX(Tableau2[],SourceReglementation!$AC18,COLUMNS(SourceReglementation!$Z$3:AB18)),"")</f>
        <v/>
      </c>
      <c r="G28" s="120"/>
      <c r="H28" s="120" t="str">
        <f>IFERROR(INDEX(Tableau2[],SourceReglementation!$AC18,COLUMNS(SourceReglementation!$Z$3:AC18)),"")</f>
        <v/>
      </c>
      <c r="I28" s="120"/>
      <c r="J28" s="120" t="str">
        <f>IFERROR(INDEX(Tableau2[],SourceReglementation!$AC18,COLUMNS(SourceReglementation!$Z$3:AD18)),"")</f>
        <v/>
      </c>
      <c r="K28" s="120"/>
      <c r="L28" s="120" t="str">
        <f>IFERROR(INDEX(Tableau2[],SourceReglementation!$AC18,COLUMNS(SourceReglementation!$Z$3:AE18)),"")</f>
        <v/>
      </c>
      <c r="M28" s="120"/>
      <c r="N28" s="120" t="str">
        <f>IFERROR(INDEX(Tableau2[],SourceReglementation!$AC18,COLUMNS(SourceReglementation!$Z$3:AF18)),"")</f>
        <v/>
      </c>
      <c r="O28" s="120"/>
      <c r="P28" s="120" t="str">
        <f>IFERROR(INDEX(Tableau2[],SourceReglementation!$AC18,COLUMNS(SourceReglementation!$Z$3:AG18)),"")</f>
        <v/>
      </c>
      <c r="Q28" s="120"/>
      <c r="R28" s="120" t="str">
        <f>IFERROR(INDEX(Tableau2[],SourceReglementation!$AC18,COLUMNS(SourceReglementation!$Z$3:AH18)),"")</f>
        <v/>
      </c>
      <c r="S28" s="120"/>
      <c r="T28" s="120" t="str">
        <f>IFERROR(INDEX(Tableau2[],SourceReglementation!$AC18,COLUMNS(SourceReglementation!$Z$3:AI18)),"")</f>
        <v/>
      </c>
      <c r="U28" s="120"/>
      <c r="V28" s="120" t="str">
        <f>IFERROR(INDEX(Tableau2[],SourceReglementation!$AC18,COLUMNS(SourceReglementation!$Z$3:AJ18)),"")</f>
        <v/>
      </c>
      <c r="W28" s="120"/>
      <c r="X28" s="120" t="str">
        <f>IFERROR(INDEX(Tableau2[],SourceReglementation!$AC18,COLUMNS(SourceReglementation!$Z$3:AK18)),"")</f>
        <v/>
      </c>
      <c r="Y28" s="120"/>
      <c r="Z28" s="120" t="str">
        <f>IFERROR(INDEX(Tableau2[],SourceReglementation!$AC18,COLUMNS(SourceReglementation!$Z$3:AL18)),"")</f>
        <v/>
      </c>
      <c r="AA28" s="120"/>
      <c r="AB28" s="135" t="str">
        <f>IFERROR(INDEX(Tableau2[],SourceReglementation!$AC18,COLUMNS(SourceReglementation!$Z$3:AM18)),"")</f>
        <v/>
      </c>
      <c r="AC28" s="135"/>
      <c r="AD28" s="135" t="str">
        <f>IFERROR(INDEX(Tableau2[],SourceReglementation!$AC18,COLUMNS(SourceReglementation!$Z$3:AN18)),"")</f>
        <v/>
      </c>
      <c r="AE28" s="135"/>
      <c r="AF28" s="135" t="str">
        <f>IFERROR(INDEX(Tableau2[],SourceReglementation!$AC18,COLUMNS(SourceReglementation!$Z$3:AO18)),"")</f>
        <v/>
      </c>
      <c r="AG28" s="135"/>
      <c r="AH28" s="135" t="str">
        <f>IFERROR(INDEX(Tableau2[],SourceReglementation!$AC18,COLUMNS(SourceReglementation!$Z$3:AP18)),"")</f>
        <v/>
      </c>
      <c r="AI28" s="135"/>
      <c r="AJ28" s="135" t="str">
        <f>IFERROR(INDEX(Tableau2[],SourceReglementation!$AC18,COLUMNS(SourceReglementation!$Z$3:AQ18)),"")</f>
        <v/>
      </c>
      <c r="AK28" s="135"/>
      <c r="AL28" s="135" t="str">
        <f>IFERROR(INDEX(Tableau2[],SourceReglementation!$AC18,COLUMNS(SourceReglementation!$Z$3:AR18)),"")</f>
        <v/>
      </c>
      <c r="AM28" s="135"/>
      <c r="AN28" s="135" t="str">
        <f>IFERROR(INDEX(Tableau2[],SourceReglementation!$AC18,COLUMNS(SourceReglementation!$Z$3:AS18)),"")</f>
        <v/>
      </c>
      <c r="AO28" s="135"/>
      <c r="AP28" s="135" t="str">
        <f>IFERROR(INDEX(Tableau2[],SourceReglementation!$AC18,COLUMNS(SourceReglementation!$Z$3:AT18)),"")</f>
        <v/>
      </c>
      <c r="AQ28" s="135"/>
      <c r="AR28" s="50"/>
    </row>
    <row r="29" spans="1:46" x14ac:dyDescent="0.25">
      <c r="A29" s="50"/>
      <c r="B29" s="120" t="str">
        <f>IFERROR(INDEX(Tableau2[],SourceReglementation!$AC19,COLUMNS(SourceReglementation!$Z$3:Z19)),"")</f>
        <v/>
      </c>
      <c r="C29" s="120"/>
      <c r="D29" s="120" t="str">
        <f>IFERROR(INDEX(Tableau2[],SourceReglementation!$AC19,COLUMNS(SourceReglementation!$Z$3:AA19)),"")</f>
        <v/>
      </c>
      <c r="E29" s="120"/>
      <c r="F29" s="120" t="str">
        <f>IFERROR(INDEX(Tableau2[],SourceReglementation!$AC19,COLUMNS(SourceReglementation!$Z$3:AB19)),"")</f>
        <v/>
      </c>
      <c r="G29" s="120"/>
      <c r="H29" s="120" t="str">
        <f>IFERROR(INDEX(Tableau2[],SourceReglementation!$AC19,COLUMNS(SourceReglementation!$Z$3:AC19)),"")</f>
        <v/>
      </c>
      <c r="I29" s="120"/>
      <c r="J29" s="120" t="str">
        <f>IFERROR(INDEX(Tableau2[],SourceReglementation!$AC19,COLUMNS(SourceReglementation!$Z$3:AD19)),"")</f>
        <v/>
      </c>
      <c r="K29" s="120"/>
      <c r="L29" s="120" t="str">
        <f>IFERROR(INDEX(Tableau2[],SourceReglementation!$AC19,COLUMNS(SourceReglementation!$Z$3:AE19)),"")</f>
        <v/>
      </c>
      <c r="M29" s="120"/>
      <c r="N29" s="120" t="str">
        <f>IFERROR(INDEX(Tableau2[],SourceReglementation!$AC19,COLUMNS(SourceReglementation!$Z$3:AF19)),"")</f>
        <v/>
      </c>
      <c r="O29" s="120"/>
      <c r="P29" s="120" t="str">
        <f>IFERROR(INDEX(Tableau2[],SourceReglementation!$AC19,COLUMNS(SourceReglementation!$Z$3:AG19)),"")</f>
        <v/>
      </c>
      <c r="Q29" s="120"/>
      <c r="R29" s="120" t="str">
        <f>IFERROR(INDEX(Tableau2[],SourceReglementation!$AC19,COLUMNS(SourceReglementation!$Z$3:AH19)),"")</f>
        <v/>
      </c>
      <c r="S29" s="120"/>
      <c r="T29" s="120" t="str">
        <f>IFERROR(INDEX(Tableau2[],SourceReglementation!$AC19,COLUMNS(SourceReglementation!$Z$3:AI19)),"")</f>
        <v/>
      </c>
      <c r="U29" s="120"/>
      <c r="V29" s="120" t="str">
        <f>IFERROR(INDEX(Tableau2[],SourceReglementation!$AC19,COLUMNS(SourceReglementation!$Z$3:AJ19)),"")</f>
        <v/>
      </c>
      <c r="W29" s="120"/>
      <c r="X29" s="120" t="str">
        <f>IFERROR(INDEX(Tableau2[],SourceReglementation!$AC19,COLUMNS(SourceReglementation!$Z$3:AK19)),"")</f>
        <v/>
      </c>
      <c r="Y29" s="120"/>
      <c r="Z29" s="120" t="str">
        <f>IFERROR(INDEX(Tableau2[],SourceReglementation!$AC19,COLUMNS(SourceReglementation!$Z$3:AL19)),"")</f>
        <v/>
      </c>
      <c r="AA29" s="120"/>
      <c r="AB29" s="135" t="str">
        <f>IFERROR(INDEX(Tableau2[],SourceReglementation!$AC19,COLUMNS(SourceReglementation!$Z$3:AM19)),"")</f>
        <v/>
      </c>
      <c r="AC29" s="135"/>
      <c r="AD29" s="135" t="str">
        <f>IFERROR(INDEX(Tableau2[],SourceReglementation!$AC19,COLUMNS(SourceReglementation!$Z$3:AN19)),"")</f>
        <v/>
      </c>
      <c r="AE29" s="135"/>
      <c r="AF29" s="135" t="str">
        <f>IFERROR(INDEX(Tableau2[],SourceReglementation!$AC19,COLUMNS(SourceReglementation!$Z$3:AO19)),"")</f>
        <v/>
      </c>
      <c r="AG29" s="135"/>
      <c r="AH29" s="135" t="str">
        <f>IFERROR(INDEX(Tableau2[],SourceReglementation!$AC19,COLUMNS(SourceReglementation!$Z$3:AP19)),"")</f>
        <v/>
      </c>
      <c r="AI29" s="135"/>
      <c r="AJ29" s="135" t="str">
        <f>IFERROR(INDEX(Tableau2[],SourceReglementation!$AC19,COLUMNS(SourceReglementation!$Z$3:AQ19)),"")</f>
        <v/>
      </c>
      <c r="AK29" s="135"/>
      <c r="AL29" s="135" t="str">
        <f>IFERROR(INDEX(Tableau2[],SourceReglementation!$AC19,COLUMNS(SourceReglementation!$Z$3:AR19)),"")</f>
        <v/>
      </c>
      <c r="AM29" s="135"/>
      <c r="AN29" s="135" t="str">
        <f>IFERROR(INDEX(Tableau2[],SourceReglementation!$AC19,COLUMNS(SourceReglementation!$Z$3:AS19)),"")</f>
        <v/>
      </c>
      <c r="AO29" s="135"/>
      <c r="AP29" s="135" t="str">
        <f>IFERROR(INDEX(Tableau2[],SourceReglementation!$AC19,COLUMNS(SourceReglementation!$Z$3:AT19)),"")</f>
        <v/>
      </c>
      <c r="AQ29" s="135"/>
      <c r="AR29" s="50"/>
    </row>
    <row r="30" spans="1:46" x14ac:dyDescent="0.25">
      <c r="A30" s="50"/>
      <c r="B30" s="120" t="str">
        <f>IFERROR(INDEX(Tableau2[],SourceReglementation!$AC20,COLUMNS(SourceReglementation!$Z$3:Z20)),"")</f>
        <v/>
      </c>
      <c r="C30" s="120"/>
      <c r="D30" s="120" t="str">
        <f>IFERROR(INDEX(Tableau2[],SourceReglementation!$AC20,COLUMNS(SourceReglementation!$Z$3:AA20)),"")</f>
        <v/>
      </c>
      <c r="E30" s="120"/>
      <c r="F30" s="120" t="str">
        <f>IFERROR(INDEX(Tableau2[],SourceReglementation!$AC20,COLUMNS(SourceReglementation!$Z$3:AB20)),"")</f>
        <v/>
      </c>
      <c r="G30" s="120"/>
      <c r="H30" s="120" t="str">
        <f>IFERROR(INDEX(Tableau2[],SourceReglementation!$AC20,COLUMNS(SourceReglementation!$Z$3:AC20)),"")</f>
        <v/>
      </c>
      <c r="I30" s="120"/>
      <c r="J30" s="120" t="str">
        <f>IFERROR(INDEX(Tableau2[],SourceReglementation!$AC20,COLUMNS(SourceReglementation!$Z$3:AD20)),"")</f>
        <v/>
      </c>
      <c r="K30" s="120"/>
      <c r="L30" s="120" t="str">
        <f>IFERROR(INDEX(Tableau2[],SourceReglementation!$AC20,COLUMNS(SourceReglementation!$Z$3:AE20)),"")</f>
        <v/>
      </c>
      <c r="M30" s="120"/>
      <c r="N30" s="120" t="str">
        <f>IFERROR(INDEX(Tableau2[],SourceReglementation!$AC20,COLUMNS(SourceReglementation!$Z$3:AF20)),"")</f>
        <v/>
      </c>
      <c r="O30" s="120"/>
      <c r="P30" s="120" t="str">
        <f>IFERROR(INDEX(Tableau2[],SourceReglementation!$AC20,COLUMNS(SourceReglementation!$Z$3:AG20)),"")</f>
        <v/>
      </c>
      <c r="Q30" s="120"/>
      <c r="R30" s="120" t="str">
        <f>IFERROR(INDEX(Tableau2[],SourceReglementation!$AC20,COLUMNS(SourceReglementation!$Z$3:AH20)),"")</f>
        <v/>
      </c>
      <c r="S30" s="120"/>
      <c r="T30" s="120" t="str">
        <f>IFERROR(INDEX(Tableau2[],SourceReglementation!$AC20,COLUMNS(SourceReglementation!$Z$3:AI20)),"")</f>
        <v/>
      </c>
      <c r="U30" s="120"/>
      <c r="V30" s="120" t="str">
        <f>IFERROR(INDEX(Tableau2[],SourceReglementation!$AC20,COLUMNS(SourceReglementation!$Z$3:AJ20)),"")</f>
        <v/>
      </c>
      <c r="W30" s="120"/>
      <c r="X30" s="120" t="str">
        <f>IFERROR(INDEX(Tableau2[],SourceReglementation!$AC20,COLUMNS(SourceReglementation!$Z$3:AK20)),"")</f>
        <v/>
      </c>
      <c r="Y30" s="120"/>
      <c r="Z30" s="120" t="str">
        <f>IFERROR(INDEX(Tableau2[],SourceReglementation!$AC20,COLUMNS(SourceReglementation!$Z$3:AL20)),"")</f>
        <v/>
      </c>
      <c r="AA30" s="120"/>
      <c r="AB30" s="135" t="str">
        <f>IFERROR(INDEX(Tableau2[],SourceReglementation!$AC20,COLUMNS(SourceReglementation!$Z$3:AM20)),"")</f>
        <v/>
      </c>
      <c r="AC30" s="135"/>
      <c r="AD30" s="135" t="str">
        <f>IFERROR(INDEX(Tableau2[],SourceReglementation!$AC20,COLUMNS(SourceReglementation!$Z$3:AN20)),"")</f>
        <v/>
      </c>
      <c r="AE30" s="135"/>
      <c r="AF30" s="135" t="str">
        <f>IFERROR(INDEX(Tableau2[],SourceReglementation!$AC20,COLUMNS(SourceReglementation!$Z$3:AO20)),"")</f>
        <v/>
      </c>
      <c r="AG30" s="135"/>
      <c r="AH30" s="135" t="str">
        <f>IFERROR(INDEX(Tableau2[],SourceReglementation!$AC20,COLUMNS(SourceReglementation!$Z$3:AP20)),"")</f>
        <v/>
      </c>
      <c r="AI30" s="135"/>
      <c r="AJ30" s="135" t="str">
        <f>IFERROR(INDEX(Tableau2[],SourceReglementation!$AC20,COLUMNS(SourceReglementation!$Z$3:AQ20)),"")</f>
        <v/>
      </c>
      <c r="AK30" s="135"/>
      <c r="AL30" s="135" t="str">
        <f>IFERROR(INDEX(Tableau2[],SourceReglementation!$AC20,COLUMNS(SourceReglementation!$Z$3:AR20)),"")</f>
        <v/>
      </c>
      <c r="AM30" s="135"/>
      <c r="AN30" s="135" t="str">
        <f>IFERROR(INDEX(Tableau2[],SourceReglementation!$AC20,COLUMNS(SourceReglementation!$Z$3:AS20)),"")</f>
        <v/>
      </c>
      <c r="AO30" s="135"/>
      <c r="AP30" s="135" t="str">
        <f>IFERROR(INDEX(Tableau2[],SourceReglementation!$AC20,COLUMNS(SourceReglementation!$Z$3:AT20)),"")</f>
        <v/>
      </c>
      <c r="AQ30" s="135"/>
      <c r="AR30" s="50"/>
    </row>
    <row r="31" spans="1:46" x14ac:dyDescent="0.25">
      <c r="A31" s="50"/>
      <c r="B31" s="120" t="str">
        <f>IFERROR(INDEX(Tableau2[],SourceReglementation!$AC21,COLUMNS(SourceReglementation!$Z$3:Z21)),"")</f>
        <v/>
      </c>
      <c r="C31" s="120"/>
      <c r="D31" s="120" t="str">
        <f>IFERROR(INDEX(Tableau2[],SourceReglementation!$AC21,COLUMNS(SourceReglementation!$Z$3:AA21)),"")</f>
        <v/>
      </c>
      <c r="E31" s="120"/>
      <c r="F31" s="120" t="str">
        <f>IFERROR(INDEX(Tableau2[],SourceReglementation!$AC21,COLUMNS(SourceReglementation!$Z$3:AB21)),"")</f>
        <v/>
      </c>
      <c r="G31" s="120"/>
      <c r="H31" s="120" t="str">
        <f>IFERROR(INDEX(Tableau2[],SourceReglementation!$AC21,COLUMNS(SourceReglementation!$Z$3:AC21)),"")</f>
        <v/>
      </c>
      <c r="I31" s="120"/>
      <c r="J31" s="120" t="str">
        <f>IFERROR(INDEX(Tableau2[],SourceReglementation!$AC21,COLUMNS(SourceReglementation!$Z$3:AD21)),"")</f>
        <v/>
      </c>
      <c r="K31" s="120"/>
      <c r="L31" s="120" t="str">
        <f>IFERROR(INDEX(Tableau2[],SourceReglementation!$AC21,COLUMNS(SourceReglementation!$Z$3:AE21)),"")</f>
        <v/>
      </c>
      <c r="M31" s="120"/>
      <c r="N31" s="120" t="str">
        <f>IFERROR(INDEX(Tableau2[],SourceReglementation!$AC21,COLUMNS(SourceReglementation!$Z$3:AF21)),"")</f>
        <v/>
      </c>
      <c r="O31" s="120"/>
      <c r="P31" s="120" t="str">
        <f>IFERROR(INDEX(Tableau2[],SourceReglementation!$AC21,COLUMNS(SourceReglementation!$Z$3:AG21)),"")</f>
        <v/>
      </c>
      <c r="Q31" s="120"/>
      <c r="R31" s="120" t="str">
        <f>IFERROR(INDEX(Tableau2[],SourceReglementation!$AC21,COLUMNS(SourceReglementation!$Z$3:AH21)),"")</f>
        <v/>
      </c>
      <c r="S31" s="120"/>
      <c r="T31" s="120" t="str">
        <f>IFERROR(INDEX(Tableau2[],SourceReglementation!$AC21,COLUMNS(SourceReglementation!$Z$3:AI21)),"")</f>
        <v/>
      </c>
      <c r="U31" s="120"/>
      <c r="V31" s="120" t="str">
        <f>IFERROR(INDEX(Tableau2[],SourceReglementation!$AC21,COLUMNS(SourceReglementation!$Z$3:AJ21)),"")</f>
        <v/>
      </c>
      <c r="W31" s="120"/>
      <c r="X31" s="120" t="str">
        <f>IFERROR(INDEX(Tableau2[],SourceReglementation!$AC21,COLUMNS(SourceReglementation!$Z$3:AK21)),"")</f>
        <v/>
      </c>
      <c r="Y31" s="120"/>
      <c r="Z31" s="120" t="str">
        <f>IFERROR(INDEX(Tableau2[],SourceReglementation!$AC21,COLUMNS(SourceReglementation!$Z$3:AL21)),"")</f>
        <v/>
      </c>
      <c r="AA31" s="120"/>
      <c r="AB31" s="135" t="str">
        <f>IFERROR(INDEX(Tableau2[],SourceReglementation!$AC21,COLUMNS(SourceReglementation!$Z$3:AM21)),"")</f>
        <v/>
      </c>
      <c r="AC31" s="135"/>
      <c r="AD31" s="135" t="str">
        <f>IFERROR(INDEX(Tableau2[],SourceReglementation!$AC21,COLUMNS(SourceReglementation!$Z$3:AN21)),"")</f>
        <v/>
      </c>
      <c r="AE31" s="135"/>
      <c r="AF31" s="135" t="str">
        <f>IFERROR(INDEX(Tableau2[],SourceReglementation!$AC21,COLUMNS(SourceReglementation!$Z$3:AO21)),"")</f>
        <v/>
      </c>
      <c r="AG31" s="135"/>
      <c r="AH31" s="135" t="str">
        <f>IFERROR(INDEX(Tableau2[],SourceReglementation!$AC21,COLUMNS(SourceReglementation!$Z$3:AP21)),"")</f>
        <v/>
      </c>
      <c r="AI31" s="135"/>
      <c r="AJ31" s="135" t="str">
        <f>IFERROR(INDEX(Tableau2[],SourceReglementation!$AC21,COLUMNS(SourceReglementation!$Z$3:AQ21)),"")</f>
        <v/>
      </c>
      <c r="AK31" s="135"/>
      <c r="AL31" s="135" t="str">
        <f>IFERROR(INDEX(Tableau2[],SourceReglementation!$AC21,COLUMNS(SourceReglementation!$Z$3:AR21)),"")</f>
        <v/>
      </c>
      <c r="AM31" s="135"/>
      <c r="AN31" s="135" t="str">
        <f>IFERROR(INDEX(Tableau2[],SourceReglementation!$AC21,COLUMNS(SourceReglementation!$Z$3:AS21)),"")</f>
        <v/>
      </c>
      <c r="AO31" s="135"/>
      <c r="AP31" s="135" t="str">
        <f>IFERROR(INDEX(Tableau2[],SourceReglementation!$AC21,COLUMNS(SourceReglementation!$Z$3:AT21)),"")</f>
        <v/>
      </c>
      <c r="AQ31" s="135"/>
      <c r="AR31" s="50"/>
    </row>
    <row r="32" spans="1:46" x14ac:dyDescent="0.25">
      <c r="A32" s="50"/>
      <c r="B32" s="120" t="str">
        <f>IFERROR(INDEX(Tableau2[],SourceReglementation!$AC22,COLUMNS(SourceReglementation!$Z$3:Z22)),"")</f>
        <v/>
      </c>
      <c r="C32" s="120"/>
      <c r="D32" s="120" t="str">
        <f>IFERROR(INDEX(Tableau2[],SourceReglementation!$AC22,COLUMNS(SourceReglementation!$Z$3:AA22)),"")</f>
        <v/>
      </c>
      <c r="E32" s="120"/>
      <c r="F32" s="120" t="str">
        <f>IFERROR(INDEX(Tableau2[],SourceReglementation!$AC22,COLUMNS(SourceReglementation!$Z$3:AB22)),"")</f>
        <v/>
      </c>
      <c r="G32" s="120"/>
      <c r="H32" s="120" t="str">
        <f>IFERROR(INDEX(Tableau2[],SourceReglementation!$AC22,COLUMNS(SourceReglementation!$Z$3:AC22)),"")</f>
        <v/>
      </c>
      <c r="I32" s="120"/>
      <c r="J32" s="120" t="str">
        <f>IFERROR(INDEX(Tableau2[],SourceReglementation!$AC22,COLUMNS(SourceReglementation!$Z$3:AD22)),"")</f>
        <v/>
      </c>
      <c r="K32" s="120"/>
      <c r="L32" s="120" t="str">
        <f>IFERROR(INDEX(Tableau2[],SourceReglementation!$AC22,COLUMNS(SourceReglementation!$Z$3:AE22)),"")</f>
        <v/>
      </c>
      <c r="M32" s="120"/>
      <c r="N32" s="120" t="str">
        <f>IFERROR(INDEX(Tableau2[],SourceReglementation!$AC22,COLUMNS(SourceReglementation!$Z$3:AF22)),"")</f>
        <v/>
      </c>
      <c r="O32" s="120"/>
      <c r="P32" s="120" t="str">
        <f>IFERROR(INDEX(Tableau2[],SourceReglementation!$AC22,COLUMNS(SourceReglementation!$Z$3:AG22)),"")</f>
        <v/>
      </c>
      <c r="Q32" s="120"/>
      <c r="R32" s="120" t="str">
        <f>IFERROR(INDEX(Tableau2[],SourceReglementation!$AC22,COLUMNS(SourceReglementation!$Z$3:AH22)),"")</f>
        <v/>
      </c>
      <c r="S32" s="120"/>
      <c r="T32" s="120" t="str">
        <f>IFERROR(INDEX(Tableau2[],SourceReglementation!$AC22,COLUMNS(SourceReglementation!$Z$3:AI22)),"")</f>
        <v/>
      </c>
      <c r="U32" s="120"/>
      <c r="V32" s="120" t="str">
        <f>IFERROR(INDEX(Tableau2[],SourceReglementation!$AC22,COLUMNS(SourceReglementation!$Z$3:AJ22)),"")</f>
        <v/>
      </c>
      <c r="W32" s="120"/>
      <c r="X32" s="120" t="str">
        <f>IFERROR(INDEX(Tableau2[],SourceReglementation!$AC22,COLUMNS(SourceReglementation!$Z$3:AK22)),"")</f>
        <v/>
      </c>
      <c r="Y32" s="120"/>
      <c r="Z32" s="120" t="str">
        <f>IFERROR(INDEX(Tableau2[],SourceReglementation!$AC22,COLUMNS(SourceReglementation!$Z$3:AL22)),"")</f>
        <v/>
      </c>
      <c r="AA32" s="120"/>
      <c r="AB32" s="135" t="str">
        <f>IFERROR(INDEX(Tableau2[],SourceReglementation!$AC22,COLUMNS(SourceReglementation!$Z$3:AM22)),"")</f>
        <v/>
      </c>
      <c r="AC32" s="135"/>
      <c r="AD32" s="135" t="str">
        <f>IFERROR(INDEX(Tableau2[],SourceReglementation!$AC22,COLUMNS(SourceReglementation!$Z$3:AN22)),"")</f>
        <v/>
      </c>
      <c r="AE32" s="135"/>
      <c r="AF32" s="135" t="str">
        <f>IFERROR(INDEX(Tableau2[],SourceReglementation!$AC22,COLUMNS(SourceReglementation!$Z$3:AO22)),"")</f>
        <v/>
      </c>
      <c r="AG32" s="135"/>
      <c r="AH32" s="135" t="str">
        <f>IFERROR(INDEX(Tableau2[],SourceReglementation!$AC22,COLUMNS(SourceReglementation!$Z$3:AP22)),"")</f>
        <v/>
      </c>
      <c r="AI32" s="135"/>
      <c r="AJ32" s="135" t="str">
        <f>IFERROR(INDEX(Tableau2[],SourceReglementation!$AC22,COLUMNS(SourceReglementation!$Z$3:AQ22)),"")</f>
        <v/>
      </c>
      <c r="AK32" s="135"/>
      <c r="AL32" s="135" t="str">
        <f>IFERROR(INDEX(Tableau2[],SourceReglementation!$AC22,COLUMNS(SourceReglementation!$Z$3:AR22)),"")</f>
        <v/>
      </c>
      <c r="AM32" s="135"/>
      <c r="AN32" s="135" t="str">
        <f>IFERROR(INDEX(Tableau2[],SourceReglementation!$AC22,COLUMNS(SourceReglementation!$Z$3:AS22)),"")</f>
        <v/>
      </c>
      <c r="AO32" s="135"/>
      <c r="AP32" s="135" t="str">
        <f>IFERROR(INDEX(Tableau2[],SourceReglementation!$AC22,COLUMNS(SourceReglementation!$Z$3:AT22)),"")</f>
        <v/>
      </c>
      <c r="AQ32" s="135"/>
      <c r="AR32" s="50"/>
    </row>
    <row r="33" spans="1:44" x14ac:dyDescent="0.25">
      <c r="A33" s="50"/>
      <c r="B33" s="120" t="str">
        <f>IFERROR(INDEX(Tableau2[],SourceReglementation!$AC23,COLUMNS(SourceReglementation!$Z$3:Z23)),"")</f>
        <v/>
      </c>
      <c r="C33" s="120"/>
      <c r="D33" s="120" t="str">
        <f>IFERROR(INDEX(Tableau2[],SourceReglementation!$AC23,COLUMNS(SourceReglementation!$Z$3:AA23)),"")</f>
        <v/>
      </c>
      <c r="E33" s="120"/>
      <c r="F33" s="120" t="str">
        <f>IFERROR(INDEX(Tableau2[],SourceReglementation!$AC23,COLUMNS(SourceReglementation!$Z$3:AB23)),"")</f>
        <v/>
      </c>
      <c r="G33" s="120"/>
      <c r="H33" s="120" t="str">
        <f>IFERROR(INDEX(Tableau2[],SourceReglementation!$AC23,COLUMNS(SourceReglementation!$Z$3:AC23)),"")</f>
        <v/>
      </c>
      <c r="I33" s="120"/>
      <c r="J33" s="120" t="str">
        <f>IFERROR(INDEX(Tableau2[],SourceReglementation!$AC23,COLUMNS(SourceReglementation!$Z$3:AD23)),"")</f>
        <v/>
      </c>
      <c r="K33" s="120"/>
      <c r="L33" s="120" t="str">
        <f>IFERROR(INDEX(Tableau2[],SourceReglementation!$AC23,COLUMNS(SourceReglementation!$Z$3:AE23)),"")</f>
        <v/>
      </c>
      <c r="M33" s="120"/>
      <c r="N33" s="120" t="str">
        <f>IFERROR(INDEX(Tableau2[],SourceReglementation!$AC23,COLUMNS(SourceReglementation!$Z$3:AF23)),"")</f>
        <v/>
      </c>
      <c r="O33" s="120"/>
      <c r="P33" s="120" t="str">
        <f>IFERROR(INDEX(Tableau2[],SourceReglementation!$AC23,COLUMNS(SourceReglementation!$Z$3:AG23)),"")</f>
        <v/>
      </c>
      <c r="Q33" s="120"/>
      <c r="R33" s="120" t="str">
        <f>IFERROR(INDEX(Tableau2[],SourceReglementation!$AC23,COLUMNS(SourceReglementation!$Z$3:AH23)),"")</f>
        <v/>
      </c>
      <c r="S33" s="120"/>
      <c r="T33" s="120" t="str">
        <f>IFERROR(INDEX(Tableau2[],SourceReglementation!$AC23,COLUMNS(SourceReglementation!$Z$3:AI23)),"")</f>
        <v/>
      </c>
      <c r="U33" s="120"/>
      <c r="V33" s="120" t="str">
        <f>IFERROR(INDEX(Tableau2[],SourceReglementation!$AC23,COLUMNS(SourceReglementation!$Z$3:AJ23)),"")</f>
        <v/>
      </c>
      <c r="W33" s="120"/>
      <c r="X33" s="120" t="str">
        <f>IFERROR(INDEX(Tableau2[],SourceReglementation!$AC23,COLUMNS(SourceReglementation!$Z$3:AK23)),"")</f>
        <v/>
      </c>
      <c r="Y33" s="120"/>
      <c r="Z33" s="120" t="str">
        <f>IFERROR(INDEX(Tableau2[],SourceReglementation!$AC23,COLUMNS(SourceReglementation!$Z$3:AL23)),"")</f>
        <v/>
      </c>
      <c r="AA33" s="120"/>
      <c r="AB33" s="135" t="str">
        <f>IFERROR(INDEX(Tableau2[],SourceReglementation!$AC23,COLUMNS(SourceReglementation!$Z$3:AM23)),"")</f>
        <v/>
      </c>
      <c r="AC33" s="135"/>
      <c r="AD33" s="135" t="str">
        <f>IFERROR(INDEX(Tableau2[],SourceReglementation!$AC23,COLUMNS(SourceReglementation!$Z$3:AN23)),"")</f>
        <v/>
      </c>
      <c r="AE33" s="135"/>
      <c r="AF33" s="135" t="str">
        <f>IFERROR(INDEX(Tableau2[],SourceReglementation!$AC23,COLUMNS(SourceReglementation!$Z$3:AO23)),"")</f>
        <v/>
      </c>
      <c r="AG33" s="135"/>
      <c r="AH33" s="135" t="str">
        <f>IFERROR(INDEX(Tableau2[],SourceReglementation!$AC23,COLUMNS(SourceReglementation!$Z$3:AP23)),"")</f>
        <v/>
      </c>
      <c r="AI33" s="135"/>
      <c r="AJ33" s="135" t="str">
        <f>IFERROR(INDEX(Tableau2[],SourceReglementation!$AC23,COLUMNS(SourceReglementation!$Z$3:AQ23)),"")</f>
        <v/>
      </c>
      <c r="AK33" s="135"/>
      <c r="AL33" s="135" t="str">
        <f>IFERROR(INDEX(Tableau2[],SourceReglementation!$AC23,COLUMNS(SourceReglementation!$Z$3:AR23)),"")</f>
        <v/>
      </c>
      <c r="AM33" s="135"/>
      <c r="AN33" s="135" t="str">
        <f>IFERROR(INDEX(Tableau2[],SourceReglementation!$AC23,COLUMNS(SourceReglementation!$Z$3:AS23)),"")</f>
        <v/>
      </c>
      <c r="AO33" s="135"/>
      <c r="AP33" s="135" t="str">
        <f>IFERROR(INDEX(Tableau2[],SourceReglementation!$AC23,COLUMNS(SourceReglementation!$Z$3:AT23)),"")</f>
        <v/>
      </c>
      <c r="AQ33" s="135"/>
      <c r="AR33" s="50"/>
    </row>
    <row r="34" spans="1:44" x14ac:dyDescent="0.25">
      <c r="A34" s="50"/>
      <c r="B34" s="120" t="str">
        <f>IFERROR(INDEX(Tableau2[],SourceReglementation!$AC24,COLUMNS(SourceReglementation!$Z$3:Z24)),"")</f>
        <v/>
      </c>
      <c r="C34" s="120"/>
      <c r="D34" s="120" t="str">
        <f>IFERROR(INDEX(Tableau2[],SourceReglementation!$AC24,COLUMNS(SourceReglementation!$Z$3:AA24)),"")</f>
        <v/>
      </c>
      <c r="E34" s="120"/>
      <c r="F34" s="120" t="str">
        <f>IFERROR(INDEX(Tableau2[],SourceReglementation!$AC24,COLUMNS(SourceReglementation!$Z$3:AB24)),"")</f>
        <v/>
      </c>
      <c r="G34" s="120"/>
      <c r="H34" s="120" t="str">
        <f>IFERROR(INDEX(Tableau2[],SourceReglementation!$AC24,COLUMNS(SourceReglementation!$Z$3:AC24)),"")</f>
        <v/>
      </c>
      <c r="I34" s="120"/>
      <c r="J34" s="120" t="str">
        <f>IFERROR(INDEX(Tableau2[],SourceReglementation!$AC24,COLUMNS(SourceReglementation!$Z$3:AD24)),"")</f>
        <v/>
      </c>
      <c r="K34" s="120"/>
      <c r="L34" s="120" t="str">
        <f>IFERROR(INDEX(Tableau2[],SourceReglementation!$AC24,COLUMNS(SourceReglementation!$Z$3:AE24)),"")</f>
        <v/>
      </c>
      <c r="M34" s="120"/>
      <c r="N34" s="120" t="str">
        <f>IFERROR(INDEX(Tableau2[],SourceReglementation!$AC24,COLUMNS(SourceReglementation!$Z$3:AF24)),"")</f>
        <v/>
      </c>
      <c r="O34" s="120"/>
      <c r="P34" s="120" t="str">
        <f>IFERROR(INDEX(Tableau2[],SourceReglementation!$AC24,COLUMNS(SourceReglementation!$Z$3:AG24)),"")</f>
        <v/>
      </c>
      <c r="Q34" s="120"/>
      <c r="R34" s="120" t="str">
        <f>IFERROR(INDEX(Tableau2[],SourceReglementation!$AC24,COLUMNS(SourceReglementation!$Z$3:AH24)),"")</f>
        <v/>
      </c>
      <c r="S34" s="120"/>
      <c r="T34" s="120" t="str">
        <f>IFERROR(INDEX(Tableau2[],SourceReglementation!$AC24,COLUMNS(SourceReglementation!$Z$3:AI24)),"")</f>
        <v/>
      </c>
      <c r="U34" s="120"/>
      <c r="V34" s="120" t="str">
        <f>IFERROR(INDEX(Tableau2[],SourceReglementation!$AC24,COLUMNS(SourceReglementation!$Z$3:AJ24)),"")</f>
        <v/>
      </c>
      <c r="W34" s="120"/>
      <c r="X34" s="120" t="str">
        <f>IFERROR(INDEX(Tableau2[],SourceReglementation!$AC24,COLUMNS(SourceReglementation!$Z$3:AK24)),"")</f>
        <v/>
      </c>
      <c r="Y34" s="120"/>
      <c r="Z34" s="120" t="str">
        <f>IFERROR(INDEX(Tableau2[],SourceReglementation!$AC24,COLUMNS(SourceReglementation!$Z$3:AL24)),"")</f>
        <v/>
      </c>
      <c r="AA34" s="120"/>
      <c r="AB34" s="135" t="str">
        <f>IFERROR(INDEX(Tableau2[],SourceReglementation!$AC24,COLUMNS(SourceReglementation!$Z$3:AM24)),"")</f>
        <v/>
      </c>
      <c r="AC34" s="135"/>
      <c r="AD34" s="135" t="str">
        <f>IFERROR(INDEX(Tableau2[],SourceReglementation!$AC24,COLUMNS(SourceReglementation!$Z$3:AN24)),"")</f>
        <v/>
      </c>
      <c r="AE34" s="135"/>
      <c r="AF34" s="135" t="str">
        <f>IFERROR(INDEX(Tableau2[],SourceReglementation!$AC24,COLUMNS(SourceReglementation!$Z$3:AO24)),"")</f>
        <v/>
      </c>
      <c r="AG34" s="135"/>
      <c r="AH34" s="135" t="str">
        <f>IFERROR(INDEX(Tableau2[],SourceReglementation!$AC24,COLUMNS(SourceReglementation!$Z$3:AP24)),"")</f>
        <v/>
      </c>
      <c r="AI34" s="135"/>
      <c r="AJ34" s="135" t="str">
        <f>IFERROR(INDEX(Tableau2[],SourceReglementation!$AC24,COLUMNS(SourceReglementation!$Z$3:AQ24)),"")</f>
        <v/>
      </c>
      <c r="AK34" s="135"/>
      <c r="AL34" s="135" t="str">
        <f>IFERROR(INDEX(Tableau2[],SourceReglementation!$AC24,COLUMNS(SourceReglementation!$Z$3:AR24)),"")</f>
        <v/>
      </c>
      <c r="AM34" s="135"/>
      <c r="AN34" s="135" t="str">
        <f>IFERROR(INDEX(Tableau2[],SourceReglementation!$AC24,COLUMNS(SourceReglementation!$Z$3:AS24)),"")</f>
        <v/>
      </c>
      <c r="AO34" s="135"/>
      <c r="AP34" s="135" t="str">
        <f>IFERROR(INDEX(Tableau2[],SourceReglementation!$AC24,COLUMNS(SourceReglementation!$Z$3:AT24)),"")</f>
        <v/>
      </c>
      <c r="AQ34" s="135"/>
      <c r="AR34" s="50"/>
    </row>
    <row r="35" spans="1:44" x14ac:dyDescent="0.25">
      <c r="A35" s="50"/>
      <c r="B35" s="120" t="str">
        <f>IFERROR(INDEX(Tableau2[],SourceReglementation!$AC25,COLUMNS(SourceReglementation!$Z$3:Z25)),"")</f>
        <v/>
      </c>
      <c r="C35" s="120"/>
      <c r="D35" s="120" t="str">
        <f>IFERROR(INDEX(Tableau2[],SourceReglementation!$AC25,COLUMNS(SourceReglementation!$Z$3:AA25)),"")</f>
        <v/>
      </c>
      <c r="E35" s="120"/>
      <c r="F35" s="120" t="str">
        <f>IFERROR(INDEX(Tableau2[],SourceReglementation!$AC25,COLUMNS(SourceReglementation!$Z$3:AB25)),"")</f>
        <v/>
      </c>
      <c r="G35" s="120"/>
      <c r="H35" s="120" t="str">
        <f>IFERROR(INDEX(Tableau2[],SourceReglementation!$AC25,COLUMNS(SourceReglementation!$Z$3:AC25)),"")</f>
        <v/>
      </c>
      <c r="I35" s="120"/>
      <c r="J35" s="120" t="str">
        <f>IFERROR(INDEX(Tableau2[],SourceReglementation!$AC25,COLUMNS(SourceReglementation!$Z$3:AD25)),"")</f>
        <v/>
      </c>
      <c r="K35" s="120"/>
      <c r="L35" s="120" t="str">
        <f>IFERROR(INDEX(Tableau2[],SourceReglementation!$AC25,COLUMNS(SourceReglementation!$Z$3:AE25)),"")</f>
        <v/>
      </c>
      <c r="M35" s="120"/>
      <c r="N35" s="120" t="str">
        <f>IFERROR(INDEX(Tableau2[],SourceReglementation!$AC25,COLUMNS(SourceReglementation!$Z$3:AF25)),"")</f>
        <v/>
      </c>
      <c r="O35" s="120"/>
      <c r="P35" s="120" t="str">
        <f>IFERROR(INDEX(Tableau2[],SourceReglementation!$AC25,COLUMNS(SourceReglementation!$Z$3:AG25)),"")</f>
        <v/>
      </c>
      <c r="Q35" s="120"/>
      <c r="R35" s="120" t="str">
        <f>IFERROR(INDEX(Tableau2[],SourceReglementation!$AC25,COLUMNS(SourceReglementation!$Z$3:AH25)),"")</f>
        <v/>
      </c>
      <c r="S35" s="120"/>
      <c r="T35" s="120" t="str">
        <f>IFERROR(INDEX(Tableau2[],SourceReglementation!$AC25,COLUMNS(SourceReglementation!$Z$3:AI25)),"")</f>
        <v/>
      </c>
      <c r="U35" s="120"/>
      <c r="V35" s="120" t="str">
        <f>IFERROR(INDEX(Tableau2[],SourceReglementation!$AC25,COLUMNS(SourceReglementation!$Z$3:AJ25)),"")</f>
        <v/>
      </c>
      <c r="W35" s="120"/>
      <c r="X35" s="120" t="str">
        <f>IFERROR(INDEX(Tableau2[],SourceReglementation!$AC25,COLUMNS(SourceReglementation!$Z$3:AK25)),"")</f>
        <v/>
      </c>
      <c r="Y35" s="120"/>
      <c r="Z35" s="120" t="str">
        <f>IFERROR(INDEX(Tableau2[],SourceReglementation!$AC25,COLUMNS(SourceReglementation!$Z$3:AL25)),"")</f>
        <v/>
      </c>
      <c r="AA35" s="120"/>
      <c r="AB35" s="135" t="str">
        <f>IFERROR(INDEX(Tableau2[],SourceReglementation!$AC25,COLUMNS(SourceReglementation!$Z$3:AM25)),"")</f>
        <v/>
      </c>
      <c r="AC35" s="135"/>
      <c r="AD35" s="135" t="str">
        <f>IFERROR(INDEX(Tableau2[],SourceReglementation!$AC25,COLUMNS(SourceReglementation!$Z$3:AN25)),"")</f>
        <v/>
      </c>
      <c r="AE35" s="135"/>
      <c r="AF35" s="135" t="str">
        <f>IFERROR(INDEX(Tableau2[],SourceReglementation!$AC25,COLUMNS(SourceReglementation!$Z$3:AO25)),"")</f>
        <v/>
      </c>
      <c r="AG35" s="135"/>
      <c r="AH35" s="135" t="str">
        <f>IFERROR(INDEX(Tableau2[],SourceReglementation!$AC25,COLUMNS(SourceReglementation!$Z$3:AP25)),"")</f>
        <v/>
      </c>
      <c r="AI35" s="135"/>
      <c r="AJ35" s="135" t="str">
        <f>IFERROR(INDEX(Tableau2[],SourceReglementation!$AC25,COLUMNS(SourceReglementation!$Z$3:AQ25)),"")</f>
        <v/>
      </c>
      <c r="AK35" s="135"/>
      <c r="AL35" s="135" t="str">
        <f>IFERROR(INDEX(Tableau2[],SourceReglementation!$AC25,COLUMNS(SourceReglementation!$Z$3:AR25)),"")</f>
        <v/>
      </c>
      <c r="AM35" s="135"/>
      <c r="AN35" s="135" t="str">
        <f>IFERROR(INDEX(Tableau2[],SourceReglementation!$AC25,COLUMNS(SourceReglementation!$Z$3:AS25)),"")</f>
        <v/>
      </c>
      <c r="AO35" s="135"/>
      <c r="AP35" s="135" t="str">
        <f>IFERROR(INDEX(Tableau2[],SourceReglementation!$AC25,COLUMNS(SourceReglementation!$Z$3:AT25)),"")</f>
        <v/>
      </c>
      <c r="AQ35" s="135"/>
      <c r="AR35" s="50"/>
    </row>
    <row r="36" spans="1:44" x14ac:dyDescent="0.25">
      <c r="A36" s="50"/>
      <c r="B36" s="120" t="str">
        <f>IFERROR(INDEX(Tableau2[],SourceReglementation!$AC26,COLUMNS(SourceReglementation!$Z$3:Z26)),"")</f>
        <v/>
      </c>
      <c r="C36" s="120"/>
      <c r="D36" s="120" t="str">
        <f>IFERROR(INDEX(Tableau2[],SourceReglementation!$AC26,COLUMNS(SourceReglementation!$Z$3:AA26)),"")</f>
        <v/>
      </c>
      <c r="E36" s="120"/>
      <c r="F36" s="120" t="str">
        <f>IFERROR(INDEX(Tableau2[],SourceReglementation!$AC26,COLUMNS(SourceReglementation!$Z$3:AB26)),"")</f>
        <v/>
      </c>
      <c r="G36" s="120"/>
      <c r="H36" s="120" t="str">
        <f>IFERROR(INDEX(Tableau2[],SourceReglementation!$AC26,COLUMNS(SourceReglementation!$Z$3:AC26)),"")</f>
        <v/>
      </c>
      <c r="I36" s="120"/>
      <c r="J36" s="120" t="str">
        <f>IFERROR(INDEX(Tableau2[],SourceReglementation!$AC26,COLUMNS(SourceReglementation!$Z$3:AD26)),"")</f>
        <v/>
      </c>
      <c r="K36" s="120"/>
      <c r="L36" s="120" t="str">
        <f>IFERROR(INDEX(Tableau2[],SourceReglementation!$AC26,COLUMNS(SourceReglementation!$Z$3:AE26)),"")</f>
        <v/>
      </c>
      <c r="M36" s="120"/>
      <c r="N36" s="120" t="str">
        <f>IFERROR(INDEX(Tableau2[],SourceReglementation!$AC26,COLUMNS(SourceReglementation!$Z$3:AF26)),"")</f>
        <v/>
      </c>
      <c r="O36" s="120"/>
      <c r="P36" s="120" t="str">
        <f>IFERROR(INDEX(Tableau2[],SourceReglementation!$AC26,COLUMNS(SourceReglementation!$Z$3:AG26)),"")</f>
        <v/>
      </c>
      <c r="Q36" s="120"/>
      <c r="R36" s="120" t="str">
        <f>IFERROR(INDEX(Tableau2[],SourceReglementation!$AC26,COLUMNS(SourceReglementation!$Z$3:AH26)),"")</f>
        <v/>
      </c>
      <c r="S36" s="120"/>
      <c r="T36" s="120" t="str">
        <f>IFERROR(INDEX(Tableau2[],SourceReglementation!$AC26,COLUMNS(SourceReglementation!$Z$3:AI26)),"")</f>
        <v/>
      </c>
      <c r="U36" s="120"/>
      <c r="V36" s="120" t="str">
        <f>IFERROR(INDEX(Tableau2[],SourceReglementation!$AC26,COLUMNS(SourceReglementation!$Z$3:AJ26)),"")</f>
        <v/>
      </c>
      <c r="W36" s="120"/>
      <c r="X36" s="120" t="str">
        <f>IFERROR(INDEX(Tableau2[],SourceReglementation!$AC26,COLUMNS(SourceReglementation!$Z$3:AK26)),"")</f>
        <v/>
      </c>
      <c r="Y36" s="120"/>
      <c r="Z36" s="120" t="str">
        <f>IFERROR(INDEX(Tableau2[],SourceReglementation!$AC26,COLUMNS(SourceReglementation!$Z$3:AL26)),"")</f>
        <v/>
      </c>
      <c r="AA36" s="120"/>
      <c r="AB36" s="135" t="str">
        <f>IFERROR(INDEX(Tableau2[],SourceReglementation!$AC26,COLUMNS(SourceReglementation!$Z$3:AM26)),"")</f>
        <v/>
      </c>
      <c r="AC36" s="135"/>
      <c r="AD36" s="135" t="str">
        <f>IFERROR(INDEX(Tableau2[],SourceReglementation!$AC26,COLUMNS(SourceReglementation!$Z$3:AN26)),"")</f>
        <v/>
      </c>
      <c r="AE36" s="135"/>
      <c r="AF36" s="135" t="str">
        <f>IFERROR(INDEX(Tableau2[],SourceReglementation!$AC26,COLUMNS(SourceReglementation!$Z$3:AO26)),"")</f>
        <v/>
      </c>
      <c r="AG36" s="135"/>
      <c r="AH36" s="135" t="str">
        <f>IFERROR(INDEX(Tableau2[],SourceReglementation!$AC26,COLUMNS(SourceReglementation!$Z$3:AP26)),"")</f>
        <v/>
      </c>
      <c r="AI36" s="135"/>
      <c r="AJ36" s="135" t="str">
        <f>IFERROR(INDEX(Tableau2[],SourceReglementation!$AC26,COLUMNS(SourceReglementation!$Z$3:AQ26)),"")</f>
        <v/>
      </c>
      <c r="AK36" s="135"/>
      <c r="AL36" s="135" t="str">
        <f>IFERROR(INDEX(Tableau2[],SourceReglementation!$AC26,COLUMNS(SourceReglementation!$Z$3:AR26)),"")</f>
        <v/>
      </c>
      <c r="AM36" s="135"/>
      <c r="AN36" s="135" t="str">
        <f>IFERROR(INDEX(Tableau2[],SourceReglementation!$AC26,COLUMNS(SourceReglementation!$Z$3:AS26)),"")</f>
        <v/>
      </c>
      <c r="AO36" s="135"/>
      <c r="AP36" s="135" t="str">
        <f>IFERROR(INDEX(Tableau2[],SourceReglementation!$AC26,COLUMNS(SourceReglementation!$Z$3:AT26)),"")</f>
        <v/>
      </c>
      <c r="AQ36" s="135"/>
      <c r="AR36" s="50"/>
    </row>
    <row r="37" spans="1:44" x14ac:dyDescent="0.25">
      <c r="A37" s="50"/>
      <c r="B37" s="120" t="str">
        <f>IFERROR(INDEX(Tableau2[],SourceReglementation!$AC27,COLUMNS(SourceReglementation!$Z$3:Z27)),"")</f>
        <v/>
      </c>
      <c r="C37" s="120"/>
      <c r="D37" s="120" t="str">
        <f>IFERROR(INDEX(Tableau2[],SourceReglementation!$AC27,COLUMNS(SourceReglementation!$Z$3:AA27)),"")</f>
        <v/>
      </c>
      <c r="E37" s="120"/>
      <c r="F37" s="120" t="str">
        <f>IFERROR(INDEX(Tableau2[],SourceReglementation!$AC27,COLUMNS(SourceReglementation!$Z$3:AB27)),"")</f>
        <v/>
      </c>
      <c r="G37" s="120"/>
      <c r="H37" s="120" t="str">
        <f>IFERROR(INDEX(Tableau2[],SourceReglementation!$AC27,COLUMNS(SourceReglementation!$Z$3:AC27)),"")</f>
        <v/>
      </c>
      <c r="I37" s="120"/>
      <c r="J37" s="120" t="str">
        <f>IFERROR(INDEX(Tableau2[],SourceReglementation!$AC27,COLUMNS(SourceReglementation!$Z$3:AD27)),"")</f>
        <v/>
      </c>
      <c r="K37" s="120"/>
      <c r="L37" s="120" t="str">
        <f>IFERROR(INDEX(Tableau2[],SourceReglementation!$AC27,COLUMNS(SourceReglementation!$Z$3:AE27)),"")</f>
        <v/>
      </c>
      <c r="M37" s="120"/>
      <c r="N37" s="120" t="str">
        <f>IFERROR(INDEX(Tableau2[],SourceReglementation!$AC27,COLUMNS(SourceReglementation!$Z$3:AF27)),"")</f>
        <v/>
      </c>
      <c r="O37" s="120"/>
      <c r="P37" s="120" t="str">
        <f>IFERROR(INDEX(Tableau2[],SourceReglementation!$AC27,COLUMNS(SourceReglementation!$Z$3:AG27)),"")</f>
        <v/>
      </c>
      <c r="Q37" s="120"/>
      <c r="R37" s="120" t="str">
        <f>IFERROR(INDEX(Tableau2[],SourceReglementation!$AC27,COLUMNS(SourceReglementation!$Z$3:AH27)),"")</f>
        <v/>
      </c>
      <c r="S37" s="120"/>
      <c r="T37" s="120" t="str">
        <f>IFERROR(INDEX(Tableau2[],SourceReglementation!$AC27,COLUMNS(SourceReglementation!$Z$3:AI27)),"")</f>
        <v/>
      </c>
      <c r="U37" s="120"/>
      <c r="V37" s="120" t="str">
        <f>IFERROR(INDEX(Tableau2[],SourceReglementation!$AC27,COLUMNS(SourceReglementation!$Z$3:AJ27)),"")</f>
        <v/>
      </c>
      <c r="W37" s="120"/>
      <c r="X37" s="120" t="str">
        <f>IFERROR(INDEX(Tableau2[],SourceReglementation!$AC27,COLUMNS(SourceReglementation!$Z$3:AK27)),"")</f>
        <v/>
      </c>
      <c r="Y37" s="120"/>
      <c r="Z37" s="120" t="str">
        <f>IFERROR(INDEX(Tableau2[],SourceReglementation!$AC27,COLUMNS(SourceReglementation!$Z$3:AL27)),"")</f>
        <v/>
      </c>
      <c r="AA37" s="120"/>
      <c r="AB37" s="135" t="str">
        <f>IFERROR(INDEX(Tableau2[],SourceReglementation!$AC27,COLUMNS(SourceReglementation!$Z$3:AM27)),"")</f>
        <v/>
      </c>
      <c r="AC37" s="135"/>
      <c r="AD37" s="135" t="str">
        <f>IFERROR(INDEX(Tableau2[],SourceReglementation!$AC27,COLUMNS(SourceReglementation!$Z$3:AN27)),"")</f>
        <v/>
      </c>
      <c r="AE37" s="135"/>
      <c r="AF37" s="135" t="str">
        <f>IFERROR(INDEX(Tableau2[],SourceReglementation!$AC27,COLUMNS(SourceReglementation!$Z$3:AO27)),"")</f>
        <v/>
      </c>
      <c r="AG37" s="135"/>
      <c r="AH37" s="135" t="str">
        <f>IFERROR(INDEX(Tableau2[],SourceReglementation!$AC27,COLUMNS(SourceReglementation!$Z$3:AP27)),"")</f>
        <v/>
      </c>
      <c r="AI37" s="135"/>
      <c r="AJ37" s="135" t="str">
        <f>IFERROR(INDEX(Tableau2[],SourceReglementation!$AC27,COLUMNS(SourceReglementation!$Z$3:AQ27)),"")</f>
        <v/>
      </c>
      <c r="AK37" s="135"/>
      <c r="AL37" s="135" t="str">
        <f>IFERROR(INDEX(Tableau2[],SourceReglementation!$AC27,COLUMNS(SourceReglementation!$Z$3:AR27)),"")</f>
        <v/>
      </c>
      <c r="AM37" s="135"/>
      <c r="AN37" s="135" t="str">
        <f>IFERROR(INDEX(Tableau2[],SourceReglementation!$AC27,COLUMNS(SourceReglementation!$Z$3:AS27)),"")</f>
        <v/>
      </c>
      <c r="AO37" s="135"/>
      <c r="AP37" s="135" t="str">
        <f>IFERROR(INDEX(Tableau2[],SourceReglementation!$AC27,COLUMNS(SourceReglementation!$Z$3:AT27)),"")</f>
        <v/>
      </c>
      <c r="AQ37" s="135"/>
      <c r="AR37" s="50"/>
    </row>
    <row r="38" spans="1:44" x14ac:dyDescent="0.25">
      <c r="A38" s="50"/>
      <c r="B38" s="120" t="str">
        <f>IFERROR(INDEX(Tableau2[],SourceReglementation!$AC28,COLUMNS(SourceReglementation!$Z$3:Z28)),"")</f>
        <v/>
      </c>
      <c r="C38" s="120"/>
      <c r="D38" s="120" t="str">
        <f>IFERROR(INDEX(Tableau2[],SourceReglementation!$AC28,COLUMNS(SourceReglementation!$Z$3:AA28)),"")</f>
        <v/>
      </c>
      <c r="E38" s="120"/>
      <c r="F38" s="120" t="str">
        <f>IFERROR(INDEX(Tableau2[],SourceReglementation!$AC28,COLUMNS(SourceReglementation!$Z$3:AB28)),"")</f>
        <v/>
      </c>
      <c r="G38" s="120"/>
      <c r="H38" s="120" t="str">
        <f>IFERROR(INDEX(Tableau2[],SourceReglementation!$AC28,COLUMNS(SourceReglementation!$Z$3:AC28)),"")</f>
        <v/>
      </c>
      <c r="I38" s="120"/>
      <c r="J38" s="120" t="str">
        <f>IFERROR(INDEX(Tableau2[],SourceReglementation!$AC28,COLUMNS(SourceReglementation!$Z$3:AD28)),"")</f>
        <v/>
      </c>
      <c r="K38" s="120"/>
      <c r="L38" s="120" t="str">
        <f>IFERROR(INDEX(Tableau2[],SourceReglementation!$AC28,COLUMNS(SourceReglementation!$Z$3:AE28)),"")</f>
        <v/>
      </c>
      <c r="M38" s="120"/>
      <c r="N38" s="120" t="str">
        <f>IFERROR(INDEX(Tableau2[],SourceReglementation!$AC28,COLUMNS(SourceReglementation!$Z$3:AF28)),"")</f>
        <v/>
      </c>
      <c r="O38" s="120"/>
      <c r="P38" s="120" t="str">
        <f>IFERROR(INDEX(Tableau2[],SourceReglementation!$AC28,COLUMNS(SourceReglementation!$Z$3:AG28)),"")</f>
        <v/>
      </c>
      <c r="Q38" s="120"/>
      <c r="R38" s="120" t="str">
        <f>IFERROR(INDEX(Tableau2[],SourceReglementation!$AC28,COLUMNS(SourceReglementation!$Z$3:AH28)),"")</f>
        <v/>
      </c>
      <c r="S38" s="120"/>
      <c r="T38" s="120" t="str">
        <f>IFERROR(INDEX(Tableau2[],SourceReglementation!$AC28,COLUMNS(SourceReglementation!$Z$3:AI28)),"")</f>
        <v/>
      </c>
      <c r="U38" s="120"/>
      <c r="V38" s="120" t="str">
        <f>IFERROR(INDEX(Tableau2[],SourceReglementation!$AC28,COLUMNS(SourceReglementation!$Z$3:AJ28)),"")</f>
        <v/>
      </c>
      <c r="W38" s="120"/>
      <c r="X38" s="120" t="str">
        <f>IFERROR(INDEX(Tableau2[],SourceReglementation!$AC28,COLUMNS(SourceReglementation!$Z$3:AK28)),"")</f>
        <v/>
      </c>
      <c r="Y38" s="120"/>
      <c r="Z38" s="120" t="str">
        <f>IFERROR(INDEX(Tableau2[],SourceReglementation!$AC28,COLUMNS(SourceReglementation!$Z$3:AL28)),"")</f>
        <v/>
      </c>
      <c r="AA38" s="120"/>
      <c r="AB38" s="135" t="str">
        <f>IFERROR(INDEX(Tableau2[],SourceReglementation!$AC28,COLUMNS(SourceReglementation!$Z$3:AM28)),"")</f>
        <v/>
      </c>
      <c r="AC38" s="135"/>
      <c r="AD38" s="135" t="str">
        <f>IFERROR(INDEX(Tableau2[],SourceReglementation!$AC28,COLUMNS(SourceReglementation!$Z$3:AN28)),"")</f>
        <v/>
      </c>
      <c r="AE38" s="135"/>
      <c r="AF38" s="135" t="str">
        <f>IFERROR(INDEX(Tableau2[],SourceReglementation!$AC28,COLUMNS(SourceReglementation!$Z$3:AO28)),"")</f>
        <v/>
      </c>
      <c r="AG38" s="135"/>
      <c r="AH38" s="135" t="str">
        <f>IFERROR(INDEX(Tableau2[],SourceReglementation!$AC28,COLUMNS(SourceReglementation!$Z$3:AP28)),"")</f>
        <v/>
      </c>
      <c r="AI38" s="135"/>
      <c r="AJ38" s="135" t="str">
        <f>IFERROR(INDEX(Tableau2[],SourceReglementation!$AC28,COLUMNS(SourceReglementation!$Z$3:AQ28)),"")</f>
        <v/>
      </c>
      <c r="AK38" s="135"/>
      <c r="AL38" s="135" t="str">
        <f>IFERROR(INDEX(Tableau2[],SourceReglementation!$AC28,COLUMNS(SourceReglementation!$Z$3:AR28)),"")</f>
        <v/>
      </c>
      <c r="AM38" s="135"/>
      <c r="AN38" s="135" t="str">
        <f>IFERROR(INDEX(Tableau2[],SourceReglementation!$AC28,COLUMNS(SourceReglementation!$Z$3:AS28)),"")</f>
        <v/>
      </c>
      <c r="AO38" s="135"/>
      <c r="AP38" s="135" t="str">
        <f>IFERROR(INDEX(Tableau2[],SourceReglementation!$AC28,COLUMNS(SourceReglementation!$Z$3:AT28)),"")</f>
        <v/>
      </c>
      <c r="AQ38" s="135"/>
      <c r="AR38" s="50"/>
    </row>
    <row r="39" spans="1:44" x14ac:dyDescent="0.25">
      <c r="A39" s="50"/>
      <c r="B39" s="120" t="str">
        <f>IFERROR(INDEX(Tableau2[],SourceReglementation!$AC29,COLUMNS(SourceReglementation!$Z$3:Z29)),"")</f>
        <v/>
      </c>
      <c r="C39" s="120"/>
      <c r="D39" s="120" t="str">
        <f>IFERROR(INDEX(Tableau2[],SourceReglementation!$AC29,COLUMNS(SourceReglementation!$Z$3:AA29)),"")</f>
        <v/>
      </c>
      <c r="E39" s="120"/>
      <c r="F39" s="120" t="str">
        <f>IFERROR(INDEX(Tableau2[],SourceReglementation!$AC29,COLUMNS(SourceReglementation!$Z$3:AB29)),"")</f>
        <v/>
      </c>
      <c r="G39" s="120"/>
      <c r="H39" s="120" t="str">
        <f>IFERROR(INDEX(Tableau2[],SourceReglementation!$AC29,COLUMNS(SourceReglementation!$Z$3:AC29)),"")</f>
        <v/>
      </c>
      <c r="I39" s="120"/>
      <c r="J39" s="120" t="str">
        <f>IFERROR(INDEX(Tableau2[],SourceReglementation!$AC29,COLUMNS(SourceReglementation!$Z$3:AD29)),"")</f>
        <v/>
      </c>
      <c r="K39" s="120"/>
      <c r="L39" s="120" t="str">
        <f>IFERROR(INDEX(Tableau2[],SourceReglementation!$AC29,COLUMNS(SourceReglementation!$Z$3:AE29)),"")</f>
        <v/>
      </c>
      <c r="M39" s="120"/>
      <c r="N39" s="120" t="str">
        <f>IFERROR(INDEX(Tableau2[],SourceReglementation!$AC29,COLUMNS(SourceReglementation!$Z$3:AF29)),"")</f>
        <v/>
      </c>
      <c r="O39" s="120"/>
      <c r="P39" s="120" t="str">
        <f>IFERROR(INDEX(Tableau2[],SourceReglementation!$AC29,COLUMNS(SourceReglementation!$Z$3:AG29)),"")</f>
        <v/>
      </c>
      <c r="Q39" s="120"/>
      <c r="R39" s="120" t="str">
        <f>IFERROR(INDEX(Tableau2[],SourceReglementation!$AC29,COLUMNS(SourceReglementation!$Z$3:AH29)),"")</f>
        <v/>
      </c>
      <c r="S39" s="120"/>
      <c r="T39" s="120" t="str">
        <f>IFERROR(INDEX(Tableau2[],SourceReglementation!$AC29,COLUMNS(SourceReglementation!$Z$3:AI29)),"")</f>
        <v/>
      </c>
      <c r="U39" s="120"/>
      <c r="V39" s="120" t="str">
        <f>IFERROR(INDEX(Tableau2[],SourceReglementation!$AC29,COLUMNS(SourceReglementation!$Z$3:AJ29)),"")</f>
        <v/>
      </c>
      <c r="W39" s="120"/>
      <c r="X39" s="120" t="str">
        <f>IFERROR(INDEX(Tableau2[],SourceReglementation!$AC29,COLUMNS(SourceReglementation!$Z$3:AK29)),"")</f>
        <v/>
      </c>
      <c r="Y39" s="120"/>
      <c r="Z39" s="120" t="str">
        <f>IFERROR(INDEX(Tableau2[],SourceReglementation!$AC29,COLUMNS(SourceReglementation!$Z$3:AL29)),"")</f>
        <v/>
      </c>
      <c r="AA39" s="120"/>
      <c r="AB39" s="135" t="str">
        <f>IFERROR(INDEX(Tableau2[],SourceReglementation!$AC29,COLUMNS(SourceReglementation!$Z$3:AM29)),"")</f>
        <v/>
      </c>
      <c r="AC39" s="135"/>
      <c r="AD39" s="135" t="str">
        <f>IFERROR(INDEX(Tableau2[],SourceReglementation!$AC29,COLUMNS(SourceReglementation!$Z$3:AN29)),"")</f>
        <v/>
      </c>
      <c r="AE39" s="135"/>
      <c r="AF39" s="135" t="str">
        <f>IFERROR(INDEX(Tableau2[],SourceReglementation!$AC29,COLUMNS(SourceReglementation!$Z$3:AO29)),"")</f>
        <v/>
      </c>
      <c r="AG39" s="135"/>
      <c r="AH39" s="135" t="str">
        <f>IFERROR(INDEX(Tableau2[],SourceReglementation!$AC29,COLUMNS(SourceReglementation!$Z$3:AP29)),"")</f>
        <v/>
      </c>
      <c r="AI39" s="135"/>
      <c r="AJ39" s="135" t="str">
        <f>IFERROR(INDEX(Tableau2[],SourceReglementation!$AC29,COLUMNS(SourceReglementation!$Z$3:AQ29)),"")</f>
        <v/>
      </c>
      <c r="AK39" s="135"/>
      <c r="AL39" s="135" t="str">
        <f>IFERROR(INDEX(Tableau2[],SourceReglementation!$AC29,COLUMNS(SourceReglementation!$Z$3:AR29)),"")</f>
        <v/>
      </c>
      <c r="AM39" s="135"/>
      <c r="AN39" s="135" t="str">
        <f>IFERROR(INDEX(Tableau2[],SourceReglementation!$AC29,COLUMNS(SourceReglementation!$Z$3:AS29)),"")</f>
        <v/>
      </c>
      <c r="AO39" s="135"/>
      <c r="AP39" s="135" t="str">
        <f>IFERROR(INDEX(Tableau2[],SourceReglementation!$AC29,COLUMNS(SourceReglementation!$Z$3:AT29)),"")</f>
        <v/>
      </c>
      <c r="AQ39" s="135"/>
      <c r="AR39" s="50"/>
    </row>
    <row r="40" spans="1:44" x14ac:dyDescent="0.25">
      <c r="A40" s="50"/>
      <c r="B40" s="120" t="str">
        <f>IFERROR(INDEX(Tableau2[],SourceReglementation!$AC30,COLUMNS(SourceReglementation!$Z$3:Z30)),"")</f>
        <v/>
      </c>
      <c r="C40" s="120"/>
      <c r="D40" s="120" t="str">
        <f>IFERROR(INDEX(Tableau2[],SourceReglementation!$AC30,COLUMNS(SourceReglementation!$Z$3:AA30)),"")</f>
        <v/>
      </c>
      <c r="E40" s="120"/>
      <c r="F40" s="120" t="str">
        <f>IFERROR(INDEX(Tableau2[],SourceReglementation!$AC30,COLUMNS(SourceReglementation!$Z$3:AB30)),"")</f>
        <v/>
      </c>
      <c r="G40" s="120"/>
      <c r="H40" s="120" t="str">
        <f>IFERROR(INDEX(Tableau2[],SourceReglementation!$AC30,COLUMNS(SourceReglementation!$Z$3:AC30)),"")</f>
        <v/>
      </c>
      <c r="I40" s="120"/>
      <c r="J40" s="120" t="str">
        <f>IFERROR(INDEX(Tableau2[],SourceReglementation!$AC30,COLUMNS(SourceReglementation!$Z$3:AD30)),"")</f>
        <v/>
      </c>
      <c r="K40" s="120"/>
      <c r="L40" s="120" t="str">
        <f>IFERROR(INDEX(Tableau2[],SourceReglementation!$AC30,COLUMNS(SourceReglementation!$Z$3:AE30)),"")</f>
        <v/>
      </c>
      <c r="M40" s="120"/>
      <c r="N40" s="120" t="str">
        <f>IFERROR(INDEX(Tableau2[],SourceReglementation!$AC30,COLUMNS(SourceReglementation!$Z$3:AF30)),"")</f>
        <v/>
      </c>
      <c r="O40" s="120"/>
      <c r="P40" s="120" t="str">
        <f>IFERROR(INDEX(Tableau2[],SourceReglementation!$AC30,COLUMNS(SourceReglementation!$Z$3:AG30)),"")</f>
        <v/>
      </c>
      <c r="Q40" s="120"/>
      <c r="R40" s="120" t="str">
        <f>IFERROR(INDEX(Tableau2[],SourceReglementation!$AC30,COLUMNS(SourceReglementation!$Z$3:AH30)),"")</f>
        <v/>
      </c>
      <c r="S40" s="120"/>
      <c r="T40" s="120" t="str">
        <f>IFERROR(INDEX(Tableau2[],SourceReglementation!$AC30,COLUMNS(SourceReglementation!$Z$3:AI30)),"")</f>
        <v/>
      </c>
      <c r="U40" s="120"/>
      <c r="V40" s="120" t="str">
        <f>IFERROR(INDEX(Tableau2[],SourceReglementation!$AC30,COLUMNS(SourceReglementation!$Z$3:AJ30)),"")</f>
        <v/>
      </c>
      <c r="W40" s="120"/>
      <c r="X40" s="120" t="str">
        <f>IFERROR(INDEX(Tableau2[],SourceReglementation!$AC30,COLUMNS(SourceReglementation!$Z$3:AK30)),"")</f>
        <v/>
      </c>
      <c r="Y40" s="120"/>
      <c r="Z40" s="120" t="str">
        <f>IFERROR(INDEX(Tableau2[],SourceReglementation!$AC30,COLUMNS(SourceReglementation!$Z$3:AL30)),"")</f>
        <v/>
      </c>
      <c r="AA40" s="120"/>
      <c r="AB40" s="135" t="str">
        <f>IFERROR(INDEX(Tableau2[],SourceReglementation!$AC30,COLUMNS(SourceReglementation!$Z$3:AM30)),"")</f>
        <v/>
      </c>
      <c r="AC40" s="135"/>
      <c r="AD40" s="135" t="str">
        <f>IFERROR(INDEX(Tableau2[],SourceReglementation!$AC30,COLUMNS(SourceReglementation!$Z$3:AN30)),"")</f>
        <v/>
      </c>
      <c r="AE40" s="135"/>
      <c r="AF40" s="135" t="str">
        <f>IFERROR(INDEX(Tableau2[],SourceReglementation!$AC30,COLUMNS(SourceReglementation!$Z$3:AO30)),"")</f>
        <v/>
      </c>
      <c r="AG40" s="135"/>
      <c r="AH40" s="135" t="str">
        <f>IFERROR(INDEX(Tableau2[],SourceReglementation!$AC30,COLUMNS(SourceReglementation!$Z$3:AP30)),"")</f>
        <v/>
      </c>
      <c r="AI40" s="135"/>
      <c r="AJ40" s="135" t="str">
        <f>IFERROR(INDEX(Tableau2[],SourceReglementation!$AC30,COLUMNS(SourceReglementation!$Z$3:AQ30)),"")</f>
        <v/>
      </c>
      <c r="AK40" s="135"/>
      <c r="AL40" s="135" t="str">
        <f>IFERROR(INDEX(Tableau2[],SourceReglementation!$AC30,COLUMNS(SourceReglementation!$Z$3:AR30)),"")</f>
        <v/>
      </c>
      <c r="AM40" s="135"/>
      <c r="AN40" s="135" t="str">
        <f>IFERROR(INDEX(Tableau2[],SourceReglementation!$AC30,COLUMNS(SourceReglementation!$Z$3:AS30)),"")</f>
        <v/>
      </c>
      <c r="AO40" s="135"/>
      <c r="AP40" s="135" t="str">
        <f>IFERROR(INDEX(Tableau2[],SourceReglementation!$AC30,COLUMNS(SourceReglementation!$Z$3:AT30)),"")</f>
        <v/>
      </c>
      <c r="AQ40" s="135"/>
      <c r="AR40" s="50"/>
    </row>
    <row r="41" spans="1:44" x14ac:dyDescent="0.25">
      <c r="A41" s="50"/>
      <c r="B41" s="120" t="str">
        <f>IFERROR(INDEX(Tableau2[],SourceReglementation!$AC31,COLUMNS(SourceReglementation!$Z$3:Z31)),"")</f>
        <v/>
      </c>
      <c r="C41" s="120"/>
      <c r="D41" s="120" t="str">
        <f>IFERROR(INDEX(Tableau2[],SourceReglementation!$AC31,COLUMNS(SourceReglementation!$Z$3:AA31)),"")</f>
        <v/>
      </c>
      <c r="E41" s="120"/>
      <c r="F41" s="120" t="str">
        <f>IFERROR(INDEX(Tableau2[],SourceReglementation!$AC31,COLUMNS(SourceReglementation!$Z$3:AB31)),"")</f>
        <v/>
      </c>
      <c r="G41" s="120"/>
      <c r="H41" s="120" t="str">
        <f>IFERROR(INDEX(Tableau2[],SourceReglementation!$AC31,COLUMNS(SourceReglementation!$Z$3:AC31)),"")</f>
        <v/>
      </c>
      <c r="I41" s="120"/>
      <c r="J41" s="120" t="str">
        <f>IFERROR(INDEX(Tableau2[],SourceReglementation!$AC31,COLUMNS(SourceReglementation!$Z$3:AD31)),"")</f>
        <v/>
      </c>
      <c r="K41" s="120"/>
      <c r="L41" s="120" t="str">
        <f>IFERROR(INDEX(Tableau2[],SourceReglementation!$AC31,COLUMNS(SourceReglementation!$Z$3:AE31)),"")</f>
        <v/>
      </c>
      <c r="M41" s="120"/>
      <c r="N41" s="120" t="str">
        <f>IFERROR(INDEX(Tableau2[],SourceReglementation!$AC31,COLUMNS(SourceReglementation!$Z$3:AF31)),"")</f>
        <v/>
      </c>
      <c r="O41" s="120"/>
      <c r="P41" s="120" t="str">
        <f>IFERROR(INDEX(Tableau2[],SourceReglementation!$AC31,COLUMNS(SourceReglementation!$Z$3:AG31)),"")</f>
        <v/>
      </c>
      <c r="Q41" s="120"/>
      <c r="R41" s="120" t="str">
        <f>IFERROR(INDEX(Tableau2[],SourceReglementation!$AC31,COLUMNS(SourceReglementation!$Z$3:AH31)),"")</f>
        <v/>
      </c>
      <c r="S41" s="120"/>
      <c r="T41" s="120" t="str">
        <f>IFERROR(INDEX(Tableau2[],SourceReglementation!$AC31,COLUMNS(SourceReglementation!$Z$3:AI31)),"")</f>
        <v/>
      </c>
      <c r="U41" s="120"/>
      <c r="V41" s="120" t="str">
        <f>IFERROR(INDEX(Tableau2[],SourceReglementation!$AC31,COLUMNS(SourceReglementation!$Z$3:AJ31)),"")</f>
        <v/>
      </c>
      <c r="W41" s="120"/>
      <c r="X41" s="120" t="str">
        <f>IFERROR(INDEX(Tableau2[],SourceReglementation!$AC31,COLUMNS(SourceReglementation!$Z$3:AK31)),"")</f>
        <v/>
      </c>
      <c r="Y41" s="120"/>
      <c r="Z41" s="120" t="str">
        <f>IFERROR(INDEX(Tableau2[],SourceReglementation!$AC31,COLUMNS(SourceReglementation!$Z$3:AL31)),"")</f>
        <v/>
      </c>
      <c r="AA41" s="120"/>
      <c r="AB41" s="135" t="str">
        <f>IFERROR(INDEX(Tableau2[],SourceReglementation!$AC31,COLUMNS(SourceReglementation!$Z$3:AM31)),"")</f>
        <v/>
      </c>
      <c r="AC41" s="135"/>
      <c r="AD41" s="135" t="str">
        <f>IFERROR(INDEX(Tableau2[],SourceReglementation!$AC31,COLUMNS(SourceReglementation!$Z$3:AN31)),"")</f>
        <v/>
      </c>
      <c r="AE41" s="135"/>
      <c r="AF41" s="135" t="str">
        <f>IFERROR(INDEX(Tableau2[],SourceReglementation!$AC31,COLUMNS(SourceReglementation!$Z$3:AO31)),"")</f>
        <v/>
      </c>
      <c r="AG41" s="135"/>
      <c r="AH41" s="135" t="str">
        <f>IFERROR(INDEX(Tableau2[],SourceReglementation!$AC31,COLUMNS(SourceReglementation!$Z$3:AP31)),"")</f>
        <v/>
      </c>
      <c r="AI41" s="135"/>
      <c r="AJ41" s="135" t="str">
        <f>IFERROR(INDEX(Tableau2[],SourceReglementation!$AC31,COLUMNS(SourceReglementation!$Z$3:AQ31)),"")</f>
        <v/>
      </c>
      <c r="AK41" s="135"/>
      <c r="AL41" s="135" t="str">
        <f>IFERROR(INDEX(Tableau2[],SourceReglementation!$AC31,COLUMNS(SourceReglementation!$Z$3:AR31)),"")</f>
        <v/>
      </c>
      <c r="AM41" s="135"/>
      <c r="AN41" s="135" t="str">
        <f>IFERROR(INDEX(Tableau2[],SourceReglementation!$AC31,COLUMNS(SourceReglementation!$Z$3:AS31)),"")</f>
        <v/>
      </c>
      <c r="AO41" s="135"/>
      <c r="AP41" s="135" t="str">
        <f>IFERROR(INDEX(Tableau2[],SourceReglementation!$AC31,COLUMNS(SourceReglementation!$Z$3:AT31)),"")</f>
        <v/>
      </c>
      <c r="AQ41" s="135"/>
      <c r="AR41" s="50"/>
    </row>
    <row r="42" spans="1:44" x14ac:dyDescent="0.25">
      <c r="A42" s="50"/>
      <c r="B42" s="120" t="str">
        <f>IFERROR(INDEX(Tableau2[],SourceReglementation!$AC32,COLUMNS(SourceReglementation!$Z$3:Z32)),"")</f>
        <v/>
      </c>
      <c r="C42" s="120"/>
      <c r="D42" s="120" t="str">
        <f>IFERROR(INDEX(Tableau2[],SourceReglementation!$AC32,COLUMNS(SourceReglementation!$Z$3:AA32)),"")</f>
        <v/>
      </c>
      <c r="E42" s="120"/>
      <c r="F42" s="120" t="str">
        <f>IFERROR(INDEX(Tableau2[],SourceReglementation!$AC32,COLUMNS(SourceReglementation!$Z$3:AB32)),"")</f>
        <v/>
      </c>
      <c r="G42" s="120"/>
      <c r="H42" s="120" t="str">
        <f>IFERROR(INDEX(Tableau2[],SourceReglementation!$AC32,COLUMNS(SourceReglementation!$Z$3:AC32)),"")</f>
        <v/>
      </c>
      <c r="I42" s="120"/>
      <c r="J42" s="120" t="str">
        <f>IFERROR(INDEX(Tableau2[],SourceReglementation!$AC32,COLUMNS(SourceReglementation!$Z$3:AD32)),"")</f>
        <v/>
      </c>
      <c r="K42" s="120"/>
      <c r="L42" s="120" t="str">
        <f>IFERROR(INDEX(Tableau2[],SourceReglementation!$AC32,COLUMNS(SourceReglementation!$Z$3:AE32)),"")</f>
        <v/>
      </c>
      <c r="M42" s="120"/>
      <c r="N42" s="120" t="str">
        <f>IFERROR(INDEX(Tableau2[],SourceReglementation!$AC32,COLUMNS(SourceReglementation!$Z$3:AF32)),"")</f>
        <v/>
      </c>
      <c r="O42" s="120"/>
      <c r="P42" s="120" t="str">
        <f>IFERROR(INDEX(Tableau2[],SourceReglementation!$AC32,COLUMNS(SourceReglementation!$Z$3:AG32)),"")</f>
        <v/>
      </c>
      <c r="Q42" s="120"/>
      <c r="R42" s="120" t="str">
        <f>IFERROR(INDEX(Tableau2[],SourceReglementation!$AC32,COLUMNS(SourceReglementation!$Z$3:AH32)),"")</f>
        <v/>
      </c>
      <c r="S42" s="120"/>
      <c r="T42" s="120" t="str">
        <f>IFERROR(INDEX(Tableau2[],SourceReglementation!$AC32,COLUMNS(SourceReglementation!$Z$3:AI32)),"")</f>
        <v/>
      </c>
      <c r="U42" s="120"/>
      <c r="V42" s="120" t="str">
        <f>IFERROR(INDEX(Tableau2[],SourceReglementation!$AC32,COLUMNS(SourceReglementation!$Z$3:AJ32)),"")</f>
        <v/>
      </c>
      <c r="W42" s="120"/>
      <c r="X42" s="120" t="str">
        <f>IFERROR(INDEX(Tableau2[],SourceReglementation!$AC32,COLUMNS(SourceReglementation!$Z$3:AK32)),"")</f>
        <v/>
      </c>
      <c r="Y42" s="120"/>
      <c r="Z42" s="120" t="str">
        <f>IFERROR(INDEX(Tableau2[],SourceReglementation!$AC32,COLUMNS(SourceReglementation!$Z$3:AL32)),"")</f>
        <v/>
      </c>
      <c r="AA42" s="120"/>
      <c r="AB42" s="135" t="str">
        <f>IFERROR(INDEX(Tableau2[],SourceReglementation!$AC32,COLUMNS(SourceReglementation!$Z$3:AM32)),"")</f>
        <v/>
      </c>
      <c r="AC42" s="135"/>
      <c r="AD42" s="135" t="str">
        <f>IFERROR(INDEX(Tableau2[],SourceReglementation!$AC32,COLUMNS(SourceReglementation!$Z$3:AN32)),"")</f>
        <v/>
      </c>
      <c r="AE42" s="135"/>
      <c r="AF42" s="135" t="str">
        <f>IFERROR(INDEX(Tableau2[],SourceReglementation!$AC32,COLUMNS(SourceReglementation!$Z$3:AO32)),"")</f>
        <v/>
      </c>
      <c r="AG42" s="135"/>
      <c r="AH42" s="135" t="str">
        <f>IFERROR(INDEX(Tableau2[],SourceReglementation!$AC32,COLUMNS(SourceReglementation!$Z$3:AP32)),"")</f>
        <v/>
      </c>
      <c r="AI42" s="135"/>
      <c r="AJ42" s="135" t="str">
        <f>IFERROR(INDEX(Tableau2[],SourceReglementation!$AC32,COLUMNS(SourceReglementation!$Z$3:AQ32)),"")</f>
        <v/>
      </c>
      <c r="AK42" s="135"/>
      <c r="AL42" s="135" t="str">
        <f>IFERROR(INDEX(Tableau2[],SourceReglementation!$AC32,COLUMNS(SourceReglementation!$Z$3:AR32)),"")</f>
        <v/>
      </c>
      <c r="AM42" s="135"/>
      <c r="AN42" s="135" t="str">
        <f>IFERROR(INDEX(Tableau2[],SourceReglementation!$AC32,COLUMNS(SourceReglementation!$Z$3:AS32)),"")</f>
        <v/>
      </c>
      <c r="AO42" s="135"/>
      <c r="AP42" s="135" t="str">
        <f>IFERROR(INDEX(Tableau2[],SourceReglementation!$AC32,COLUMNS(SourceReglementation!$Z$3:AT32)),"")</f>
        <v/>
      </c>
      <c r="AQ42" s="135"/>
      <c r="AR42" s="50"/>
    </row>
    <row r="43" spans="1:44" x14ac:dyDescent="0.25">
      <c r="A43" s="50"/>
      <c r="B43" s="120" t="str">
        <f>IFERROR(INDEX(Tableau2[],SourceReglementation!$AC33,COLUMNS(SourceReglementation!$Z$3:Z33)),"")</f>
        <v/>
      </c>
      <c r="C43" s="120"/>
      <c r="D43" s="120" t="str">
        <f>IFERROR(INDEX(Tableau2[],SourceReglementation!$AC33,COLUMNS(SourceReglementation!$Z$3:AA33)),"")</f>
        <v/>
      </c>
      <c r="E43" s="120"/>
      <c r="F43" s="120" t="str">
        <f>IFERROR(INDEX(Tableau2[],SourceReglementation!$AC33,COLUMNS(SourceReglementation!$Z$3:AB33)),"")</f>
        <v/>
      </c>
      <c r="G43" s="120"/>
      <c r="H43" s="120" t="str">
        <f>IFERROR(INDEX(Tableau2[],SourceReglementation!$AC33,COLUMNS(SourceReglementation!$Z$3:AC33)),"")</f>
        <v/>
      </c>
      <c r="I43" s="120"/>
      <c r="J43" s="120" t="str">
        <f>IFERROR(INDEX(Tableau2[],SourceReglementation!$AC33,COLUMNS(SourceReglementation!$Z$3:AD33)),"")</f>
        <v/>
      </c>
      <c r="K43" s="120"/>
      <c r="L43" s="120" t="str">
        <f>IFERROR(INDEX(Tableau2[],SourceReglementation!$AC33,COLUMNS(SourceReglementation!$Z$3:AE33)),"")</f>
        <v/>
      </c>
      <c r="M43" s="120"/>
      <c r="N43" s="120" t="str">
        <f>IFERROR(INDEX(Tableau2[],SourceReglementation!$AC33,COLUMNS(SourceReglementation!$Z$3:AF33)),"")</f>
        <v/>
      </c>
      <c r="O43" s="120"/>
      <c r="P43" s="120" t="str">
        <f>IFERROR(INDEX(Tableau2[],SourceReglementation!$AC33,COLUMNS(SourceReglementation!$Z$3:AG33)),"")</f>
        <v/>
      </c>
      <c r="Q43" s="120"/>
      <c r="R43" s="120" t="str">
        <f>IFERROR(INDEX(Tableau2[],SourceReglementation!$AC33,COLUMNS(SourceReglementation!$Z$3:AH33)),"")</f>
        <v/>
      </c>
      <c r="S43" s="120"/>
      <c r="T43" s="120" t="str">
        <f>IFERROR(INDEX(Tableau2[],SourceReglementation!$AC33,COLUMNS(SourceReglementation!$Z$3:AI33)),"")</f>
        <v/>
      </c>
      <c r="U43" s="120"/>
      <c r="V43" s="120" t="str">
        <f>IFERROR(INDEX(Tableau2[],SourceReglementation!$AC33,COLUMNS(SourceReglementation!$Z$3:AJ33)),"")</f>
        <v/>
      </c>
      <c r="W43" s="120"/>
      <c r="X43" s="120" t="str">
        <f>IFERROR(INDEX(Tableau2[],SourceReglementation!$AC33,COLUMNS(SourceReglementation!$Z$3:AK33)),"")</f>
        <v/>
      </c>
      <c r="Y43" s="120"/>
      <c r="Z43" s="120" t="str">
        <f>IFERROR(INDEX(Tableau2[],SourceReglementation!$AC33,COLUMNS(SourceReglementation!$Z$3:AL33)),"")</f>
        <v/>
      </c>
      <c r="AA43" s="120"/>
      <c r="AB43" s="135" t="str">
        <f>IFERROR(INDEX(Tableau2[],SourceReglementation!$AC33,COLUMNS(SourceReglementation!$Z$3:AM33)),"")</f>
        <v/>
      </c>
      <c r="AC43" s="135"/>
      <c r="AD43" s="135" t="str">
        <f>IFERROR(INDEX(Tableau2[],SourceReglementation!$AC33,COLUMNS(SourceReglementation!$Z$3:AN33)),"")</f>
        <v/>
      </c>
      <c r="AE43" s="135"/>
      <c r="AF43" s="135" t="str">
        <f>IFERROR(INDEX(Tableau2[],SourceReglementation!$AC33,COLUMNS(SourceReglementation!$Z$3:AO33)),"")</f>
        <v/>
      </c>
      <c r="AG43" s="135"/>
      <c r="AH43" s="135" t="str">
        <f>IFERROR(INDEX(Tableau2[],SourceReglementation!$AC33,COLUMNS(SourceReglementation!$Z$3:AP33)),"")</f>
        <v/>
      </c>
      <c r="AI43" s="135"/>
      <c r="AJ43" s="135" t="str">
        <f>IFERROR(INDEX(Tableau2[],SourceReglementation!$AC33,COLUMNS(SourceReglementation!$Z$3:AQ33)),"")</f>
        <v/>
      </c>
      <c r="AK43" s="135"/>
      <c r="AL43" s="135" t="str">
        <f>IFERROR(INDEX(Tableau2[],SourceReglementation!$AC33,COLUMNS(SourceReglementation!$Z$3:AR33)),"")</f>
        <v/>
      </c>
      <c r="AM43" s="135"/>
      <c r="AN43" s="135" t="str">
        <f>IFERROR(INDEX(Tableau2[],SourceReglementation!$AC33,COLUMNS(SourceReglementation!$Z$3:AS33)),"")</f>
        <v/>
      </c>
      <c r="AO43" s="135"/>
      <c r="AP43" s="135" t="str">
        <f>IFERROR(INDEX(Tableau2[],SourceReglementation!$AC33,COLUMNS(SourceReglementation!$Z$3:AT33)),"")</f>
        <v/>
      </c>
      <c r="AQ43" s="135"/>
      <c r="AR43" s="50"/>
    </row>
    <row r="44" spans="1:44" x14ac:dyDescent="0.25">
      <c r="A44" s="50"/>
      <c r="B44" s="120" t="str">
        <f>IFERROR(INDEX(Tableau2[],SourceReglementation!$AC34,COLUMNS(SourceReglementation!$Z$3:Z34)),"")</f>
        <v/>
      </c>
      <c r="C44" s="120"/>
      <c r="D44" s="120" t="str">
        <f>IFERROR(INDEX(Tableau2[],SourceReglementation!$AC34,COLUMNS(SourceReglementation!$Z$3:AA34)),"")</f>
        <v/>
      </c>
      <c r="E44" s="120"/>
      <c r="F44" s="120" t="str">
        <f>IFERROR(INDEX(Tableau2[],SourceReglementation!$AC34,COLUMNS(SourceReglementation!$Z$3:AB34)),"")</f>
        <v/>
      </c>
      <c r="G44" s="120"/>
      <c r="H44" s="120" t="str">
        <f>IFERROR(INDEX(Tableau2[],SourceReglementation!$AC34,COLUMNS(SourceReglementation!$Z$3:AC34)),"")</f>
        <v/>
      </c>
      <c r="I44" s="120"/>
      <c r="J44" s="120" t="str">
        <f>IFERROR(INDEX(Tableau2[],SourceReglementation!$AC34,COLUMNS(SourceReglementation!$Z$3:AD34)),"")</f>
        <v/>
      </c>
      <c r="K44" s="120"/>
      <c r="L44" s="120" t="str">
        <f>IFERROR(INDEX(Tableau2[],SourceReglementation!$AC34,COLUMNS(SourceReglementation!$Z$3:AE34)),"")</f>
        <v/>
      </c>
      <c r="M44" s="120"/>
      <c r="N44" s="120" t="str">
        <f>IFERROR(INDEX(Tableau2[],SourceReglementation!$AC34,COLUMNS(SourceReglementation!$Z$3:AF34)),"")</f>
        <v/>
      </c>
      <c r="O44" s="120"/>
      <c r="P44" s="120" t="str">
        <f>IFERROR(INDEX(Tableau2[],SourceReglementation!$AC34,COLUMNS(SourceReglementation!$Z$3:AG34)),"")</f>
        <v/>
      </c>
      <c r="Q44" s="120"/>
      <c r="R44" s="120" t="str">
        <f>IFERROR(INDEX(Tableau2[],SourceReglementation!$AC34,COLUMNS(SourceReglementation!$Z$3:AH34)),"")</f>
        <v/>
      </c>
      <c r="S44" s="120"/>
      <c r="T44" s="120" t="str">
        <f>IFERROR(INDEX(Tableau2[],SourceReglementation!$AC34,COLUMNS(SourceReglementation!$Z$3:AI34)),"")</f>
        <v/>
      </c>
      <c r="U44" s="120"/>
      <c r="V44" s="120" t="str">
        <f>IFERROR(INDEX(Tableau2[],SourceReglementation!$AC34,COLUMNS(SourceReglementation!$Z$3:AJ34)),"")</f>
        <v/>
      </c>
      <c r="W44" s="120"/>
      <c r="X44" s="120" t="str">
        <f>IFERROR(INDEX(Tableau2[],SourceReglementation!$AC34,COLUMNS(SourceReglementation!$Z$3:AK34)),"")</f>
        <v/>
      </c>
      <c r="Y44" s="120"/>
      <c r="Z44" s="120" t="str">
        <f>IFERROR(INDEX(Tableau2[],SourceReglementation!$AC34,COLUMNS(SourceReglementation!$Z$3:AL34)),"")</f>
        <v/>
      </c>
      <c r="AA44" s="120"/>
      <c r="AB44" s="135" t="str">
        <f>IFERROR(INDEX(Tableau2[],SourceReglementation!$AC34,COLUMNS(SourceReglementation!$Z$3:AM34)),"")</f>
        <v/>
      </c>
      <c r="AC44" s="135"/>
      <c r="AD44" s="135" t="str">
        <f>IFERROR(INDEX(Tableau2[],SourceReglementation!$AC34,COLUMNS(SourceReglementation!$Z$3:AN34)),"")</f>
        <v/>
      </c>
      <c r="AE44" s="135"/>
      <c r="AF44" s="135" t="str">
        <f>IFERROR(INDEX(Tableau2[],SourceReglementation!$AC34,COLUMNS(SourceReglementation!$Z$3:AO34)),"")</f>
        <v/>
      </c>
      <c r="AG44" s="135"/>
      <c r="AH44" s="135" t="str">
        <f>IFERROR(INDEX(Tableau2[],SourceReglementation!$AC34,COLUMNS(SourceReglementation!$Z$3:AP34)),"")</f>
        <v/>
      </c>
      <c r="AI44" s="135"/>
      <c r="AJ44" s="135" t="str">
        <f>IFERROR(INDEX(Tableau2[],SourceReglementation!$AC34,COLUMNS(SourceReglementation!$Z$3:AQ34)),"")</f>
        <v/>
      </c>
      <c r="AK44" s="135"/>
      <c r="AL44" s="135" t="str">
        <f>IFERROR(INDEX(Tableau2[],SourceReglementation!$AC34,COLUMNS(SourceReglementation!$Z$3:AR34)),"")</f>
        <v/>
      </c>
      <c r="AM44" s="135"/>
      <c r="AN44" s="135" t="str">
        <f>IFERROR(INDEX(Tableau2[],SourceReglementation!$AC34,COLUMNS(SourceReglementation!$Z$3:AS34)),"")</f>
        <v/>
      </c>
      <c r="AO44" s="135"/>
      <c r="AP44" s="135" t="str">
        <f>IFERROR(INDEX(Tableau2[],SourceReglementation!$AC34,COLUMNS(SourceReglementation!$Z$3:AT34)),"")</f>
        <v/>
      </c>
      <c r="AQ44" s="135"/>
      <c r="AR44" s="50"/>
    </row>
    <row r="45" spans="1:44" x14ac:dyDescent="0.25">
      <c r="A45" s="50"/>
      <c r="B45" s="120" t="str">
        <f>IFERROR(INDEX(Tableau2[],SourceReglementation!$AC35,COLUMNS(SourceReglementation!$Z$3:Z35)),"")</f>
        <v/>
      </c>
      <c r="C45" s="120"/>
      <c r="D45" s="120" t="str">
        <f>IFERROR(INDEX(Tableau2[],SourceReglementation!$AC35,COLUMNS(SourceReglementation!$Z$3:AA35)),"")</f>
        <v/>
      </c>
      <c r="E45" s="120"/>
      <c r="F45" s="120" t="str">
        <f>IFERROR(INDEX(Tableau2[],SourceReglementation!$AC35,COLUMNS(SourceReglementation!$Z$3:AB35)),"")</f>
        <v/>
      </c>
      <c r="G45" s="120"/>
      <c r="H45" s="120" t="str">
        <f>IFERROR(INDEX(Tableau2[],SourceReglementation!$AC35,COLUMNS(SourceReglementation!$Z$3:AC35)),"")</f>
        <v/>
      </c>
      <c r="I45" s="120"/>
      <c r="J45" s="120" t="str">
        <f>IFERROR(INDEX(Tableau2[],SourceReglementation!$AC35,COLUMNS(SourceReglementation!$Z$3:AD35)),"")</f>
        <v/>
      </c>
      <c r="K45" s="120"/>
      <c r="L45" s="120" t="str">
        <f>IFERROR(INDEX(Tableau2[],SourceReglementation!$AC35,COLUMNS(SourceReglementation!$Z$3:AE35)),"")</f>
        <v/>
      </c>
      <c r="M45" s="120"/>
      <c r="N45" s="120" t="str">
        <f>IFERROR(INDEX(Tableau2[],SourceReglementation!$AC35,COLUMNS(SourceReglementation!$Z$3:AF35)),"")</f>
        <v/>
      </c>
      <c r="O45" s="120"/>
      <c r="P45" s="120" t="str">
        <f>IFERROR(INDEX(Tableau2[],SourceReglementation!$AC35,COLUMNS(SourceReglementation!$Z$3:AG35)),"")</f>
        <v/>
      </c>
      <c r="Q45" s="120"/>
      <c r="R45" s="120" t="str">
        <f>IFERROR(INDEX(Tableau2[],SourceReglementation!$AC35,COLUMNS(SourceReglementation!$Z$3:AH35)),"")</f>
        <v/>
      </c>
      <c r="S45" s="120"/>
      <c r="T45" s="120" t="str">
        <f>IFERROR(INDEX(Tableau2[],SourceReglementation!$AC35,COLUMNS(SourceReglementation!$Z$3:AI35)),"")</f>
        <v/>
      </c>
      <c r="U45" s="120"/>
      <c r="V45" s="120" t="str">
        <f>IFERROR(INDEX(Tableau2[],SourceReglementation!$AC35,COLUMNS(SourceReglementation!$Z$3:AJ35)),"")</f>
        <v/>
      </c>
      <c r="W45" s="120"/>
      <c r="X45" s="120" t="str">
        <f>IFERROR(INDEX(Tableau2[],SourceReglementation!$AC35,COLUMNS(SourceReglementation!$Z$3:AK35)),"")</f>
        <v/>
      </c>
      <c r="Y45" s="120"/>
      <c r="Z45" s="120" t="str">
        <f>IFERROR(INDEX(Tableau2[],SourceReglementation!$AC35,COLUMNS(SourceReglementation!$Z$3:AL35)),"")</f>
        <v/>
      </c>
      <c r="AA45" s="120"/>
      <c r="AB45" s="135" t="str">
        <f>IFERROR(INDEX(Tableau2[],SourceReglementation!$AC35,COLUMNS(SourceReglementation!$Z$3:AM35)),"")</f>
        <v/>
      </c>
      <c r="AC45" s="135"/>
      <c r="AD45" s="135" t="str">
        <f>IFERROR(INDEX(Tableau2[],SourceReglementation!$AC35,COLUMNS(SourceReglementation!$Z$3:AN35)),"")</f>
        <v/>
      </c>
      <c r="AE45" s="135"/>
      <c r="AF45" s="135" t="str">
        <f>IFERROR(INDEX(Tableau2[],SourceReglementation!$AC35,COLUMNS(SourceReglementation!$Z$3:AO35)),"")</f>
        <v/>
      </c>
      <c r="AG45" s="135"/>
      <c r="AH45" s="135" t="str">
        <f>IFERROR(INDEX(Tableau2[],SourceReglementation!$AC35,COLUMNS(SourceReglementation!$Z$3:AP35)),"")</f>
        <v/>
      </c>
      <c r="AI45" s="135"/>
      <c r="AJ45" s="135" t="str">
        <f>IFERROR(INDEX(Tableau2[],SourceReglementation!$AC35,COLUMNS(SourceReglementation!$Z$3:AQ35)),"")</f>
        <v/>
      </c>
      <c r="AK45" s="135"/>
      <c r="AL45" s="135" t="str">
        <f>IFERROR(INDEX(Tableau2[],SourceReglementation!$AC35,COLUMNS(SourceReglementation!$Z$3:AR35)),"")</f>
        <v/>
      </c>
      <c r="AM45" s="135"/>
      <c r="AN45" s="135" t="str">
        <f>IFERROR(INDEX(Tableau2[],SourceReglementation!$AC35,COLUMNS(SourceReglementation!$Z$3:AS35)),"")</f>
        <v/>
      </c>
      <c r="AO45" s="135"/>
      <c r="AP45" s="135" t="str">
        <f>IFERROR(INDEX(Tableau2[],SourceReglementation!$AC35,COLUMNS(SourceReglementation!$Z$3:AT35)),"")</f>
        <v/>
      </c>
      <c r="AQ45" s="135"/>
      <c r="AR45" s="50"/>
    </row>
    <row r="46" spans="1:44" x14ac:dyDescent="0.25">
      <c r="A46" s="50"/>
      <c r="B46" s="120" t="str">
        <f>IFERROR(INDEX(Tableau2[],SourceReglementation!$AC36,COLUMNS(SourceReglementation!$Z$3:Z36)),"")</f>
        <v/>
      </c>
      <c r="C46" s="120"/>
      <c r="D46" s="120" t="str">
        <f>IFERROR(INDEX(Tableau2[],SourceReglementation!$AC36,COLUMNS(SourceReglementation!$Z$3:AA36)),"")</f>
        <v/>
      </c>
      <c r="E46" s="120"/>
      <c r="F46" s="120" t="str">
        <f>IFERROR(INDEX(Tableau2[],SourceReglementation!$AC36,COLUMNS(SourceReglementation!$Z$3:AB36)),"")</f>
        <v/>
      </c>
      <c r="G46" s="120"/>
      <c r="H46" s="120" t="str">
        <f>IFERROR(INDEX(Tableau2[],SourceReglementation!$AC36,COLUMNS(SourceReglementation!$Z$3:AC36)),"")</f>
        <v/>
      </c>
      <c r="I46" s="120"/>
      <c r="J46" s="120" t="str">
        <f>IFERROR(INDEX(Tableau2[],SourceReglementation!$AC36,COLUMNS(SourceReglementation!$Z$3:AD36)),"")</f>
        <v/>
      </c>
      <c r="K46" s="120"/>
      <c r="L46" s="120" t="str">
        <f>IFERROR(INDEX(Tableau2[],SourceReglementation!$AC36,COLUMNS(SourceReglementation!$Z$3:AE36)),"")</f>
        <v/>
      </c>
      <c r="M46" s="120"/>
      <c r="N46" s="120" t="str">
        <f>IFERROR(INDEX(Tableau2[],SourceReglementation!$AC36,COLUMNS(SourceReglementation!$Z$3:AF36)),"")</f>
        <v/>
      </c>
      <c r="O46" s="120"/>
      <c r="P46" s="120" t="str">
        <f>IFERROR(INDEX(Tableau2[],SourceReglementation!$AC36,COLUMNS(SourceReglementation!$Z$3:AG36)),"")</f>
        <v/>
      </c>
      <c r="Q46" s="120"/>
      <c r="R46" s="120" t="str">
        <f>IFERROR(INDEX(Tableau2[],SourceReglementation!$AC36,COLUMNS(SourceReglementation!$Z$3:AH36)),"")</f>
        <v/>
      </c>
      <c r="S46" s="120"/>
      <c r="T46" s="120" t="str">
        <f>IFERROR(INDEX(Tableau2[],SourceReglementation!$AC36,COLUMNS(SourceReglementation!$Z$3:AI36)),"")</f>
        <v/>
      </c>
      <c r="U46" s="120"/>
      <c r="V46" s="120" t="str">
        <f>IFERROR(INDEX(Tableau2[],SourceReglementation!$AC36,COLUMNS(SourceReglementation!$Z$3:AJ36)),"")</f>
        <v/>
      </c>
      <c r="W46" s="120"/>
      <c r="X46" s="120" t="str">
        <f>IFERROR(INDEX(Tableau2[],SourceReglementation!$AC36,COLUMNS(SourceReglementation!$Z$3:AK36)),"")</f>
        <v/>
      </c>
      <c r="Y46" s="120"/>
      <c r="Z46" s="120" t="str">
        <f>IFERROR(INDEX(Tableau2[],SourceReglementation!$AC36,COLUMNS(SourceReglementation!$Z$3:AL36)),"")</f>
        <v/>
      </c>
      <c r="AA46" s="120"/>
      <c r="AB46" s="135" t="str">
        <f>IFERROR(INDEX(Tableau2[],SourceReglementation!$AC36,COLUMNS(SourceReglementation!$Z$3:AM36)),"")</f>
        <v/>
      </c>
      <c r="AC46" s="135"/>
      <c r="AD46" s="135" t="str">
        <f>IFERROR(INDEX(Tableau2[],SourceReglementation!$AC36,COLUMNS(SourceReglementation!$Z$3:AN36)),"")</f>
        <v/>
      </c>
      <c r="AE46" s="135"/>
      <c r="AF46" s="135" t="str">
        <f>IFERROR(INDEX(Tableau2[],SourceReglementation!$AC36,COLUMNS(SourceReglementation!$Z$3:AO36)),"")</f>
        <v/>
      </c>
      <c r="AG46" s="135"/>
      <c r="AH46" s="135" t="str">
        <f>IFERROR(INDEX(Tableau2[],SourceReglementation!$AC36,COLUMNS(SourceReglementation!$Z$3:AP36)),"")</f>
        <v/>
      </c>
      <c r="AI46" s="135"/>
      <c r="AJ46" s="135" t="str">
        <f>IFERROR(INDEX(Tableau2[],SourceReglementation!$AC36,COLUMNS(SourceReglementation!$Z$3:AQ36)),"")</f>
        <v/>
      </c>
      <c r="AK46" s="135"/>
      <c r="AL46" s="135" t="str">
        <f>IFERROR(INDEX(Tableau2[],SourceReglementation!$AC36,COLUMNS(SourceReglementation!$Z$3:AR36)),"")</f>
        <v/>
      </c>
      <c r="AM46" s="135"/>
      <c r="AN46" s="135" t="str">
        <f>IFERROR(INDEX(Tableau2[],SourceReglementation!$AC36,COLUMNS(SourceReglementation!$Z$3:AS36)),"")</f>
        <v/>
      </c>
      <c r="AO46" s="135"/>
      <c r="AP46" s="135" t="str">
        <f>IFERROR(INDEX(Tableau2[],SourceReglementation!$AC36,COLUMNS(SourceReglementation!$Z$3:AT36)),"")</f>
        <v/>
      </c>
      <c r="AQ46" s="135"/>
      <c r="AR46" s="50"/>
    </row>
    <row r="47" spans="1:44" x14ac:dyDescent="0.25">
      <c r="A47" s="50"/>
      <c r="B47" s="120" t="str">
        <f>IFERROR(INDEX(Tableau2[],SourceReglementation!$AC37,COLUMNS(SourceReglementation!$Z$3:Z37)),"")</f>
        <v/>
      </c>
      <c r="C47" s="120"/>
      <c r="D47" s="120" t="str">
        <f>IFERROR(INDEX(Tableau2[],SourceReglementation!$AC37,COLUMNS(SourceReglementation!$Z$3:AA37)),"")</f>
        <v/>
      </c>
      <c r="E47" s="120"/>
      <c r="F47" s="120" t="str">
        <f>IFERROR(INDEX(Tableau2[],SourceReglementation!$AC37,COLUMNS(SourceReglementation!$Z$3:AB37)),"")</f>
        <v/>
      </c>
      <c r="G47" s="120"/>
      <c r="H47" s="120" t="str">
        <f>IFERROR(INDEX(Tableau2[],SourceReglementation!$AC37,COLUMNS(SourceReglementation!$Z$3:AC37)),"")</f>
        <v/>
      </c>
      <c r="I47" s="120"/>
      <c r="J47" s="120" t="str">
        <f>IFERROR(INDEX(Tableau2[],SourceReglementation!$AC37,COLUMNS(SourceReglementation!$Z$3:AD37)),"")</f>
        <v/>
      </c>
      <c r="K47" s="120"/>
      <c r="L47" s="120" t="str">
        <f>IFERROR(INDEX(Tableau2[],SourceReglementation!$AC37,COLUMNS(SourceReglementation!$Z$3:AE37)),"")</f>
        <v/>
      </c>
      <c r="M47" s="120"/>
      <c r="N47" s="120" t="str">
        <f>IFERROR(INDEX(Tableau2[],SourceReglementation!$AC37,COLUMNS(SourceReglementation!$Z$3:AF37)),"")</f>
        <v/>
      </c>
      <c r="O47" s="120"/>
      <c r="P47" s="120" t="str">
        <f>IFERROR(INDEX(Tableau2[],SourceReglementation!$AC37,COLUMNS(SourceReglementation!$Z$3:AG37)),"")</f>
        <v/>
      </c>
      <c r="Q47" s="120"/>
      <c r="R47" s="120" t="str">
        <f>IFERROR(INDEX(Tableau2[],SourceReglementation!$AC37,COLUMNS(SourceReglementation!$Z$3:AH37)),"")</f>
        <v/>
      </c>
      <c r="S47" s="120"/>
      <c r="T47" s="120" t="str">
        <f>IFERROR(INDEX(Tableau2[],SourceReglementation!$AC37,COLUMNS(SourceReglementation!$Z$3:AI37)),"")</f>
        <v/>
      </c>
      <c r="U47" s="120"/>
      <c r="V47" s="120" t="str">
        <f>IFERROR(INDEX(Tableau2[],SourceReglementation!$AC37,COLUMNS(SourceReglementation!$Z$3:AJ37)),"")</f>
        <v/>
      </c>
      <c r="W47" s="120"/>
      <c r="X47" s="120" t="str">
        <f>IFERROR(INDEX(Tableau2[],SourceReglementation!$AC37,COLUMNS(SourceReglementation!$Z$3:AK37)),"")</f>
        <v/>
      </c>
      <c r="Y47" s="120"/>
      <c r="Z47" s="120" t="str">
        <f>IFERROR(INDEX(Tableau2[],SourceReglementation!$AC37,COLUMNS(SourceReglementation!$Z$3:AL37)),"")</f>
        <v/>
      </c>
      <c r="AA47" s="120"/>
      <c r="AB47" s="135" t="str">
        <f>IFERROR(INDEX(Tableau2[],SourceReglementation!$AC37,COLUMNS(SourceReglementation!$Z$3:AM37)),"")</f>
        <v/>
      </c>
      <c r="AC47" s="135"/>
      <c r="AD47" s="135" t="str">
        <f>IFERROR(INDEX(Tableau2[],SourceReglementation!$AC37,COLUMNS(SourceReglementation!$Z$3:AN37)),"")</f>
        <v/>
      </c>
      <c r="AE47" s="135"/>
      <c r="AF47" s="135" t="str">
        <f>IFERROR(INDEX(Tableau2[],SourceReglementation!$AC37,COLUMNS(SourceReglementation!$Z$3:AO37)),"")</f>
        <v/>
      </c>
      <c r="AG47" s="135"/>
      <c r="AH47" s="135" t="str">
        <f>IFERROR(INDEX(Tableau2[],SourceReglementation!$AC37,COLUMNS(SourceReglementation!$Z$3:AP37)),"")</f>
        <v/>
      </c>
      <c r="AI47" s="135"/>
      <c r="AJ47" s="135" t="str">
        <f>IFERROR(INDEX(Tableau2[],SourceReglementation!$AC37,COLUMNS(SourceReglementation!$Z$3:AQ37)),"")</f>
        <v/>
      </c>
      <c r="AK47" s="135"/>
      <c r="AL47" s="135" t="str">
        <f>IFERROR(INDEX(Tableau2[],SourceReglementation!$AC37,COLUMNS(SourceReglementation!$Z$3:AR37)),"")</f>
        <v/>
      </c>
      <c r="AM47" s="135"/>
      <c r="AN47" s="135" t="str">
        <f>IFERROR(INDEX(Tableau2[],SourceReglementation!$AC37,COLUMNS(SourceReglementation!$Z$3:AS37)),"")</f>
        <v/>
      </c>
      <c r="AO47" s="135"/>
      <c r="AP47" s="135" t="str">
        <f>IFERROR(INDEX(Tableau2[],SourceReglementation!$AC37,COLUMNS(SourceReglementation!$Z$3:AT37)),"")</f>
        <v/>
      </c>
      <c r="AQ47" s="135"/>
      <c r="AR47" s="50"/>
    </row>
    <row r="48" spans="1:44" x14ac:dyDescent="0.25">
      <c r="A48" s="50"/>
      <c r="B48" s="120" t="str">
        <f>IFERROR(INDEX(Tableau2[],SourceReglementation!$AC38,COLUMNS(SourceReglementation!$Z$3:Z38)),"")</f>
        <v/>
      </c>
      <c r="C48" s="120"/>
      <c r="D48" s="120" t="str">
        <f>IFERROR(INDEX(Tableau2[],SourceReglementation!$AC38,COLUMNS(SourceReglementation!$Z$3:AA38)),"")</f>
        <v/>
      </c>
      <c r="E48" s="120"/>
      <c r="F48" s="120" t="str">
        <f>IFERROR(INDEX(Tableau2[],SourceReglementation!$AC38,COLUMNS(SourceReglementation!$Z$3:AB38)),"")</f>
        <v/>
      </c>
      <c r="G48" s="120"/>
      <c r="H48" s="120" t="str">
        <f>IFERROR(INDEX(Tableau2[],SourceReglementation!$AC38,COLUMNS(SourceReglementation!$Z$3:AC38)),"")</f>
        <v/>
      </c>
      <c r="I48" s="120"/>
      <c r="J48" s="120" t="str">
        <f>IFERROR(INDEX(Tableau2[],SourceReglementation!$AC38,COLUMNS(SourceReglementation!$Z$3:AD38)),"")</f>
        <v/>
      </c>
      <c r="K48" s="120"/>
      <c r="L48" s="120" t="str">
        <f>IFERROR(INDEX(Tableau2[],SourceReglementation!$AC38,COLUMNS(SourceReglementation!$Z$3:AE38)),"")</f>
        <v/>
      </c>
      <c r="M48" s="120"/>
      <c r="N48" s="120" t="str">
        <f>IFERROR(INDEX(Tableau2[],SourceReglementation!$AC38,COLUMNS(SourceReglementation!$Z$3:AF38)),"")</f>
        <v/>
      </c>
      <c r="O48" s="120"/>
      <c r="P48" s="120" t="str">
        <f>IFERROR(INDEX(Tableau2[],SourceReglementation!$AC38,COLUMNS(SourceReglementation!$Z$3:AG38)),"")</f>
        <v/>
      </c>
      <c r="Q48" s="120"/>
      <c r="R48" s="120" t="str">
        <f>IFERROR(INDEX(Tableau2[],SourceReglementation!$AC38,COLUMNS(SourceReglementation!$Z$3:AH38)),"")</f>
        <v/>
      </c>
      <c r="S48" s="120"/>
      <c r="T48" s="120" t="str">
        <f>IFERROR(INDEX(Tableau2[],SourceReglementation!$AC38,COLUMNS(SourceReglementation!$Z$3:AI38)),"")</f>
        <v/>
      </c>
      <c r="U48" s="120"/>
      <c r="V48" s="120" t="str">
        <f>IFERROR(INDEX(Tableau2[],SourceReglementation!$AC38,COLUMNS(SourceReglementation!$Z$3:AJ38)),"")</f>
        <v/>
      </c>
      <c r="W48" s="120"/>
      <c r="X48" s="120" t="str">
        <f>IFERROR(INDEX(Tableau2[],SourceReglementation!$AC38,COLUMNS(SourceReglementation!$Z$3:AK38)),"")</f>
        <v/>
      </c>
      <c r="Y48" s="120"/>
      <c r="Z48" s="120" t="str">
        <f>IFERROR(INDEX(Tableau2[],SourceReglementation!$AC38,COLUMNS(SourceReglementation!$Z$3:AL38)),"")</f>
        <v/>
      </c>
      <c r="AA48" s="120"/>
      <c r="AB48" s="135" t="str">
        <f>IFERROR(INDEX(Tableau2[],SourceReglementation!$AC38,COLUMNS(SourceReglementation!$Z$3:AM38)),"")</f>
        <v/>
      </c>
      <c r="AC48" s="135"/>
      <c r="AD48" s="135" t="str">
        <f>IFERROR(INDEX(Tableau2[],SourceReglementation!$AC38,COLUMNS(SourceReglementation!$Z$3:AN38)),"")</f>
        <v/>
      </c>
      <c r="AE48" s="135"/>
      <c r="AF48" s="135" t="str">
        <f>IFERROR(INDEX(Tableau2[],SourceReglementation!$AC38,COLUMNS(SourceReglementation!$Z$3:AO38)),"")</f>
        <v/>
      </c>
      <c r="AG48" s="135"/>
      <c r="AH48" s="135" t="str">
        <f>IFERROR(INDEX(Tableau2[],SourceReglementation!$AC38,COLUMNS(SourceReglementation!$Z$3:AP38)),"")</f>
        <v/>
      </c>
      <c r="AI48" s="135"/>
      <c r="AJ48" s="135" t="str">
        <f>IFERROR(INDEX(Tableau2[],SourceReglementation!$AC38,COLUMNS(SourceReglementation!$Z$3:AQ38)),"")</f>
        <v/>
      </c>
      <c r="AK48" s="135"/>
      <c r="AL48" s="135" t="str">
        <f>IFERROR(INDEX(Tableau2[],SourceReglementation!$AC38,COLUMNS(SourceReglementation!$Z$3:AR38)),"")</f>
        <v/>
      </c>
      <c r="AM48" s="135"/>
      <c r="AN48" s="135" t="str">
        <f>IFERROR(INDEX(Tableau2[],SourceReglementation!$AC38,COLUMNS(SourceReglementation!$Z$3:AS38)),"")</f>
        <v/>
      </c>
      <c r="AO48" s="135"/>
      <c r="AP48" s="135" t="str">
        <f>IFERROR(INDEX(Tableau2[],SourceReglementation!$AC38,COLUMNS(SourceReglementation!$Z$3:AT38)),"")</f>
        <v/>
      </c>
      <c r="AQ48" s="135"/>
      <c r="AR48" s="50"/>
    </row>
    <row r="49" spans="1:44" x14ac:dyDescent="0.25">
      <c r="A49" s="50"/>
      <c r="B49" s="120" t="str">
        <f>IFERROR(INDEX(Tableau2[],SourceReglementation!$AC39,COLUMNS(SourceReglementation!$Z$3:Z39)),"")</f>
        <v/>
      </c>
      <c r="C49" s="120"/>
      <c r="D49" s="120" t="str">
        <f>IFERROR(INDEX(Tableau2[],SourceReglementation!$AC39,COLUMNS(SourceReglementation!$Z$3:AA39)),"")</f>
        <v/>
      </c>
      <c r="E49" s="120"/>
      <c r="F49" s="120" t="str">
        <f>IFERROR(INDEX(Tableau2[],SourceReglementation!$AC39,COLUMNS(SourceReglementation!$Z$3:AB39)),"")</f>
        <v/>
      </c>
      <c r="G49" s="120"/>
      <c r="H49" s="120" t="str">
        <f>IFERROR(INDEX(Tableau2[],SourceReglementation!$AC39,COLUMNS(SourceReglementation!$Z$3:AC39)),"")</f>
        <v/>
      </c>
      <c r="I49" s="120"/>
      <c r="J49" s="120" t="str">
        <f>IFERROR(INDEX(Tableau2[],SourceReglementation!$AC39,COLUMNS(SourceReglementation!$Z$3:AD39)),"")</f>
        <v/>
      </c>
      <c r="K49" s="120"/>
      <c r="L49" s="120" t="str">
        <f>IFERROR(INDEX(Tableau2[],SourceReglementation!$AC39,COLUMNS(SourceReglementation!$Z$3:AE39)),"")</f>
        <v/>
      </c>
      <c r="M49" s="120"/>
      <c r="N49" s="120" t="str">
        <f>IFERROR(INDEX(Tableau2[],SourceReglementation!$AC39,COLUMNS(SourceReglementation!$Z$3:AF39)),"")</f>
        <v/>
      </c>
      <c r="O49" s="120"/>
      <c r="P49" s="120" t="str">
        <f>IFERROR(INDEX(Tableau2[],SourceReglementation!$AC39,COLUMNS(SourceReglementation!$Z$3:AG39)),"")</f>
        <v/>
      </c>
      <c r="Q49" s="120"/>
      <c r="R49" s="120" t="str">
        <f>IFERROR(INDEX(Tableau2[],SourceReglementation!$AC39,COLUMNS(SourceReglementation!$Z$3:AH39)),"")</f>
        <v/>
      </c>
      <c r="S49" s="120"/>
      <c r="T49" s="120" t="str">
        <f>IFERROR(INDEX(Tableau2[],SourceReglementation!$AC39,COLUMNS(SourceReglementation!$Z$3:AI39)),"")</f>
        <v/>
      </c>
      <c r="U49" s="120"/>
      <c r="V49" s="120" t="str">
        <f>IFERROR(INDEX(Tableau2[],SourceReglementation!$AC39,COLUMNS(SourceReglementation!$Z$3:AJ39)),"")</f>
        <v/>
      </c>
      <c r="W49" s="120"/>
      <c r="X49" s="120" t="str">
        <f>IFERROR(INDEX(Tableau2[],SourceReglementation!$AC39,COLUMNS(SourceReglementation!$Z$3:AK39)),"")</f>
        <v/>
      </c>
      <c r="Y49" s="120"/>
      <c r="Z49" s="120" t="str">
        <f>IFERROR(INDEX(Tableau2[],SourceReglementation!$AC39,COLUMNS(SourceReglementation!$Z$3:AL39)),"")</f>
        <v/>
      </c>
      <c r="AA49" s="120"/>
      <c r="AB49" s="135" t="str">
        <f>IFERROR(INDEX(Tableau2[],SourceReglementation!$AC39,COLUMNS(SourceReglementation!$Z$3:AM39)),"")</f>
        <v/>
      </c>
      <c r="AC49" s="135"/>
      <c r="AD49" s="135" t="str">
        <f>IFERROR(INDEX(Tableau2[],SourceReglementation!$AC39,COLUMNS(SourceReglementation!$Z$3:AN39)),"")</f>
        <v/>
      </c>
      <c r="AE49" s="135"/>
      <c r="AF49" s="135" t="str">
        <f>IFERROR(INDEX(Tableau2[],SourceReglementation!$AC39,COLUMNS(SourceReglementation!$Z$3:AO39)),"")</f>
        <v/>
      </c>
      <c r="AG49" s="135"/>
      <c r="AH49" s="135" t="str">
        <f>IFERROR(INDEX(Tableau2[],SourceReglementation!$AC39,COLUMNS(SourceReglementation!$Z$3:AP39)),"")</f>
        <v/>
      </c>
      <c r="AI49" s="135"/>
      <c r="AJ49" s="135" t="str">
        <f>IFERROR(INDEX(Tableau2[],SourceReglementation!$AC39,COLUMNS(SourceReglementation!$Z$3:AQ39)),"")</f>
        <v/>
      </c>
      <c r="AK49" s="135"/>
      <c r="AL49" s="135" t="str">
        <f>IFERROR(INDEX(Tableau2[],SourceReglementation!$AC39,COLUMNS(SourceReglementation!$Z$3:AR39)),"")</f>
        <v/>
      </c>
      <c r="AM49" s="135"/>
      <c r="AN49" s="135" t="str">
        <f>IFERROR(INDEX(Tableau2[],SourceReglementation!$AC39,COLUMNS(SourceReglementation!$Z$3:AS39)),"")</f>
        <v/>
      </c>
      <c r="AO49" s="135"/>
      <c r="AP49" s="135" t="str">
        <f>IFERROR(INDEX(Tableau2[],SourceReglementation!$AC39,COLUMNS(SourceReglementation!$Z$3:AT39)),"")</f>
        <v/>
      </c>
      <c r="AQ49" s="135"/>
      <c r="AR49" s="50"/>
    </row>
    <row r="50" spans="1:44" x14ac:dyDescent="0.25">
      <c r="B50" s="120" t="str">
        <f>IFERROR(INDEX(Tableau2[],SourceReglementation!$AC40,COLUMNS(SourceReglementation!$Z$3:Z40)),"")</f>
        <v/>
      </c>
      <c r="C50" s="120"/>
      <c r="D50" s="120" t="str">
        <f>IFERROR(INDEX(Tableau2[],SourceReglementation!$AC40,COLUMNS(SourceReglementation!$Z$3:AA40)),"")</f>
        <v/>
      </c>
      <c r="E50" s="120"/>
      <c r="F50" s="120" t="str">
        <f>IFERROR(INDEX(Tableau2[],SourceReglementation!$AC40,COLUMNS(SourceReglementation!$Z$3:AB40)),"")</f>
        <v/>
      </c>
      <c r="G50" s="120"/>
      <c r="H50" s="120" t="str">
        <f>IFERROR(INDEX(Tableau2[],SourceReglementation!$AC40,COLUMNS(SourceReglementation!$Z$3:AC40)),"")</f>
        <v/>
      </c>
      <c r="I50" s="120"/>
      <c r="J50" s="120" t="str">
        <f>IFERROR(INDEX(Tableau2[],SourceReglementation!$AC40,COLUMNS(SourceReglementation!$Z$3:AD40)),"")</f>
        <v/>
      </c>
      <c r="K50" s="120"/>
      <c r="L50" s="120" t="str">
        <f>IFERROR(INDEX(Tableau2[],SourceReglementation!$AC40,COLUMNS(SourceReglementation!$Z$3:AE40)),"")</f>
        <v/>
      </c>
      <c r="M50" s="120"/>
      <c r="N50" s="120" t="str">
        <f>IFERROR(INDEX(Tableau2[],SourceReglementation!$AC40,COLUMNS(SourceReglementation!$Z$3:AF40)),"")</f>
        <v/>
      </c>
      <c r="O50" s="120"/>
      <c r="P50" s="120" t="str">
        <f>IFERROR(INDEX(Tableau2[],SourceReglementation!$AC40,COLUMNS(SourceReglementation!$Z$3:AG40)),"")</f>
        <v/>
      </c>
      <c r="Q50" s="120"/>
      <c r="R50" s="120" t="str">
        <f>IFERROR(INDEX(Tableau2[],SourceReglementation!$AC40,COLUMNS(SourceReglementation!$Z$3:AH40)),"")</f>
        <v/>
      </c>
      <c r="S50" s="120"/>
      <c r="T50" s="120" t="str">
        <f>IFERROR(INDEX(Tableau2[],SourceReglementation!$AC40,COLUMNS(SourceReglementation!$Z$3:AI40)),"")</f>
        <v/>
      </c>
      <c r="U50" s="120"/>
      <c r="V50" s="120" t="str">
        <f>IFERROR(INDEX(Tableau2[],SourceReglementation!$AC40,COLUMNS(SourceReglementation!$Z$3:AJ40)),"")</f>
        <v/>
      </c>
      <c r="W50" s="120"/>
      <c r="X50" s="120" t="str">
        <f>IFERROR(INDEX(Tableau2[],SourceReglementation!$AC40,COLUMNS(SourceReglementation!$Z$3:AK40)),"")</f>
        <v/>
      </c>
      <c r="Y50" s="120"/>
      <c r="Z50" s="120" t="str">
        <f>IFERROR(INDEX(Tableau2[],SourceReglementation!$AC40,COLUMNS(SourceReglementation!$Z$3:AL40)),"")</f>
        <v/>
      </c>
      <c r="AA50" s="120"/>
      <c r="AB50" s="135" t="str">
        <f>IFERROR(INDEX(Tableau2[],SourceReglementation!$AC40,COLUMNS(SourceReglementation!$Z$3:AM40)),"")</f>
        <v/>
      </c>
      <c r="AC50" s="135"/>
      <c r="AD50" s="135" t="str">
        <f>IFERROR(INDEX(Tableau2[],SourceReglementation!$AC40,COLUMNS(SourceReglementation!$Z$3:AN40)),"")</f>
        <v/>
      </c>
      <c r="AE50" s="135"/>
      <c r="AF50" s="135" t="str">
        <f>IFERROR(INDEX(Tableau2[],SourceReglementation!$AC40,COLUMNS(SourceReglementation!$Z$3:AO40)),"")</f>
        <v/>
      </c>
      <c r="AG50" s="135"/>
      <c r="AH50" s="135" t="str">
        <f>IFERROR(INDEX(Tableau2[],SourceReglementation!$AC40,COLUMNS(SourceReglementation!$Z$3:AP40)),"")</f>
        <v/>
      </c>
      <c r="AI50" s="135"/>
      <c r="AJ50" s="135" t="str">
        <f>IFERROR(INDEX(Tableau2[],SourceReglementation!$AC40,COLUMNS(SourceReglementation!$Z$3:AQ40)),"")</f>
        <v/>
      </c>
      <c r="AK50" s="135"/>
      <c r="AL50" s="135" t="str">
        <f>IFERROR(INDEX(Tableau2[],SourceReglementation!$AC40,COLUMNS(SourceReglementation!$Z$3:AR40)),"")</f>
        <v/>
      </c>
      <c r="AM50" s="135"/>
      <c r="AN50" s="135" t="str">
        <f>IFERROR(INDEX(Tableau2[],SourceReglementation!$AC40,COLUMNS(SourceReglementation!$Z$3:AS40)),"")</f>
        <v/>
      </c>
      <c r="AO50" s="135"/>
      <c r="AP50" s="135" t="str">
        <f>IFERROR(INDEX(Tableau2[],SourceReglementation!$AC40,COLUMNS(SourceReglementation!$Z$3:AT40)),"")</f>
        <v/>
      </c>
      <c r="AQ50" s="135"/>
      <c r="AR50" s="50"/>
    </row>
    <row r="51" spans="1:44" x14ac:dyDescent="0.25">
      <c r="B51" s="120" t="str">
        <f>IFERROR(INDEX(Tableau2[],SourceReglementation!$AC41,COLUMNS(SourceReglementation!$Z$3:Z41)),"")</f>
        <v/>
      </c>
      <c r="C51" s="120"/>
      <c r="D51" s="119"/>
      <c r="E51" s="119"/>
      <c r="F51" s="120" t="str">
        <f>IFERROR(INDEX(Tableau2[],SourceReglementation!$AC41,COLUMNS(SourceReglementation!$Z$3:AB41)),"")</f>
        <v/>
      </c>
      <c r="G51" s="120"/>
      <c r="H51" s="120" t="str">
        <f>IFERROR(INDEX(Tableau2[],SourceReglementation!$AC41,COLUMNS(SourceReglementation!$Z$3:AC41)),"")</f>
        <v/>
      </c>
      <c r="I51" s="120"/>
      <c r="J51" s="120" t="str">
        <f>IFERROR(INDEX(Tableau2[],SourceReglementation!$AC41,COLUMNS(SourceReglementation!$Z$3:AD41)),"")</f>
        <v/>
      </c>
      <c r="K51" s="120"/>
      <c r="L51" s="120" t="str">
        <f>IFERROR(INDEX(Tableau2[],SourceReglementation!$AC41,COLUMNS(SourceReglementation!$Z$3:AE41)),"")</f>
        <v/>
      </c>
      <c r="M51" s="120"/>
      <c r="N51" s="119"/>
      <c r="O51" s="119"/>
      <c r="P51" s="120" t="str">
        <f>IFERROR(INDEX(Tableau2[],SourceReglementation!$AC41,COLUMNS(SourceReglementation!$Z$3:AG41)),"")</f>
        <v/>
      </c>
      <c r="Q51" s="120"/>
      <c r="R51" s="119"/>
      <c r="S51" s="119"/>
      <c r="T51" s="120" t="str">
        <f>IFERROR(INDEX(Tableau2[],SourceReglementation!$AC41,COLUMNS(SourceReglementation!$Z$3:AI41)),"")</f>
        <v/>
      </c>
      <c r="U51" s="120"/>
      <c r="V51" s="120" t="str">
        <f>IFERROR(INDEX(Tableau2[],SourceReglementation!$AC41,COLUMNS(SourceReglementation!$Z$3:AJ41)),"")</f>
        <v/>
      </c>
      <c r="W51" s="120"/>
      <c r="X51" s="120" t="str">
        <f>IFERROR(INDEX(Tableau2[],SourceReglementation!$AC41,COLUMNS(SourceReglementation!$Z$3:AK41)),"")</f>
        <v/>
      </c>
      <c r="Y51" s="120"/>
      <c r="Z51" s="119"/>
      <c r="AA51" s="119"/>
      <c r="AB51" s="119"/>
      <c r="AC51" s="119"/>
      <c r="AD51" s="135" t="str">
        <f>IFERROR(INDEX(Tableau2[],SourceReglementation!$AC41,COLUMNS(SourceReglementation!$Z$3:AN41)),"")</f>
        <v/>
      </c>
      <c r="AE51" s="135"/>
      <c r="AF51" s="135" t="str">
        <f>IFERROR(INDEX(Tableau2[],SourceReglementation!$AC41,COLUMNS(SourceReglementation!$Z$3:AO41)),"")</f>
        <v/>
      </c>
      <c r="AG51" s="135"/>
      <c r="AH51" s="135" t="str">
        <f>IFERROR(INDEX(Tableau2[],SourceReglementation!$AC41,COLUMNS(SourceReglementation!$Z$3:AP41)),"")</f>
        <v/>
      </c>
      <c r="AI51" s="135"/>
      <c r="AJ51" s="119"/>
      <c r="AK51" s="119"/>
      <c r="AL51" s="119"/>
      <c r="AM51" s="119"/>
      <c r="AN51" s="119"/>
      <c r="AO51" s="119"/>
      <c r="AP51" s="119"/>
      <c r="AQ51" s="119"/>
      <c r="AR51" s="50"/>
    </row>
    <row r="52" spans="1:44" x14ac:dyDescent="0.25">
      <c r="B52" s="119"/>
      <c r="C52" s="119"/>
      <c r="D52" s="119"/>
      <c r="E52" s="119"/>
      <c r="F52" s="119"/>
      <c r="G52" s="119"/>
      <c r="H52" s="120" t="str">
        <f>IFERROR(INDEX(Tableau2[],SourceReglementation!$AC42,COLUMNS(SourceReglementation!$Z$3:AC42)),"")</f>
        <v/>
      </c>
      <c r="I52" s="120"/>
      <c r="J52" s="119"/>
      <c r="K52" s="119"/>
      <c r="L52" s="119"/>
      <c r="M52" s="119"/>
      <c r="N52" s="119"/>
      <c r="O52" s="119"/>
      <c r="P52" s="119"/>
      <c r="Q52" s="119"/>
      <c r="R52" s="119"/>
      <c r="S52" s="119"/>
      <c r="T52" s="119"/>
      <c r="U52" s="119"/>
      <c r="V52" s="119"/>
      <c r="W52" s="119"/>
      <c r="X52" s="119"/>
      <c r="Y52" s="119"/>
      <c r="Z52" s="119"/>
      <c r="AA52" s="119"/>
      <c r="AB52" s="119"/>
      <c r="AC52" s="119"/>
      <c r="AD52" s="135" t="str">
        <f>IFERROR(INDEX(Tableau2[],SourceReglementation!$AC42,COLUMNS(SourceReglementation!$Z$3:AN42)),"")</f>
        <v/>
      </c>
      <c r="AE52" s="135"/>
      <c r="AF52" s="119"/>
      <c r="AG52" s="119"/>
      <c r="AH52" s="119"/>
      <c r="AI52" s="119"/>
      <c r="AJ52" s="119"/>
      <c r="AK52" s="119"/>
      <c r="AL52" s="119"/>
      <c r="AM52" s="119"/>
      <c r="AN52" s="119"/>
      <c r="AO52" s="119"/>
      <c r="AP52" s="119"/>
      <c r="AQ52" s="119"/>
      <c r="AR52" s="50"/>
    </row>
    <row r="53" spans="1:44" x14ac:dyDescent="0.25">
      <c r="B53" s="119"/>
      <c r="C53" s="119"/>
      <c r="D53" s="119"/>
      <c r="E53" s="119"/>
      <c r="F53" s="119"/>
      <c r="G53" s="119"/>
      <c r="H53" s="119"/>
      <c r="I53" s="119"/>
      <c r="J53" s="119"/>
      <c r="K53" s="119"/>
      <c r="L53" s="119"/>
      <c r="M53" s="119"/>
      <c r="N53" s="119"/>
      <c r="O53" s="119"/>
      <c r="P53" s="119"/>
      <c r="Q53" s="119"/>
      <c r="R53" s="119"/>
      <c r="S53" s="119"/>
      <c r="T53" s="119"/>
      <c r="U53" s="119"/>
      <c r="V53" s="119"/>
      <c r="W53" s="119"/>
      <c r="X53" s="119"/>
      <c r="Y53" s="119"/>
      <c r="Z53" s="119"/>
      <c r="AA53" s="119"/>
      <c r="AB53" s="119"/>
      <c r="AC53" s="119"/>
      <c r="AD53" s="119"/>
      <c r="AE53" s="119"/>
      <c r="AF53" s="119"/>
      <c r="AG53" s="119"/>
      <c r="AH53" s="119"/>
      <c r="AI53" s="119"/>
      <c r="AJ53" s="119"/>
      <c r="AK53" s="119"/>
      <c r="AL53" s="119"/>
      <c r="AM53" s="119"/>
      <c r="AN53" s="119"/>
      <c r="AO53" s="119"/>
      <c r="AP53" s="119"/>
      <c r="AQ53" s="119"/>
      <c r="AR53" s="50"/>
    </row>
    <row r="54" spans="1:44" x14ac:dyDescent="0.25">
      <c r="B54" s="119"/>
      <c r="C54" s="119"/>
      <c r="D54" s="119"/>
      <c r="E54" s="119"/>
      <c r="F54" s="119"/>
      <c r="G54" s="119"/>
      <c r="H54" s="119"/>
      <c r="I54" s="119"/>
      <c r="J54" s="119"/>
      <c r="K54" s="119"/>
      <c r="L54" s="119"/>
      <c r="M54" s="119"/>
      <c r="N54" s="119"/>
      <c r="O54" s="119"/>
      <c r="P54" s="119"/>
      <c r="Q54" s="119"/>
      <c r="R54" s="119"/>
      <c r="S54" s="119"/>
      <c r="T54" s="119"/>
      <c r="U54" s="119"/>
      <c r="V54" s="119"/>
      <c r="W54" s="119"/>
      <c r="X54" s="119"/>
      <c r="Y54" s="119"/>
      <c r="Z54" s="119"/>
      <c r="AA54" s="119"/>
      <c r="AB54" s="119"/>
      <c r="AC54" s="119"/>
      <c r="AD54" s="119"/>
      <c r="AE54" s="119"/>
      <c r="AF54" s="119"/>
      <c r="AG54" s="119"/>
      <c r="AH54" s="119"/>
      <c r="AI54" s="119"/>
      <c r="AJ54" s="119"/>
      <c r="AK54" s="119"/>
      <c r="AL54" s="119"/>
      <c r="AM54" s="119"/>
      <c r="AN54" s="119"/>
      <c r="AO54" s="119"/>
      <c r="AP54" s="119"/>
      <c r="AQ54" s="119"/>
      <c r="AR54" s="50"/>
    </row>
    <row r="55" spans="1:44" x14ac:dyDescent="0.25">
      <c r="B55" s="119"/>
      <c r="C55" s="119"/>
      <c r="D55" s="119"/>
      <c r="E55" s="119"/>
      <c r="F55" s="119"/>
      <c r="G55" s="119"/>
      <c r="H55" s="119"/>
      <c r="I55" s="119"/>
      <c r="J55" s="119"/>
      <c r="K55" s="119"/>
      <c r="L55" s="119"/>
      <c r="M55" s="119"/>
      <c r="N55" s="119"/>
      <c r="O55" s="119"/>
      <c r="P55" s="119"/>
      <c r="Q55" s="119"/>
      <c r="R55" s="119"/>
      <c r="S55" s="119"/>
      <c r="T55" s="119"/>
      <c r="U55" s="119"/>
      <c r="V55" s="119"/>
      <c r="W55" s="119"/>
      <c r="X55" s="119"/>
      <c r="Y55" s="119"/>
      <c r="Z55" s="119"/>
      <c r="AA55" s="119"/>
      <c r="AB55" s="119"/>
      <c r="AC55" s="119"/>
      <c r="AD55" s="119"/>
      <c r="AE55" s="119"/>
      <c r="AF55" s="119"/>
      <c r="AG55" s="119"/>
      <c r="AH55" s="119"/>
      <c r="AI55" s="119"/>
      <c r="AJ55" s="119"/>
      <c r="AK55" s="119"/>
      <c r="AL55" s="119"/>
      <c r="AM55" s="119"/>
      <c r="AN55" s="119"/>
      <c r="AO55" s="119"/>
      <c r="AP55" s="119"/>
      <c r="AQ55" s="119"/>
      <c r="AR55" s="50"/>
    </row>
    <row r="56" spans="1:44" x14ac:dyDescent="0.25">
      <c r="B56" s="119"/>
      <c r="C56" s="119"/>
      <c r="D56" s="119"/>
      <c r="E56" s="119"/>
      <c r="F56" s="119"/>
      <c r="G56" s="119"/>
      <c r="H56" s="119"/>
      <c r="I56" s="119"/>
      <c r="J56" s="119"/>
      <c r="K56" s="119"/>
      <c r="L56" s="119"/>
      <c r="M56" s="119"/>
      <c r="N56" s="119"/>
      <c r="O56" s="119"/>
      <c r="P56" s="119"/>
      <c r="Q56" s="119"/>
      <c r="R56" s="119"/>
      <c r="S56" s="119"/>
      <c r="T56" s="119"/>
      <c r="U56" s="119"/>
      <c r="V56" s="119"/>
      <c r="W56" s="119"/>
      <c r="X56" s="119"/>
      <c r="Y56" s="119"/>
      <c r="Z56" s="119"/>
      <c r="AA56" s="119"/>
      <c r="AB56" s="119"/>
      <c r="AC56" s="119"/>
      <c r="AD56" s="119"/>
      <c r="AE56" s="119"/>
      <c r="AF56" s="119"/>
      <c r="AG56" s="119"/>
      <c r="AH56" s="119"/>
      <c r="AI56" s="119"/>
      <c r="AJ56" s="119"/>
      <c r="AK56" s="119"/>
      <c r="AL56" s="119"/>
      <c r="AM56" s="119"/>
      <c r="AN56" s="119"/>
      <c r="AO56" s="119"/>
      <c r="AP56" s="119"/>
      <c r="AQ56" s="119"/>
      <c r="AR56" s="50"/>
    </row>
    <row r="57" spans="1:44" x14ac:dyDescent="0.25">
      <c r="B57" s="119"/>
      <c r="C57" s="119"/>
      <c r="D57" s="119"/>
      <c r="E57" s="119"/>
      <c r="F57" s="119"/>
      <c r="G57" s="119"/>
      <c r="H57" s="119"/>
      <c r="I57" s="119"/>
      <c r="J57" s="119"/>
      <c r="K57" s="119"/>
      <c r="L57" s="119"/>
      <c r="M57" s="119"/>
      <c r="N57" s="119"/>
      <c r="O57" s="119"/>
      <c r="P57" s="119"/>
      <c r="Q57" s="119"/>
      <c r="R57" s="119"/>
      <c r="S57" s="119"/>
      <c r="T57" s="119"/>
      <c r="U57" s="119"/>
      <c r="V57" s="119"/>
      <c r="W57" s="119"/>
      <c r="X57" s="119"/>
      <c r="Y57" s="119"/>
      <c r="Z57" s="119"/>
      <c r="AA57" s="119"/>
      <c r="AB57" s="119"/>
      <c r="AC57" s="119"/>
      <c r="AD57" s="119"/>
      <c r="AE57" s="119"/>
      <c r="AF57" s="119"/>
      <c r="AG57" s="119"/>
      <c r="AH57" s="119"/>
      <c r="AI57" s="119"/>
      <c r="AJ57" s="119"/>
      <c r="AK57" s="119"/>
      <c r="AL57" s="119"/>
      <c r="AM57" s="119"/>
      <c r="AN57" s="119"/>
      <c r="AO57" s="119"/>
      <c r="AP57" s="119"/>
      <c r="AQ57" s="119"/>
      <c r="AR57" s="50"/>
    </row>
    <row r="58" spans="1:44" x14ac:dyDescent="0.25">
      <c r="B58" s="119"/>
      <c r="C58" s="119"/>
      <c r="D58" s="119"/>
      <c r="E58" s="119"/>
      <c r="F58" s="119"/>
      <c r="G58" s="119"/>
      <c r="H58" s="119"/>
      <c r="I58" s="119"/>
      <c r="J58" s="119"/>
      <c r="K58" s="119"/>
      <c r="L58" s="119"/>
      <c r="M58" s="119"/>
      <c r="N58" s="119"/>
      <c r="O58" s="119"/>
      <c r="P58" s="119"/>
      <c r="Q58" s="119"/>
      <c r="R58" s="119"/>
      <c r="S58" s="119"/>
      <c r="T58" s="119"/>
      <c r="U58" s="119"/>
      <c r="V58" s="119"/>
      <c r="W58" s="119"/>
      <c r="X58" s="119"/>
      <c r="Y58" s="119"/>
      <c r="Z58" s="119"/>
      <c r="AA58" s="119"/>
      <c r="AB58" s="119"/>
      <c r="AC58" s="119"/>
      <c r="AD58" s="119"/>
      <c r="AE58" s="119"/>
      <c r="AF58" s="119"/>
      <c r="AG58" s="119"/>
      <c r="AH58" s="119"/>
      <c r="AI58" s="119"/>
      <c r="AJ58" s="119"/>
      <c r="AK58" s="119"/>
      <c r="AL58" s="119"/>
      <c r="AM58" s="119"/>
      <c r="AN58" s="119"/>
      <c r="AO58" s="119"/>
      <c r="AP58" s="119"/>
      <c r="AQ58" s="119"/>
      <c r="AR58" s="50"/>
    </row>
    <row r="59" spans="1:44" x14ac:dyDescent="0.25">
      <c r="B59" s="119"/>
      <c r="C59" s="119"/>
      <c r="D59" s="119"/>
      <c r="E59" s="119"/>
      <c r="F59" s="119"/>
      <c r="G59" s="119"/>
      <c r="H59" s="119"/>
      <c r="I59" s="119"/>
      <c r="J59" s="119"/>
      <c r="K59" s="119"/>
      <c r="L59" s="119"/>
      <c r="M59" s="119"/>
      <c r="N59" s="119"/>
      <c r="O59" s="119"/>
      <c r="P59" s="119"/>
      <c r="Q59" s="119"/>
      <c r="R59" s="119"/>
      <c r="S59" s="119"/>
      <c r="T59" s="119"/>
      <c r="U59" s="119"/>
      <c r="V59" s="119"/>
      <c r="W59" s="119"/>
      <c r="X59" s="119"/>
      <c r="Y59" s="119"/>
      <c r="Z59" s="119"/>
      <c r="AA59" s="119"/>
      <c r="AB59" s="119"/>
      <c r="AC59" s="119"/>
      <c r="AD59" s="119"/>
      <c r="AE59" s="119"/>
      <c r="AF59" s="119"/>
      <c r="AG59" s="119"/>
      <c r="AH59" s="119"/>
      <c r="AI59" s="119"/>
      <c r="AJ59" s="119"/>
      <c r="AK59" s="119"/>
      <c r="AL59" s="119"/>
      <c r="AM59" s="119"/>
      <c r="AN59" s="119"/>
      <c r="AO59" s="119"/>
      <c r="AP59" s="119"/>
      <c r="AQ59" s="119"/>
      <c r="AR59" s="50"/>
    </row>
    <row r="60" spans="1:44" x14ac:dyDescent="0.25">
      <c r="B60" s="119"/>
      <c r="C60" s="119"/>
      <c r="D60" s="119"/>
      <c r="E60" s="119"/>
      <c r="F60" s="119"/>
      <c r="G60" s="119"/>
      <c r="H60" s="119"/>
      <c r="I60" s="119"/>
      <c r="J60" s="119"/>
      <c r="K60" s="119"/>
      <c r="L60" s="119"/>
      <c r="M60" s="119"/>
      <c r="N60" s="119"/>
      <c r="O60" s="119"/>
      <c r="P60" s="119"/>
      <c r="Q60" s="119"/>
      <c r="R60" s="119"/>
      <c r="S60" s="119"/>
      <c r="T60" s="119"/>
      <c r="U60" s="119"/>
      <c r="V60" s="119"/>
      <c r="W60" s="119"/>
      <c r="X60" s="119"/>
      <c r="Y60" s="119"/>
      <c r="Z60" s="119"/>
      <c r="AA60" s="119"/>
      <c r="AB60" s="119"/>
      <c r="AC60" s="119"/>
      <c r="AD60" s="119"/>
      <c r="AE60" s="119"/>
      <c r="AF60" s="119"/>
      <c r="AG60" s="119"/>
      <c r="AH60" s="119"/>
      <c r="AI60" s="119"/>
      <c r="AJ60" s="119"/>
      <c r="AK60" s="119"/>
      <c r="AL60" s="119"/>
      <c r="AM60" s="119"/>
      <c r="AN60" s="119"/>
      <c r="AO60" s="119"/>
      <c r="AP60" s="119"/>
      <c r="AQ60" s="119"/>
      <c r="AR60" s="50"/>
    </row>
    <row r="61" spans="1:44" x14ac:dyDescent="0.25">
      <c r="B61" s="119"/>
      <c r="C61" s="119"/>
      <c r="D61" s="119"/>
      <c r="E61" s="119"/>
      <c r="F61" s="119"/>
      <c r="G61" s="119"/>
      <c r="H61" s="119"/>
      <c r="I61" s="119"/>
      <c r="J61" s="119"/>
      <c r="K61" s="119"/>
      <c r="L61" s="119"/>
      <c r="M61" s="119"/>
      <c r="N61" s="119"/>
      <c r="O61" s="119"/>
      <c r="P61" s="119"/>
      <c r="Q61" s="119"/>
      <c r="R61" s="119"/>
      <c r="S61" s="119"/>
      <c r="T61" s="119"/>
      <c r="U61" s="119"/>
      <c r="V61" s="119"/>
      <c r="W61" s="119"/>
      <c r="X61" s="119"/>
      <c r="Y61" s="119"/>
      <c r="Z61" s="119"/>
      <c r="AA61" s="119"/>
      <c r="AB61" s="119"/>
      <c r="AC61" s="119"/>
      <c r="AD61" s="119"/>
      <c r="AE61" s="119"/>
      <c r="AF61" s="119"/>
      <c r="AG61" s="119"/>
      <c r="AH61" s="119"/>
      <c r="AI61" s="119"/>
      <c r="AJ61" s="119"/>
      <c r="AK61" s="119"/>
      <c r="AL61" s="119"/>
      <c r="AM61" s="119"/>
      <c r="AN61" s="119"/>
      <c r="AO61" s="119"/>
      <c r="AP61" s="119"/>
      <c r="AQ61" s="119"/>
      <c r="AR61" s="50"/>
    </row>
    <row r="62" spans="1:44" x14ac:dyDescent="0.25">
      <c r="B62" s="119"/>
      <c r="C62" s="119"/>
      <c r="D62" s="119"/>
      <c r="E62" s="119"/>
      <c r="F62" s="119"/>
      <c r="G62" s="119"/>
      <c r="H62" s="119"/>
      <c r="I62" s="119"/>
      <c r="J62" s="119"/>
      <c r="K62" s="119"/>
      <c r="L62" s="119"/>
      <c r="M62" s="119"/>
      <c r="N62" s="119"/>
      <c r="O62" s="119"/>
      <c r="P62" s="119"/>
      <c r="Q62" s="119"/>
      <c r="R62" s="119"/>
      <c r="S62" s="119"/>
      <c r="T62" s="119"/>
      <c r="U62" s="119"/>
      <c r="V62" s="119"/>
      <c r="W62" s="119"/>
      <c r="X62" s="119"/>
      <c r="Y62" s="119"/>
      <c r="Z62" s="119"/>
      <c r="AA62" s="119"/>
      <c r="AB62" s="119"/>
      <c r="AC62" s="119"/>
      <c r="AD62" s="119"/>
      <c r="AE62" s="119"/>
      <c r="AF62" s="119"/>
      <c r="AG62" s="119"/>
      <c r="AH62" s="119"/>
      <c r="AI62" s="119"/>
      <c r="AJ62" s="119"/>
      <c r="AK62" s="119"/>
      <c r="AL62" s="119"/>
      <c r="AM62" s="119"/>
      <c r="AN62" s="119"/>
      <c r="AO62" s="119"/>
      <c r="AP62" s="119"/>
      <c r="AQ62" s="119"/>
      <c r="AR62" s="50"/>
    </row>
    <row r="63" spans="1:44" x14ac:dyDescent="0.25">
      <c r="B63" s="119"/>
      <c r="C63" s="119"/>
      <c r="D63" s="119"/>
      <c r="E63" s="119"/>
      <c r="F63" s="119"/>
      <c r="G63" s="119"/>
      <c r="H63" s="119"/>
      <c r="I63" s="119"/>
      <c r="J63" s="119"/>
      <c r="K63" s="119"/>
      <c r="L63" s="119"/>
      <c r="M63" s="119"/>
      <c r="N63" s="119"/>
      <c r="O63" s="119"/>
      <c r="P63" s="119"/>
      <c r="Q63" s="119"/>
      <c r="R63" s="119"/>
      <c r="S63" s="119"/>
      <c r="T63" s="119"/>
      <c r="U63" s="119"/>
      <c r="V63" s="119"/>
      <c r="W63" s="119"/>
      <c r="X63" s="119"/>
      <c r="Y63" s="119"/>
      <c r="Z63" s="119"/>
      <c r="AA63" s="119"/>
      <c r="AB63" s="119"/>
      <c r="AC63" s="119"/>
      <c r="AD63" s="119"/>
      <c r="AE63" s="119"/>
      <c r="AF63" s="119"/>
      <c r="AG63" s="119"/>
      <c r="AH63" s="119"/>
      <c r="AI63" s="119"/>
      <c r="AJ63" s="119"/>
      <c r="AK63" s="119"/>
      <c r="AL63" s="119"/>
      <c r="AM63" s="119"/>
      <c r="AN63" s="119"/>
      <c r="AO63" s="119"/>
      <c r="AP63" s="119"/>
      <c r="AQ63" s="119"/>
      <c r="AR63" s="50"/>
    </row>
    <row r="64" spans="1:44" x14ac:dyDescent="0.25">
      <c r="B64" s="119"/>
      <c r="C64" s="119"/>
      <c r="D64" s="119"/>
      <c r="E64" s="119"/>
      <c r="F64" s="119"/>
      <c r="G64" s="119"/>
      <c r="H64" s="119"/>
      <c r="I64" s="119"/>
      <c r="J64" s="119"/>
      <c r="K64" s="119"/>
      <c r="L64" s="119"/>
      <c r="M64" s="119"/>
      <c r="N64" s="119"/>
      <c r="O64" s="119"/>
      <c r="P64" s="119"/>
      <c r="Q64" s="119"/>
      <c r="R64" s="119"/>
      <c r="S64" s="119"/>
      <c r="T64" s="119"/>
      <c r="U64" s="119"/>
      <c r="V64" s="119"/>
      <c r="W64" s="119"/>
      <c r="X64" s="119"/>
      <c r="Y64" s="119"/>
      <c r="Z64" s="119"/>
      <c r="AA64" s="119"/>
      <c r="AB64" s="119"/>
      <c r="AC64" s="119"/>
      <c r="AD64" s="119"/>
      <c r="AE64" s="119"/>
      <c r="AF64" s="119"/>
      <c r="AG64" s="119"/>
      <c r="AH64" s="119"/>
      <c r="AI64" s="119"/>
      <c r="AJ64" s="119"/>
      <c r="AK64" s="119"/>
      <c r="AL64" s="119"/>
      <c r="AM64" s="119"/>
      <c r="AN64" s="119"/>
      <c r="AO64" s="119"/>
      <c r="AP64" s="119"/>
      <c r="AQ64" s="119"/>
      <c r="AR64" s="50"/>
    </row>
    <row r="65" spans="2:44" x14ac:dyDescent="0.25">
      <c r="B65" s="119"/>
      <c r="C65" s="119"/>
      <c r="D65" s="119"/>
      <c r="E65" s="119"/>
      <c r="F65" s="119"/>
      <c r="G65" s="119"/>
      <c r="H65" s="119"/>
      <c r="I65" s="119"/>
      <c r="J65" s="119"/>
      <c r="K65" s="119"/>
      <c r="L65" s="119"/>
      <c r="M65" s="119"/>
      <c r="N65" s="119"/>
      <c r="O65" s="119"/>
      <c r="P65" s="119"/>
      <c r="Q65" s="119"/>
      <c r="R65" s="119"/>
      <c r="S65" s="119"/>
      <c r="T65" s="119"/>
      <c r="U65" s="119"/>
      <c r="V65" s="119"/>
      <c r="W65" s="119"/>
      <c r="X65" s="119"/>
      <c r="Y65" s="119"/>
      <c r="Z65" s="119"/>
      <c r="AA65" s="119"/>
      <c r="AB65" s="119"/>
      <c r="AC65" s="119"/>
      <c r="AD65" s="119"/>
      <c r="AE65" s="119"/>
      <c r="AF65" s="119"/>
      <c r="AG65" s="119"/>
      <c r="AH65" s="119"/>
      <c r="AI65" s="119"/>
      <c r="AJ65" s="119"/>
      <c r="AK65" s="119"/>
      <c r="AL65" s="119"/>
      <c r="AM65" s="119"/>
      <c r="AN65" s="119"/>
      <c r="AO65" s="119"/>
      <c r="AP65" s="119"/>
      <c r="AQ65" s="119"/>
      <c r="AR65" s="50"/>
    </row>
    <row r="66" spans="2:44" x14ac:dyDescent="0.25">
      <c r="B66" s="119"/>
      <c r="C66" s="119"/>
      <c r="D66" s="119"/>
      <c r="E66" s="119"/>
      <c r="F66" s="119"/>
      <c r="G66" s="119"/>
      <c r="H66" s="119"/>
      <c r="I66" s="119"/>
      <c r="J66" s="119"/>
      <c r="K66" s="119"/>
      <c r="L66" s="119"/>
      <c r="M66" s="119"/>
      <c r="N66" s="119"/>
      <c r="O66" s="119"/>
      <c r="P66" s="119"/>
      <c r="Q66" s="119"/>
      <c r="R66" s="119"/>
      <c r="S66" s="119"/>
      <c r="T66" s="119"/>
      <c r="U66" s="119"/>
      <c r="V66" s="119"/>
      <c r="W66" s="119"/>
      <c r="X66" s="119"/>
      <c r="Y66" s="119"/>
      <c r="Z66" s="119"/>
      <c r="AA66" s="119"/>
      <c r="AB66" s="119"/>
      <c r="AC66" s="119"/>
      <c r="AD66" s="119"/>
      <c r="AE66" s="119"/>
      <c r="AF66" s="119"/>
      <c r="AG66" s="119"/>
      <c r="AH66" s="119"/>
      <c r="AI66" s="119"/>
      <c r="AJ66" s="119"/>
      <c r="AK66" s="119"/>
      <c r="AL66" s="119"/>
      <c r="AM66" s="119"/>
      <c r="AN66" s="119"/>
      <c r="AO66" s="119"/>
      <c r="AP66" s="119"/>
      <c r="AQ66" s="119"/>
      <c r="AR66" s="50"/>
    </row>
    <row r="67" spans="2:44" x14ac:dyDescent="0.25">
      <c r="B67" s="119"/>
      <c r="C67" s="119"/>
      <c r="D67" s="119"/>
      <c r="E67" s="119"/>
      <c r="F67" s="119"/>
      <c r="G67" s="119"/>
      <c r="H67" s="119"/>
      <c r="I67" s="119"/>
      <c r="J67" s="119"/>
      <c r="K67" s="119"/>
      <c r="L67" s="119"/>
      <c r="M67" s="119"/>
      <c r="N67" s="119"/>
      <c r="O67" s="119"/>
      <c r="P67" s="119"/>
      <c r="Q67" s="119"/>
      <c r="R67" s="119"/>
      <c r="S67" s="119"/>
      <c r="T67" s="119"/>
      <c r="U67" s="119"/>
      <c r="V67" s="119"/>
      <c r="W67" s="119"/>
      <c r="X67" s="119"/>
      <c r="Y67" s="119"/>
      <c r="Z67" s="119"/>
      <c r="AA67" s="119"/>
      <c r="AB67" s="119"/>
      <c r="AC67" s="119"/>
      <c r="AD67" s="119"/>
      <c r="AE67" s="119"/>
      <c r="AF67" s="119"/>
      <c r="AG67" s="119"/>
      <c r="AH67" s="119"/>
      <c r="AI67" s="119"/>
      <c r="AJ67" s="119"/>
      <c r="AK67" s="119"/>
      <c r="AL67" s="119"/>
      <c r="AM67" s="119"/>
      <c r="AN67" s="119"/>
      <c r="AO67" s="119"/>
      <c r="AP67" s="119"/>
      <c r="AQ67" s="119"/>
      <c r="AR67" s="50"/>
    </row>
    <row r="68" spans="2:44" x14ac:dyDescent="0.25">
      <c r="B68" s="119"/>
      <c r="C68" s="119"/>
      <c r="D68" s="119"/>
      <c r="E68" s="119"/>
      <c r="F68" s="119"/>
      <c r="G68" s="119"/>
      <c r="H68" s="119"/>
      <c r="I68" s="119"/>
      <c r="J68" s="119"/>
      <c r="K68" s="119"/>
      <c r="L68" s="119"/>
      <c r="M68" s="119"/>
      <c r="N68" s="119"/>
      <c r="O68" s="119"/>
      <c r="P68" s="119"/>
      <c r="Q68" s="119"/>
      <c r="R68" s="119"/>
      <c r="S68" s="119"/>
      <c r="T68" s="119"/>
      <c r="U68" s="119"/>
      <c r="V68" s="119"/>
      <c r="W68" s="119"/>
      <c r="X68" s="119"/>
      <c r="Y68" s="119"/>
      <c r="Z68" s="119"/>
      <c r="AA68" s="119"/>
      <c r="AB68" s="119"/>
      <c r="AC68" s="119"/>
      <c r="AD68" s="119"/>
      <c r="AE68" s="119"/>
      <c r="AF68" s="119"/>
      <c r="AG68" s="119"/>
      <c r="AH68" s="119"/>
      <c r="AI68" s="119"/>
      <c r="AJ68" s="119"/>
      <c r="AK68" s="119"/>
      <c r="AL68" s="119"/>
      <c r="AM68" s="119"/>
      <c r="AN68" s="119"/>
      <c r="AO68" s="119"/>
      <c r="AP68" s="119"/>
      <c r="AQ68" s="119"/>
      <c r="AR68" s="50"/>
    </row>
    <row r="69" spans="2:44" x14ac:dyDescent="0.25">
      <c r="B69" s="112"/>
      <c r="C69" s="112"/>
      <c r="D69" s="112"/>
      <c r="E69" s="112"/>
      <c r="F69" s="112"/>
      <c r="G69" s="112"/>
      <c r="H69" s="112"/>
      <c r="I69" s="112"/>
      <c r="J69" s="112"/>
      <c r="K69" s="112"/>
      <c r="L69" s="112"/>
      <c r="M69" s="112"/>
      <c r="N69" s="112"/>
      <c r="O69" s="112"/>
      <c r="P69" s="112"/>
      <c r="Q69" s="112"/>
      <c r="R69" s="112"/>
      <c r="S69" s="112"/>
      <c r="T69" s="112"/>
      <c r="U69" s="112"/>
      <c r="V69" s="112"/>
      <c r="W69" s="112"/>
      <c r="X69" s="112"/>
      <c r="Y69" s="112"/>
      <c r="Z69" s="112"/>
      <c r="AA69" s="112"/>
      <c r="AB69" s="112"/>
      <c r="AC69" s="112"/>
      <c r="AD69" s="112"/>
      <c r="AE69" s="112"/>
      <c r="AF69" s="112"/>
      <c r="AG69" s="112"/>
      <c r="AH69" s="112"/>
      <c r="AI69" s="112"/>
      <c r="AJ69" s="112"/>
      <c r="AK69" s="112"/>
      <c r="AL69" s="112"/>
      <c r="AM69" s="112"/>
      <c r="AN69" s="112"/>
      <c r="AO69" s="112"/>
      <c r="AP69" s="112"/>
      <c r="AQ69" s="112"/>
    </row>
    <row r="70" spans="2:44" x14ac:dyDescent="0.25">
      <c r="B70" s="112"/>
      <c r="C70" s="112"/>
      <c r="D70" s="112"/>
      <c r="E70" s="112"/>
      <c r="F70" s="112"/>
      <c r="G70" s="112"/>
      <c r="H70" s="112"/>
      <c r="I70" s="112"/>
      <c r="J70" s="112"/>
      <c r="K70" s="112"/>
      <c r="L70" s="112"/>
      <c r="M70" s="112"/>
      <c r="N70" s="112"/>
      <c r="O70" s="112"/>
      <c r="P70" s="112"/>
      <c r="Q70" s="112"/>
      <c r="R70" s="112"/>
      <c r="S70" s="112"/>
      <c r="T70" s="112"/>
      <c r="U70" s="112"/>
      <c r="V70" s="112"/>
      <c r="W70" s="112"/>
      <c r="X70" s="112"/>
      <c r="Y70" s="112"/>
      <c r="Z70" s="112"/>
      <c r="AA70" s="112"/>
      <c r="AB70" s="112"/>
      <c r="AC70" s="112"/>
      <c r="AD70" s="112"/>
      <c r="AE70" s="112"/>
      <c r="AF70" s="112"/>
      <c r="AG70" s="112"/>
      <c r="AH70" s="112"/>
      <c r="AI70" s="112"/>
      <c r="AJ70" s="112"/>
      <c r="AK70" s="112"/>
      <c r="AL70" s="112"/>
      <c r="AM70" s="112"/>
      <c r="AN70" s="112"/>
      <c r="AO70" s="112"/>
      <c r="AP70" s="112"/>
      <c r="AQ70" s="112"/>
    </row>
    <row r="71" spans="2:44" x14ac:dyDescent="0.25">
      <c r="B71" s="112"/>
      <c r="C71" s="112"/>
      <c r="D71" s="112"/>
      <c r="E71" s="112"/>
      <c r="F71" s="112"/>
      <c r="G71" s="112"/>
      <c r="H71" s="112"/>
      <c r="I71" s="112"/>
      <c r="J71" s="112"/>
      <c r="K71" s="112"/>
      <c r="L71" s="112"/>
      <c r="M71" s="112"/>
      <c r="N71" s="112"/>
      <c r="O71" s="112"/>
      <c r="P71" s="112"/>
      <c r="Q71" s="112"/>
      <c r="R71" s="112"/>
      <c r="S71" s="112"/>
      <c r="T71" s="112"/>
      <c r="U71" s="112"/>
      <c r="V71" s="112"/>
      <c r="W71" s="112"/>
      <c r="X71" s="112"/>
      <c r="Y71" s="112"/>
      <c r="Z71" s="112"/>
      <c r="AA71" s="112"/>
      <c r="AB71" s="112"/>
      <c r="AC71" s="112"/>
      <c r="AD71" s="112"/>
      <c r="AE71" s="112"/>
      <c r="AF71" s="112"/>
      <c r="AG71" s="112"/>
      <c r="AH71" s="112"/>
      <c r="AI71" s="112"/>
      <c r="AJ71" s="112"/>
      <c r="AK71" s="112"/>
      <c r="AL71" s="112"/>
      <c r="AM71" s="112"/>
      <c r="AN71" s="112"/>
      <c r="AO71" s="112"/>
      <c r="AP71" s="112"/>
      <c r="AQ71" s="112"/>
    </row>
    <row r="72" spans="2:44" x14ac:dyDescent="0.25">
      <c r="B72" s="112"/>
      <c r="C72" s="112"/>
      <c r="D72" s="112"/>
      <c r="E72" s="112"/>
      <c r="F72" s="112"/>
      <c r="G72" s="112"/>
      <c r="H72" s="112"/>
      <c r="I72" s="112"/>
      <c r="J72" s="112"/>
      <c r="K72" s="112"/>
      <c r="L72" s="112"/>
      <c r="M72" s="112"/>
      <c r="N72" s="112"/>
      <c r="O72" s="112"/>
      <c r="P72" s="112"/>
      <c r="Q72" s="112"/>
      <c r="R72" s="112"/>
      <c r="S72" s="112"/>
      <c r="T72" s="112"/>
      <c r="U72" s="112"/>
      <c r="V72" s="112"/>
      <c r="W72" s="112"/>
      <c r="X72" s="112"/>
      <c r="Y72" s="112"/>
      <c r="Z72" s="112"/>
      <c r="AA72" s="112"/>
      <c r="AB72" s="112"/>
      <c r="AC72" s="112"/>
      <c r="AD72" s="112"/>
      <c r="AE72" s="112"/>
      <c r="AF72" s="112"/>
      <c r="AG72" s="112"/>
      <c r="AH72" s="112"/>
      <c r="AI72" s="112"/>
      <c r="AJ72" s="112"/>
      <c r="AK72" s="112"/>
      <c r="AL72" s="112"/>
      <c r="AM72" s="112"/>
      <c r="AN72" s="112"/>
      <c r="AO72" s="112"/>
      <c r="AP72" s="112"/>
      <c r="AQ72" s="112"/>
    </row>
    <row r="73" spans="2:44" x14ac:dyDescent="0.25">
      <c r="B73" s="112"/>
      <c r="C73" s="112"/>
      <c r="D73" s="112"/>
      <c r="E73" s="112"/>
      <c r="F73" s="112"/>
      <c r="G73" s="112"/>
      <c r="H73" s="112"/>
      <c r="I73" s="112"/>
      <c r="J73" s="112"/>
      <c r="K73" s="112"/>
      <c r="L73" s="112"/>
      <c r="M73" s="112"/>
      <c r="N73" s="112"/>
      <c r="O73" s="112"/>
      <c r="P73" s="112"/>
      <c r="Q73" s="112"/>
      <c r="R73" s="112"/>
      <c r="S73" s="112"/>
      <c r="T73" s="112"/>
      <c r="U73" s="112"/>
      <c r="V73" s="112"/>
      <c r="W73" s="112"/>
      <c r="X73" s="112"/>
      <c r="Y73" s="112"/>
      <c r="Z73" s="112"/>
      <c r="AA73" s="112"/>
      <c r="AB73" s="112"/>
      <c r="AC73" s="112"/>
      <c r="AD73" s="112"/>
      <c r="AE73" s="112"/>
      <c r="AF73" s="112"/>
      <c r="AG73" s="112"/>
      <c r="AH73" s="112"/>
      <c r="AI73" s="112"/>
      <c r="AJ73" s="112"/>
      <c r="AK73" s="112"/>
      <c r="AL73" s="112"/>
      <c r="AM73" s="112"/>
      <c r="AN73" s="112"/>
      <c r="AO73" s="112"/>
      <c r="AP73" s="112"/>
      <c r="AQ73" s="112"/>
    </row>
    <row r="74" spans="2:44" x14ac:dyDescent="0.25">
      <c r="B74" s="112"/>
      <c r="C74" s="112"/>
      <c r="D74" s="112"/>
      <c r="E74" s="112"/>
      <c r="F74" s="112"/>
      <c r="G74" s="112"/>
      <c r="H74" s="112"/>
      <c r="I74" s="112"/>
      <c r="J74" s="112"/>
      <c r="K74" s="112"/>
      <c r="L74" s="112"/>
      <c r="M74" s="112"/>
      <c r="N74" s="112"/>
      <c r="O74" s="112"/>
      <c r="P74" s="112"/>
      <c r="Q74" s="112"/>
      <c r="R74" s="112"/>
      <c r="S74" s="112"/>
      <c r="T74" s="112"/>
      <c r="U74" s="112"/>
      <c r="V74" s="112"/>
      <c r="W74" s="112"/>
      <c r="X74" s="112"/>
      <c r="Y74" s="112"/>
      <c r="Z74" s="112"/>
      <c r="AA74" s="112"/>
      <c r="AB74" s="112"/>
      <c r="AC74" s="112"/>
      <c r="AD74" s="112"/>
      <c r="AE74" s="112"/>
      <c r="AF74" s="112"/>
      <c r="AG74" s="112"/>
      <c r="AH74" s="112"/>
      <c r="AI74" s="112"/>
      <c r="AJ74" s="112"/>
      <c r="AK74" s="112"/>
      <c r="AL74" s="112"/>
      <c r="AM74" s="112"/>
      <c r="AN74" s="112"/>
      <c r="AO74" s="112"/>
      <c r="AP74" s="112"/>
      <c r="AQ74" s="112"/>
    </row>
    <row r="75" spans="2:44" x14ac:dyDescent="0.25">
      <c r="B75" s="112"/>
      <c r="C75" s="112"/>
      <c r="D75" s="112"/>
      <c r="E75" s="112"/>
      <c r="F75" s="112"/>
      <c r="G75" s="112"/>
      <c r="H75" s="112"/>
      <c r="I75" s="112"/>
      <c r="J75" s="112"/>
      <c r="K75" s="112"/>
      <c r="L75" s="112"/>
      <c r="M75" s="112"/>
      <c r="N75" s="112"/>
      <c r="O75" s="112"/>
      <c r="P75" s="112"/>
      <c r="Q75" s="112"/>
      <c r="R75" s="112"/>
      <c r="S75" s="112"/>
      <c r="T75" s="112"/>
      <c r="U75" s="112"/>
      <c r="V75" s="112"/>
      <c r="W75" s="112"/>
      <c r="X75" s="112"/>
      <c r="Y75" s="112"/>
      <c r="Z75" s="112"/>
      <c r="AA75" s="112"/>
      <c r="AB75" s="112"/>
      <c r="AC75" s="112"/>
      <c r="AD75" s="112"/>
      <c r="AE75" s="112"/>
      <c r="AF75" s="112"/>
      <c r="AG75" s="112"/>
      <c r="AH75" s="112"/>
      <c r="AI75" s="112"/>
      <c r="AJ75" s="112"/>
      <c r="AK75" s="112"/>
      <c r="AL75" s="112"/>
      <c r="AM75" s="112"/>
      <c r="AN75" s="112"/>
      <c r="AO75" s="112"/>
      <c r="AP75" s="112"/>
      <c r="AQ75" s="112"/>
    </row>
    <row r="76" spans="2:44" x14ac:dyDescent="0.25">
      <c r="B76" s="112"/>
      <c r="C76" s="112"/>
      <c r="D76" s="112"/>
      <c r="E76" s="112"/>
      <c r="F76" s="112"/>
      <c r="G76" s="112"/>
      <c r="H76" s="112"/>
      <c r="I76" s="112"/>
      <c r="J76" s="112"/>
      <c r="K76" s="112"/>
      <c r="L76" s="112"/>
      <c r="M76" s="112"/>
      <c r="N76" s="112"/>
      <c r="O76" s="112"/>
      <c r="P76" s="112"/>
      <c r="Q76" s="112"/>
      <c r="R76" s="112"/>
      <c r="S76" s="112"/>
      <c r="T76" s="112"/>
      <c r="U76" s="112"/>
      <c r="V76" s="112"/>
      <c r="W76" s="112"/>
      <c r="X76" s="112"/>
      <c r="Y76" s="112"/>
      <c r="Z76" s="112"/>
      <c r="AA76" s="112"/>
      <c r="AB76" s="112"/>
      <c r="AC76" s="112"/>
      <c r="AD76" s="112"/>
      <c r="AE76" s="112"/>
      <c r="AF76" s="112"/>
      <c r="AG76" s="112"/>
      <c r="AH76" s="112"/>
      <c r="AI76" s="112"/>
      <c r="AJ76" s="112"/>
      <c r="AK76" s="112"/>
      <c r="AL76" s="112"/>
      <c r="AM76" s="112"/>
      <c r="AN76" s="112"/>
      <c r="AO76" s="112"/>
      <c r="AP76" s="112"/>
      <c r="AQ76" s="112"/>
    </row>
    <row r="77" spans="2:44" x14ac:dyDescent="0.25">
      <c r="B77" s="112"/>
      <c r="C77" s="112"/>
      <c r="D77" s="112"/>
      <c r="E77" s="112"/>
      <c r="F77" s="112"/>
      <c r="G77" s="112"/>
      <c r="H77" s="112"/>
      <c r="I77" s="112"/>
      <c r="J77" s="112"/>
      <c r="K77" s="112"/>
      <c r="L77" s="112"/>
      <c r="M77" s="112"/>
      <c r="N77" s="112"/>
      <c r="O77" s="112"/>
      <c r="P77" s="112"/>
      <c r="Q77" s="112"/>
      <c r="R77" s="112"/>
      <c r="S77" s="112"/>
      <c r="T77" s="112"/>
      <c r="U77" s="112"/>
      <c r="V77" s="112"/>
      <c r="W77" s="112"/>
      <c r="X77" s="112"/>
      <c r="Y77" s="112"/>
      <c r="Z77" s="112"/>
      <c r="AA77" s="112"/>
      <c r="AB77" s="112"/>
      <c r="AC77" s="112"/>
      <c r="AD77" s="112"/>
      <c r="AE77" s="112"/>
      <c r="AF77" s="112"/>
      <c r="AG77" s="112"/>
      <c r="AH77" s="112"/>
      <c r="AI77" s="112"/>
      <c r="AJ77" s="112"/>
      <c r="AK77" s="112"/>
      <c r="AL77" s="112"/>
      <c r="AM77" s="112"/>
      <c r="AN77" s="112"/>
      <c r="AO77" s="112"/>
      <c r="AP77" s="112"/>
      <c r="AQ77" s="112"/>
    </row>
    <row r="78" spans="2:44" x14ac:dyDescent="0.25">
      <c r="B78" s="112"/>
      <c r="C78" s="112"/>
      <c r="D78" s="112"/>
      <c r="E78" s="112"/>
      <c r="F78" s="112"/>
      <c r="G78" s="112"/>
      <c r="H78" s="112"/>
      <c r="I78" s="112"/>
      <c r="J78" s="112"/>
      <c r="K78" s="112"/>
      <c r="L78" s="112"/>
      <c r="M78" s="112"/>
      <c r="N78" s="112"/>
      <c r="O78" s="112"/>
      <c r="P78" s="112"/>
      <c r="Q78" s="112"/>
      <c r="R78" s="112"/>
      <c r="S78" s="112"/>
      <c r="T78" s="112"/>
      <c r="U78" s="112"/>
      <c r="V78" s="112"/>
      <c r="W78" s="112"/>
      <c r="X78" s="112"/>
      <c r="Y78" s="112"/>
      <c r="Z78" s="112"/>
      <c r="AA78" s="112"/>
      <c r="AB78" s="112"/>
      <c r="AC78" s="112"/>
      <c r="AD78" s="112"/>
      <c r="AE78" s="112"/>
      <c r="AF78" s="112"/>
      <c r="AG78" s="112"/>
      <c r="AH78" s="112"/>
      <c r="AI78" s="112"/>
      <c r="AJ78" s="112"/>
      <c r="AK78" s="112"/>
      <c r="AL78" s="112"/>
      <c r="AM78" s="112"/>
      <c r="AN78" s="112"/>
      <c r="AO78" s="112"/>
      <c r="AP78" s="112"/>
      <c r="AQ78" s="112"/>
    </row>
    <row r="79" spans="2:44" x14ac:dyDescent="0.25">
      <c r="B79" s="112"/>
      <c r="C79" s="112"/>
      <c r="D79" s="112"/>
      <c r="E79" s="112"/>
      <c r="F79" s="112"/>
      <c r="G79" s="112"/>
      <c r="H79" s="112"/>
      <c r="I79" s="112"/>
      <c r="J79" s="112"/>
      <c r="K79" s="112"/>
      <c r="L79" s="112"/>
      <c r="M79" s="112"/>
      <c r="N79" s="112"/>
      <c r="O79" s="112"/>
      <c r="P79" s="112"/>
      <c r="Q79" s="112"/>
      <c r="R79" s="112"/>
      <c r="S79" s="112"/>
      <c r="T79" s="112"/>
      <c r="U79" s="112"/>
      <c r="V79" s="112"/>
      <c r="W79" s="112"/>
      <c r="X79" s="112"/>
      <c r="Y79" s="112"/>
      <c r="Z79" s="112"/>
      <c r="AA79" s="112"/>
      <c r="AB79" s="112"/>
      <c r="AC79" s="112"/>
      <c r="AD79" s="112"/>
      <c r="AE79" s="112"/>
      <c r="AF79" s="112"/>
      <c r="AG79" s="112"/>
      <c r="AH79" s="112"/>
      <c r="AI79" s="112"/>
      <c r="AJ79" s="112"/>
      <c r="AK79" s="112"/>
      <c r="AL79" s="112"/>
      <c r="AM79" s="112"/>
      <c r="AN79" s="112"/>
      <c r="AO79" s="112"/>
      <c r="AP79" s="112"/>
      <c r="AQ79" s="112"/>
    </row>
    <row r="80" spans="2:44" x14ac:dyDescent="0.25">
      <c r="B80" s="112"/>
      <c r="C80" s="112"/>
      <c r="D80" s="112"/>
      <c r="E80" s="112"/>
      <c r="F80" s="112"/>
      <c r="G80" s="112"/>
      <c r="H80" s="112"/>
      <c r="I80" s="112"/>
      <c r="J80" s="112"/>
      <c r="K80" s="112"/>
      <c r="L80" s="112"/>
      <c r="M80" s="112"/>
      <c r="N80" s="112"/>
      <c r="O80" s="112"/>
      <c r="P80" s="112"/>
      <c r="Q80" s="112"/>
      <c r="R80" s="112"/>
      <c r="S80" s="112"/>
      <c r="T80" s="112"/>
      <c r="U80" s="112"/>
      <c r="V80" s="112"/>
      <c r="W80" s="112"/>
      <c r="X80" s="112"/>
      <c r="Y80" s="112"/>
      <c r="Z80" s="112"/>
      <c r="AA80" s="112"/>
      <c r="AB80" s="112"/>
      <c r="AC80" s="112"/>
      <c r="AD80" s="112"/>
      <c r="AE80" s="112"/>
      <c r="AF80" s="112"/>
      <c r="AG80" s="112"/>
      <c r="AH80" s="112"/>
      <c r="AI80" s="112"/>
      <c r="AJ80" s="112"/>
      <c r="AK80" s="112"/>
      <c r="AL80" s="112"/>
      <c r="AM80" s="112"/>
      <c r="AN80" s="112"/>
      <c r="AO80" s="112"/>
      <c r="AP80" s="112"/>
      <c r="AQ80" s="112"/>
    </row>
    <row r="81" spans="2:43" x14ac:dyDescent="0.25">
      <c r="B81" s="112"/>
      <c r="C81" s="112"/>
      <c r="D81" s="112"/>
      <c r="E81" s="112"/>
      <c r="F81" s="112"/>
      <c r="G81" s="112"/>
      <c r="H81" s="112"/>
      <c r="I81" s="112"/>
      <c r="J81" s="112"/>
      <c r="K81" s="112"/>
      <c r="L81" s="112"/>
      <c r="M81" s="112"/>
      <c r="N81" s="112"/>
      <c r="O81" s="112"/>
      <c r="P81" s="112"/>
      <c r="Q81" s="112"/>
      <c r="R81" s="112"/>
      <c r="S81" s="112"/>
      <c r="T81" s="112"/>
      <c r="U81" s="112"/>
      <c r="V81" s="112"/>
      <c r="W81" s="112"/>
      <c r="X81" s="112"/>
      <c r="Y81" s="112"/>
      <c r="Z81" s="112"/>
      <c r="AA81" s="112"/>
      <c r="AB81" s="112"/>
      <c r="AC81" s="112"/>
      <c r="AD81" s="112"/>
      <c r="AE81" s="112"/>
      <c r="AF81" s="112"/>
      <c r="AG81" s="112"/>
      <c r="AH81" s="112"/>
      <c r="AI81" s="112"/>
      <c r="AJ81" s="112"/>
      <c r="AK81" s="112"/>
      <c r="AL81" s="112"/>
      <c r="AM81" s="112"/>
      <c r="AN81" s="112"/>
      <c r="AO81" s="112"/>
      <c r="AP81" s="112"/>
      <c r="AQ81" s="112"/>
    </row>
    <row r="82" spans="2:43" x14ac:dyDescent="0.25">
      <c r="B82" s="112"/>
      <c r="C82" s="112"/>
      <c r="D82" s="112"/>
      <c r="E82" s="112"/>
      <c r="F82" s="112"/>
      <c r="G82" s="112"/>
      <c r="H82" s="112"/>
      <c r="I82" s="112"/>
      <c r="J82" s="112"/>
      <c r="K82" s="112"/>
      <c r="L82" s="112"/>
      <c r="M82" s="112"/>
      <c r="N82" s="112"/>
      <c r="O82" s="112"/>
      <c r="P82" s="112"/>
      <c r="Q82" s="112"/>
      <c r="R82" s="112"/>
      <c r="S82" s="112"/>
      <c r="T82" s="112"/>
      <c r="U82" s="112"/>
      <c r="V82" s="112"/>
      <c r="W82" s="112"/>
      <c r="X82" s="112"/>
      <c r="Y82" s="112"/>
      <c r="Z82" s="112"/>
      <c r="AA82" s="112"/>
      <c r="AB82" s="112"/>
      <c r="AC82" s="112"/>
      <c r="AD82" s="112"/>
      <c r="AE82" s="112"/>
      <c r="AF82" s="112"/>
      <c r="AG82" s="112"/>
      <c r="AH82" s="112"/>
      <c r="AI82" s="112"/>
      <c r="AJ82" s="112"/>
      <c r="AK82" s="112"/>
      <c r="AL82" s="112"/>
      <c r="AM82" s="112"/>
      <c r="AN82" s="112"/>
      <c r="AO82" s="112"/>
      <c r="AP82" s="112"/>
      <c r="AQ82" s="112"/>
    </row>
    <row r="83" spans="2:43" x14ac:dyDescent="0.25">
      <c r="B83" s="112"/>
      <c r="C83" s="112"/>
      <c r="D83" s="112"/>
      <c r="E83" s="112"/>
      <c r="F83" s="112"/>
      <c r="G83" s="112"/>
      <c r="H83" s="112"/>
      <c r="I83" s="112"/>
      <c r="J83" s="112"/>
      <c r="K83" s="112"/>
      <c r="L83" s="112"/>
      <c r="M83" s="112"/>
      <c r="N83" s="112"/>
      <c r="O83" s="112"/>
      <c r="P83" s="112"/>
      <c r="Q83" s="112"/>
      <c r="R83" s="112"/>
      <c r="S83" s="112"/>
      <c r="T83" s="112"/>
      <c r="U83" s="112"/>
      <c r="V83" s="112"/>
      <c r="W83" s="112"/>
      <c r="X83" s="112"/>
      <c r="Y83" s="112"/>
      <c r="Z83" s="112"/>
      <c r="AA83" s="112"/>
      <c r="AB83" s="112"/>
      <c r="AC83" s="112"/>
      <c r="AD83" s="112"/>
      <c r="AE83" s="112"/>
      <c r="AF83" s="112"/>
      <c r="AG83" s="112"/>
      <c r="AH83" s="112"/>
      <c r="AI83" s="112"/>
      <c r="AJ83" s="112"/>
      <c r="AK83" s="112"/>
      <c r="AL83" s="112"/>
      <c r="AM83" s="112"/>
      <c r="AN83" s="112"/>
      <c r="AO83" s="112"/>
      <c r="AP83" s="112"/>
      <c r="AQ83" s="112"/>
    </row>
    <row r="84" spans="2:43" x14ac:dyDescent="0.25">
      <c r="B84" s="112"/>
      <c r="C84" s="112"/>
      <c r="D84" s="112"/>
      <c r="E84" s="112"/>
      <c r="F84" s="112"/>
      <c r="G84" s="112"/>
      <c r="H84" s="112"/>
      <c r="I84" s="112"/>
      <c r="J84" s="112"/>
      <c r="K84" s="112"/>
      <c r="L84" s="112"/>
      <c r="M84" s="112"/>
      <c r="N84" s="112"/>
      <c r="O84" s="112"/>
      <c r="P84" s="112"/>
      <c r="Q84" s="112"/>
      <c r="R84" s="112"/>
      <c r="S84" s="112"/>
      <c r="T84" s="112"/>
      <c r="U84" s="112"/>
      <c r="V84" s="112"/>
      <c r="W84" s="112"/>
      <c r="X84" s="112"/>
      <c r="Y84" s="112"/>
      <c r="Z84" s="112"/>
      <c r="AA84" s="112"/>
      <c r="AB84" s="112"/>
      <c r="AC84" s="112"/>
      <c r="AD84" s="112"/>
      <c r="AE84" s="112"/>
      <c r="AF84" s="112"/>
      <c r="AG84" s="112"/>
      <c r="AH84" s="112"/>
      <c r="AI84" s="112"/>
      <c r="AJ84" s="112"/>
      <c r="AK84" s="112"/>
      <c r="AL84" s="112"/>
      <c r="AM84" s="112"/>
      <c r="AN84" s="112"/>
      <c r="AO84" s="112"/>
      <c r="AP84" s="112"/>
      <c r="AQ84" s="112"/>
    </row>
    <row r="85" spans="2:43" x14ac:dyDescent="0.25">
      <c r="B85" s="112"/>
      <c r="C85" s="112"/>
      <c r="D85" s="112"/>
      <c r="E85" s="112"/>
      <c r="F85" s="112"/>
      <c r="G85" s="112"/>
      <c r="H85" s="112"/>
      <c r="I85" s="112"/>
      <c r="J85" s="112"/>
      <c r="K85" s="112"/>
      <c r="L85" s="112"/>
      <c r="M85" s="112"/>
      <c r="N85" s="112"/>
      <c r="O85" s="112"/>
      <c r="P85" s="112"/>
      <c r="Q85" s="112"/>
      <c r="R85" s="112"/>
      <c r="S85" s="112"/>
      <c r="T85" s="112"/>
      <c r="U85" s="112"/>
      <c r="V85" s="112"/>
      <c r="W85" s="112"/>
      <c r="X85" s="112"/>
      <c r="Y85" s="112"/>
      <c r="Z85" s="112"/>
      <c r="AA85" s="112"/>
      <c r="AB85" s="112"/>
      <c r="AC85" s="112"/>
      <c r="AD85" s="112"/>
      <c r="AE85" s="112"/>
      <c r="AF85" s="112"/>
      <c r="AG85" s="112"/>
      <c r="AH85" s="112"/>
      <c r="AI85" s="112"/>
      <c r="AJ85" s="112"/>
      <c r="AK85" s="112"/>
      <c r="AL85" s="112"/>
      <c r="AM85" s="112"/>
      <c r="AN85" s="112"/>
      <c r="AO85" s="112"/>
      <c r="AP85" s="112"/>
      <c r="AQ85" s="112"/>
    </row>
    <row r="86" spans="2:43" x14ac:dyDescent="0.25">
      <c r="B86" s="112"/>
      <c r="C86" s="112"/>
      <c r="D86" s="112"/>
      <c r="E86" s="112"/>
      <c r="F86" s="112"/>
      <c r="G86" s="112"/>
      <c r="H86" s="112"/>
      <c r="I86" s="112"/>
      <c r="J86" s="112"/>
      <c r="K86" s="112"/>
      <c r="L86" s="112"/>
      <c r="M86" s="112"/>
      <c r="N86" s="112"/>
      <c r="O86" s="112"/>
      <c r="P86" s="112"/>
      <c r="Q86" s="112"/>
      <c r="R86" s="112"/>
      <c r="S86" s="112"/>
      <c r="T86" s="112"/>
      <c r="U86" s="112"/>
      <c r="V86" s="112"/>
      <c r="W86" s="112"/>
      <c r="X86" s="112"/>
      <c r="Y86" s="112"/>
      <c r="Z86" s="112"/>
      <c r="AA86" s="112"/>
      <c r="AB86" s="112"/>
      <c r="AC86" s="112"/>
      <c r="AD86" s="112"/>
      <c r="AE86" s="112"/>
      <c r="AF86" s="112"/>
      <c r="AG86" s="112"/>
      <c r="AH86" s="112"/>
      <c r="AI86" s="112"/>
      <c r="AJ86" s="112"/>
      <c r="AK86" s="112"/>
      <c r="AL86" s="112"/>
      <c r="AM86" s="112"/>
      <c r="AN86" s="112"/>
      <c r="AO86" s="112"/>
      <c r="AP86" s="112"/>
      <c r="AQ86" s="112"/>
    </row>
    <row r="87" spans="2:43" x14ac:dyDescent="0.25">
      <c r="B87" s="112"/>
      <c r="C87" s="112"/>
      <c r="D87" s="112"/>
      <c r="E87" s="112"/>
      <c r="F87" s="112"/>
      <c r="G87" s="112"/>
      <c r="H87" s="112"/>
      <c r="I87" s="112"/>
      <c r="J87" s="112"/>
      <c r="K87" s="112"/>
      <c r="L87" s="112"/>
      <c r="M87" s="112"/>
      <c r="N87" s="112"/>
      <c r="O87" s="112"/>
      <c r="P87" s="112"/>
      <c r="Q87" s="112"/>
      <c r="R87" s="112"/>
      <c r="S87" s="112"/>
      <c r="T87" s="112"/>
      <c r="U87" s="112"/>
      <c r="V87" s="112"/>
      <c r="W87" s="112"/>
      <c r="X87" s="112"/>
      <c r="Y87" s="112"/>
      <c r="Z87" s="112"/>
      <c r="AA87" s="112"/>
      <c r="AB87" s="112"/>
      <c r="AC87" s="112"/>
      <c r="AD87" s="112"/>
      <c r="AE87" s="112"/>
      <c r="AF87" s="112"/>
      <c r="AG87" s="112"/>
      <c r="AH87" s="112"/>
      <c r="AI87" s="112"/>
      <c r="AJ87" s="112"/>
      <c r="AK87" s="112"/>
      <c r="AL87" s="112"/>
      <c r="AM87" s="112"/>
      <c r="AN87" s="112"/>
      <c r="AO87" s="112"/>
      <c r="AP87" s="112"/>
      <c r="AQ87" s="112"/>
    </row>
    <row r="88" spans="2:43" x14ac:dyDescent="0.25">
      <c r="B88" s="112"/>
      <c r="C88" s="112"/>
      <c r="D88" s="112"/>
      <c r="E88" s="112"/>
      <c r="F88" s="112"/>
      <c r="G88" s="112"/>
      <c r="H88" s="112"/>
      <c r="I88" s="112"/>
      <c r="J88" s="112"/>
      <c r="K88" s="112"/>
      <c r="L88" s="112"/>
      <c r="M88" s="112"/>
      <c r="N88" s="112"/>
      <c r="O88" s="112"/>
      <c r="P88" s="112"/>
      <c r="Q88" s="112"/>
      <c r="R88" s="112"/>
      <c r="S88" s="112"/>
      <c r="T88" s="112"/>
      <c r="U88" s="112"/>
      <c r="V88" s="112"/>
      <c r="W88" s="112"/>
      <c r="X88" s="112"/>
      <c r="Y88" s="112"/>
      <c r="Z88" s="112"/>
      <c r="AA88" s="112"/>
      <c r="AB88" s="112"/>
      <c r="AC88" s="112"/>
      <c r="AD88" s="112"/>
      <c r="AE88" s="112"/>
      <c r="AF88" s="112"/>
      <c r="AG88" s="112"/>
      <c r="AH88" s="112"/>
      <c r="AI88" s="112"/>
      <c r="AJ88" s="112"/>
      <c r="AK88" s="112"/>
      <c r="AL88" s="112"/>
      <c r="AM88" s="112"/>
      <c r="AN88" s="112"/>
      <c r="AO88" s="112"/>
      <c r="AP88" s="112"/>
      <c r="AQ88" s="112"/>
    </row>
    <row r="89" spans="2:43" x14ac:dyDescent="0.25">
      <c r="B89" s="112"/>
      <c r="C89" s="112"/>
      <c r="D89" s="112"/>
      <c r="E89" s="112"/>
      <c r="F89" s="112"/>
      <c r="G89" s="112"/>
      <c r="H89" s="112"/>
      <c r="I89" s="112"/>
      <c r="J89" s="112"/>
      <c r="K89" s="112"/>
      <c r="L89" s="112"/>
      <c r="M89" s="112"/>
      <c r="N89" s="112"/>
      <c r="O89" s="112"/>
      <c r="P89" s="112"/>
      <c r="Q89" s="112"/>
      <c r="R89" s="112"/>
      <c r="S89" s="112"/>
      <c r="T89" s="112"/>
      <c r="U89" s="112"/>
      <c r="V89" s="112"/>
      <c r="W89" s="112"/>
      <c r="X89" s="112"/>
      <c r="Y89" s="112"/>
      <c r="Z89" s="112"/>
      <c r="AA89" s="112"/>
      <c r="AB89" s="112"/>
      <c r="AC89" s="112"/>
      <c r="AD89" s="112"/>
      <c r="AE89" s="112"/>
      <c r="AF89" s="112"/>
      <c r="AG89" s="112"/>
      <c r="AH89" s="112"/>
      <c r="AI89" s="112"/>
      <c r="AJ89" s="112"/>
      <c r="AK89" s="112"/>
      <c r="AL89" s="112"/>
      <c r="AM89" s="112"/>
      <c r="AN89" s="112"/>
      <c r="AO89" s="112"/>
      <c r="AP89" s="112"/>
      <c r="AQ89" s="112"/>
    </row>
    <row r="90" spans="2:43" x14ac:dyDescent="0.25">
      <c r="B90" s="112"/>
      <c r="C90" s="112"/>
      <c r="D90" s="112"/>
      <c r="E90" s="112"/>
      <c r="F90" s="112"/>
      <c r="G90" s="112"/>
      <c r="H90" s="112"/>
      <c r="I90" s="112"/>
      <c r="J90" s="112"/>
      <c r="K90" s="112"/>
      <c r="L90" s="112"/>
      <c r="M90" s="112"/>
      <c r="N90" s="112"/>
      <c r="O90" s="112"/>
      <c r="P90" s="112"/>
      <c r="Q90" s="112"/>
      <c r="R90" s="112"/>
      <c r="S90" s="112"/>
      <c r="T90" s="112"/>
      <c r="U90" s="112"/>
      <c r="V90" s="112"/>
      <c r="W90" s="112"/>
      <c r="X90" s="112"/>
      <c r="Y90" s="112"/>
      <c r="Z90" s="112"/>
      <c r="AA90" s="112"/>
      <c r="AB90" s="112"/>
      <c r="AC90" s="112"/>
      <c r="AD90" s="112"/>
      <c r="AE90" s="112"/>
      <c r="AF90" s="112"/>
      <c r="AG90" s="112"/>
      <c r="AH90" s="112"/>
      <c r="AI90" s="112"/>
      <c r="AJ90" s="112"/>
      <c r="AK90" s="112"/>
      <c r="AL90" s="112"/>
      <c r="AM90" s="112"/>
      <c r="AN90" s="112"/>
      <c r="AO90" s="112"/>
      <c r="AP90" s="112"/>
      <c r="AQ90" s="112"/>
    </row>
    <row r="91" spans="2:43" x14ac:dyDescent="0.25">
      <c r="B91" s="112"/>
      <c r="C91" s="112"/>
      <c r="D91" s="112"/>
      <c r="E91" s="112"/>
      <c r="F91" s="112"/>
      <c r="G91" s="112"/>
      <c r="H91" s="112"/>
      <c r="I91" s="112"/>
      <c r="J91" s="112"/>
      <c r="K91" s="112"/>
      <c r="L91" s="112"/>
      <c r="M91" s="112"/>
      <c r="N91" s="112"/>
      <c r="O91" s="112"/>
      <c r="P91" s="112"/>
      <c r="Q91" s="112"/>
      <c r="R91" s="112"/>
      <c r="S91" s="112"/>
      <c r="T91" s="112"/>
      <c r="U91" s="112"/>
      <c r="V91" s="112"/>
      <c r="W91" s="112"/>
      <c r="X91" s="112"/>
      <c r="Y91" s="112"/>
      <c r="Z91" s="112"/>
      <c r="AA91" s="112"/>
      <c r="AB91" s="112"/>
      <c r="AC91" s="112"/>
      <c r="AD91" s="112"/>
      <c r="AE91" s="112"/>
      <c r="AF91" s="112"/>
      <c r="AG91" s="112"/>
      <c r="AH91" s="112"/>
      <c r="AI91" s="112"/>
      <c r="AJ91" s="112"/>
      <c r="AK91" s="112"/>
      <c r="AL91" s="112"/>
      <c r="AM91" s="112"/>
      <c r="AN91" s="112"/>
      <c r="AO91" s="112"/>
      <c r="AP91" s="112"/>
      <c r="AQ91" s="112"/>
    </row>
    <row r="92" spans="2:43" x14ac:dyDescent="0.25">
      <c r="B92" s="112"/>
      <c r="C92" s="112"/>
      <c r="D92" s="112"/>
      <c r="E92" s="112"/>
      <c r="F92" s="112"/>
      <c r="G92" s="112"/>
      <c r="H92" s="112"/>
      <c r="I92" s="112"/>
      <c r="J92" s="112"/>
      <c r="K92" s="112"/>
      <c r="L92" s="112"/>
      <c r="M92" s="112"/>
      <c r="N92" s="112"/>
      <c r="O92" s="112"/>
      <c r="P92" s="112"/>
      <c r="Q92" s="112"/>
      <c r="R92" s="112"/>
      <c r="S92" s="112"/>
      <c r="T92" s="112"/>
      <c r="U92" s="112"/>
      <c r="V92" s="112"/>
      <c r="W92" s="112"/>
      <c r="X92" s="112"/>
      <c r="Y92" s="112"/>
      <c r="Z92" s="112"/>
      <c r="AA92" s="112"/>
      <c r="AB92" s="112"/>
      <c r="AC92" s="112"/>
      <c r="AD92" s="112"/>
      <c r="AE92" s="112"/>
      <c r="AF92" s="112"/>
      <c r="AG92" s="112"/>
      <c r="AH92" s="112"/>
      <c r="AI92" s="112"/>
      <c r="AJ92" s="112"/>
      <c r="AK92" s="112"/>
      <c r="AL92" s="112"/>
      <c r="AM92" s="112"/>
      <c r="AN92" s="112"/>
      <c r="AO92" s="112"/>
      <c r="AP92" s="112"/>
      <c r="AQ92" s="112"/>
    </row>
    <row r="93" spans="2:43" x14ac:dyDescent="0.25">
      <c r="B93" s="112"/>
      <c r="C93" s="112"/>
      <c r="D93" s="112"/>
      <c r="E93" s="112"/>
      <c r="F93" s="112"/>
      <c r="G93" s="112"/>
      <c r="H93" s="112"/>
      <c r="I93" s="112"/>
      <c r="J93" s="112"/>
      <c r="K93" s="112"/>
      <c r="L93" s="112"/>
      <c r="M93" s="112"/>
      <c r="N93" s="112"/>
      <c r="O93" s="112"/>
      <c r="P93" s="112"/>
      <c r="Q93" s="112"/>
      <c r="R93" s="112"/>
      <c r="S93" s="112"/>
      <c r="T93" s="112"/>
      <c r="U93" s="112"/>
      <c r="V93" s="112"/>
      <c r="W93" s="112"/>
      <c r="X93" s="112"/>
      <c r="Y93" s="112"/>
      <c r="Z93" s="112"/>
      <c r="AA93" s="112"/>
      <c r="AB93" s="112"/>
      <c r="AC93" s="112"/>
      <c r="AD93" s="112"/>
      <c r="AE93" s="112"/>
      <c r="AF93" s="112"/>
      <c r="AG93" s="112"/>
      <c r="AH93" s="112"/>
      <c r="AI93" s="112"/>
      <c r="AJ93" s="112"/>
      <c r="AK93" s="112"/>
      <c r="AL93" s="112"/>
      <c r="AM93" s="112"/>
      <c r="AN93" s="112"/>
      <c r="AO93" s="112"/>
      <c r="AP93" s="112"/>
      <c r="AQ93" s="112"/>
    </row>
    <row r="94" spans="2:43" x14ac:dyDescent="0.25">
      <c r="B94" s="112"/>
      <c r="C94" s="112"/>
      <c r="D94" s="112"/>
      <c r="E94" s="112"/>
      <c r="F94" s="112"/>
      <c r="G94" s="112"/>
      <c r="H94" s="112"/>
      <c r="I94" s="112"/>
      <c r="J94" s="112"/>
      <c r="K94" s="112"/>
      <c r="L94" s="112"/>
      <c r="M94" s="112"/>
      <c r="N94" s="112"/>
      <c r="O94" s="112"/>
      <c r="P94" s="112"/>
      <c r="Q94" s="112"/>
      <c r="R94" s="112"/>
      <c r="S94" s="112"/>
      <c r="T94" s="112"/>
      <c r="U94" s="112"/>
      <c r="V94" s="112"/>
      <c r="W94" s="112"/>
      <c r="X94" s="112"/>
      <c r="Y94" s="112"/>
      <c r="Z94" s="112"/>
      <c r="AA94" s="112"/>
      <c r="AB94" s="112"/>
      <c r="AC94" s="112"/>
      <c r="AD94" s="112"/>
      <c r="AE94" s="112"/>
      <c r="AF94" s="112"/>
      <c r="AG94" s="112"/>
      <c r="AH94" s="112"/>
      <c r="AI94" s="112"/>
      <c r="AJ94" s="112"/>
      <c r="AK94" s="112"/>
      <c r="AL94" s="112"/>
      <c r="AM94" s="112"/>
      <c r="AN94" s="112"/>
      <c r="AO94" s="112"/>
      <c r="AP94" s="112"/>
      <c r="AQ94" s="112"/>
    </row>
    <row r="95" spans="2:43" x14ac:dyDescent="0.25">
      <c r="B95" s="112"/>
      <c r="C95" s="112"/>
      <c r="D95" s="112"/>
      <c r="E95" s="112"/>
      <c r="F95" s="112"/>
      <c r="G95" s="112"/>
      <c r="H95" s="112"/>
      <c r="I95" s="112"/>
      <c r="J95" s="112"/>
      <c r="K95" s="112"/>
      <c r="L95" s="112"/>
      <c r="M95" s="112"/>
      <c r="N95" s="112"/>
      <c r="O95" s="112"/>
      <c r="P95" s="112"/>
      <c r="Q95" s="112"/>
      <c r="R95" s="112"/>
      <c r="S95" s="112"/>
      <c r="T95" s="112"/>
      <c r="U95" s="112"/>
      <c r="V95" s="112"/>
      <c r="W95" s="112"/>
      <c r="X95" s="112"/>
      <c r="Y95" s="112"/>
      <c r="Z95" s="112"/>
      <c r="AA95" s="112"/>
      <c r="AB95" s="112"/>
      <c r="AC95" s="112"/>
      <c r="AD95" s="112"/>
      <c r="AE95" s="112"/>
      <c r="AF95" s="112"/>
      <c r="AG95" s="112"/>
      <c r="AH95" s="112"/>
      <c r="AI95" s="112"/>
      <c r="AJ95" s="112"/>
      <c r="AK95" s="112"/>
      <c r="AL95" s="112"/>
      <c r="AM95" s="112"/>
      <c r="AN95" s="112"/>
      <c r="AO95" s="112"/>
      <c r="AP95" s="112"/>
      <c r="AQ95" s="112"/>
    </row>
    <row r="96" spans="2:43" x14ac:dyDescent="0.25">
      <c r="B96" s="112"/>
      <c r="C96" s="112"/>
      <c r="D96" s="112"/>
      <c r="E96" s="112"/>
      <c r="F96" s="112"/>
      <c r="G96" s="112"/>
      <c r="H96" s="112"/>
      <c r="I96" s="112"/>
      <c r="J96" s="112"/>
      <c r="K96" s="112"/>
      <c r="L96" s="112"/>
      <c r="M96" s="112"/>
      <c r="N96" s="112"/>
      <c r="O96" s="112"/>
      <c r="P96" s="112"/>
      <c r="Q96" s="112"/>
      <c r="R96" s="112"/>
      <c r="S96" s="112"/>
      <c r="T96" s="112"/>
      <c r="U96" s="112"/>
      <c r="V96" s="112"/>
      <c r="W96" s="112"/>
      <c r="X96" s="112"/>
      <c r="Y96" s="112"/>
      <c r="Z96" s="112"/>
      <c r="AA96" s="112"/>
      <c r="AB96" s="112"/>
      <c r="AC96" s="112"/>
      <c r="AD96" s="112"/>
      <c r="AE96" s="112"/>
      <c r="AF96" s="112"/>
      <c r="AG96" s="112"/>
      <c r="AH96" s="112"/>
      <c r="AI96" s="112"/>
      <c r="AJ96" s="112"/>
      <c r="AK96" s="112"/>
      <c r="AL96" s="112"/>
      <c r="AM96" s="112"/>
      <c r="AN96" s="112"/>
      <c r="AO96" s="112"/>
      <c r="AP96" s="112"/>
      <c r="AQ96" s="112"/>
    </row>
    <row r="97" spans="2:43" x14ac:dyDescent="0.25">
      <c r="B97" s="112"/>
      <c r="C97" s="112"/>
      <c r="D97" s="112"/>
      <c r="E97" s="112"/>
      <c r="F97" s="112"/>
      <c r="G97" s="112"/>
      <c r="H97" s="112"/>
      <c r="I97" s="112"/>
      <c r="J97" s="112"/>
      <c r="K97" s="112"/>
      <c r="L97" s="112"/>
      <c r="M97" s="112"/>
      <c r="N97" s="112"/>
      <c r="O97" s="112"/>
      <c r="P97" s="112"/>
      <c r="Q97" s="112"/>
      <c r="R97" s="112"/>
      <c r="S97" s="112"/>
      <c r="T97" s="112"/>
      <c r="U97" s="112"/>
      <c r="V97" s="112"/>
      <c r="W97" s="112"/>
      <c r="X97" s="112"/>
      <c r="Y97" s="112"/>
      <c r="Z97" s="112"/>
      <c r="AA97" s="112"/>
      <c r="AB97" s="112"/>
      <c r="AC97" s="112"/>
      <c r="AD97" s="112"/>
      <c r="AE97" s="112"/>
      <c r="AF97" s="112"/>
      <c r="AG97" s="112"/>
      <c r="AH97" s="112"/>
      <c r="AI97" s="112"/>
      <c r="AJ97" s="112"/>
      <c r="AK97" s="112"/>
      <c r="AL97" s="112"/>
      <c r="AM97" s="112"/>
      <c r="AN97" s="112"/>
      <c r="AO97" s="112"/>
      <c r="AP97" s="112"/>
      <c r="AQ97" s="112"/>
    </row>
    <row r="98" spans="2:43" x14ac:dyDescent="0.25">
      <c r="B98" s="112"/>
      <c r="C98" s="112"/>
      <c r="D98" s="112"/>
      <c r="E98" s="112"/>
      <c r="F98" s="112"/>
      <c r="G98" s="112"/>
      <c r="H98" s="112"/>
      <c r="I98" s="112"/>
      <c r="J98" s="112"/>
      <c r="K98" s="112"/>
      <c r="L98" s="112"/>
      <c r="M98" s="112"/>
      <c r="N98" s="112"/>
      <c r="O98" s="112"/>
      <c r="P98" s="112"/>
      <c r="Q98" s="112"/>
      <c r="R98" s="112"/>
      <c r="S98" s="112"/>
      <c r="T98" s="112"/>
      <c r="U98" s="112"/>
      <c r="V98" s="112"/>
      <c r="W98" s="112"/>
      <c r="X98" s="112"/>
      <c r="Y98" s="112"/>
      <c r="Z98" s="112"/>
      <c r="AA98" s="112"/>
      <c r="AB98" s="112"/>
      <c r="AC98" s="112"/>
      <c r="AD98" s="112"/>
      <c r="AE98" s="112"/>
      <c r="AF98" s="112"/>
      <c r="AG98" s="112"/>
      <c r="AH98" s="112"/>
      <c r="AI98" s="112"/>
      <c r="AJ98" s="112"/>
      <c r="AK98" s="112"/>
      <c r="AL98" s="112"/>
      <c r="AM98" s="112"/>
      <c r="AN98" s="112"/>
      <c r="AO98" s="112"/>
      <c r="AP98" s="112"/>
      <c r="AQ98" s="112"/>
    </row>
    <row r="99" spans="2:43" x14ac:dyDescent="0.25">
      <c r="B99" s="112"/>
      <c r="C99" s="112"/>
      <c r="D99" s="112"/>
      <c r="E99" s="112"/>
      <c r="F99" s="112"/>
      <c r="G99" s="112"/>
      <c r="H99" s="112"/>
      <c r="I99" s="112"/>
      <c r="J99" s="112"/>
      <c r="K99" s="112"/>
      <c r="L99" s="112"/>
      <c r="M99" s="112"/>
      <c r="N99" s="112"/>
      <c r="O99" s="112"/>
      <c r="P99" s="112"/>
      <c r="Q99" s="112"/>
      <c r="R99" s="112"/>
      <c r="S99" s="112"/>
      <c r="T99" s="112"/>
      <c r="U99" s="112"/>
      <c r="V99" s="112"/>
      <c r="W99" s="112"/>
      <c r="X99" s="112"/>
      <c r="Y99" s="112"/>
      <c r="Z99" s="112"/>
      <c r="AA99" s="112"/>
      <c r="AB99" s="112"/>
      <c r="AC99" s="112"/>
      <c r="AD99" s="112"/>
      <c r="AE99" s="112"/>
      <c r="AF99" s="112"/>
      <c r="AG99" s="112"/>
      <c r="AH99" s="112"/>
      <c r="AI99" s="112"/>
      <c r="AJ99" s="112"/>
      <c r="AK99" s="112"/>
      <c r="AL99" s="112"/>
      <c r="AM99" s="112"/>
      <c r="AN99" s="112"/>
      <c r="AO99" s="112"/>
      <c r="AP99" s="112"/>
      <c r="AQ99" s="112"/>
    </row>
    <row r="100" spans="2:43" x14ac:dyDescent="0.25">
      <c r="B100" s="112"/>
      <c r="C100" s="112"/>
      <c r="D100" s="112"/>
      <c r="E100" s="112"/>
      <c r="F100" s="112"/>
      <c r="G100" s="112"/>
      <c r="H100" s="112"/>
      <c r="I100" s="112"/>
      <c r="J100" s="112"/>
      <c r="K100" s="112"/>
      <c r="L100" s="112"/>
      <c r="M100" s="112"/>
      <c r="N100" s="112"/>
      <c r="O100" s="112"/>
      <c r="P100" s="112"/>
      <c r="Q100" s="112"/>
      <c r="R100" s="112"/>
      <c r="S100" s="112"/>
      <c r="T100" s="112"/>
      <c r="U100" s="112"/>
      <c r="V100" s="112"/>
      <c r="W100" s="112"/>
      <c r="X100" s="112"/>
      <c r="Y100" s="112"/>
      <c r="Z100" s="112"/>
      <c r="AA100" s="112"/>
      <c r="AB100" s="112"/>
      <c r="AC100" s="112"/>
      <c r="AD100" s="112"/>
      <c r="AE100" s="112"/>
      <c r="AF100" s="112"/>
      <c r="AG100" s="112"/>
      <c r="AH100" s="112"/>
      <c r="AI100" s="112"/>
      <c r="AJ100" s="112"/>
      <c r="AK100" s="112"/>
      <c r="AL100" s="112"/>
      <c r="AM100" s="112"/>
      <c r="AN100" s="112"/>
      <c r="AO100" s="112"/>
      <c r="AP100" s="112"/>
      <c r="AQ100" s="112"/>
    </row>
    <row r="101" spans="2:43" x14ac:dyDescent="0.25">
      <c r="B101" s="112"/>
      <c r="C101" s="112"/>
      <c r="D101" s="112"/>
      <c r="E101" s="112"/>
      <c r="F101" s="112"/>
      <c r="G101" s="112"/>
      <c r="H101" s="112"/>
      <c r="I101" s="112"/>
      <c r="J101" s="112"/>
      <c r="K101" s="112"/>
      <c r="L101" s="112"/>
      <c r="M101" s="112"/>
      <c r="N101" s="112"/>
      <c r="O101" s="112"/>
      <c r="P101" s="112"/>
      <c r="Q101" s="112"/>
      <c r="R101" s="112"/>
      <c r="S101" s="112"/>
      <c r="T101" s="112"/>
      <c r="U101" s="112"/>
      <c r="V101" s="112"/>
      <c r="W101" s="112"/>
      <c r="X101" s="112"/>
      <c r="Y101" s="112"/>
      <c r="Z101" s="112"/>
      <c r="AA101" s="112"/>
      <c r="AB101" s="112"/>
      <c r="AC101" s="112"/>
      <c r="AD101" s="112"/>
      <c r="AE101" s="112"/>
      <c r="AF101" s="112"/>
      <c r="AG101" s="112"/>
      <c r="AH101" s="112"/>
      <c r="AI101" s="112"/>
      <c r="AJ101" s="112"/>
      <c r="AK101" s="112"/>
      <c r="AL101" s="112"/>
      <c r="AM101" s="112"/>
      <c r="AN101" s="112"/>
      <c r="AO101" s="112"/>
      <c r="AP101" s="112"/>
      <c r="AQ101" s="112"/>
    </row>
    <row r="102" spans="2:43" x14ac:dyDescent="0.25">
      <c r="B102" s="112"/>
      <c r="C102" s="112"/>
      <c r="D102" s="112"/>
      <c r="E102" s="112"/>
      <c r="F102" s="112"/>
      <c r="G102" s="112"/>
      <c r="H102" s="112"/>
      <c r="I102" s="112"/>
      <c r="J102" s="112"/>
      <c r="K102" s="112"/>
      <c r="L102" s="112"/>
      <c r="M102" s="112"/>
      <c r="N102" s="112"/>
      <c r="O102" s="112"/>
      <c r="P102" s="112"/>
      <c r="Q102" s="112"/>
      <c r="R102" s="112"/>
      <c r="S102" s="112"/>
      <c r="T102" s="112"/>
      <c r="U102" s="112"/>
      <c r="V102" s="112"/>
      <c r="W102" s="112"/>
      <c r="X102" s="112"/>
      <c r="Y102" s="112"/>
      <c r="Z102" s="112"/>
      <c r="AA102" s="112"/>
      <c r="AB102" s="112"/>
      <c r="AC102" s="112"/>
      <c r="AD102" s="112"/>
      <c r="AE102" s="112"/>
      <c r="AF102" s="112"/>
      <c r="AG102" s="112"/>
      <c r="AH102" s="112"/>
      <c r="AI102" s="112"/>
      <c r="AJ102" s="112"/>
      <c r="AK102" s="112"/>
      <c r="AL102" s="112"/>
      <c r="AM102" s="112"/>
      <c r="AN102" s="112"/>
      <c r="AO102" s="112"/>
      <c r="AP102" s="112"/>
      <c r="AQ102" s="112"/>
    </row>
    <row r="103" spans="2:43" x14ac:dyDescent="0.25">
      <c r="B103" s="112"/>
      <c r="C103" s="112"/>
      <c r="D103" s="112"/>
      <c r="E103" s="112"/>
      <c r="F103" s="112"/>
      <c r="G103" s="112"/>
      <c r="H103" s="112"/>
      <c r="I103" s="112"/>
      <c r="J103" s="112"/>
      <c r="K103" s="112"/>
      <c r="L103" s="112"/>
      <c r="M103" s="112"/>
      <c r="N103" s="112"/>
      <c r="O103" s="112"/>
      <c r="P103" s="112"/>
      <c r="Q103" s="112"/>
      <c r="R103" s="112"/>
      <c r="S103" s="112"/>
      <c r="T103" s="112"/>
      <c r="U103" s="112"/>
      <c r="V103" s="112"/>
      <c r="W103" s="112"/>
      <c r="X103" s="112"/>
      <c r="Y103" s="112"/>
      <c r="Z103" s="112"/>
      <c r="AA103" s="112"/>
      <c r="AB103" s="112"/>
      <c r="AC103" s="112"/>
      <c r="AD103" s="112"/>
      <c r="AE103" s="112"/>
      <c r="AF103" s="112"/>
      <c r="AG103" s="112"/>
      <c r="AH103" s="112"/>
      <c r="AI103" s="112"/>
      <c r="AJ103" s="112"/>
      <c r="AK103" s="112"/>
      <c r="AL103" s="112"/>
      <c r="AM103" s="112"/>
      <c r="AN103" s="112"/>
      <c r="AO103" s="112"/>
      <c r="AP103" s="112"/>
      <c r="AQ103" s="112"/>
    </row>
    <row r="104" spans="2:43" x14ac:dyDescent="0.25">
      <c r="B104" s="112"/>
      <c r="C104" s="112"/>
      <c r="D104" s="112"/>
      <c r="E104" s="112"/>
      <c r="F104" s="112"/>
      <c r="G104" s="112"/>
      <c r="H104" s="112"/>
      <c r="I104" s="112"/>
      <c r="J104" s="112"/>
      <c r="K104" s="112"/>
      <c r="L104" s="112"/>
      <c r="M104" s="112"/>
      <c r="N104" s="112"/>
      <c r="O104" s="112"/>
      <c r="P104" s="112"/>
      <c r="Q104" s="112"/>
      <c r="R104" s="112"/>
      <c r="S104" s="112"/>
      <c r="T104" s="112"/>
      <c r="U104" s="112"/>
      <c r="V104" s="112"/>
      <c r="W104" s="112"/>
      <c r="X104" s="112"/>
      <c r="Y104" s="112"/>
      <c r="Z104" s="112"/>
      <c r="AA104" s="112"/>
      <c r="AB104" s="112"/>
      <c r="AC104" s="112"/>
      <c r="AD104" s="112"/>
      <c r="AE104" s="112"/>
      <c r="AF104" s="112"/>
      <c r="AG104" s="112"/>
      <c r="AH104" s="112"/>
      <c r="AI104" s="112"/>
      <c r="AJ104" s="112"/>
      <c r="AK104" s="112"/>
      <c r="AL104" s="112"/>
      <c r="AM104" s="112"/>
      <c r="AN104" s="112"/>
      <c r="AO104" s="112"/>
      <c r="AP104" s="112"/>
      <c r="AQ104" s="112"/>
    </row>
    <row r="105" spans="2:43" x14ac:dyDescent="0.25">
      <c r="B105" s="112"/>
      <c r="C105" s="112"/>
      <c r="D105" s="112"/>
      <c r="E105" s="112"/>
      <c r="F105" s="112"/>
      <c r="G105" s="112"/>
      <c r="H105" s="112"/>
      <c r="I105" s="112"/>
      <c r="J105" s="112"/>
      <c r="K105" s="112"/>
      <c r="L105" s="112"/>
      <c r="M105" s="112"/>
      <c r="N105" s="112"/>
      <c r="O105" s="112"/>
      <c r="P105" s="112"/>
      <c r="Q105" s="112"/>
      <c r="R105" s="112"/>
      <c r="S105" s="112"/>
      <c r="T105" s="112"/>
      <c r="U105" s="112"/>
      <c r="V105" s="112"/>
      <c r="W105" s="112"/>
      <c r="X105" s="112"/>
      <c r="Y105" s="112"/>
      <c r="Z105" s="112"/>
      <c r="AA105" s="112"/>
      <c r="AB105" s="112"/>
      <c r="AC105" s="112"/>
      <c r="AD105" s="112"/>
      <c r="AE105" s="112"/>
      <c r="AF105" s="112"/>
      <c r="AG105" s="112"/>
      <c r="AH105" s="112"/>
      <c r="AI105" s="112"/>
      <c r="AJ105" s="112"/>
      <c r="AK105" s="112"/>
      <c r="AL105" s="112"/>
      <c r="AM105" s="112"/>
      <c r="AN105" s="112"/>
      <c r="AO105" s="112"/>
      <c r="AP105" s="112"/>
      <c r="AQ105" s="112"/>
    </row>
    <row r="106" spans="2:43" x14ac:dyDescent="0.25">
      <c r="B106" s="112"/>
      <c r="C106" s="112"/>
      <c r="D106" s="112"/>
      <c r="E106" s="112"/>
      <c r="F106" s="112"/>
      <c r="G106" s="112"/>
      <c r="H106" s="112"/>
      <c r="I106" s="112"/>
      <c r="J106" s="112"/>
      <c r="K106" s="112"/>
      <c r="L106" s="112"/>
      <c r="M106" s="112"/>
      <c r="N106" s="112"/>
      <c r="O106" s="112"/>
      <c r="P106" s="112"/>
      <c r="Q106" s="112"/>
      <c r="R106" s="112"/>
      <c r="S106" s="112"/>
      <c r="T106" s="112"/>
      <c r="U106" s="112"/>
      <c r="V106" s="112"/>
      <c r="W106" s="112"/>
      <c r="X106" s="112"/>
      <c r="Y106" s="112"/>
      <c r="Z106" s="112"/>
      <c r="AA106" s="112"/>
      <c r="AB106" s="112"/>
      <c r="AC106" s="112"/>
      <c r="AD106" s="112"/>
      <c r="AE106" s="112"/>
      <c r="AF106" s="112"/>
      <c r="AG106" s="112"/>
      <c r="AH106" s="112"/>
      <c r="AI106" s="112"/>
      <c r="AJ106" s="112"/>
      <c r="AK106" s="112"/>
      <c r="AL106" s="112"/>
      <c r="AM106" s="112"/>
      <c r="AN106" s="112"/>
      <c r="AO106" s="112"/>
      <c r="AP106" s="112"/>
      <c r="AQ106" s="112"/>
    </row>
    <row r="107" spans="2:43" x14ac:dyDescent="0.25">
      <c r="B107" s="112"/>
      <c r="C107" s="112"/>
      <c r="D107" s="112"/>
      <c r="E107" s="112"/>
      <c r="F107" s="112"/>
      <c r="G107" s="112"/>
      <c r="H107" s="112"/>
      <c r="I107" s="112"/>
      <c r="J107" s="112"/>
      <c r="K107" s="112"/>
      <c r="L107" s="112"/>
      <c r="M107" s="112"/>
      <c r="N107" s="112"/>
      <c r="O107" s="112"/>
      <c r="P107" s="112"/>
      <c r="Q107" s="112"/>
      <c r="R107" s="112"/>
      <c r="S107" s="112"/>
      <c r="T107" s="112"/>
      <c r="U107" s="112"/>
      <c r="V107" s="112"/>
      <c r="W107" s="112"/>
      <c r="X107" s="112"/>
      <c r="Y107" s="112"/>
      <c r="Z107" s="112"/>
      <c r="AA107" s="112"/>
      <c r="AB107" s="112"/>
      <c r="AC107" s="112"/>
      <c r="AD107" s="112"/>
      <c r="AE107" s="112"/>
      <c r="AF107" s="112"/>
      <c r="AG107" s="112"/>
      <c r="AH107" s="112"/>
      <c r="AI107" s="112"/>
      <c r="AJ107" s="112"/>
      <c r="AK107" s="112"/>
      <c r="AL107" s="112"/>
      <c r="AM107" s="112"/>
      <c r="AN107" s="112"/>
      <c r="AO107" s="112"/>
      <c r="AP107" s="112"/>
      <c r="AQ107" s="112"/>
    </row>
    <row r="108" spans="2:43" x14ac:dyDescent="0.25">
      <c r="B108" s="112"/>
      <c r="C108" s="112"/>
      <c r="D108" s="112"/>
      <c r="E108" s="112"/>
      <c r="F108" s="112"/>
      <c r="G108" s="112"/>
      <c r="H108" s="112"/>
      <c r="I108" s="112"/>
      <c r="J108" s="112"/>
      <c r="K108" s="112"/>
      <c r="L108" s="112"/>
      <c r="M108" s="112"/>
      <c r="N108" s="112"/>
      <c r="O108" s="112"/>
      <c r="P108" s="112"/>
      <c r="Q108" s="112"/>
      <c r="R108" s="112"/>
      <c r="S108" s="112"/>
      <c r="T108" s="112"/>
      <c r="U108" s="112"/>
      <c r="V108" s="112"/>
      <c r="W108" s="112"/>
      <c r="X108" s="112"/>
      <c r="Y108" s="112"/>
      <c r="Z108" s="112"/>
      <c r="AA108" s="112"/>
      <c r="AB108" s="112"/>
      <c r="AC108" s="112"/>
      <c r="AD108" s="112"/>
      <c r="AE108" s="112"/>
      <c r="AF108" s="112"/>
      <c r="AG108" s="112"/>
      <c r="AH108" s="112"/>
      <c r="AI108" s="112"/>
      <c r="AJ108" s="112"/>
      <c r="AK108" s="112"/>
      <c r="AL108" s="112"/>
      <c r="AM108" s="112"/>
      <c r="AN108" s="112"/>
      <c r="AO108" s="112"/>
      <c r="AP108" s="112"/>
      <c r="AQ108" s="112"/>
    </row>
    <row r="109" spans="2:43" x14ac:dyDescent="0.25">
      <c r="B109" s="112"/>
      <c r="C109" s="112"/>
      <c r="D109" s="112"/>
      <c r="E109" s="112"/>
      <c r="F109" s="112"/>
      <c r="G109" s="112"/>
      <c r="H109" s="112"/>
      <c r="I109" s="112"/>
      <c r="J109" s="112"/>
      <c r="K109" s="112"/>
      <c r="L109" s="112"/>
      <c r="M109" s="112"/>
      <c r="N109" s="112"/>
      <c r="O109" s="112"/>
      <c r="P109" s="112"/>
      <c r="Q109" s="112"/>
      <c r="R109" s="112"/>
      <c r="S109" s="112"/>
      <c r="T109" s="112"/>
      <c r="U109" s="112"/>
      <c r="V109" s="112"/>
      <c r="W109" s="112"/>
      <c r="X109" s="112"/>
      <c r="Y109" s="112"/>
      <c r="Z109" s="112"/>
      <c r="AA109" s="112"/>
      <c r="AB109" s="112"/>
      <c r="AC109" s="112"/>
      <c r="AD109" s="112"/>
      <c r="AE109" s="112"/>
      <c r="AF109" s="112"/>
      <c r="AG109" s="112"/>
      <c r="AH109" s="112"/>
      <c r="AI109" s="112"/>
      <c r="AJ109" s="112"/>
      <c r="AK109" s="112"/>
      <c r="AL109" s="112"/>
      <c r="AM109" s="112"/>
      <c r="AN109" s="112"/>
      <c r="AO109" s="112"/>
      <c r="AP109" s="112"/>
      <c r="AQ109" s="112"/>
    </row>
    <row r="110" spans="2:43" x14ac:dyDescent="0.25">
      <c r="B110" s="112"/>
      <c r="C110" s="112"/>
      <c r="D110" s="112"/>
      <c r="E110" s="112"/>
      <c r="F110" s="112"/>
      <c r="G110" s="112"/>
      <c r="H110" s="112"/>
      <c r="I110" s="112"/>
      <c r="J110" s="112"/>
      <c r="K110" s="112"/>
      <c r="L110" s="112"/>
      <c r="M110" s="112"/>
      <c r="N110" s="112"/>
      <c r="O110" s="112"/>
      <c r="P110" s="112"/>
      <c r="Q110" s="112"/>
      <c r="R110" s="112"/>
      <c r="S110" s="112"/>
      <c r="T110" s="112"/>
      <c r="U110" s="112"/>
      <c r="V110" s="112"/>
      <c r="W110" s="112"/>
      <c r="X110" s="112"/>
      <c r="Y110" s="112"/>
      <c r="Z110" s="112"/>
      <c r="AA110" s="112"/>
      <c r="AB110" s="112"/>
      <c r="AC110" s="112"/>
      <c r="AD110" s="112"/>
      <c r="AE110" s="112"/>
      <c r="AF110" s="112"/>
      <c r="AG110" s="112"/>
      <c r="AH110" s="112"/>
      <c r="AI110" s="112"/>
      <c r="AJ110" s="112"/>
      <c r="AK110" s="112"/>
      <c r="AL110" s="112"/>
      <c r="AM110" s="112"/>
      <c r="AN110" s="112"/>
      <c r="AO110" s="112"/>
      <c r="AP110" s="112"/>
      <c r="AQ110" s="112"/>
    </row>
    <row r="111" spans="2:43" x14ac:dyDescent="0.25">
      <c r="B111" s="112"/>
      <c r="C111" s="112"/>
      <c r="D111" s="112"/>
      <c r="E111" s="112"/>
      <c r="F111" s="112"/>
      <c r="G111" s="112"/>
      <c r="H111" s="112"/>
      <c r="I111" s="112"/>
      <c r="J111" s="112"/>
      <c r="K111" s="112"/>
      <c r="L111" s="112"/>
      <c r="M111" s="112"/>
      <c r="N111" s="112"/>
      <c r="O111" s="112"/>
      <c r="P111" s="112"/>
      <c r="Q111" s="112"/>
      <c r="R111" s="112"/>
      <c r="S111" s="112"/>
      <c r="T111" s="112"/>
      <c r="U111" s="112"/>
      <c r="V111" s="112"/>
      <c r="W111" s="112"/>
      <c r="X111" s="112"/>
      <c r="Y111" s="112"/>
      <c r="Z111" s="112"/>
      <c r="AA111" s="112"/>
      <c r="AB111" s="112"/>
      <c r="AC111" s="112"/>
      <c r="AD111" s="112"/>
      <c r="AE111" s="112"/>
      <c r="AF111" s="112"/>
      <c r="AG111" s="112"/>
      <c r="AH111" s="112"/>
      <c r="AI111" s="112"/>
      <c r="AJ111" s="112"/>
      <c r="AK111" s="112"/>
      <c r="AL111" s="112"/>
      <c r="AM111" s="112"/>
      <c r="AN111" s="112"/>
      <c r="AO111" s="112"/>
      <c r="AP111" s="112"/>
      <c r="AQ111" s="112"/>
    </row>
    <row r="112" spans="2:43" x14ac:dyDescent="0.25">
      <c r="B112" s="112"/>
      <c r="C112" s="112"/>
      <c r="D112" s="112"/>
      <c r="E112" s="112"/>
      <c r="F112" s="112"/>
      <c r="G112" s="112"/>
      <c r="H112" s="112"/>
      <c r="I112" s="112"/>
      <c r="J112" s="112"/>
      <c r="K112" s="112"/>
      <c r="L112" s="112"/>
      <c r="M112" s="112"/>
      <c r="N112" s="112"/>
      <c r="O112" s="112"/>
      <c r="P112" s="112"/>
      <c r="Q112" s="112"/>
      <c r="R112" s="112"/>
      <c r="S112" s="112"/>
      <c r="T112" s="112"/>
      <c r="U112" s="112"/>
      <c r="V112" s="112"/>
      <c r="W112" s="112"/>
      <c r="X112" s="112"/>
      <c r="Y112" s="112"/>
      <c r="Z112" s="112"/>
      <c r="AA112" s="112"/>
      <c r="AB112" s="112"/>
      <c r="AC112" s="112"/>
      <c r="AD112" s="112"/>
      <c r="AE112" s="112"/>
      <c r="AF112" s="112"/>
      <c r="AG112" s="112"/>
      <c r="AH112" s="112"/>
      <c r="AI112" s="112"/>
      <c r="AJ112" s="112"/>
      <c r="AK112" s="112"/>
      <c r="AL112" s="112"/>
      <c r="AM112" s="112"/>
      <c r="AN112" s="112"/>
      <c r="AO112" s="112"/>
      <c r="AP112" s="112"/>
      <c r="AQ112" s="112"/>
    </row>
    <row r="113" spans="2:43" x14ac:dyDescent="0.25">
      <c r="B113" s="112"/>
      <c r="C113" s="112"/>
      <c r="D113" s="112"/>
      <c r="E113" s="112"/>
      <c r="F113" s="112"/>
      <c r="G113" s="112"/>
      <c r="H113" s="112"/>
      <c r="I113" s="112"/>
      <c r="J113" s="112"/>
      <c r="K113" s="112"/>
      <c r="L113" s="112"/>
      <c r="M113" s="112"/>
      <c r="N113" s="112"/>
      <c r="O113" s="112"/>
      <c r="P113" s="112"/>
      <c r="Q113" s="112"/>
      <c r="R113" s="112"/>
      <c r="S113" s="112"/>
      <c r="T113" s="112"/>
      <c r="U113" s="112"/>
      <c r="V113" s="112"/>
      <c r="W113" s="112"/>
      <c r="X113" s="112"/>
      <c r="Y113" s="112"/>
      <c r="Z113" s="112"/>
      <c r="AA113" s="112"/>
      <c r="AB113" s="112"/>
      <c r="AC113" s="112"/>
      <c r="AD113" s="112"/>
      <c r="AE113" s="112"/>
      <c r="AF113" s="112"/>
      <c r="AG113" s="112"/>
      <c r="AH113" s="112"/>
      <c r="AI113" s="112"/>
      <c r="AJ113" s="112"/>
      <c r="AK113" s="112"/>
      <c r="AL113" s="112"/>
      <c r="AM113" s="112"/>
      <c r="AN113" s="112"/>
      <c r="AO113" s="112"/>
      <c r="AP113" s="112"/>
      <c r="AQ113" s="112"/>
    </row>
    <row r="114" spans="2:43" x14ac:dyDescent="0.25">
      <c r="B114" s="112"/>
      <c r="C114" s="112"/>
      <c r="D114" s="112"/>
      <c r="E114" s="112"/>
      <c r="F114" s="112"/>
      <c r="G114" s="112"/>
      <c r="H114" s="112"/>
      <c r="I114" s="112"/>
      <c r="J114" s="112"/>
      <c r="K114" s="112"/>
      <c r="L114" s="112"/>
      <c r="M114" s="112"/>
      <c r="N114" s="112"/>
      <c r="O114" s="112"/>
      <c r="P114" s="112"/>
      <c r="Q114" s="112"/>
      <c r="R114" s="112"/>
      <c r="S114" s="112"/>
      <c r="T114" s="112"/>
      <c r="U114" s="112"/>
      <c r="V114" s="112"/>
      <c r="W114" s="112"/>
      <c r="X114" s="112"/>
      <c r="Y114" s="112"/>
      <c r="Z114" s="112"/>
      <c r="AA114" s="112"/>
      <c r="AB114" s="112"/>
      <c r="AC114" s="112"/>
      <c r="AD114" s="112"/>
      <c r="AE114" s="112"/>
      <c r="AF114" s="112"/>
      <c r="AG114" s="112"/>
      <c r="AH114" s="112"/>
      <c r="AI114" s="112"/>
      <c r="AJ114" s="112"/>
      <c r="AK114" s="112"/>
      <c r="AL114" s="112"/>
      <c r="AM114" s="112"/>
      <c r="AN114" s="112"/>
      <c r="AO114" s="112"/>
      <c r="AP114" s="112"/>
      <c r="AQ114" s="112"/>
    </row>
    <row r="115" spans="2:43" x14ac:dyDescent="0.25">
      <c r="B115" s="112"/>
      <c r="C115" s="112"/>
      <c r="D115" s="112"/>
      <c r="E115" s="112"/>
      <c r="F115" s="112"/>
      <c r="G115" s="112"/>
      <c r="H115" s="112"/>
      <c r="I115" s="112"/>
      <c r="J115" s="112"/>
      <c r="K115" s="112"/>
      <c r="L115" s="112"/>
      <c r="M115" s="112"/>
      <c r="N115" s="112"/>
      <c r="O115" s="112"/>
      <c r="P115" s="112"/>
      <c r="Q115" s="112"/>
      <c r="R115" s="112"/>
      <c r="S115" s="112"/>
      <c r="T115" s="112"/>
      <c r="U115" s="112"/>
      <c r="V115" s="112"/>
      <c r="W115" s="112"/>
      <c r="X115" s="112"/>
      <c r="Y115" s="112"/>
      <c r="Z115" s="112"/>
      <c r="AA115" s="112"/>
      <c r="AB115" s="112"/>
      <c r="AC115" s="112"/>
      <c r="AD115" s="112"/>
      <c r="AE115" s="112"/>
      <c r="AF115" s="112"/>
      <c r="AG115" s="112"/>
      <c r="AH115" s="112"/>
      <c r="AI115" s="112"/>
      <c r="AJ115" s="112"/>
      <c r="AK115" s="112"/>
      <c r="AL115" s="112"/>
      <c r="AM115" s="112"/>
      <c r="AN115" s="112"/>
      <c r="AO115" s="112"/>
      <c r="AP115" s="112"/>
      <c r="AQ115" s="112"/>
    </row>
    <row r="116" spans="2:43" x14ac:dyDescent="0.25">
      <c r="B116" s="112"/>
      <c r="C116" s="112"/>
      <c r="D116" s="112"/>
      <c r="E116" s="112"/>
      <c r="F116" s="112"/>
      <c r="G116" s="112"/>
      <c r="H116" s="112"/>
      <c r="I116" s="112"/>
      <c r="J116" s="112"/>
      <c r="K116" s="112"/>
      <c r="L116" s="112"/>
      <c r="M116" s="112"/>
      <c r="N116" s="112"/>
      <c r="O116" s="112"/>
      <c r="P116" s="112"/>
      <c r="Q116" s="112"/>
      <c r="R116" s="112"/>
      <c r="S116" s="112"/>
      <c r="T116" s="112"/>
      <c r="U116" s="112"/>
      <c r="V116" s="112"/>
      <c r="W116" s="112"/>
      <c r="X116" s="112"/>
      <c r="Y116" s="112"/>
      <c r="Z116" s="112"/>
      <c r="AA116" s="112"/>
      <c r="AB116" s="112"/>
      <c r="AC116" s="112"/>
      <c r="AD116" s="112"/>
      <c r="AE116" s="112"/>
      <c r="AF116" s="112"/>
      <c r="AG116" s="112"/>
      <c r="AH116" s="112"/>
      <c r="AI116" s="112"/>
      <c r="AJ116" s="112"/>
      <c r="AK116" s="112"/>
      <c r="AL116" s="112"/>
      <c r="AM116" s="112"/>
      <c r="AN116" s="112"/>
      <c r="AO116" s="112"/>
      <c r="AP116" s="112"/>
      <c r="AQ116" s="112"/>
    </row>
    <row r="117" spans="2:43" x14ac:dyDescent="0.25">
      <c r="B117" s="112"/>
      <c r="C117" s="112"/>
      <c r="D117" s="112"/>
      <c r="E117" s="112"/>
      <c r="F117" s="112"/>
      <c r="G117" s="112"/>
      <c r="H117" s="112"/>
      <c r="I117" s="112"/>
      <c r="J117" s="112"/>
      <c r="K117" s="112"/>
      <c r="L117" s="112"/>
      <c r="M117" s="112"/>
      <c r="N117" s="112"/>
      <c r="O117" s="112"/>
      <c r="P117" s="112"/>
      <c r="Q117" s="112"/>
      <c r="R117" s="112"/>
      <c r="S117" s="112"/>
      <c r="T117" s="112"/>
      <c r="U117" s="112"/>
      <c r="V117" s="112"/>
      <c r="W117" s="112"/>
      <c r="X117" s="112"/>
      <c r="Y117" s="112"/>
      <c r="Z117" s="112"/>
      <c r="AA117" s="112"/>
      <c r="AB117" s="112"/>
      <c r="AC117" s="112"/>
      <c r="AD117" s="112"/>
      <c r="AE117" s="112"/>
      <c r="AF117" s="112"/>
      <c r="AG117" s="112"/>
      <c r="AH117" s="112"/>
      <c r="AI117" s="112"/>
      <c r="AJ117" s="112"/>
      <c r="AK117" s="112"/>
      <c r="AL117" s="112"/>
      <c r="AM117" s="112"/>
      <c r="AN117" s="112"/>
      <c r="AO117" s="112"/>
      <c r="AP117" s="112"/>
      <c r="AQ117" s="112"/>
    </row>
    <row r="118" spans="2:43" x14ac:dyDescent="0.25">
      <c r="B118" s="112"/>
      <c r="C118" s="112"/>
      <c r="D118" s="112"/>
      <c r="E118" s="112"/>
      <c r="F118" s="112"/>
      <c r="G118" s="112"/>
      <c r="H118" s="112"/>
      <c r="I118" s="112"/>
      <c r="J118" s="112"/>
      <c r="K118" s="112"/>
      <c r="L118" s="112"/>
      <c r="M118" s="112"/>
      <c r="N118" s="112"/>
      <c r="O118" s="112"/>
      <c r="P118" s="112"/>
      <c r="Q118" s="112"/>
      <c r="R118" s="112"/>
      <c r="S118" s="112"/>
      <c r="T118" s="112"/>
      <c r="U118" s="112"/>
      <c r="V118" s="112"/>
      <c r="W118" s="112"/>
      <c r="X118" s="112"/>
      <c r="Y118" s="112"/>
      <c r="Z118" s="112"/>
      <c r="AA118" s="112"/>
      <c r="AB118" s="112"/>
      <c r="AC118" s="112"/>
      <c r="AD118" s="112"/>
      <c r="AE118" s="112"/>
      <c r="AF118" s="112"/>
      <c r="AG118" s="112"/>
      <c r="AH118" s="112"/>
      <c r="AI118" s="112"/>
      <c r="AJ118" s="112"/>
      <c r="AK118" s="112"/>
      <c r="AL118" s="112"/>
      <c r="AM118" s="112"/>
      <c r="AN118" s="112"/>
      <c r="AO118" s="112"/>
      <c r="AP118" s="112"/>
      <c r="AQ118" s="112"/>
    </row>
    <row r="119" spans="2:43" x14ac:dyDescent="0.25">
      <c r="B119" s="112"/>
      <c r="C119" s="112"/>
      <c r="D119" s="112"/>
      <c r="E119" s="112"/>
      <c r="F119" s="112"/>
      <c r="G119" s="112"/>
      <c r="H119" s="112"/>
      <c r="I119" s="112"/>
      <c r="J119" s="112"/>
      <c r="K119" s="112"/>
      <c r="L119" s="112"/>
      <c r="M119" s="112"/>
      <c r="N119" s="112"/>
      <c r="O119" s="112"/>
      <c r="P119" s="112"/>
      <c r="Q119" s="112"/>
      <c r="R119" s="112"/>
      <c r="S119" s="112"/>
      <c r="T119" s="112"/>
      <c r="U119" s="112"/>
      <c r="V119" s="112"/>
      <c r="W119" s="112"/>
      <c r="X119" s="112"/>
      <c r="Y119" s="112"/>
      <c r="Z119" s="112"/>
      <c r="AA119" s="112"/>
      <c r="AB119" s="112"/>
      <c r="AC119" s="112"/>
      <c r="AD119" s="112"/>
      <c r="AE119" s="112"/>
      <c r="AF119" s="112"/>
      <c r="AG119" s="112"/>
      <c r="AH119" s="112"/>
      <c r="AI119" s="112"/>
      <c r="AJ119" s="112"/>
      <c r="AK119" s="112"/>
      <c r="AL119" s="112"/>
      <c r="AM119" s="112"/>
      <c r="AN119" s="112"/>
      <c r="AO119" s="112"/>
      <c r="AP119" s="112"/>
      <c r="AQ119" s="112"/>
    </row>
    <row r="120" spans="2:43" x14ac:dyDescent="0.25">
      <c r="B120" s="112"/>
      <c r="C120" s="112"/>
      <c r="D120" s="112"/>
      <c r="E120" s="112"/>
      <c r="F120" s="112"/>
      <c r="G120" s="112"/>
      <c r="H120" s="112"/>
      <c r="I120" s="112"/>
      <c r="J120" s="112"/>
      <c r="K120" s="112"/>
      <c r="L120" s="112"/>
      <c r="M120" s="112"/>
      <c r="N120" s="112"/>
      <c r="O120" s="112"/>
      <c r="P120" s="112"/>
      <c r="Q120" s="112"/>
      <c r="R120" s="112"/>
      <c r="S120" s="112"/>
      <c r="T120" s="112"/>
      <c r="U120" s="112"/>
      <c r="V120" s="112"/>
      <c r="W120" s="112"/>
      <c r="X120" s="112"/>
      <c r="Y120" s="112"/>
      <c r="Z120" s="112"/>
      <c r="AA120" s="112"/>
      <c r="AB120" s="112"/>
      <c r="AC120" s="112"/>
      <c r="AD120" s="112"/>
      <c r="AE120" s="112"/>
      <c r="AF120" s="112"/>
      <c r="AG120" s="112"/>
      <c r="AH120" s="112"/>
      <c r="AI120" s="112"/>
      <c r="AJ120" s="112"/>
      <c r="AK120" s="112"/>
      <c r="AL120" s="112"/>
      <c r="AM120" s="112"/>
      <c r="AN120" s="112"/>
      <c r="AO120" s="112"/>
      <c r="AP120" s="112"/>
      <c r="AQ120" s="112"/>
    </row>
    <row r="121" spans="2:43" x14ac:dyDescent="0.25">
      <c r="B121" s="112"/>
      <c r="C121" s="112"/>
      <c r="D121" s="112"/>
      <c r="E121" s="112"/>
      <c r="F121" s="112"/>
      <c r="G121" s="112"/>
      <c r="H121" s="112"/>
      <c r="I121" s="112"/>
      <c r="J121" s="112"/>
      <c r="K121" s="112"/>
      <c r="L121" s="112"/>
      <c r="M121" s="112"/>
      <c r="N121" s="112"/>
      <c r="O121" s="112"/>
      <c r="P121" s="112"/>
      <c r="Q121" s="112"/>
      <c r="R121" s="112"/>
      <c r="S121" s="112"/>
      <c r="T121" s="112"/>
      <c r="U121" s="112"/>
      <c r="V121" s="112"/>
      <c r="W121" s="112"/>
      <c r="X121" s="112"/>
      <c r="Y121" s="112"/>
      <c r="Z121" s="112"/>
      <c r="AA121" s="112"/>
      <c r="AB121" s="112"/>
      <c r="AC121" s="112"/>
      <c r="AD121" s="112"/>
      <c r="AE121" s="112"/>
      <c r="AF121" s="112"/>
      <c r="AG121" s="112"/>
      <c r="AH121" s="112"/>
      <c r="AI121" s="112"/>
      <c r="AJ121" s="112"/>
      <c r="AK121" s="112"/>
      <c r="AL121" s="112"/>
      <c r="AM121" s="112"/>
      <c r="AN121" s="112"/>
      <c r="AO121" s="112"/>
      <c r="AP121" s="112"/>
      <c r="AQ121" s="112"/>
    </row>
    <row r="122" spans="2:43" x14ac:dyDescent="0.25">
      <c r="B122" s="112"/>
      <c r="C122" s="112"/>
      <c r="D122" s="112"/>
      <c r="E122" s="112"/>
      <c r="F122" s="112"/>
      <c r="G122" s="112"/>
      <c r="H122" s="112"/>
      <c r="I122" s="112"/>
      <c r="J122" s="112"/>
      <c r="K122" s="112"/>
      <c r="L122" s="112"/>
      <c r="M122" s="112"/>
      <c r="N122" s="112"/>
      <c r="O122" s="112"/>
      <c r="P122" s="112"/>
      <c r="Q122" s="112"/>
      <c r="R122" s="112"/>
      <c r="S122" s="112"/>
      <c r="T122" s="112"/>
      <c r="U122" s="112"/>
      <c r="V122" s="112"/>
      <c r="W122" s="112"/>
      <c r="X122" s="112"/>
      <c r="Y122" s="112"/>
      <c r="Z122" s="112"/>
      <c r="AA122" s="112"/>
      <c r="AB122" s="112"/>
      <c r="AC122" s="112"/>
      <c r="AD122" s="112"/>
      <c r="AE122" s="112"/>
      <c r="AF122" s="112"/>
      <c r="AG122" s="112"/>
      <c r="AH122" s="112"/>
      <c r="AI122" s="112"/>
      <c r="AJ122" s="112"/>
      <c r="AK122" s="112"/>
      <c r="AL122" s="112"/>
      <c r="AM122" s="112"/>
      <c r="AN122" s="112"/>
      <c r="AO122" s="112"/>
      <c r="AP122" s="112"/>
      <c r="AQ122" s="112"/>
    </row>
    <row r="123" spans="2:43" x14ac:dyDescent="0.25">
      <c r="B123" s="112"/>
      <c r="C123" s="112"/>
      <c r="D123" s="112"/>
      <c r="E123" s="112"/>
      <c r="F123" s="112"/>
      <c r="G123" s="112"/>
      <c r="H123" s="112"/>
      <c r="I123" s="112"/>
      <c r="J123" s="112"/>
      <c r="K123" s="112"/>
      <c r="L123" s="112"/>
      <c r="M123" s="112"/>
      <c r="N123" s="112"/>
      <c r="O123" s="112"/>
      <c r="P123" s="112"/>
      <c r="Q123" s="112"/>
      <c r="R123" s="112"/>
      <c r="S123" s="112"/>
      <c r="T123" s="112"/>
      <c r="U123" s="112"/>
      <c r="V123" s="112"/>
      <c r="W123" s="112"/>
      <c r="X123" s="112"/>
      <c r="Y123" s="112"/>
      <c r="Z123" s="112"/>
      <c r="AA123" s="112"/>
      <c r="AB123" s="112"/>
      <c r="AC123" s="112"/>
      <c r="AD123" s="112"/>
      <c r="AE123" s="112"/>
      <c r="AF123" s="112"/>
      <c r="AG123" s="112"/>
      <c r="AH123" s="112"/>
      <c r="AI123" s="112"/>
      <c r="AJ123" s="112"/>
      <c r="AK123" s="112"/>
      <c r="AL123" s="112"/>
      <c r="AM123" s="112"/>
      <c r="AN123" s="112"/>
      <c r="AO123" s="112"/>
      <c r="AP123" s="112"/>
      <c r="AQ123" s="112"/>
    </row>
    <row r="124" spans="2:43" x14ac:dyDescent="0.25">
      <c r="B124" s="112"/>
      <c r="C124" s="112"/>
      <c r="D124" s="112"/>
      <c r="E124" s="112"/>
      <c r="F124" s="112"/>
      <c r="G124" s="112"/>
      <c r="H124" s="112"/>
      <c r="I124" s="112"/>
      <c r="J124" s="112"/>
      <c r="K124" s="112"/>
      <c r="L124" s="112"/>
      <c r="M124" s="112"/>
      <c r="N124" s="112"/>
      <c r="O124" s="112"/>
      <c r="P124" s="112"/>
      <c r="Q124" s="112"/>
      <c r="R124" s="112"/>
      <c r="S124" s="112"/>
      <c r="T124" s="112"/>
      <c r="U124" s="112"/>
      <c r="V124" s="112"/>
      <c r="W124" s="112"/>
      <c r="X124" s="112"/>
      <c r="Y124" s="112"/>
      <c r="Z124" s="112"/>
      <c r="AA124" s="112"/>
      <c r="AB124" s="112"/>
      <c r="AC124" s="112"/>
      <c r="AD124" s="112"/>
      <c r="AE124" s="112"/>
      <c r="AF124" s="112"/>
      <c r="AG124" s="112"/>
      <c r="AH124" s="112"/>
      <c r="AI124" s="112"/>
      <c r="AJ124" s="112"/>
      <c r="AK124" s="112"/>
      <c r="AL124" s="112"/>
      <c r="AM124" s="112"/>
      <c r="AN124" s="112"/>
      <c r="AO124" s="112"/>
      <c r="AP124" s="112"/>
      <c r="AQ124" s="112"/>
    </row>
    <row r="125" spans="2:43" x14ac:dyDescent="0.25">
      <c r="B125" s="112"/>
      <c r="C125" s="112"/>
      <c r="D125" s="112"/>
      <c r="E125" s="112"/>
      <c r="F125" s="112"/>
      <c r="G125" s="112"/>
      <c r="H125" s="112"/>
      <c r="I125" s="112"/>
      <c r="J125" s="112"/>
      <c r="K125" s="112"/>
      <c r="L125" s="112"/>
      <c r="M125" s="112"/>
      <c r="N125" s="112"/>
      <c r="O125" s="112"/>
      <c r="P125" s="112"/>
      <c r="Q125" s="112"/>
      <c r="R125" s="112"/>
      <c r="S125" s="112"/>
      <c r="T125" s="112"/>
      <c r="U125" s="112"/>
      <c r="V125" s="112"/>
      <c r="W125" s="112"/>
      <c r="X125" s="112"/>
      <c r="Y125" s="112"/>
      <c r="Z125" s="112"/>
      <c r="AA125" s="112"/>
      <c r="AB125" s="112"/>
      <c r="AC125" s="112"/>
      <c r="AD125" s="112"/>
      <c r="AE125" s="112"/>
      <c r="AF125" s="112"/>
      <c r="AG125" s="112"/>
      <c r="AH125" s="112"/>
      <c r="AI125" s="112"/>
      <c r="AJ125" s="112"/>
      <c r="AK125" s="112"/>
      <c r="AL125" s="112"/>
      <c r="AM125" s="112"/>
      <c r="AN125" s="112"/>
      <c r="AO125" s="112"/>
      <c r="AP125" s="112"/>
      <c r="AQ125" s="112"/>
    </row>
    <row r="126" spans="2:43" x14ac:dyDescent="0.25">
      <c r="B126" s="112"/>
      <c r="C126" s="112"/>
      <c r="D126" s="112"/>
      <c r="E126" s="112"/>
      <c r="F126" s="112"/>
      <c r="G126" s="112"/>
      <c r="H126" s="112"/>
      <c r="I126" s="112"/>
      <c r="J126" s="112"/>
      <c r="K126" s="112"/>
      <c r="L126" s="112"/>
      <c r="M126" s="112"/>
      <c r="N126" s="112"/>
      <c r="O126" s="112"/>
      <c r="P126" s="112"/>
      <c r="Q126" s="112"/>
      <c r="R126" s="112"/>
      <c r="S126" s="112"/>
      <c r="T126" s="112"/>
      <c r="U126" s="112"/>
      <c r="V126" s="112"/>
      <c r="W126" s="112"/>
      <c r="X126" s="112"/>
      <c r="Y126" s="112"/>
      <c r="Z126" s="112"/>
      <c r="AA126" s="112"/>
      <c r="AB126" s="112"/>
      <c r="AC126" s="112"/>
      <c r="AD126" s="112"/>
      <c r="AE126" s="112"/>
      <c r="AF126" s="112"/>
      <c r="AG126" s="112"/>
      <c r="AH126" s="112"/>
      <c r="AI126" s="112"/>
      <c r="AJ126" s="112"/>
      <c r="AK126" s="112"/>
      <c r="AL126" s="112"/>
      <c r="AM126" s="112"/>
      <c r="AN126" s="112"/>
      <c r="AO126" s="112"/>
      <c r="AP126" s="112"/>
      <c r="AQ126" s="112"/>
    </row>
    <row r="127" spans="2:43" x14ac:dyDescent="0.25">
      <c r="B127" s="112"/>
      <c r="C127" s="112"/>
      <c r="D127" s="112"/>
      <c r="E127" s="112"/>
      <c r="F127" s="112"/>
      <c r="G127" s="112"/>
      <c r="H127" s="112"/>
      <c r="I127" s="112"/>
      <c r="J127" s="112"/>
      <c r="K127" s="112"/>
      <c r="L127" s="112"/>
      <c r="M127" s="112"/>
      <c r="N127" s="112"/>
      <c r="O127" s="112"/>
      <c r="P127" s="112"/>
      <c r="Q127" s="112"/>
      <c r="R127" s="112"/>
      <c r="S127" s="112"/>
      <c r="T127" s="112"/>
      <c r="U127" s="112"/>
      <c r="V127" s="112"/>
      <c r="W127" s="112"/>
      <c r="X127" s="112"/>
      <c r="Y127" s="112"/>
      <c r="Z127" s="112"/>
      <c r="AA127" s="112"/>
      <c r="AB127" s="112"/>
      <c r="AC127" s="112"/>
      <c r="AD127" s="112"/>
      <c r="AE127" s="112"/>
      <c r="AF127" s="112"/>
      <c r="AG127" s="112"/>
      <c r="AH127" s="112"/>
      <c r="AI127" s="112"/>
      <c r="AJ127" s="112"/>
      <c r="AK127" s="112"/>
      <c r="AL127" s="112"/>
      <c r="AM127" s="112"/>
      <c r="AN127" s="112"/>
      <c r="AO127" s="112"/>
      <c r="AP127" s="112"/>
      <c r="AQ127" s="112"/>
    </row>
    <row r="128" spans="2:43" x14ac:dyDescent="0.25">
      <c r="B128" s="112"/>
      <c r="C128" s="112"/>
      <c r="D128" s="112"/>
      <c r="E128" s="112"/>
      <c r="F128" s="112"/>
      <c r="G128" s="112"/>
      <c r="H128" s="112"/>
      <c r="I128" s="112"/>
      <c r="J128" s="112"/>
      <c r="K128" s="112"/>
      <c r="L128" s="112"/>
      <c r="M128" s="112"/>
      <c r="N128" s="112"/>
      <c r="O128" s="112"/>
      <c r="P128" s="112"/>
      <c r="Q128" s="112"/>
      <c r="R128" s="112"/>
      <c r="S128" s="112"/>
      <c r="T128" s="112"/>
      <c r="U128" s="112"/>
      <c r="V128" s="112"/>
      <c r="W128" s="112"/>
      <c r="X128" s="112"/>
      <c r="Y128" s="112"/>
      <c r="Z128" s="112"/>
      <c r="AA128" s="112"/>
      <c r="AB128" s="112"/>
      <c r="AC128" s="112"/>
      <c r="AD128" s="112"/>
      <c r="AE128" s="112"/>
      <c r="AF128" s="112"/>
      <c r="AG128" s="112"/>
      <c r="AH128" s="112"/>
      <c r="AI128" s="112"/>
      <c r="AJ128" s="112"/>
      <c r="AK128" s="112"/>
      <c r="AL128" s="112"/>
      <c r="AM128" s="112"/>
      <c r="AN128" s="112"/>
      <c r="AO128" s="112"/>
      <c r="AP128" s="112"/>
      <c r="AQ128" s="112"/>
    </row>
    <row r="129" spans="2:43" x14ac:dyDescent="0.25">
      <c r="B129" s="112"/>
      <c r="C129" s="112"/>
      <c r="D129" s="112"/>
      <c r="E129" s="112"/>
      <c r="F129" s="112"/>
      <c r="G129" s="112"/>
      <c r="H129" s="112"/>
      <c r="I129" s="112"/>
      <c r="J129" s="112"/>
      <c r="K129" s="112"/>
      <c r="L129" s="112"/>
      <c r="M129" s="112"/>
      <c r="N129" s="112"/>
      <c r="O129" s="112"/>
      <c r="P129" s="112"/>
      <c r="Q129" s="112"/>
      <c r="R129" s="112"/>
      <c r="S129" s="112"/>
      <c r="T129" s="112"/>
      <c r="U129" s="112"/>
      <c r="V129" s="112"/>
      <c r="W129" s="112"/>
      <c r="X129" s="112"/>
      <c r="Y129" s="112"/>
      <c r="Z129" s="112"/>
      <c r="AA129" s="112"/>
      <c r="AB129" s="112"/>
      <c r="AC129" s="112"/>
      <c r="AD129" s="112"/>
      <c r="AE129" s="112"/>
      <c r="AF129" s="112"/>
      <c r="AG129" s="112"/>
      <c r="AH129" s="112"/>
      <c r="AI129" s="112"/>
      <c r="AJ129" s="112"/>
      <c r="AK129" s="112"/>
      <c r="AL129" s="112"/>
      <c r="AM129" s="112"/>
      <c r="AN129" s="112"/>
      <c r="AO129" s="112"/>
      <c r="AP129" s="112"/>
      <c r="AQ129" s="112"/>
    </row>
    <row r="130" spans="2:43" x14ac:dyDescent="0.25">
      <c r="B130" s="112"/>
      <c r="C130" s="112"/>
      <c r="D130" s="112"/>
      <c r="E130" s="112"/>
      <c r="F130" s="112"/>
      <c r="G130" s="112"/>
      <c r="H130" s="112"/>
      <c r="I130" s="112"/>
      <c r="J130" s="112"/>
      <c r="K130" s="112"/>
      <c r="L130" s="112"/>
      <c r="M130" s="112"/>
      <c r="N130" s="112"/>
      <c r="O130" s="112"/>
      <c r="P130" s="112"/>
      <c r="Q130" s="112"/>
      <c r="R130" s="112"/>
      <c r="S130" s="112"/>
      <c r="T130" s="112"/>
      <c r="U130" s="112"/>
      <c r="V130" s="112"/>
      <c r="W130" s="112"/>
      <c r="X130" s="112"/>
      <c r="Y130" s="112"/>
      <c r="Z130" s="112"/>
      <c r="AA130" s="112"/>
      <c r="AB130" s="112"/>
      <c r="AC130" s="112"/>
      <c r="AD130" s="112"/>
      <c r="AE130" s="112"/>
      <c r="AF130" s="112"/>
      <c r="AG130" s="112"/>
      <c r="AH130" s="112"/>
      <c r="AI130" s="112"/>
      <c r="AJ130" s="112"/>
      <c r="AK130" s="112"/>
      <c r="AL130" s="112"/>
      <c r="AM130" s="112"/>
      <c r="AN130" s="112"/>
      <c r="AO130" s="112"/>
      <c r="AP130" s="112"/>
      <c r="AQ130" s="112"/>
    </row>
    <row r="131" spans="2:43" x14ac:dyDescent="0.25">
      <c r="B131" s="112"/>
      <c r="C131" s="112"/>
      <c r="D131" s="112"/>
      <c r="E131" s="112"/>
      <c r="F131" s="112"/>
      <c r="G131" s="112"/>
      <c r="H131" s="112"/>
      <c r="I131" s="112"/>
      <c r="J131" s="112"/>
      <c r="K131" s="112"/>
      <c r="L131" s="112"/>
      <c r="M131" s="112"/>
      <c r="N131" s="112"/>
      <c r="O131" s="112"/>
      <c r="P131" s="112"/>
      <c r="Q131" s="112"/>
      <c r="R131" s="112"/>
      <c r="S131" s="112"/>
      <c r="T131" s="112"/>
      <c r="U131" s="112"/>
      <c r="V131" s="112"/>
      <c r="W131" s="112"/>
      <c r="X131" s="112"/>
      <c r="Y131" s="112"/>
      <c r="Z131" s="112"/>
      <c r="AA131" s="112"/>
      <c r="AB131" s="112"/>
      <c r="AC131" s="112"/>
      <c r="AD131" s="112"/>
      <c r="AE131" s="112"/>
      <c r="AF131" s="112"/>
      <c r="AG131" s="112"/>
      <c r="AH131" s="112"/>
      <c r="AI131" s="112"/>
      <c r="AJ131" s="112"/>
      <c r="AK131" s="112"/>
      <c r="AL131" s="112"/>
      <c r="AM131" s="112"/>
      <c r="AN131" s="112"/>
      <c r="AO131" s="112"/>
      <c r="AP131" s="112"/>
      <c r="AQ131" s="112"/>
    </row>
    <row r="132" spans="2:43" x14ac:dyDescent="0.25">
      <c r="B132" s="112"/>
      <c r="C132" s="112"/>
      <c r="D132" s="112"/>
      <c r="E132" s="112"/>
      <c r="F132" s="112"/>
      <c r="G132" s="112"/>
      <c r="H132" s="112"/>
      <c r="I132" s="112"/>
      <c r="J132" s="112"/>
      <c r="K132" s="112"/>
      <c r="L132" s="112"/>
      <c r="M132" s="112"/>
      <c r="N132" s="112"/>
      <c r="O132" s="112"/>
      <c r="P132" s="112"/>
      <c r="Q132" s="112"/>
      <c r="R132" s="112"/>
      <c r="S132" s="112"/>
      <c r="T132" s="112"/>
      <c r="U132" s="112"/>
      <c r="V132" s="112"/>
      <c r="W132" s="112"/>
      <c r="X132" s="112"/>
      <c r="Y132" s="112"/>
      <c r="Z132" s="112"/>
      <c r="AA132" s="112"/>
      <c r="AB132" s="112"/>
      <c r="AC132" s="112"/>
      <c r="AD132" s="112"/>
      <c r="AE132" s="112"/>
      <c r="AF132" s="112"/>
      <c r="AG132" s="112"/>
      <c r="AH132" s="112"/>
      <c r="AI132" s="112"/>
      <c r="AJ132" s="112"/>
      <c r="AK132" s="112"/>
      <c r="AL132" s="112"/>
      <c r="AM132" s="112"/>
      <c r="AN132" s="112"/>
      <c r="AO132" s="112"/>
      <c r="AP132" s="112"/>
      <c r="AQ132" s="112"/>
    </row>
    <row r="133" spans="2:43" x14ac:dyDescent="0.25">
      <c r="B133" s="112"/>
      <c r="C133" s="112"/>
      <c r="D133" s="112"/>
      <c r="E133" s="112"/>
      <c r="F133" s="112"/>
      <c r="G133" s="112"/>
      <c r="H133" s="112"/>
      <c r="I133" s="112"/>
      <c r="J133" s="112"/>
      <c r="K133" s="112"/>
      <c r="L133" s="112"/>
      <c r="M133" s="112"/>
      <c r="N133" s="112"/>
      <c r="O133" s="112"/>
      <c r="P133" s="112"/>
      <c r="Q133" s="112"/>
      <c r="R133" s="112"/>
      <c r="S133" s="112"/>
      <c r="T133" s="112"/>
      <c r="U133" s="112"/>
      <c r="V133" s="112"/>
      <c r="W133" s="112"/>
      <c r="X133" s="112"/>
      <c r="Y133" s="112"/>
      <c r="Z133" s="112"/>
      <c r="AA133" s="112"/>
      <c r="AB133" s="112"/>
      <c r="AC133" s="112"/>
      <c r="AD133" s="112"/>
      <c r="AE133" s="112"/>
      <c r="AF133" s="112"/>
      <c r="AG133" s="112"/>
      <c r="AH133" s="112"/>
      <c r="AI133" s="112"/>
      <c r="AJ133" s="112"/>
      <c r="AK133" s="112"/>
      <c r="AL133" s="112"/>
      <c r="AM133" s="112"/>
      <c r="AN133" s="112"/>
      <c r="AO133" s="112"/>
      <c r="AP133" s="112"/>
      <c r="AQ133" s="112"/>
    </row>
    <row r="134" spans="2:43" x14ac:dyDescent="0.25">
      <c r="B134" s="112"/>
      <c r="C134" s="112"/>
      <c r="D134" s="112"/>
      <c r="E134" s="112"/>
      <c r="F134" s="112"/>
      <c r="G134" s="112"/>
      <c r="H134" s="112"/>
      <c r="I134" s="112"/>
      <c r="J134" s="112"/>
      <c r="K134" s="112"/>
      <c r="L134" s="112"/>
      <c r="M134" s="112"/>
      <c r="N134" s="112"/>
      <c r="O134" s="112"/>
      <c r="P134" s="112"/>
      <c r="Q134" s="112"/>
      <c r="R134" s="112"/>
      <c r="S134" s="112"/>
      <c r="T134" s="112"/>
      <c r="U134" s="112"/>
      <c r="V134" s="112"/>
      <c r="W134" s="112"/>
      <c r="X134" s="112"/>
      <c r="Y134" s="112"/>
      <c r="Z134" s="112"/>
      <c r="AA134" s="112"/>
      <c r="AB134" s="112"/>
      <c r="AC134" s="112"/>
      <c r="AD134" s="112"/>
      <c r="AE134" s="112"/>
      <c r="AF134" s="112"/>
      <c r="AG134" s="112"/>
      <c r="AH134" s="112"/>
      <c r="AI134" s="112"/>
      <c r="AJ134" s="112"/>
      <c r="AK134" s="112"/>
      <c r="AL134" s="112"/>
      <c r="AM134" s="112"/>
      <c r="AN134" s="112"/>
      <c r="AO134" s="112"/>
      <c r="AP134" s="112"/>
      <c r="AQ134" s="112"/>
    </row>
    <row r="135" spans="2:43" x14ac:dyDescent="0.25">
      <c r="B135" s="112"/>
      <c r="C135" s="112"/>
      <c r="D135" s="112"/>
      <c r="E135" s="112"/>
      <c r="F135" s="112"/>
      <c r="G135" s="112"/>
      <c r="H135" s="112"/>
      <c r="I135" s="112"/>
      <c r="J135" s="112"/>
      <c r="K135" s="112"/>
      <c r="L135" s="112"/>
      <c r="M135" s="112"/>
      <c r="N135" s="112"/>
      <c r="O135" s="112"/>
      <c r="P135" s="112"/>
      <c r="Q135" s="112"/>
      <c r="R135" s="112"/>
      <c r="S135" s="112"/>
      <c r="T135" s="112"/>
      <c r="U135" s="112"/>
      <c r="V135" s="112"/>
      <c r="W135" s="112"/>
      <c r="X135" s="112"/>
      <c r="Y135" s="112"/>
      <c r="Z135" s="112"/>
      <c r="AA135" s="112"/>
      <c r="AB135" s="112"/>
      <c r="AC135" s="112"/>
      <c r="AD135" s="112"/>
      <c r="AE135" s="112"/>
      <c r="AF135" s="112"/>
      <c r="AG135" s="112"/>
      <c r="AH135" s="112"/>
      <c r="AI135" s="112"/>
      <c r="AJ135" s="112"/>
      <c r="AK135" s="112"/>
      <c r="AL135" s="112"/>
      <c r="AM135" s="112"/>
      <c r="AN135" s="112"/>
      <c r="AO135" s="112"/>
      <c r="AP135" s="112"/>
      <c r="AQ135" s="112"/>
    </row>
  </sheetData>
  <mergeCells count="2793">
    <mergeCell ref="V118:W118"/>
    <mergeCell ref="V117:W117"/>
    <mergeCell ref="V116:W116"/>
    <mergeCell ref="V115:W115"/>
    <mergeCell ref="V135:W135"/>
    <mergeCell ref="V134:W134"/>
    <mergeCell ref="V133:W133"/>
    <mergeCell ref="V132:W132"/>
    <mergeCell ref="V131:W131"/>
    <mergeCell ref="V130:W130"/>
    <mergeCell ref="V129:W129"/>
    <mergeCell ref="V128:W128"/>
    <mergeCell ref="V127:W127"/>
    <mergeCell ref="V126:W126"/>
    <mergeCell ref="V125:W125"/>
    <mergeCell ref="V124:W124"/>
    <mergeCell ref="V123:W123"/>
    <mergeCell ref="V122:W122"/>
    <mergeCell ref="V121:W121"/>
    <mergeCell ref="V120:W120"/>
    <mergeCell ref="V119:W119"/>
    <mergeCell ref="AP119:AQ119"/>
    <mergeCell ref="AP120:AQ120"/>
    <mergeCell ref="AP121:AQ121"/>
    <mergeCell ref="AP122:AQ122"/>
    <mergeCell ref="AP123:AQ123"/>
    <mergeCell ref="AP124:AQ124"/>
    <mergeCell ref="AP125:AQ125"/>
    <mergeCell ref="AP126:AQ126"/>
    <mergeCell ref="AP127:AQ127"/>
    <mergeCell ref="AP128:AQ128"/>
    <mergeCell ref="AP129:AQ129"/>
    <mergeCell ref="AP130:AQ130"/>
    <mergeCell ref="AP131:AQ131"/>
    <mergeCell ref="AP132:AQ132"/>
    <mergeCell ref="AP133:AQ133"/>
    <mergeCell ref="AP134:AQ134"/>
    <mergeCell ref="AP135:AQ135"/>
    <mergeCell ref="AP102:AQ102"/>
    <mergeCell ref="AP103:AQ103"/>
    <mergeCell ref="AP104:AQ104"/>
    <mergeCell ref="AP105:AQ105"/>
    <mergeCell ref="AP106:AQ106"/>
    <mergeCell ref="AP107:AQ107"/>
    <mergeCell ref="AP108:AQ108"/>
    <mergeCell ref="AP109:AQ109"/>
    <mergeCell ref="AP110:AQ110"/>
    <mergeCell ref="AP111:AQ111"/>
    <mergeCell ref="AP112:AQ112"/>
    <mergeCell ref="AP113:AQ113"/>
    <mergeCell ref="AP114:AQ114"/>
    <mergeCell ref="AP115:AQ115"/>
    <mergeCell ref="AP116:AQ116"/>
    <mergeCell ref="AP117:AQ117"/>
    <mergeCell ref="AP118:AQ118"/>
    <mergeCell ref="AP85:AQ85"/>
    <mergeCell ref="AP86:AQ86"/>
    <mergeCell ref="AP87:AQ87"/>
    <mergeCell ref="AP88:AQ88"/>
    <mergeCell ref="AP89:AQ89"/>
    <mergeCell ref="AP90:AQ90"/>
    <mergeCell ref="AP91:AQ91"/>
    <mergeCell ref="AP92:AQ92"/>
    <mergeCell ref="AP93:AQ93"/>
    <mergeCell ref="AP94:AQ94"/>
    <mergeCell ref="AP95:AQ95"/>
    <mergeCell ref="AP96:AQ96"/>
    <mergeCell ref="AP97:AQ97"/>
    <mergeCell ref="AP98:AQ98"/>
    <mergeCell ref="AP99:AQ99"/>
    <mergeCell ref="AP100:AQ100"/>
    <mergeCell ref="AP101:AQ101"/>
    <mergeCell ref="AP68:AQ68"/>
    <mergeCell ref="AP69:AQ69"/>
    <mergeCell ref="AP70:AQ70"/>
    <mergeCell ref="AP71:AQ71"/>
    <mergeCell ref="AP72:AQ72"/>
    <mergeCell ref="AP73:AQ73"/>
    <mergeCell ref="AP74:AQ74"/>
    <mergeCell ref="AP75:AQ75"/>
    <mergeCell ref="AP76:AQ76"/>
    <mergeCell ref="AP77:AQ77"/>
    <mergeCell ref="AP78:AQ78"/>
    <mergeCell ref="AP79:AQ79"/>
    <mergeCell ref="AP80:AQ80"/>
    <mergeCell ref="AP81:AQ81"/>
    <mergeCell ref="AP82:AQ82"/>
    <mergeCell ref="AP83:AQ83"/>
    <mergeCell ref="AP84:AQ84"/>
    <mergeCell ref="AP51:AQ51"/>
    <mergeCell ref="AP52:AQ52"/>
    <mergeCell ref="AP53:AQ53"/>
    <mergeCell ref="AP54:AQ54"/>
    <mergeCell ref="AP55:AQ55"/>
    <mergeCell ref="AP56:AQ56"/>
    <mergeCell ref="AP57:AQ57"/>
    <mergeCell ref="AP58:AQ58"/>
    <mergeCell ref="AP59:AQ59"/>
    <mergeCell ref="AP60:AQ60"/>
    <mergeCell ref="AP61:AQ61"/>
    <mergeCell ref="AP62:AQ62"/>
    <mergeCell ref="AP63:AQ63"/>
    <mergeCell ref="AP64:AQ64"/>
    <mergeCell ref="AP65:AQ65"/>
    <mergeCell ref="AP66:AQ66"/>
    <mergeCell ref="AP67:AQ67"/>
    <mergeCell ref="AP34:AQ34"/>
    <mergeCell ref="AP35:AQ35"/>
    <mergeCell ref="AP36:AQ36"/>
    <mergeCell ref="AP37:AQ37"/>
    <mergeCell ref="AP38:AQ38"/>
    <mergeCell ref="AP39:AQ39"/>
    <mergeCell ref="AP40:AQ40"/>
    <mergeCell ref="AP41:AQ41"/>
    <mergeCell ref="AP42:AQ42"/>
    <mergeCell ref="AP43:AQ43"/>
    <mergeCell ref="AP44:AQ44"/>
    <mergeCell ref="AP45:AQ45"/>
    <mergeCell ref="AP46:AQ46"/>
    <mergeCell ref="AP47:AQ47"/>
    <mergeCell ref="AP48:AQ48"/>
    <mergeCell ref="AP49:AQ49"/>
    <mergeCell ref="AP50:AQ50"/>
    <mergeCell ref="AP17:AQ17"/>
    <mergeCell ref="AP18:AQ18"/>
    <mergeCell ref="AP19:AQ19"/>
    <mergeCell ref="AP20:AQ20"/>
    <mergeCell ref="AP21:AQ21"/>
    <mergeCell ref="AP22:AQ22"/>
    <mergeCell ref="AP23:AQ23"/>
    <mergeCell ref="AP24:AQ24"/>
    <mergeCell ref="AP25:AQ25"/>
    <mergeCell ref="AP26:AQ26"/>
    <mergeCell ref="AP27:AQ27"/>
    <mergeCell ref="AP28:AQ28"/>
    <mergeCell ref="AP29:AQ29"/>
    <mergeCell ref="AP30:AQ30"/>
    <mergeCell ref="AP31:AQ31"/>
    <mergeCell ref="AP32:AQ32"/>
    <mergeCell ref="AP33:AQ33"/>
    <mergeCell ref="AN120:AO120"/>
    <mergeCell ref="AN121:AO121"/>
    <mergeCell ref="AN122:AO122"/>
    <mergeCell ref="AN123:AO123"/>
    <mergeCell ref="AN124:AO124"/>
    <mergeCell ref="AN125:AO125"/>
    <mergeCell ref="AN126:AO126"/>
    <mergeCell ref="AN127:AO127"/>
    <mergeCell ref="AN128:AO128"/>
    <mergeCell ref="AN129:AO129"/>
    <mergeCell ref="AN130:AO130"/>
    <mergeCell ref="AN131:AO131"/>
    <mergeCell ref="AN132:AO132"/>
    <mergeCell ref="AN133:AO133"/>
    <mergeCell ref="AN134:AO134"/>
    <mergeCell ref="AN135:AO135"/>
    <mergeCell ref="AP1:AQ1"/>
    <mergeCell ref="AP2:AQ2"/>
    <mergeCell ref="AP3:AQ3"/>
    <mergeCell ref="AP4:AQ4"/>
    <mergeCell ref="AP5:AQ5"/>
    <mergeCell ref="AP6:AQ6"/>
    <mergeCell ref="AP7:AQ7"/>
    <mergeCell ref="AP8:AQ8"/>
    <mergeCell ref="AP9:AQ9"/>
    <mergeCell ref="AP13:AQ13"/>
    <mergeCell ref="AP14:AQ14"/>
    <mergeCell ref="AP15:AQ15"/>
    <mergeCell ref="AP16:AQ16"/>
    <mergeCell ref="AN103:AO103"/>
    <mergeCell ref="AN104:AO104"/>
    <mergeCell ref="AN105:AO105"/>
    <mergeCell ref="AN106:AO106"/>
    <mergeCell ref="AN107:AO107"/>
    <mergeCell ref="AN108:AO108"/>
    <mergeCell ref="AN109:AO109"/>
    <mergeCell ref="AN110:AO110"/>
    <mergeCell ref="AN111:AO111"/>
    <mergeCell ref="AN112:AO112"/>
    <mergeCell ref="AN113:AO113"/>
    <mergeCell ref="AN114:AO114"/>
    <mergeCell ref="AN115:AO115"/>
    <mergeCell ref="AN116:AO116"/>
    <mergeCell ref="AN117:AO117"/>
    <mergeCell ref="AN118:AO118"/>
    <mergeCell ref="AN119:AO119"/>
    <mergeCell ref="AN86:AO86"/>
    <mergeCell ref="AN87:AO87"/>
    <mergeCell ref="AN88:AO88"/>
    <mergeCell ref="AN89:AO89"/>
    <mergeCell ref="AN90:AO90"/>
    <mergeCell ref="AN91:AO91"/>
    <mergeCell ref="AN92:AO92"/>
    <mergeCell ref="AN93:AO93"/>
    <mergeCell ref="AN94:AO94"/>
    <mergeCell ref="AN95:AO95"/>
    <mergeCell ref="AN96:AO96"/>
    <mergeCell ref="AN97:AO97"/>
    <mergeCell ref="AN98:AO98"/>
    <mergeCell ref="AN99:AO99"/>
    <mergeCell ref="AN100:AO100"/>
    <mergeCell ref="AN101:AO101"/>
    <mergeCell ref="AN102:AO102"/>
    <mergeCell ref="AN69:AO69"/>
    <mergeCell ref="AN70:AO70"/>
    <mergeCell ref="AN71:AO71"/>
    <mergeCell ref="AN72:AO72"/>
    <mergeCell ref="AN73:AO73"/>
    <mergeCell ref="AN74:AO74"/>
    <mergeCell ref="AN75:AO75"/>
    <mergeCell ref="AN76:AO76"/>
    <mergeCell ref="AN77:AO77"/>
    <mergeCell ref="AN78:AO78"/>
    <mergeCell ref="AN79:AO79"/>
    <mergeCell ref="AN80:AO80"/>
    <mergeCell ref="AN81:AO81"/>
    <mergeCell ref="AN82:AO82"/>
    <mergeCell ref="AN83:AO83"/>
    <mergeCell ref="AN84:AO84"/>
    <mergeCell ref="AN85:AO85"/>
    <mergeCell ref="AN52:AO52"/>
    <mergeCell ref="AN53:AO53"/>
    <mergeCell ref="AN54:AO54"/>
    <mergeCell ref="AN55:AO55"/>
    <mergeCell ref="AN56:AO56"/>
    <mergeCell ref="AN57:AO57"/>
    <mergeCell ref="AN58:AO58"/>
    <mergeCell ref="AN59:AO59"/>
    <mergeCell ref="AN60:AO60"/>
    <mergeCell ref="AN61:AO61"/>
    <mergeCell ref="AN62:AO62"/>
    <mergeCell ref="AN63:AO63"/>
    <mergeCell ref="AN64:AO64"/>
    <mergeCell ref="AN65:AO65"/>
    <mergeCell ref="AN66:AO66"/>
    <mergeCell ref="AN67:AO67"/>
    <mergeCell ref="AN68:AO68"/>
    <mergeCell ref="AN35:AO35"/>
    <mergeCell ref="AN36:AO36"/>
    <mergeCell ref="AN37:AO37"/>
    <mergeCell ref="AN38:AO38"/>
    <mergeCell ref="AN39:AO39"/>
    <mergeCell ref="AN40:AO40"/>
    <mergeCell ref="AN41:AO41"/>
    <mergeCell ref="AN42:AO42"/>
    <mergeCell ref="AN43:AO43"/>
    <mergeCell ref="AN44:AO44"/>
    <mergeCell ref="AN45:AO45"/>
    <mergeCell ref="AN46:AO46"/>
    <mergeCell ref="AN47:AO47"/>
    <mergeCell ref="AN48:AO48"/>
    <mergeCell ref="AN49:AO49"/>
    <mergeCell ref="AN50:AO50"/>
    <mergeCell ref="AN51:AO51"/>
    <mergeCell ref="AN18:AO18"/>
    <mergeCell ref="AN19:AO19"/>
    <mergeCell ref="AN20:AO20"/>
    <mergeCell ref="AN21:AO21"/>
    <mergeCell ref="AN22:AO22"/>
    <mergeCell ref="AN23:AO23"/>
    <mergeCell ref="AN24:AO24"/>
    <mergeCell ref="AN25:AO25"/>
    <mergeCell ref="AN26:AO26"/>
    <mergeCell ref="AN27:AO27"/>
    <mergeCell ref="AN28:AO28"/>
    <mergeCell ref="AN29:AO29"/>
    <mergeCell ref="AN30:AO30"/>
    <mergeCell ref="AN31:AO31"/>
    <mergeCell ref="AN32:AO32"/>
    <mergeCell ref="AN33:AO33"/>
    <mergeCell ref="AN34:AO34"/>
    <mergeCell ref="AN1:AO1"/>
    <mergeCell ref="AN2:AO2"/>
    <mergeCell ref="AN3:AO3"/>
    <mergeCell ref="AN4:AO4"/>
    <mergeCell ref="AN5:AO5"/>
    <mergeCell ref="AN6:AO6"/>
    <mergeCell ref="AN7:AO7"/>
    <mergeCell ref="AN8:AO8"/>
    <mergeCell ref="AN9:AO9"/>
    <mergeCell ref="AN13:AO13"/>
    <mergeCell ref="AN14:AO14"/>
    <mergeCell ref="AN15:AO15"/>
    <mergeCell ref="AN16:AO16"/>
    <mergeCell ref="AN17:AO17"/>
    <mergeCell ref="AL119:AM119"/>
    <mergeCell ref="AL120:AM120"/>
    <mergeCell ref="AL121:AM121"/>
    <mergeCell ref="AL85:AM85"/>
    <mergeCell ref="AL86:AM86"/>
    <mergeCell ref="AL87:AM87"/>
    <mergeCell ref="AL88:AM88"/>
    <mergeCell ref="AL89:AM89"/>
    <mergeCell ref="AL90:AM90"/>
    <mergeCell ref="AL91:AM91"/>
    <mergeCell ref="AL92:AM92"/>
    <mergeCell ref="AL93:AM93"/>
    <mergeCell ref="AL94:AM94"/>
    <mergeCell ref="AL95:AM95"/>
    <mergeCell ref="AL96:AM96"/>
    <mergeCell ref="AL97:AM97"/>
    <mergeCell ref="AL98:AM98"/>
    <mergeCell ref="AL99:AM99"/>
    <mergeCell ref="AL122:AM122"/>
    <mergeCell ref="AL123:AM123"/>
    <mergeCell ref="AL124:AM124"/>
    <mergeCell ref="AL125:AM125"/>
    <mergeCell ref="AL126:AM126"/>
    <mergeCell ref="AL127:AM127"/>
    <mergeCell ref="AL128:AM128"/>
    <mergeCell ref="AL129:AM129"/>
    <mergeCell ref="AL130:AM130"/>
    <mergeCell ref="AL131:AM131"/>
    <mergeCell ref="AL132:AM132"/>
    <mergeCell ref="AL133:AM133"/>
    <mergeCell ref="AL134:AM134"/>
    <mergeCell ref="AL135:AM135"/>
    <mergeCell ref="AL102:AM102"/>
    <mergeCell ref="AL103:AM103"/>
    <mergeCell ref="AL104:AM104"/>
    <mergeCell ref="AL105:AM105"/>
    <mergeCell ref="AL106:AM106"/>
    <mergeCell ref="AL107:AM107"/>
    <mergeCell ref="AL108:AM108"/>
    <mergeCell ref="AL109:AM109"/>
    <mergeCell ref="AL110:AM110"/>
    <mergeCell ref="AL111:AM111"/>
    <mergeCell ref="AL112:AM112"/>
    <mergeCell ref="AL113:AM113"/>
    <mergeCell ref="AL114:AM114"/>
    <mergeCell ref="AL115:AM115"/>
    <mergeCell ref="AL116:AM116"/>
    <mergeCell ref="AL117:AM117"/>
    <mergeCell ref="AL118:AM118"/>
    <mergeCell ref="AL100:AM100"/>
    <mergeCell ref="AL101:AM101"/>
    <mergeCell ref="AL68:AM68"/>
    <mergeCell ref="AL69:AM69"/>
    <mergeCell ref="AL70:AM70"/>
    <mergeCell ref="AL71:AM71"/>
    <mergeCell ref="AL72:AM72"/>
    <mergeCell ref="AL73:AM73"/>
    <mergeCell ref="AL74:AM74"/>
    <mergeCell ref="AL75:AM75"/>
    <mergeCell ref="AL76:AM76"/>
    <mergeCell ref="AL77:AM77"/>
    <mergeCell ref="AL78:AM78"/>
    <mergeCell ref="AL79:AM79"/>
    <mergeCell ref="AL80:AM80"/>
    <mergeCell ref="AL81:AM81"/>
    <mergeCell ref="AL82:AM82"/>
    <mergeCell ref="AL83:AM83"/>
    <mergeCell ref="AL84:AM84"/>
    <mergeCell ref="AL51:AM51"/>
    <mergeCell ref="AL52:AM52"/>
    <mergeCell ref="AL53:AM53"/>
    <mergeCell ref="AL54:AM54"/>
    <mergeCell ref="AL55:AM55"/>
    <mergeCell ref="AL56:AM56"/>
    <mergeCell ref="AL57:AM57"/>
    <mergeCell ref="AL58:AM58"/>
    <mergeCell ref="AL59:AM59"/>
    <mergeCell ref="AL60:AM60"/>
    <mergeCell ref="AL61:AM61"/>
    <mergeCell ref="AL62:AM62"/>
    <mergeCell ref="AL63:AM63"/>
    <mergeCell ref="AL64:AM64"/>
    <mergeCell ref="AL65:AM65"/>
    <mergeCell ref="AL66:AM66"/>
    <mergeCell ref="AL67:AM67"/>
    <mergeCell ref="AL34:AM34"/>
    <mergeCell ref="AL35:AM35"/>
    <mergeCell ref="AL36:AM36"/>
    <mergeCell ref="AL37:AM37"/>
    <mergeCell ref="AL38:AM38"/>
    <mergeCell ref="AL39:AM39"/>
    <mergeCell ref="AL40:AM40"/>
    <mergeCell ref="AL41:AM41"/>
    <mergeCell ref="AL42:AM42"/>
    <mergeCell ref="AL43:AM43"/>
    <mergeCell ref="AL44:AM44"/>
    <mergeCell ref="AL45:AM45"/>
    <mergeCell ref="AL46:AM46"/>
    <mergeCell ref="AL47:AM47"/>
    <mergeCell ref="AL48:AM48"/>
    <mergeCell ref="AL49:AM49"/>
    <mergeCell ref="AL50:AM50"/>
    <mergeCell ref="AL17:AM17"/>
    <mergeCell ref="AL18:AM18"/>
    <mergeCell ref="AL19:AM19"/>
    <mergeCell ref="AL20:AM20"/>
    <mergeCell ref="AL21:AM21"/>
    <mergeCell ref="AL22:AM22"/>
    <mergeCell ref="AL23:AM23"/>
    <mergeCell ref="AL24:AM24"/>
    <mergeCell ref="AL25:AM25"/>
    <mergeCell ref="AL26:AM26"/>
    <mergeCell ref="AL27:AM27"/>
    <mergeCell ref="AL28:AM28"/>
    <mergeCell ref="AL29:AM29"/>
    <mergeCell ref="AL30:AM30"/>
    <mergeCell ref="AL31:AM31"/>
    <mergeCell ref="AL32:AM32"/>
    <mergeCell ref="AL33:AM33"/>
    <mergeCell ref="AJ120:AK120"/>
    <mergeCell ref="AJ121:AK121"/>
    <mergeCell ref="AJ122:AK122"/>
    <mergeCell ref="AJ123:AK123"/>
    <mergeCell ref="AJ124:AK124"/>
    <mergeCell ref="AJ125:AK125"/>
    <mergeCell ref="AJ126:AK126"/>
    <mergeCell ref="AJ127:AK127"/>
    <mergeCell ref="AJ128:AK128"/>
    <mergeCell ref="AJ129:AK129"/>
    <mergeCell ref="AJ130:AK130"/>
    <mergeCell ref="AJ131:AK131"/>
    <mergeCell ref="AJ132:AK132"/>
    <mergeCell ref="AJ133:AK133"/>
    <mergeCell ref="AJ134:AK134"/>
    <mergeCell ref="AJ135:AK135"/>
    <mergeCell ref="AL1:AM1"/>
    <mergeCell ref="AL2:AM2"/>
    <mergeCell ref="AL3:AM3"/>
    <mergeCell ref="AL4:AM4"/>
    <mergeCell ref="AL5:AM5"/>
    <mergeCell ref="AL6:AM6"/>
    <mergeCell ref="AL7:AM7"/>
    <mergeCell ref="AL8:AM8"/>
    <mergeCell ref="AL9:AM9"/>
    <mergeCell ref="AL13:AM13"/>
    <mergeCell ref="AL14:AM14"/>
    <mergeCell ref="AL15:AM15"/>
    <mergeCell ref="AL16:AM16"/>
    <mergeCell ref="AJ103:AK103"/>
    <mergeCell ref="AJ104:AK104"/>
    <mergeCell ref="AJ105:AK105"/>
    <mergeCell ref="AJ106:AK106"/>
    <mergeCell ref="AJ107:AK107"/>
    <mergeCell ref="AJ108:AK108"/>
    <mergeCell ref="AJ109:AK109"/>
    <mergeCell ref="AJ110:AK110"/>
    <mergeCell ref="AJ111:AK111"/>
    <mergeCell ref="AJ112:AK112"/>
    <mergeCell ref="AJ113:AK113"/>
    <mergeCell ref="AJ114:AK114"/>
    <mergeCell ref="AJ115:AK115"/>
    <mergeCell ref="AJ116:AK116"/>
    <mergeCell ref="AJ117:AK117"/>
    <mergeCell ref="AJ118:AK118"/>
    <mergeCell ref="AJ119:AK119"/>
    <mergeCell ref="AJ86:AK86"/>
    <mergeCell ref="AJ87:AK87"/>
    <mergeCell ref="AJ88:AK88"/>
    <mergeCell ref="AJ89:AK89"/>
    <mergeCell ref="AJ90:AK90"/>
    <mergeCell ref="AJ91:AK91"/>
    <mergeCell ref="AJ92:AK92"/>
    <mergeCell ref="AJ93:AK93"/>
    <mergeCell ref="AJ94:AK94"/>
    <mergeCell ref="AJ95:AK95"/>
    <mergeCell ref="AJ96:AK96"/>
    <mergeCell ref="AJ97:AK97"/>
    <mergeCell ref="AJ98:AK98"/>
    <mergeCell ref="AJ99:AK99"/>
    <mergeCell ref="AJ100:AK100"/>
    <mergeCell ref="AJ101:AK101"/>
    <mergeCell ref="AJ102:AK102"/>
    <mergeCell ref="AJ69:AK69"/>
    <mergeCell ref="AJ70:AK70"/>
    <mergeCell ref="AJ71:AK71"/>
    <mergeCell ref="AJ72:AK72"/>
    <mergeCell ref="AJ73:AK73"/>
    <mergeCell ref="AJ74:AK74"/>
    <mergeCell ref="AJ75:AK75"/>
    <mergeCell ref="AJ76:AK76"/>
    <mergeCell ref="AJ77:AK77"/>
    <mergeCell ref="AJ78:AK78"/>
    <mergeCell ref="AJ79:AK79"/>
    <mergeCell ref="AJ80:AK80"/>
    <mergeCell ref="AJ81:AK81"/>
    <mergeCell ref="AJ82:AK82"/>
    <mergeCell ref="AJ83:AK83"/>
    <mergeCell ref="AJ84:AK84"/>
    <mergeCell ref="AJ85:AK85"/>
    <mergeCell ref="AJ52:AK52"/>
    <mergeCell ref="AJ53:AK53"/>
    <mergeCell ref="AJ54:AK54"/>
    <mergeCell ref="AJ55:AK55"/>
    <mergeCell ref="AJ56:AK56"/>
    <mergeCell ref="AJ57:AK57"/>
    <mergeCell ref="AJ58:AK58"/>
    <mergeCell ref="AJ59:AK59"/>
    <mergeCell ref="AJ60:AK60"/>
    <mergeCell ref="AJ61:AK61"/>
    <mergeCell ref="AJ62:AK62"/>
    <mergeCell ref="AJ63:AK63"/>
    <mergeCell ref="AJ64:AK64"/>
    <mergeCell ref="AJ65:AK65"/>
    <mergeCell ref="AJ66:AK66"/>
    <mergeCell ref="AJ67:AK67"/>
    <mergeCell ref="AJ68:AK68"/>
    <mergeCell ref="AJ35:AK35"/>
    <mergeCell ref="AJ36:AK36"/>
    <mergeCell ref="AJ37:AK37"/>
    <mergeCell ref="AJ38:AK38"/>
    <mergeCell ref="AJ39:AK39"/>
    <mergeCell ref="AJ40:AK40"/>
    <mergeCell ref="AJ41:AK41"/>
    <mergeCell ref="AJ42:AK42"/>
    <mergeCell ref="AJ43:AK43"/>
    <mergeCell ref="AJ44:AK44"/>
    <mergeCell ref="AJ45:AK45"/>
    <mergeCell ref="AJ46:AK46"/>
    <mergeCell ref="AJ47:AK47"/>
    <mergeCell ref="AJ48:AK48"/>
    <mergeCell ref="AJ49:AK49"/>
    <mergeCell ref="AJ50:AK50"/>
    <mergeCell ref="AJ51:AK51"/>
    <mergeCell ref="AJ18:AK18"/>
    <mergeCell ref="AJ19:AK19"/>
    <mergeCell ref="AJ20:AK20"/>
    <mergeCell ref="AJ21:AK21"/>
    <mergeCell ref="AJ22:AK22"/>
    <mergeCell ref="AJ23:AK23"/>
    <mergeCell ref="AJ24:AK24"/>
    <mergeCell ref="AJ25:AK25"/>
    <mergeCell ref="AJ26:AK26"/>
    <mergeCell ref="AJ27:AK27"/>
    <mergeCell ref="AJ28:AK28"/>
    <mergeCell ref="AJ29:AK29"/>
    <mergeCell ref="AJ30:AK30"/>
    <mergeCell ref="AJ31:AK31"/>
    <mergeCell ref="AJ32:AK32"/>
    <mergeCell ref="AJ33:AK33"/>
    <mergeCell ref="AJ34:AK34"/>
    <mergeCell ref="AJ1:AK1"/>
    <mergeCell ref="AJ2:AK2"/>
    <mergeCell ref="AJ3:AK3"/>
    <mergeCell ref="AJ4:AK4"/>
    <mergeCell ref="AJ5:AK5"/>
    <mergeCell ref="AJ6:AK6"/>
    <mergeCell ref="AJ7:AK7"/>
    <mergeCell ref="AJ8:AK8"/>
    <mergeCell ref="AJ9:AK9"/>
    <mergeCell ref="AJ13:AK13"/>
    <mergeCell ref="AJ14:AK14"/>
    <mergeCell ref="AJ15:AK15"/>
    <mergeCell ref="AJ16:AK16"/>
    <mergeCell ref="AJ17:AK17"/>
    <mergeCell ref="AH119:AI119"/>
    <mergeCell ref="AH120:AI120"/>
    <mergeCell ref="AH121:AI121"/>
    <mergeCell ref="AH85:AI85"/>
    <mergeCell ref="AH86:AI86"/>
    <mergeCell ref="AH87:AI87"/>
    <mergeCell ref="AH88:AI88"/>
    <mergeCell ref="AH89:AI89"/>
    <mergeCell ref="AH90:AI90"/>
    <mergeCell ref="AH91:AI91"/>
    <mergeCell ref="AH92:AI92"/>
    <mergeCell ref="AH93:AI93"/>
    <mergeCell ref="AH94:AI94"/>
    <mergeCell ref="AH95:AI95"/>
    <mergeCell ref="AH96:AI96"/>
    <mergeCell ref="AH97:AI97"/>
    <mergeCell ref="AH98:AI98"/>
    <mergeCell ref="AH99:AI99"/>
    <mergeCell ref="AH122:AI122"/>
    <mergeCell ref="AH123:AI123"/>
    <mergeCell ref="AH124:AI124"/>
    <mergeCell ref="AH125:AI125"/>
    <mergeCell ref="AH126:AI126"/>
    <mergeCell ref="AH127:AI127"/>
    <mergeCell ref="AH128:AI128"/>
    <mergeCell ref="AH129:AI129"/>
    <mergeCell ref="AH130:AI130"/>
    <mergeCell ref="AH131:AI131"/>
    <mergeCell ref="AH132:AI132"/>
    <mergeCell ref="AH133:AI133"/>
    <mergeCell ref="AH134:AI134"/>
    <mergeCell ref="AH135:AI135"/>
    <mergeCell ref="AH102:AI102"/>
    <mergeCell ref="AH103:AI103"/>
    <mergeCell ref="AH104:AI104"/>
    <mergeCell ref="AH105:AI105"/>
    <mergeCell ref="AH106:AI106"/>
    <mergeCell ref="AH107:AI107"/>
    <mergeCell ref="AH108:AI108"/>
    <mergeCell ref="AH109:AI109"/>
    <mergeCell ref="AH110:AI110"/>
    <mergeCell ref="AH111:AI111"/>
    <mergeCell ref="AH112:AI112"/>
    <mergeCell ref="AH113:AI113"/>
    <mergeCell ref="AH114:AI114"/>
    <mergeCell ref="AH115:AI115"/>
    <mergeCell ref="AH116:AI116"/>
    <mergeCell ref="AH117:AI117"/>
    <mergeCell ref="AH118:AI118"/>
    <mergeCell ref="AH100:AI100"/>
    <mergeCell ref="AH101:AI101"/>
    <mergeCell ref="AH68:AI68"/>
    <mergeCell ref="AH69:AI69"/>
    <mergeCell ref="AH70:AI70"/>
    <mergeCell ref="AH71:AI71"/>
    <mergeCell ref="AH72:AI72"/>
    <mergeCell ref="AH73:AI73"/>
    <mergeCell ref="AH74:AI74"/>
    <mergeCell ref="AH75:AI75"/>
    <mergeCell ref="AH76:AI76"/>
    <mergeCell ref="AH77:AI77"/>
    <mergeCell ref="AH78:AI78"/>
    <mergeCell ref="AH79:AI79"/>
    <mergeCell ref="AH80:AI80"/>
    <mergeCell ref="AH81:AI81"/>
    <mergeCell ref="AH82:AI82"/>
    <mergeCell ref="AH83:AI83"/>
    <mergeCell ref="AH84:AI84"/>
    <mergeCell ref="AH51:AI51"/>
    <mergeCell ref="AH52:AI52"/>
    <mergeCell ref="AH53:AI53"/>
    <mergeCell ref="AH54:AI54"/>
    <mergeCell ref="AH55:AI55"/>
    <mergeCell ref="AH56:AI56"/>
    <mergeCell ref="AH57:AI57"/>
    <mergeCell ref="AH58:AI58"/>
    <mergeCell ref="AH59:AI59"/>
    <mergeCell ref="AH60:AI60"/>
    <mergeCell ref="AH61:AI61"/>
    <mergeCell ref="AH62:AI62"/>
    <mergeCell ref="AH63:AI63"/>
    <mergeCell ref="AH64:AI64"/>
    <mergeCell ref="AH65:AI65"/>
    <mergeCell ref="AH66:AI66"/>
    <mergeCell ref="AH67:AI67"/>
    <mergeCell ref="AH34:AI34"/>
    <mergeCell ref="AH35:AI35"/>
    <mergeCell ref="AH36:AI36"/>
    <mergeCell ref="AH37:AI37"/>
    <mergeCell ref="AH38:AI38"/>
    <mergeCell ref="AH39:AI39"/>
    <mergeCell ref="AH40:AI40"/>
    <mergeCell ref="AH41:AI41"/>
    <mergeCell ref="AH42:AI42"/>
    <mergeCell ref="AH43:AI43"/>
    <mergeCell ref="AH44:AI44"/>
    <mergeCell ref="AH45:AI45"/>
    <mergeCell ref="AH46:AI46"/>
    <mergeCell ref="AH47:AI47"/>
    <mergeCell ref="AH48:AI48"/>
    <mergeCell ref="AH49:AI49"/>
    <mergeCell ref="AH50:AI50"/>
    <mergeCell ref="AH17:AI17"/>
    <mergeCell ref="AH18:AI18"/>
    <mergeCell ref="AH19:AI19"/>
    <mergeCell ref="AH20:AI20"/>
    <mergeCell ref="AH21:AI21"/>
    <mergeCell ref="AH22:AI22"/>
    <mergeCell ref="AH23:AI23"/>
    <mergeCell ref="AH24:AI24"/>
    <mergeCell ref="AH25:AI25"/>
    <mergeCell ref="AH26:AI26"/>
    <mergeCell ref="AH27:AI27"/>
    <mergeCell ref="AH28:AI28"/>
    <mergeCell ref="AH29:AI29"/>
    <mergeCell ref="AH30:AI30"/>
    <mergeCell ref="AH31:AI31"/>
    <mergeCell ref="AH32:AI32"/>
    <mergeCell ref="AH33:AI33"/>
    <mergeCell ref="AF120:AG120"/>
    <mergeCell ref="AF121:AG121"/>
    <mergeCell ref="AF122:AG122"/>
    <mergeCell ref="AF123:AG123"/>
    <mergeCell ref="AF124:AG124"/>
    <mergeCell ref="AF125:AG125"/>
    <mergeCell ref="AF126:AG126"/>
    <mergeCell ref="AF127:AG127"/>
    <mergeCell ref="AF128:AG128"/>
    <mergeCell ref="AF129:AG129"/>
    <mergeCell ref="AF130:AG130"/>
    <mergeCell ref="AF131:AG131"/>
    <mergeCell ref="AF132:AG132"/>
    <mergeCell ref="AF133:AG133"/>
    <mergeCell ref="AF134:AG134"/>
    <mergeCell ref="AF135:AG135"/>
    <mergeCell ref="AH1:AI1"/>
    <mergeCell ref="AH2:AI2"/>
    <mergeCell ref="AH3:AI3"/>
    <mergeCell ref="AH4:AI4"/>
    <mergeCell ref="AH5:AI5"/>
    <mergeCell ref="AH6:AI6"/>
    <mergeCell ref="AH7:AI7"/>
    <mergeCell ref="AH8:AI8"/>
    <mergeCell ref="AH9:AI9"/>
    <mergeCell ref="AH13:AI13"/>
    <mergeCell ref="AH14:AI14"/>
    <mergeCell ref="AH15:AI15"/>
    <mergeCell ref="AH16:AI16"/>
    <mergeCell ref="AF103:AG103"/>
    <mergeCell ref="AF104:AG104"/>
    <mergeCell ref="AF105:AG105"/>
    <mergeCell ref="AF106:AG106"/>
    <mergeCell ref="AF107:AG107"/>
    <mergeCell ref="AF108:AG108"/>
    <mergeCell ref="AF109:AG109"/>
    <mergeCell ref="AF110:AG110"/>
    <mergeCell ref="AF111:AG111"/>
    <mergeCell ref="AF112:AG112"/>
    <mergeCell ref="AF113:AG113"/>
    <mergeCell ref="AF114:AG114"/>
    <mergeCell ref="AF115:AG115"/>
    <mergeCell ref="AF116:AG116"/>
    <mergeCell ref="AF117:AG117"/>
    <mergeCell ref="AF118:AG118"/>
    <mergeCell ref="AF119:AG119"/>
    <mergeCell ref="AF86:AG86"/>
    <mergeCell ref="AF87:AG87"/>
    <mergeCell ref="AF88:AG88"/>
    <mergeCell ref="AF89:AG89"/>
    <mergeCell ref="AF90:AG90"/>
    <mergeCell ref="AF91:AG91"/>
    <mergeCell ref="AF92:AG92"/>
    <mergeCell ref="AF93:AG93"/>
    <mergeCell ref="AF94:AG94"/>
    <mergeCell ref="AF95:AG95"/>
    <mergeCell ref="AF96:AG96"/>
    <mergeCell ref="AF97:AG97"/>
    <mergeCell ref="AF98:AG98"/>
    <mergeCell ref="AF99:AG99"/>
    <mergeCell ref="AF100:AG100"/>
    <mergeCell ref="AF101:AG101"/>
    <mergeCell ref="AF102:AG102"/>
    <mergeCell ref="AF69:AG69"/>
    <mergeCell ref="AF70:AG70"/>
    <mergeCell ref="AF71:AG71"/>
    <mergeCell ref="AF72:AG72"/>
    <mergeCell ref="AF73:AG73"/>
    <mergeCell ref="AF74:AG74"/>
    <mergeCell ref="AF75:AG75"/>
    <mergeCell ref="AF76:AG76"/>
    <mergeCell ref="AF77:AG77"/>
    <mergeCell ref="AF78:AG78"/>
    <mergeCell ref="AF79:AG79"/>
    <mergeCell ref="AF80:AG80"/>
    <mergeCell ref="AF81:AG81"/>
    <mergeCell ref="AF82:AG82"/>
    <mergeCell ref="AF83:AG83"/>
    <mergeCell ref="AF84:AG84"/>
    <mergeCell ref="AF85:AG85"/>
    <mergeCell ref="AF52:AG52"/>
    <mergeCell ref="AF53:AG53"/>
    <mergeCell ref="AF54:AG54"/>
    <mergeCell ref="AF55:AG55"/>
    <mergeCell ref="AF56:AG56"/>
    <mergeCell ref="AF57:AG57"/>
    <mergeCell ref="AF58:AG58"/>
    <mergeCell ref="AF59:AG59"/>
    <mergeCell ref="AF60:AG60"/>
    <mergeCell ref="AF61:AG61"/>
    <mergeCell ref="AF62:AG62"/>
    <mergeCell ref="AF63:AG63"/>
    <mergeCell ref="AF64:AG64"/>
    <mergeCell ref="AF65:AG65"/>
    <mergeCell ref="AF66:AG66"/>
    <mergeCell ref="AF67:AG67"/>
    <mergeCell ref="AF68:AG68"/>
    <mergeCell ref="AF35:AG35"/>
    <mergeCell ref="AF36:AG36"/>
    <mergeCell ref="AF37:AG37"/>
    <mergeCell ref="AF38:AG38"/>
    <mergeCell ref="AF39:AG39"/>
    <mergeCell ref="AF40:AG40"/>
    <mergeCell ref="AF41:AG41"/>
    <mergeCell ref="AF42:AG42"/>
    <mergeCell ref="AF43:AG43"/>
    <mergeCell ref="AF44:AG44"/>
    <mergeCell ref="AF45:AG45"/>
    <mergeCell ref="AF46:AG46"/>
    <mergeCell ref="AF47:AG47"/>
    <mergeCell ref="AF48:AG48"/>
    <mergeCell ref="AF49:AG49"/>
    <mergeCell ref="AF50:AG50"/>
    <mergeCell ref="AF51:AG51"/>
    <mergeCell ref="AF18:AG18"/>
    <mergeCell ref="AF19:AG19"/>
    <mergeCell ref="AF20:AG20"/>
    <mergeCell ref="AF21:AG21"/>
    <mergeCell ref="AF22:AG22"/>
    <mergeCell ref="AF23:AG23"/>
    <mergeCell ref="AF24:AG24"/>
    <mergeCell ref="AF25:AG25"/>
    <mergeCell ref="AF26:AG26"/>
    <mergeCell ref="AF27:AG27"/>
    <mergeCell ref="AF28:AG28"/>
    <mergeCell ref="AF29:AG29"/>
    <mergeCell ref="AF30:AG30"/>
    <mergeCell ref="AF31:AG31"/>
    <mergeCell ref="AF32:AG32"/>
    <mergeCell ref="AF33:AG33"/>
    <mergeCell ref="AF34:AG34"/>
    <mergeCell ref="AF1:AG1"/>
    <mergeCell ref="AF2:AG2"/>
    <mergeCell ref="AF3:AG3"/>
    <mergeCell ref="AF4:AG4"/>
    <mergeCell ref="AF5:AG5"/>
    <mergeCell ref="AF6:AG6"/>
    <mergeCell ref="AF7:AG7"/>
    <mergeCell ref="AF8:AG8"/>
    <mergeCell ref="AF9:AG9"/>
    <mergeCell ref="AF13:AG13"/>
    <mergeCell ref="AF14:AG14"/>
    <mergeCell ref="AF15:AG15"/>
    <mergeCell ref="AF16:AG16"/>
    <mergeCell ref="AF17:AG17"/>
    <mergeCell ref="AD119:AE119"/>
    <mergeCell ref="AD120:AE120"/>
    <mergeCell ref="AD121:AE121"/>
    <mergeCell ref="AD85:AE85"/>
    <mergeCell ref="AD86:AE86"/>
    <mergeCell ref="AD87:AE87"/>
    <mergeCell ref="AD88:AE88"/>
    <mergeCell ref="AD89:AE89"/>
    <mergeCell ref="AD90:AE90"/>
    <mergeCell ref="AD91:AE91"/>
    <mergeCell ref="AD92:AE92"/>
    <mergeCell ref="AD93:AE93"/>
    <mergeCell ref="AD94:AE94"/>
    <mergeCell ref="AD95:AE95"/>
    <mergeCell ref="AD96:AE96"/>
    <mergeCell ref="AD97:AE97"/>
    <mergeCell ref="AD98:AE98"/>
    <mergeCell ref="AD99:AE99"/>
    <mergeCell ref="AD122:AE122"/>
    <mergeCell ref="AD123:AE123"/>
    <mergeCell ref="AD124:AE124"/>
    <mergeCell ref="AD125:AE125"/>
    <mergeCell ref="AD126:AE126"/>
    <mergeCell ref="AD127:AE127"/>
    <mergeCell ref="AD128:AE128"/>
    <mergeCell ref="AD129:AE129"/>
    <mergeCell ref="AD130:AE130"/>
    <mergeCell ref="AD131:AE131"/>
    <mergeCell ref="AD132:AE132"/>
    <mergeCell ref="AD133:AE133"/>
    <mergeCell ref="AD134:AE134"/>
    <mergeCell ref="AD135:AE135"/>
    <mergeCell ref="AD102:AE102"/>
    <mergeCell ref="AD103:AE103"/>
    <mergeCell ref="AD104:AE104"/>
    <mergeCell ref="AD105:AE105"/>
    <mergeCell ref="AD106:AE106"/>
    <mergeCell ref="AD107:AE107"/>
    <mergeCell ref="AD108:AE108"/>
    <mergeCell ref="AD109:AE109"/>
    <mergeCell ref="AD110:AE110"/>
    <mergeCell ref="AD111:AE111"/>
    <mergeCell ref="AD112:AE112"/>
    <mergeCell ref="AD113:AE113"/>
    <mergeCell ref="AD114:AE114"/>
    <mergeCell ref="AD115:AE115"/>
    <mergeCell ref="AD116:AE116"/>
    <mergeCell ref="AD117:AE117"/>
    <mergeCell ref="AD118:AE118"/>
    <mergeCell ref="AD100:AE100"/>
    <mergeCell ref="AD101:AE101"/>
    <mergeCell ref="AD68:AE68"/>
    <mergeCell ref="AD69:AE69"/>
    <mergeCell ref="AD70:AE70"/>
    <mergeCell ref="AD71:AE71"/>
    <mergeCell ref="AD72:AE72"/>
    <mergeCell ref="AD73:AE73"/>
    <mergeCell ref="AD74:AE74"/>
    <mergeCell ref="AD75:AE75"/>
    <mergeCell ref="AD76:AE76"/>
    <mergeCell ref="AD77:AE77"/>
    <mergeCell ref="AD78:AE78"/>
    <mergeCell ref="AD79:AE79"/>
    <mergeCell ref="AD80:AE80"/>
    <mergeCell ref="AD81:AE81"/>
    <mergeCell ref="AD82:AE82"/>
    <mergeCell ref="AD83:AE83"/>
    <mergeCell ref="AD84:AE84"/>
    <mergeCell ref="AD51:AE51"/>
    <mergeCell ref="AD52:AE52"/>
    <mergeCell ref="AD53:AE53"/>
    <mergeCell ref="AD54:AE54"/>
    <mergeCell ref="AD55:AE55"/>
    <mergeCell ref="AD56:AE56"/>
    <mergeCell ref="AD57:AE57"/>
    <mergeCell ref="AD58:AE58"/>
    <mergeCell ref="AD59:AE59"/>
    <mergeCell ref="AD60:AE60"/>
    <mergeCell ref="AD61:AE61"/>
    <mergeCell ref="AD62:AE62"/>
    <mergeCell ref="AD63:AE63"/>
    <mergeCell ref="AD64:AE64"/>
    <mergeCell ref="AD65:AE65"/>
    <mergeCell ref="AD66:AE66"/>
    <mergeCell ref="AD67:AE67"/>
    <mergeCell ref="AD34:AE34"/>
    <mergeCell ref="AD35:AE35"/>
    <mergeCell ref="AD36:AE36"/>
    <mergeCell ref="AD37:AE37"/>
    <mergeCell ref="AD38:AE38"/>
    <mergeCell ref="AD39:AE39"/>
    <mergeCell ref="AD40:AE40"/>
    <mergeCell ref="AD41:AE41"/>
    <mergeCell ref="AD42:AE42"/>
    <mergeCell ref="AD43:AE43"/>
    <mergeCell ref="AD44:AE44"/>
    <mergeCell ref="AD45:AE45"/>
    <mergeCell ref="AD46:AE46"/>
    <mergeCell ref="AD47:AE47"/>
    <mergeCell ref="AD48:AE48"/>
    <mergeCell ref="AD49:AE49"/>
    <mergeCell ref="AD50:AE50"/>
    <mergeCell ref="AD17:AE17"/>
    <mergeCell ref="AD18:AE18"/>
    <mergeCell ref="AD19:AE19"/>
    <mergeCell ref="AD20:AE20"/>
    <mergeCell ref="AD21:AE21"/>
    <mergeCell ref="AD22:AE22"/>
    <mergeCell ref="AD23:AE23"/>
    <mergeCell ref="AD24:AE24"/>
    <mergeCell ref="AD25:AE25"/>
    <mergeCell ref="AD26:AE26"/>
    <mergeCell ref="AD27:AE27"/>
    <mergeCell ref="AD28:AE28"/>
    <mergeCell ref="AD29:AE29"/>
    <mergeCell ref="AD30:AE30"/>
    <mergeCell ref="AD31:AE31"/>
    <mergeCell ref="AD32:AE32"/>
    <mergeCell ref="AD33:AE33"/>
    <mergeCell ref="AB120:AC120"/>
    <mergeCell ref="AB121:AC121"/>
    <mergeCell ref="AB122:AC122"/>
    <mergeCell ref="AB123:AC123"/>
    <mergeCell ref="AB124:AC124"/>
    <mergeCell ref="AB125:AC125"/>
    <mergeCell ref="AB126:AC126"/>
    <mergeCell ref="AB127:AC127"/>
    <mergeCell ref="AB128:AC128"/>
    <mergeCell ref="AB129:AC129"/>
    <mergeCell ref="AB130:AC130"/>
    <mergeCell ref="AB131:AC131"/>
    <mergeCell ref="AB132:AC132"/>
    <mergeCell ref="AB133:AC133"/>
    <mergeCell ref="AB134:AC134"/>
    <mergeCell ref="AB135:AC135"/>
    <mergeCell ref="AD1:AE1"/>
    <mergeCell ref="AD2:AE2"/>
    <mergeCell ref="AD3:AE3"/>
    <mergeCell ref="AD4:AE4"/>
    <mergeCell ref="AD5:AE5"/>
    <mergeCell ref="AD6:AE6"/>
    <mergeCell ref="AD7:AE7"/>
    <mergeCell ref="AD8:AE8"/>
    <mergeCell ref="AD9:AE9"/>
    <mergeCell ref="AD13:AE13"/>
    <mergeCell ref="AD14:AE14"/>
    <mergeCell ref="AD15:AE15"/>
    <mergeCell ref="AD16:AE16"/>
    <mergeCell ref="AB103:AC103"/>
    <mergeCell ref="AB104:AC104"/>
    <mergeCell ref="AB105:AC105"/>
    <mergeCell ref="AB106:AC106"/>
    <mergeCell ref="AB107:AC107"/>
    <mergeCell ref="AB108:AC108"/>
    <mergeCell ref="AB109:AC109"/>
    <mergeCell ref="AB110:AC110"/>
    <mergeCell ref="AB111:AC111"/>
    <mergeCell ref="AB112:AC112"/>
    <mergeCell ref="AB113:AC113"/>
    <mergeCell ref="AB114:AC114"/>
    <mergeCell ref="AB115:AC115"/>
    <mergeCell ref="AB116:AC116"/>
    <mergeCell ref="AB117:AC117"/>
    <mergeCell ref="AB118:AC118"/>
    <mergeCell ref="AB119:AC119"/>
    <mergeCell ref="AB86:AC86"/>
    <mergeCell ref="AB87:AC87"/>
    <mergeCell ref="AB88:AC88"/>
    <mergeCell ref="AB89:AC89"/>
    <mergeCell ref="AB90:AC90"/>
    <mergeCell ref="AB91:AC91"/>
    <mergeCell ref="AB92:AC92"/>
    <mergeCell ref="AB93:AC93"/>
    <mergeCell ref="AB94:AC94"/>
    <mergeCell ref="AB95:AC95"/>
    <mergeCell ref="AB96:AC96"/>
    <mergeCell ref="AB97:AC97"/>
    <mergeCell ref="AB98:AC98"/>
    <mergeCell ref="AB99:AC99"/>
    <mergeCell ref="AB100:AC100"/>
    <mergeCell ref="AB101:AC101"/>
    <mergeCell ref="AB102:AC102"/>
    <mergeCell ref="AB69:AC69"/>
    <mergeCell ref="AB70:AC70"/>
    <mergeCell ref="AB71:AC71"/>
    <mergeCell ref="AB72:AC72"/>
    <mergeCell ref="AB73:AC73"/>
    <mergeCell ref="AB74:AC74"/>
    <mergeCell ref="AB75:AC75"/>
    <mergeCell ref="AB76:AC76"/>
    <mergeCell ref="AB77:AC77"/>
    <mergeCell ref="AB78:AC78"/>
    <mergeCell ref="AB79:AC79"/>
    <mergeCell ref="AB80:AC80"/>
    <mergeCell ref="AB81:AC81"/>
    <mergeCell ref="AB82:AC82"/>
    <mergeCell ref="AB83:AC83"/>
    <mergeCell ref="AB84:AC84"/>
    <mergeCell ref="AB85:AC85"/>
    <mergeCell ref="AB52:AC52"/>
    <mergeCell ref="AB53:AC53"/>
    <mergeCell ref="AB54:AC54"/>
    <mergeCell ref="AB55:AC55"/>
    <mergeCell ref="AB56:AC56"/>
    <mergeCell ref="AB57:AC57"/>
    <mergeCell ref="AB58:AC58"/>
    <mergeCell ref="AB59:AC59"/>
    <mergeCell ref="AB60:AC60"/>
    <mergeCell ref="AB61:AC61"/>
    <mergeCell ref="AB62:AC62"/>
    <mergeCell ref="AB63:AC63"/>
    <mergeCell ref="AB64:AC64"/>
    <mergeCell ref="AB65:AC65"/>
    <mergeCell ref="AB66:AC66"/>
    <mergeCell ref="AB67:AC67"/>
    <mergeCell ref="AB68:AC68"/>
    <mergeCell ref="AB35:AC35"/>
    <mergeCell ref="AB36:AC36"/>
    <mergeCell ref="AB37:AC37"/>
    <mergeCell ref="AB38:AC38"/>
    <mergeCell ref="AB39:AC39"/>
    <mergeCell ref="AB40:AC40"/>
    <mergeCell ref="AB41:AC41"/>
    <mergeCell ref="AB42:AC42"/>
    <mergeCell ref="AB43:AC43"/>
    <mergeCell ref="AB44:AC44"/>
    <mergeCell ref="AB45:AC45"/>
    <mergeCell ref="AB46:AC46"/>
    <mergeCell ref="AB47:AC47"/>
    <mergeCell ref="AB48:AC48"/>
    <mergeCell ref="AB49:AC49"/>
    <mergeCell ref="AB50:AC50"/>
    <mergeCell ref="AB51:AC51"/>
    <mergeCell ref="AB18:AC18"/>
    <mergeCell ref="AB19:AC19"/>
    <mergeCell ref="AB20:AC20"/>
    <mergeCell ref="AB21:AC21"/>
    <mergeCell ref="AB22:AC22"/>
    <mergeCell ref="AB23:AC23"/>
    <mergeCell ref="AB24:AC24"/>
    <mergeCell ref="AB25:AC25"/>
    <mergeCell ref="AB26:AC26"/>
    <mergeCell ref="AB27:AC27"/>
    <mergeCell ref="AB28:AC28"/>
    <mergeCell ref="AB29:AC29"/>
    <mergeCell ref="AB30:AC30"/>
    <mergeCell ref="AB31:AC31"/>
    <mergeCell ref="AB32:AC32"/>
    <mergeCell ref="AB33:AC33"/>
    <mergeCell ref="AB34:AC34"/>
    <mergeCell ref="AB13:AC13"/>
    <mergeCell ref="AB1:AC1"/>
    <mergeCell ref="AB2:AC2"/>
    <mergeCell ref="AB3:AC3"/>
    <mergeCell ref="AB4:AC4"/>
    <mergeCell ref="AB5:AC5"/>
    <mergeCell ref="AB6:AC6"/>
    <mergeCell ref="AB7:AC7"/>
    <mergeCell ref="AB8:AC8"/>
    <mergeCell ref="AB9:AC9"/>
    <mergeCell ref="AB14:AC14"/>
    <mergeCell ref="AB15:AC15"/>
    <mergeCell ref="AB16:AC16"/>
    <mergeCell ref="AB17:AC17"/>
    <mergeCell ref="B22:C22"/>
    <mergeCell ref="B23:C23"/>
    <mergeCell ref="B24:C24"/>
    <mergeCell ref="D19:E19"/>
    <mergeCell ref="D20:E20"/>
    <mergeCell ref="D21:E21"/>
    <mergeCell ref="D22:E22"/>
    <mergeCell ref="D23:E23"/>
    <mergeCell ref="D24:E24"/>
    <mergeCell ref="D13:E13"/>
    <mergeCell ref="D14:E14"/>
    <mergeCell ref="D15:E15"/>
    <mergeCell ref="D16:E16"/>
    <mergeCell ref="D17:E17"/>
    <mergeCell ref="D18:E18"/>
    <mergeCell ref="D7:E7"/>
    <mergeCell ref="D8:E8"/>
    <mergeCell ref="D9:E9"/>
    <mergeCell ref="B25:C25"/>
    <mergeCell ref="B26:C26"/>
    <mergeCell ref="B27:C27"/>
    <mergeCell ref="B16:C16"/>
    <mergeCell ref="B17:C17"/>
    <mergeCell ref="B18:C18"/>
    <mergeCell ref="B19:C19"/>
    <mergeCell ref="B20:C20"/>
    <mergeCell ref="B21:C21"/>
    <mergeCell ref="B13:C13"/>
    <mergeCell ref="B14:C14"/>
    <mergeCell ref="B15:C15"/>
    <mergeCell ref="B1:C1"/>
    <mergeCell ref="B2:C2"/>
    <mergeCell ref="B3:C3"/>
    <mergeCell ref="B4:C4"/>
    <mergeCell ref="B5:C5"/>
    <mergeCell ref="B6:C6"/>
    <mergeCell ref="B7:C7"/>
    <mergeCell ref="B8:C8"/>
    <mergeCell ref="B9:C9"/>
    <mergeCell ref="B40:C40"/>
    <mergeCell ref="B41:C41"/>
    <mergeCell ref="B42:C42"/>
    <mergeCell ref="B43:C43"/>
    <mergeCell ref="B44:C44"/>
    <mergeCell ref="B45:C45"/>
    <mergeCell ref="B34:C34"/>
    <mergeCell ref="B35:C35"/>
    <mergeCell ref="B36:C36"/>
    <mergeCell ref="B37:C37"/>
    <mergeCell ref="B38:C38"/>
    <mergeCell ref="B39:C39"/>
    <mergeCell ref="B28:C28"/>
    <mergeCell ref="B29:C29"/>
    <mergeCell ref="B30:C30"/>
    <mergeCell ref="B31:C31"/>
    <mergeCell ref="B32:C32"/>
    <mergeCell ref="B33:C33"/>
    <mergeCell ref="B58:C58"/>
    <mergeCell ref="B59:C59"/>
    <mergeCell ref="B60:C60"/>
    <mergeCell ref="B61:C61"/>
    <mergeCell ref="B62:C62"/>
    <mergeCell ref="B63:C63"/>
    <mergeCell ref="B52:C52"/>
    <mergeCell ref="B53:C53"/>
    <mergeCell ref="B54:C54"/>
    <mergeCell ref="B55:C55"/>
    <mergeCell ref="B56:C56"/>
    <mergeCell ref="B57:C57"/>
    <mergeCell ref="B46:C46"/>
    <mergeCell ref="B47:C47"/>
    <mergeCell ref="B48:C48"/>
    <mergeCell ref="B49:C49"/>
    <mergeCell ref="B50:C50"/>
    <mergeCell ref="B51:C51"/>
    <mergeCell ref="B76:C76"/>
    <mergeCell ref="B77:C77"/>
    <mergeCell ref="B78:C78"/>
    <mergeCell ref="B79:C79"/>
    <mergeCell ref="B80:C80"/>
    <mergeCell ref="B81:C81"/>
    <mergeCell ref="B70:C70"/>
    <mergeCell ref="B71:C71"/>
    <mergeCell ref="B72:C72"/>
    <mergeCell ref="B73:C73"/>
    <mergeCell ref="B74:C74"/>
    <mergeCell ref="B75:C75"/>
    <mergeCell ref="B64:C64"/>
    <mergeCell ref="B65:C65"/>
    <mergeCell ref="B66:C66"/>
    <mergeCell ref="B67:C67"/>
    <mergeCell ref="B68:C68"/>
    <mergeCell ref="B69:C69"/>
    <mergeCell ref="B94:C94"/>
    <mergeCell ref="B95:C95"/>
    <mergeCell ref="B96:C96"/>
    <mergeCell ref="B97:C97"/>
    <mergeCell ref="B98:C98"/>
    <mergeCell ref="B99:C99"/>
    <mergeCell ref="B88:C88"/>
    <mergeCell ref="B89:C89"/>
    <mergeCell ref="B90:C90"/>
    <mergeCell ref="B91:C91"/>
    <mergeCell ref="B92:C92"/>
    <mergeCell ref="B93:C93"/>
    <mergeCell ref="B82:C82"/>
    <mergeCell ref="B83:C83"/>
    <mergeCell ref="B84:C84"/>
    <mergeCell ref="B85:C85"/>
    <mergeCell ref="B86:C86"/>
    <mergeCell ref="B87:C87"/>
    <mergeCell ref="B112:C112"/>
    <mergeCell ref="B113:C113"/>
    <mergeCell ref="B114:C114"/>
    <mergeCell ref="B115:C115"/>
    <mergeCell ref="B116:C116"/>
    <mergeCell ref="B117:C117"/>
    <mergeCell ref="B106:C106"/>
    <mergeCell ref="B107:C107"/>
    <mergeCell ref="B108:C108"/>
    <mergeCell ref="B109:C109"/>
    <mergeCell ref="B110:C110"/>
    <mergeCell ref="B111:C111"/>
    <mergeCell ref="B100:C100"/>
    <mergeCell ref="B101:C101"/>
    <mergeCell ref="B102:C102"/>
    <mergeCell ref="B103:C103"/>
    <mergeCell ref="B104:C104"/>
    <mergeCell ref="B105:C105"/>
    <mergeCell ref="B130:C130"/>
    <mergeCell ref="B131:C131"/>
    <mergeCell ref="B132:C132"/>
    <mergeCell ref="B133:C133"/>
    <mergeCell ref="B134:C134"/>
    <mergeCell ref="B135:C135"/>
    <mergeCell ref="B124:C124"/>
    <mergeCell ref="B125:C125"/>
    <mergeCell ref="B126:C126"/>
    <mergeCell ref="B127:C127"/>
    <mergeCell ref="B128:C128"/>
    <mergeCell ref="B129:C129"/>
    <mergeCell ref="B118:C118"/>
    <mergeCell ref="B119:C119"/>
    <mergeCell ref="B120:C120"/>
    <mergeCell ref="B121:C121"/>
    <mergeCell ref="B122:C122"/>
    <mergeCell ref="B123:C123"/>
    <mergeCell ref="D1:E1"/>
    <mergeCell ref="D2:E2"/>
    <mergeCell ref="D3:E3"/>
    <mergeCell ref="D4:E4"/>
    <mergeCell ref="D5:E5"/>
    <mergeCell ref="D6:E6"/>
    <mergeCell ref="D37:E37"/>
    <mergeCell ref="D38:E38"/>
    <mergeCell ref="D39:E39"/>
    <mergeCell ref="D40:E40"/>
    <mergeCell ref="D41:E41"/>
    <mergeCell ref="D42:E42"/>
    <mergeCell ref="D31:E31"/>
    <mergeCell ref="D32:E32"/>
    <mergeCell ref="D33:E33"/>
    <mergeCell ref="D34:E34"/>
    <mergeCell ref="D35:E35"/>
    <mergeCell ref="D36:E36"/>
    <mergeCell ref="D25:E25"/>
    <mergeCell ref="D26:E26"/>
    <mergeCell ref="D27:E27"/>
    <mergeCell ref="D28:E28"/>
    <mergeCell ref="D29:E29"/>
    <mergeCell ref="D30:E30"/>
    <mergeCell ref="D55:E55"/>
    <mergeCell ref="D56:E56"/>
    <mergeCell ref="D57:E57"/>
    <mergeCell ref="D58:E58"/>
    <mergeCell ref="D59:E59"/>
    <mergeCell ref="D60:E60"/>
    <mergeCell ref="D49:E49"/>
    <mergeCell ref="D50:E50"/>
    <mergeCell ref="D51:E51"/>
    <mergeCell ref="D52:E52"/>
    <mergeCell ref="D53:E53"/>
    <mergeCell ref="D54:E54"/>
    <mergeCell ref="D43:E43"/>
    <mergeCell ref="D44:E44"/>
    <mergeCell ref="D45:E45"/>
    <mergeCell ref="D46:E46"/>
    <mergeCell ref="D47:E47"/>
    <mergeCell ref="D48:E48"/>
    <mergeCell ref="D73:E73"/>
    <mergeCell ref="D74:E74"/>
    <mergeCell ref="D75:E75"/>
    <mergeCell ref="D76:E76"/>
    <mergeCell ref="D77:E77"/>
    <mergeCell ref="D78:E78"/>
    <mergeCell ref="D67:E67"/>
    <mergeCell ref="D68:E68"/>
    <mergeCell ref="D69:E69"/>
    <mergeCell ref="D70:E70"/>
    <mergeCell ref="D71:E71"/>
    <mergeCell ref="D72:E72"/>
    <mergeCell ref="D61:E61"/>
    <mergeCell ref="D62:E62"/>
    <mergeCell ref="D63:E63"/>
    <mergeCell ref="D64:E64"/>
    <mergeCell ref="D65:E65"/>
    <mergeCell ref="D66:E66"/>
    <mergeCell ref="D91:E91"/>
    <mergeCell ref="D92:E92"/>
    <mergeCell ref="D93:E93"/>
    <mergeCell ref="D94:E94"/>
    <mergeCell ref="D95:E95"/>
    <mergeCell ref="D96:E96"/>
    <mergeCell ref="D85:E85"/>
    <mergeCell ref="D86:E86"/>
    <mergeCell ref="D87:E87"/>
    <mergeCell ref="D88:E88"/>
    <mergeCell ref="D89:E89"/>
    <mergeCell ref="D90:E90"/>
    <mergeCell ref="D79:E79"/>
    <mergeCell ref="D80:E80"/>
    <mergeCell ref="D81:E81"/>
    <mergeCell ref="D82:E82"/>
    <mergeCell ref="D83:E83"/>
    <mergeCell ref="D84:E84"/>
    <mergeCell ref="D109:E109"/>
    <mergeCell ref="D110:E110"/>
    <mergeCell ref="D111:E111"/>
    <mergeCell ref="D112:E112"/>
    <mergeCell ref="D113:E113"/>
    <mergeCell ref="D114:E114"/>
    <mergeCell ref="D103:E103"/>
    <mergeCell ref="D104:E104"/>
    <mergeCell ref="D105:E105"/>
    <mergeCell ref="D106:E106"/>
    <mergeCell ref="D107:E107"/>
    <mergeCell ref="D108:E108"/>
    <mergeCell ref="D97:E97"/>
    <mergeCell ref="D98:E98"/>
    <mergeCell ref="D99:E99"/>
    <mergeCell ref="D100:E100"/>
    <mergeCell ref="D101:E101"/>
    <mergeCell ref="D102:E102"/>
    <mergeCell ref="F8:G8"/>
    <mergeCell ref="F9:G9"/>
    <mergeCell ref="F13:G13"/>
    <mergeCell ref="F10:G12"/>
    <mergeCell ref="D133:E133"/>
    <mergeCell ref="D134:E134"/>
    <mergeCell ref="D135:E135"/>
    <mergeCell ref="F1:G1"/>
    <mergeCell ref="F2:G2"/>
    <mergeCell ref="F3:G3"/>
    <mergeCell ref="F4:G4"/>
    <mergeCell ref="F5:G5"/>
    <mergeCell ref="F6:G6"/>
    <mergeCell ref="F7:G7"/>
    <mergeCell ref="D127:E127"/>
    <mergeCell ref="D128:E128"/>
    <mergeCell ref="D129:E129"/>
    <mergeCell ref="D130:E130"/>
    <mergeCell ref="D131:E131"/>
    <mergeCell ref="D132:E132"/>
    <mergeCell ref="D121:E121"/>
    <mergeCell ref="D122:E122"/>
    <mergeCell ref="D123:E123"/>
    <mergeCell ref="D124:E124"/>
    <mergeCell ref="D125:E125"/>
    <mergeCell ref="D126:E126"/>
    <mergeCell ref="D115:E115"/>
    <mergeCell ref="D116:E116"/>
    <mergeCell ref="D117:E117"/>
    <mergeCell ref="D118:E118"/>
    <mergeCell ref="D119:E119"/>
    <mergeCell ref="D120:E120"/>
    <mergeCell ref="F26:G26"/>
    <mergeCell ref="F27:G27"/>
    <mergeCell ref="F28:G28"/>
    <mergeCell ref="F29:G29"/>
    <mergeCell ref="F30:G30"/>
    <mergeCell ref="F31:G31"/>
    <mergeCell ref="F20:G20"/>
    <mergeCell ref="F21:G21"/>
    <mergeCell ref="F22:G22"/>
    <mergeCell ref="F23:G23"/>
    <mergeCell ref="F24:G24"/>
    <mergeCell ref="F25:G25"/>
    <mergeCell ref="F14:G14"/>
    <mergeCell ref="F15:G15"/>
    <mergeCell ref="F16:G16"/>
    <mergeCell ref="F17:G17"/>
    <mergeCell ref="F18:G18"/>
    <mergeCell ref="F19:G19"/>
    <mergeCell ref="F44:G44"/>
    <mergeCell ref="F45:G45"/>
    <mergeCell ref="F46:G46"/>
    <mergeCell ref="F47:G47"/>
    <mergeCell ref="F48:G48"/>
    <mergeCell ref="F49:G49"/>
    <mergeCell ref="F38:G38"/>
    <mergeCell ref="F39:G39"/>
    <mergeCell ref="F40:G40"/>
    <mergeCell ref="F41:G41"/>
    <mergeCell ref="F42:G42"/>
    <mergeCell ref="F43:G43"/>
    <mergeCell ref="F32:G32"/>
    <mergeCell ref="F33:G33"/>
    <mergeCell ref="F34:G34"/>
    <mergeCell ref="F35:G35"/>
    <mergeCell ref="F36:G36"/>
    <mergeCell ref="F37:G37"/>
    <mergeCell ref="F62:G62"/>
    <mergeCell ref="F63:G63"/>
    <mergeCell ref="F64:G64"/>
    <mergeCell ref="F65:G65"/>
    <mergeCell ref="F66:G66"/>
    <mergeCell ref="F67:G67"/>
    <mergeCell ref="F56:G56"/>
    <mergeCell ref="F57:G57"/>
    <mergeCell ref="F58:G58"/>
    <mergeCell ref="F59:G59"/>
    <mergeCell ref="F60:G60"/>
    <mergeCell ref="F61:G61"/>
    <mergeCell ref="F50:G50"/>
    <mergeCell ref="F51:G51"/>
    <mergeCell ref="F52:G52"/>
    <mergeCell ref="F53:G53"/>
    <mergeCell ref="F54:G54"/>
    <mergeCell ref="F55:G55"/>
    <mergeCell ref="F80:G80"/>
    <mergeCell ref="F81:G81"/>
    <mergeCell ref="F82:G82"/>
    <mergeCell ref="F83:G83"/>
    <mergeCell ref="F84:G84"/>
    <mergeCell ref="F85:G85"/>
    <mergeCell ref="F74:G74"/>
    <mergeCell ref="F75:G75"/>
    <mergeCell ref="F76:G76"/>
    <mergeCell ref="F77:G77"/>
    <mergeCell ref="F78:G78"/>
    <mergeCell ref="F79:G79"/>
    <mergeCell ref="F68:G68"/>
    <mergeCell ref="F69:G69"/>
    <mergeCell ref="F70:G70"/>
    <mergeCell ref="F71:G71"/>
    <mergeCell ref="F72:G72"/>
    <mergeCell ref="F73:G73"/>
    <mergeCell ref="F98:G98"/>
    <mergeCell ref="F99:G99"/>
    <mergeCell ref="F100:G100"/>
    <mergeCell ref="F101:G101"/>
    <mergeCell ref="F102:G102"/>
    <mergeCell ref="F103:G103"/>
    <mergeCell ref="F92:G92"/>
    <mergeCell ref="F93:G93"/>
    <mergeCell ref="F94:G94"/>
    <mergeCell ref="F95:G95"/>
    <mergeCell ref="F96:G96"/>
    <mergeCell ref="F97:G97"/>
    <mergeCell ref="F86:G86"/>
    <mergeCell ref="F87:G87"/>
    <mergeCell ref="F88:G88"/>
    <mergeCell ref="F89:G89"/>
    <mergeCell ref="F90:G90"/>
    <mergeCell ref="F91:G91"/>
    <mergeCell ref="F116:G116"/>
    <mergeCell ref="F117:G117"/>
    <mergeCell ref="F118:G118"/>
    <mergeCell ref="F119:G119"/>
    <mergeCell ref="F120:G120"/>
    <mergeCell ref="F121:G121"/>
    <mergeCell ref="F110:G110"/>
    <mergeCell ref="F111:G111"/>
    <mergeCell ref="F112:G112"/>
    <mergeCell ref="F113:G113"/>
    <mergeCell ref="F114:G114"/>
    <mergeCell ref="F115:G115"/>
    <mergeCell ref="F104:G104"/>
    <mergeCell ref="F105:G105"/>
    <mergeCell ref="F106:G106"/>
    <mergeCell ref="F107:G107"/>
    <mergeCell ref="F108:G108"/>
    <mergeCell ref="F109:G109"/>
    <mergeCell ref="H15:I15"/>
    <mergeCell ref="H16:I16"/>
    <mergeCell ref="H17:I17"/>
    <mergeCell ref="H18:I18"/>
    <mergeCell ref="H19:I19"/>
    <mergeCell ref="H20:I20"/>
    <mergeCell ref="H9:I9"/>
    <mergeCell ref="H13:I13"/>
    <mergeCell ref="H14:I14"/>
    <mergeCell ref="H10:I12"/>
    <mergeCell ref="F134:G134"/>
    <mergeCell ref="F135:G135"/>
    <mergeCell ref="H1:I1"/>
    <mergeCell ref="H2:I2"/>
    <mergeCell ref="H3:I3"/>
    <mergeCell ref="H4:I4"/>
    <mergeCell ref="H5:I5"/>
    <mergeCell ref="H6:I6"/>
    <mergeCell ref="H7:I7"/>
    <mergeCell ref="H8:I8"/>
    <mergeCell ref="F128:G128"/>
    <mergeCell ref="F129:G129"/>
    <mergeCell ref="F130:G130"/>
    <mergeCell ref="F131:G131"/>
    <mergeCell ref="F132:G132"/>
    <mergeCell ref="F133:G133"/>
    <mergeCell ref="F122:G122"/>
    <mergeCell ref="F123:G123"/>
    <mergeCell ref="F124:G124"/>
    <mergeCell ref="F125:G125"/>
    <mergeCell ref="F126:G126"/>
    <mergeCell ref="F127:G127"/>
    <mergeCell ref="H33:I33"/>
    <mergeCell ref="H34:I34"/>
    <mergeCell ref="H35:I35"/>
    <mergeCell ref="H36:I36"/>
    <mergeCell ref="H37:I37"/>
    <mergeCell ref="H38:I38"/>
    <mergeCell ref="H27:I27"/>
    <mergeCell ref="H28:I28"/>
    <mergeCell ref="H29:I29"/>
    <mergeCell ref="H30:I30"/>
    <mergeCell ref="H31:I31"/>
    <mergeCell ref="H32:I32"/>
    <mergeCell ref="H21:I21"/>
    <mergeCell ref="H22:I22"/>
    <mergeCell ref="H23:I23"/>
    <mergeCell ref="H24:I24"/>
    <mergeCell ref="H25:I25"/>
    <mergeCell ref="H26:I26"/>
    <mergeCell ref="H51:I51"/>
    <mergeCell ref="H52:I52"/>
    <mergeCell ref="H53:I53"/>
    <mergeCell ref="H54:I54"/>
    <mergeCell ref="H55:I55"/>
    <mergeCell ref="H56:I56"/>
    <mergeCell ref="H45:I45"/>
    <mergeCell ref="H46:I46"/>
    <mergeCell ref="H47:I47"/>
    <mergeCell ref="H48:I48"/>
    <mergeCell ref="H49:I49"/>
    <mergeCell ref="H50:I50"/>
    <mergeCell ref="H39:I39"/>
    <mergeCell ref="H40:I40"/>
    <mergeCell ref="H41:I41"/>
    <mergeCell ref="H42:I42"/>
    <mergeCell ref="H43:I43"/>
    <mergeCell ref="H44:I44"/>
    <mergeCell ref="H69:I69"/>
    <mergeCell ref="H70:I70"/>
    <mergeCell ref="H71:I71"/>
    <mergeCell ref="H72:I72"/>
    <mergeCell ref="H73:I73"/>
    <mergeCell ref="H74:I74"/>
    <mergeCell ref="H63:I63"/>
    <mergeCell ref="H64:I64"/>
    <mergeCell ref="H65:I65"/>
    <mergeCell ref="H66:I66"/>
    <mergeCell ref="H67:I67"/>
    <mergeCell ref="H68:I68"/>
    <mergeCell ref="H57:I57"/>
    <mergeCell ref="H58:I58"/>
    <mergeCell ref="H59:I59"/>
    <mergeCell ref="H60:I60"/>
    <mergeCell ref="H61:I61"/>
    <mergeCell ref="H62:I62"/>
    <mergeCell ref="H95:I95"/>
    <mergeCell ref="H96:I96"/>
    <mergeCell ref="H97:I97"/>
    <mergeCell ref="H98:I98"/>
    <mergeCell ref="H87:I87"/>
    <mergeCell ref="H88:I88"/>
    <mergeCell ref="H89:I89"/>
    <mergeCell ref="H90:I90"/>
    <mergeCell ref="H91:I91"/>
    <mergeCell ref="H92:I92"/>
    <mergeCell ref="H81:I81"/>
    <mergeCell ref="H82:I82"/>
    <mergeCell ref="H83:I83"/>
    <mergeCell ref="H84:I84"/>
    <mergeCell ref="H85:I85"/>
    <mergeCell ref="H86:I86"/>
    <mergeCell ref="H75:I75"/>
    <mergeCell ref="H76:I76"/>
    <mergeCell ref="H77:I77"/>
    <mergeCell ref="H78:I78"/>
    <mergeCell ref="H79:I79"/>
    <mergeCell ref="H80:I80"/>
    <mergeCell ref="J1:K1"/>
    <mergeCell ref="J2:K2"/>
    <mergeCell ref="J3:K3"/>
    <mergeCell ref="J4:K4"/>
    <mergeCell ref="J5:K5"/>
    <mergeCell ref="J6:K6"/>
    <mergeCell ref="J7:K7"/>
    <mergeCell ref="J8:K8"/>
    <mergeCell ref="J9:K9"/>
    <mergeCell ref="H129:I129"/>
    <mergeCell ref="H130:I130"/>
    <mergeCell ref="H131:I131"/>
    <mergeCell ref="H132:I132"/>
    <mergeCell ref="H133:I133"/>
    <mergeCell ref="H134:I134"/>
    <mergeCell ref="H123:I123"/>
    <mergeCell ref="H124:I124"/>
    <mergeCell ref="H125:I125"/>
    <mergeCell ref="H126:I126"/>
    <mergeCell ref="H127:I127"/>
    <mergeCell ref="H128:I128"/>
    <mergeCell ref="H117:I117"/>
    <mergeCell ref="H118:I118"/>
    <mergeCell ref="H119:I119"/>
    <mergeCell ref="H120:I120"/>
    <mergeCell ref="H121:I121"/>
    <mergeCell ref="H122:I122"/>
    <mergeCell ref="H111:I111"/>
    <mergeCell ref="H112:I112"/>
    <mergeCell ref="H113:I113"/>
    <mergeCell ref="H114:I114"/>
    <mergeCell ref="H115:I115"/>
    <mergeCell ref="J22:K22"/>
    <mergeCell ref="J23:K23"/>
    <mergeCell ref="J24:K24"/>
    <mergeCell ref="J25:K25"/>
    <mergeCell ref="J26:K26"/>
    <mergeCell ref="J27:K27"/>
    <mergeCell ref="J16:K16"/>
    <mergeCell ref="J17:K17"/>
    <mergeCell ref="J18:K18"/>
    <mergeCell ref="J19:K19"/>
    <mergeCell ref="J20:K20"/>
    <mergeCell ref="J21:K21"/>
    <mergeCell ref="J13:K13"/>
    <mergeCell ref="J14:K14"/>
    <mergeCell ref="J15:K15"/>
    <mergeCell ref="J10:K12"/>
    <mergeCell ref="H135:I135"/>
    <mergeCell ref="H116:I116"/>
    <mergeCell ref="H105:I105"/>
    <mergeCell ref="H106:I106"/>
    <mergeCell ref="H107:I107"/>
    <mergeCell ref="H108:I108"/>
    <mergeCell ref="H109:I109"/>
    <mergeCell ref="H110:I110"/>
    <mergeCell ref="H99:I99"/>
    <mergeCell ref="H100:I100"/>
    <mergeCell ref="H101:I101"/>
    <mergeCell ref="H102:I102"/>
    <mergeCell ref="H103:I103"/>
    <mergeCell ref="H104:I104"/>
    <mergeCell ref="H93:I93"/>
    <mergeCell ref="H94:I94"/>
    <mergeCell ref="J40:K40"/>
    <mergeCell ref="J41:K41"/>
    <mergeCell ref="J42:K42"/>
    <mergeCell ref="J43:K43"/>
    <mergeCell ref="J44:K44"/>
    <mergeCell ref="J45:K45"/>
    <mergeCell ref="J34:K34"/>
    <mergeCell ref="J35:K35"/>
    <mergeCell ref="J36:K36"/>
    <mergeCell ref="J37:K37"/>
    <mergeCell ref="J38:K38"/>
    <mergeCell ref="J39:K39"/>
    <mergeCell ref="J28:K28"/>
    <mergeCell ref="J29:K29"/>
    <mergeCell ref="J30:K30"/>
    <mergeCell ref="J31:K31"/>
    <mergeCell ref="J32:K32"/>
    <mergeCell ref="J33:K33"/>
    <mergeCell ref="J58:K58"/>
    <mergeCell ref="J59:K59"/>
    <mergeCell ref="J60:K60"/>
    <mergeCell ref="J61:K61"/>
    <mergeCell ref="J62:K62"/>
    <mergeCell ref="J63:K63"/>
    <mergeCell ref="J52:K52"/>
    <mergeCell ref="J53:K53"/>
    <mergeCell ref="J54:K54"/>
    <mergeCell ref="J55:K55"/>
    <mergeCell ref="J56:K56"/>
    <mergeCell ref="J57:K57"/>
    <mergeCell ref="J46:K46"/>
    <mergeCell ref="J47:K47"/>
    <mergeCell ref="J48:K48"/>
    <mergeCell ref="J49:K49"/>
    <mergeCell ref="J50:K50"/>
    <mergeCell ref="J51:K51"/>
    <mergeCell ref="J76:K76"/>
    <mergeCell ref="J77:K77"/>
    <mergeCell ref="J78:K78"/>
    <mergeCell ref="J79:K79"/>
    <mergeCell ref="J80:K80"/>
    <mergeCell ref="J81:K81"/>
    <mergeCell ref="J70:K70"/>
    <mergeCell ref="J71:K71"/>
    <mergeCell ref="J72:K72"/>
    <mergeCell ref="J73:K73"/>
    <mergeCell ref="J74:K74"/>
    <mergeCell ref="J75:K75"/>
    <mergeCell ref="J64:K64"/>
    <mergeCell ref="J65:K65"/>
    <mergeCell ref="J66:K66"/>
    <mergeCell ref="J67:K67"/>
    <mergeCell ref="J68:K68"/>
    <mergeCell ref="J69:K69"/>
    <mergeCell ref="J103:K103"/>
    <mergeCell ref="J104:K104"/>
    <mergeCell ref="J105:K105"/>
    <mergeCell ref="J94:K94"/>
    <mergeCell ref="J95:K95"/>
    <mergeCell ref="J96:K96"/>
    <mergeCell ref="J97:K97"/>
    <mergeCell ref="J98:K98"/>
    <mergeCell ref="J99:K99"/>
    <mergeCell ref="J88:K88"/>
    <mergeCell ref="J89:K89"/>
    <mergeCell ref="J90:K90"/>
    <mergeCell ref="J91:K91"/>
    <mergeCell ref="J92:K92"/>
    <mergeCell ref="J93:K93"/>
    <mergeCell ref="J82:K82"/>
    <mergeCell ref="J83:K83"/>
    <mergeCell ref="J84:K84"/>
    <mergeCell ref="J85:K85"/>
    <mergeCell ref="J86:K86"/>
    <mergeCell ref="J87:K87"/>
    <mergeCell ref="J131:K131"/>
    <mergeCell ref="J132:K132"/>
    <mergeCell ref="J133:K133"/>
    <mergeCell ref="J134:K134"/>
    <mergeCell ref="J135:K135"/>
    <mergeCell ref="J124:K124"/>
    <mergeCell ref="J125:K125"/>
    <mergeCell ref="J126:K126"/>
    <mergeCell ref="J127:K127"/>
    <mergeCell ref="J128:K128"/>
    <mergeCell ref="J129:K129"/>
    <mergeCell ref="J118:K118"/>
    <mergeCell ref="J119:K119"/>
    <mergeCell ref="J120:K120"/>
    <mergeCell ref="J121:K121"/>
    <mergeCell ref="J122:K122"/>
    <mergeCell ref="J123:K123"/>
    <mergeCell ref="L13:M13"/>
    <mergeCell ref="L14:M14"/>
    <mergeCell ref="L15:M15"/>
    <mergeCell ref="L16:M16"/>
    <mergeCell ref="L17:M17"/>
    <mergeCell ref="L18:M18"/>
    <mergeCell ref="L7:M7"/>
    <mergeCell ref="L8:M8"/>
    <mergeCell ref="L9:M9"/>
    <mergeCell ref="L10:M12"/>
    <mergeCell ref="L1:M1"/>
    <mergeCell ref="L2:M2"/>
    <mergeCell ref="L3:M3"/>
    <mergeCell ref="L4:M4"/>
    <mergeCell ref="L5:M5"/>
    <mergeCell ref="L6:M6"/>
    <mergeCell ref="J130:K130"/>
    <mergeCell ref="J112:K112"/>
    <mergeCell ref="J113:K113"/>
    <mergeCell ref="J114:K114"/>
    <mergeCell ref="J115:K115"/>
    <mergeCell ref="J116:K116"/>
    <mergeCell ref="J117:K117"/>
    <mergeCell ref="J106:K106"/>
    <mergeCell ref="J107:K107"/>
    <mergeCell ref="J108:K108"/>
    <mergeCell ref="J109:K109"/>
    <mergeCell ref="J110:K110"/>
    <mergeCell ref="J111:K111"/>
    <mergeCell ref="J100:K100"/>
    <mergeCell ref="J101:K101"/>
    <mergeCell ref="J102:K102"/>
    <mergeCell ref="L31:M31"/>
    <mergeCell ref="L32:M32"/>
    <mergeCell ref="L33:M33"/>
    <mergeCell ref="L34:M34"/>
    <mergeCell ref="L35:M35"/>
    <mergeCell ref="L36:M36"/>
    <mergeCell ref="L25:M25"/>
    <mergeCell ref="L26:M26"/>
    <mergeCell ref="L27:M27"/>
    <mergeCell ref="L28:M28"/>
    <mergeCell ref="L29:M29"/>
    <mergeCell ref="L30:M30"/>
    <mergeCell ref="L19:M19"/>
    <mergeCell ref="L20:M20"/>
    <mergeCell ref="L21:M21"/>
    <mergeCell ref="L22:M22"/>
    <mergeCell ref="L23:M23"/>
    <mergeCell ref="L24:M24"/>
    <mergeCell ref="L49:M49"/>
    <mergeCell ref="L50:M50"/>
    <mergeCell ref="L51:M51"/>
    <mergeCell ref="L52:M52"/>
    <mergeCell ref="L53:M53"/>
    <mergeCell ref="L54:M54"/>
    <mergeCell ref="L43:M43"/>
    <mergeCell ref="L44:M44"/>
    <mergeCell ref="L45:M45"/>
    <mergeCell ref="L46:M46"/>
    <mergeCell ref="L47:M47"/>
    <mergeCell ref="L48:M48"/>
    <mergeCell ref="L37:M37"/>
    <mergeCell ref="L38:M38"/>
    <mergeCell ref="L39:M39"/>
    <mergeCell ref="L40:M40"/>
    <mergeCell ref="L41:M41"/>
    <mergeCell ref="L42:M42"/>
    <mergeCell ref="L67:M67"/>
    <mergeCell ref="L68:M68"/>
    <mergeCell ref="L69:M69"/>
    <mergeCell ref="L70:M70"/>
    <mergeCell ref="L71:M71"/>
    <mergeCell ref="L72:M72"/>
    <mergeCell ref="L61:M61"/>
    <mergeCell ref="L62:M62"/>
    <mergeCell ref="L63:M63"/>
    <mergeCell ref="L64:M64"/>
    <mergeCell ref="L65:M65"/>
    <mergeCell ref="L66:M66"/>
    <mergeCell ref="L55:M55"/>
    <mergeCell ref="L56:M56"/>
    <mergeCell ref="L57:M57"/>
    <mergeCell ref="L58:M58"/>
    <mergeCell ref="L59:M59"/>
    <mergeCell ref="L60:M60"/>
    <mergeCell ref="L93:M93"/>
    <mergeCell ref="L94:M94"/>
    <mergeCell ref="L95:M95"/>
    <mergeCell ref="L96:M96"/>
    <mergeCell ref="L85:M85"/>
    <mergeCell ref="L86:M86"/>
    <mergeCell ref="L87:M87"/>
    <mergeCell ref="L88:M88"/>
    <mergeCell ref="L89:M89"/>
    <mergeCell ref="L90:M90"/>
    <mergeCell ref="L79:M79"/>
    <mergeCell ref="L80:M80"/>
    <mergeCell ref="L81:M81"/>
    <mergeCell ref="L82:M82"/>
    <mergeCell ref="L83:M83"/>
    <mergeCell ref="L84:M84"/>
    <mergeCell ref="L73:M73"/>
    <mergeCell ref="L74:M74"/>
    <mergeCell ref="L75:M75"/>
    <mergeCell ref="L76:M76"/>
    <mergeCell ref="L77:M77"/>
    <mergeCell ref="L78:M78"/>
    <mergeCell ref="L134:M134"/>
    <mergeCell ref="L135:M135"/>
    <mergeCell ref="N1:O1"/>
    <mergeCell ref="N2:O2"/>
    <mergeCell ref="N3:O3"/>
    <mergeCell ref="N4:O4"/>
    <mergeCell ref="N5:O5"/>
    <mergeCell ref="N6:O6"/>
    <mergeCell ref="N7:O7"/>
    <mergeCell ref="L127:M127"/>
    <mergeCell ref="L128:M128"/>
    <mergeCell ref="L129:M129"/>
    <mergeCell ref="L130:M130"/>
    <mergeCell ref="L131:M131"/>
    <mergeCell ref="L132:M132"/>
    <mergeCell ref="L121:M121"/>
    <mergeCell ref="L122:M122"/>
    <mergeCell ref="L123:M123"/>
    <mergeCell ref="L124:M124"/>
    <mergeCell ref="L125:M125"/>
    <mergeCell ref="L126:M126"/>
    <mergeCell ref="L115:M115"/>
    <mergeCell ref="L116:M116"/>
    <mergeCell ref="L117:M117"/>
    <mergeCell ref="L118:M118"/>
    <mergeCell ref="L119:M119"/>
    <mergeCell ref="L120:M120"/>
    <mergeCell ref="L109:M109"/>
    <mergeCell ref="L110:M110"/>
    <mergeCell ref="L111:M111"/>
    <mergeCell ref="L112:M112"/>
    <mergeCell ref="L113:M113"/>
    <mergeCell ref="N20:O20"/>
    <mergeCell ref="N21:O21"/>
    <mergeCell ref="N22:O22"/>
    <mergeCell ref="N23:O23"/>
    <mergeCell ref="N24:O24"/>
    <mergeCell ref="N25:O25"/>
    <mergeCell ref="N14:O14"/>
    <mergeCell ref="N15:O15"/>
    <mergeCell ref="N16:O16"/>
    <mergeCell ref="N17:O17"/>
    <mergeCell ref="N18:O18"/>
    <mergeCell ref="N19:O19"/>
    <mergeCell ref="N8:O8"/>
    <mergeCell ref="N9:O9"/>
    <mergeCell ref="N13:O13"/>
    <mergeCell ref="N10:O12"/>
    <mergeCell ref="L133:M133"/>
    <mergeCell ref="L114:M114"/>
    <mergeCell ref="L103:M103"/>
    <mergeCell ref="L104:M104"/>
    <mergeCell ref="L105:M105"/>
    <mergeCell ref="L106:M106"/>
    <mergeCell ref="L107:M107"/>
    <mergeCell ref="L108:M108"/>
    <mergeCell ref="L97:M97"/>
    <mergeCell ref="L98:M98"/>
    <mergeCell ref="L99:M99"/>
    <mergeCell ref="L100:M100"/>
    <mergeCell ref="L101:M101"/>
    <mergeCell ref="L102:M102"/>
    <mergeCell ref="L91:M91"/>
    <mergeCell ref="L92:M92"/>
    <mergeCell ref="N38:O38"/>
    <mergeCell ref="N39:O39"/>
    <mergeCell ref="N40:O40"/>
    <mergeCell ref="N41:O41"/>
    <mergeCell ref="N42:O42"/>
    <mergeCell ref="N43:O43"/>
    <mergeCell ref="N32:O32"/>
    <mergeCell ref="N33:O33"/>
    <mergeCell ref="N34:O34"/>
    <mergeCell ref="N35:O35"/>
    <mergeCell ref="N36:O36"/>
    <mergeCell ref="N37:O37"/>
    <mergeCell ref="N26:O26"/>
    <mergeCell ref="N27:O27"/>
    <mergeCell ref="N28:O28"/>
    <mergeCell ref="N29:O29"/>
    <mergeCell ref="N30:O30"/>
    <mergeCell ref="N31:O31"/>
    <mergeCell ref="N56:O56"/>
    <mergeCell ref="N57:O57"/>
    <mergeCell ref="N58:O58"/>
    <mergeCell ref="N59:O59"/>
    <mergeCell ref="N60:O60"/>
    <mergeCell ref="N61:O61"/>
    <mergeCell ref="N50:O50"/>
    <mergeCell ref="N51:O51"/>
    <mergeCell ref="N52:O52"/>
    <mergeCell ref="N53:O53"/>
    <mergeCell ref="N54:O54"/>
    <mergeCell ref="N55:O55"/>
    <mergeCell ref="N44:O44"/>
    <mergeCell ref="N45:O45"/>
    <mergeCell ref="N46:O46"/>
    <mergeCell ref="N47:O47"/>
    <mergeCell ref="N48:O48"/>
    <mergeCell ref="N49:O49"/>
    <mergeCell ref="N74:O74"/>
    <mergeCell ref="N75:O75"/>
    <mergeCell ref="N76:O76"/>
    <mergeCell ref="N77:O77"/>
    <mergeCell ref="N78:O78"/>
    <mergeCell ref="N79:O79"/>
    <mergeCell ref="N68:O68"/>
    <mergeCell ref="N69:O69"/>
    <mergeCell ref="N70:O70"/>
    <mergeCell ref="N71:O71"/>
    <mergeCell ref="N72:O72"/>
    <mergeCell ref="N73:O73"/>
    <mergeCell ref="N62:O62"/>
    <mergeCell ref="N63:O63"/>
    <mergeCell ref="N64:O64"/>
    <mergeCell ref="N65:O65"/>
    <mergeCell ref="N66:O66"/>
    <mergeCell ref="N67:O67"/>
    <mergeCell ref="N92:O92"/>
    <mergeCell ref="N93:O93"/>
    <mergeCell ref="N94:O94"/>
    <mergeCell ref="N95:O95"/>
    <mergeCell ref="N96:O96"/>
    <mergeCell ref="N97:O97"/>
    <mergeCell ref="N86:O86"/>
    <mergeCell ref="N87:O87"/>
    <mergeCell ref="N88:O88"/>
    <mergeCell ref="N89:O89"/>
    <mergeCell ref="N90:O90"/>
    <mergeCell ref="N91:O91"/>
    <mergeCell ref="N80:O80"/>
    <mergeCell ref="N81:O81"/>
    <mergeCell ref="N82:O82"/>
    <mergeCell ref="N83:O83"/>
    <mergeCell ref="N84:O84"/>
    <mergeCell ref="N85:O85"/>
    <mergeCell ref="N111:O111"/>
    <mergeCell ref="N112:O112"/>
    <mergeCell ref="N113:O113"/>
    <mergeCell ref="N114:O114"/>
    <mergeCell ref="N115:O115"/>
    <mergeCell ref="N104:O104"/>
    <mergeCell ref="N105:O105"/>
    <mergeCell ref="N106:O106"/>
    <mergeCell ref="N107:O107"/>
    <mergeCell ref="N108:O108"/>
    <mergeCell ref="N109:O109"/>
    <mergeCell ref="N98:O98"/>
    <mergeCell ref="N99:O99"/>
    <mergeCell ref="N100:O100"/>
    <mergeCell ref="N101:O101"/>
    <mergeCell ref="N102:O102"/>
    <mergeCell ref="N103:O103"/>
    <mergeCell ref="P8:Q8"/>
    <mergeCell ref="P9:Q9"/>
    <mergeCell ref="P13:Q13"/>
    <mergeCell ref="P10:Q12"/>
    <mergeCell ref="N134:O134"/>
    <mergeCell ref="N135:O135"/>
    <mergeCell ref="P1:Q1"/>
    <mergeCell ref="P2:Q2"/>
    <mergeCell ref="P3:Q3"/>
    <mergeCell ref="P4:Q4"/>
    <mergeCell ref="P5:Q5"/>
    <mergeCell ref="P6:Q6"/>
    <mergeCell ref="P7:Q7"/>
    <mergeCell ref="N128:O128"/>
    <mergeCell ref="N129:O129"/>
    <mergeCell ref="N130:O130"/>
    <mergeCell ref="N131:O131"/>
    <mergeCell ref="N132:O132"/>
    <mergeCell ref="N133:O133"/>
    <mergeCell ref="N122:O122"/>
    <mergeCell ref="N123:O123"/>
    <mergeCell ref="N124:O124"/>
    <mergeCell ref="N125:O125"/>
    <mergeCell ref="N126:O126"/>
    <mergeCell ref="N127:O127"/>
    <mergeCell ref="N116:O116"/>
    <mergeCell ref="N117:O117"/>
    <mergeCell ref="N118:O118"/>
    <mergeCell ref="N119:O119"/>
    <mergeCell ref="N120:O120"/>
    <mergeCell ref="N121:O121"/>
    <mergeCell ref="N110:O110"/>
    <mergeCell ref="P26:Q26"/>
    <mergeCell ref="P27:Q27"/>
    <mergeCell ref="P28:Q28"/>
    <mergeCell ref="P29:Q29"/>
    <mergeCell ref="P30:Q30"/>
    <mergeCell ref="P31:Q31"/>
    <mergeCell ref="P20:Q20"/>
    <mergeCell ref="P21:Q21"/>
    <mergeCell ref="P22:Q22"/>
    <mergeCell ref="P23:Q23"/>
    <mergeCell ref="P24:Q24"/>
    <mergeCell ref="P25:Q25"/>
    <mergeCell ref="P14:Q14"/>
    <mergeCell ref="P15:Q15"/>
    <mergeCell ref="P16:Q16"/>
    <mergeCell ref="P17:Q17"/>
    <mergeCell ref="P18:Q18"/>
    <mergeCell ref="P19:Q19"/>
    <mergeCell ref="P44:Q44"/>
    <mergeCell ref="P45:Q45"/>
    <mergeCell ref="P46:Q46"/>
    <mergeCell ref="P47:Q47"/>
    <mergeCell ref="P48:Q48"/>
    <mergeCell ref="P49:Q49"/>
    <mergeCell ref="P38:Q38"/>
    <mergeCell ref="P39:Q39"/>
    <mergeCell ref="P40:Q40"/>
    <mergeCell ref="P41:Q41"/>
    <mergeCell ref="P42:Q42"/>
    <mergeCell ref="P43:Q43"/>
    <mergeCell ref="P32:Q32"/>
    <mergeCell ref="P33:Q33"/>
    <mergeCell ref="P34:Q34"/>
    <mergeCell ref="P35:Q35"/>
    <mergeCell ref="P36:Q36"/>
    <mergeCell ref="P37:Q37"/>
    <mergeCell ref="P62:Q62"/>
    <mergeCell ref="P63:Q63"/>
    <mergeCell ref="P64:Q64"/>
    <mergeCell ref="P65:Q65"/>
    <mergeCell ref="P66:Q66"/>
    <mergeCell ref="P67:Q67"/>
    <mergeCell ref="P56:Q56"/>
    <mergeCell ref="P57:Q57"/>
    <mergeCell ref="P58:Q58"/>
    <mergeCell ref="P59:Q59"/>
    <mergeCell ref="P60:Q60"/>
    <mergeCell ref="P61:Q61"/>
    <mergeCell ref="P50:Q50"/>
    <mergeCell ref="P51:Q51"/>
    <mergeCell ref="P52:Q52"/>
    <mergeCell ref="P53:Q53"/>
    <mergeCell ref="P54:Q54"/>
    <mergeCell ref="P55:Q55"/>
    <mergeCell ref="P80:Q80"/>
    <mergeCell ref="P81:Q81"/>
    <mergeCell ref="P82:Q82"/>
    <mergeCell ref="P83:Q83"/>
    <mergeCell ref="P84:Q84"/>
    <mergeCell ref="P85:Q85"/>
    <mergeCell ref="P74:Q74"/>
    <mergeCell ref="P75:Q75"/>
    <mergeCell ref="P76:Q76"/>
    <mergeCell ref="P77:Q77"/>
    <mergeCell ref="P78:Q78"/>
    <mergeCell ref="P79:Q79"/>
    <mergeCell ref="P68:Q68"/>
    <mergeCell ref="P69:Q69"/>
    <mergeCell ref="P70:Q70"/>
    <mergeCell ref="P71:Q71"/>
    <mergeCell ref="P72:Q72"/>
    <mergeCell ref="P73:Q73"/>
    <mergeCell ref="P98:Q98"/>
    <mergeCell ref="P99:Q99"/>
    <mergeCell ref="P100:Q100"/>
    <mergeCell ref="P101:Q101"/>
    <mergeCell ref="P102:Q102"/>
    <mergeCell ref="P103:Q103"/>
    <mergeCell ref="P92:Q92"/>
    <mergeCell ref="P93:Q93"/>
    <mergeCell ref="P94:Q94"/>
    <mergeCell ref="P95:Q95"/>
    <mergeCell ref="P96:Q96"/>
    <mergeCell ref="P97:Q97"/>
    <mergeCell ref="P86:Q86"/>
    <mergeCell ref="P87:Q87"/>
    <mergeCell ref="P88:Q88"/>
    <mergeCell ref="P89:Q89"/>
    <mergeCell ref="P90:Q90"/>
    <mergeCell ref="P91:Q91"/>
    <mergeCell ref="P116:Q116"/>
    <mergeCell ref="P117:Q117"/>
    <mergeCell ref="P118:Q118"/>
    <mergeCell ref="P119:Q119"/>
    <mergeCell ref="P120:Q120"/>
    <mergeCell ref="P121:Q121"/>
    <mergeCell ref="P110:Q110"/>
    <mergeCell ref="P111:Q111"/>
    <mergeCell ref="P112:Q112"/>
    <mergeCell ref="P113:Q113"/>
    <mergeCell ref="P114:Q114"/>
    <mergeCell ref="P115:Q115"/>
    <mergeCell ref="P104:Q104"/>
    <mergeCell ref="P105:Q105"/>
    <mergeCell ref="P106:Q106"/>
    <mergeCell ref="P107:Q107"/>
    <mergeCell ref="P108:Q108"/>
    <mergeCell ref="P109:Q109"/>
    <mergeCell ref="R15:S15"/>
    <mergeCell ref="R16:S16"/>
    <mergeCell ref="R17:S17"/>
    <mergeCell ref="R18:S18"/>
    <mergeCell ref="R19:S19"/>
    <mergeCell ref="R20:S20"/>
    <mergeCell ref="R9:S9"/>
    <mergeCell ref="R13:S13"/>
    <mergeCell ref="R14:S14"/>
    <mergeCell ref="R10:S12"/>
    <mergeCell ref="P134:Q134"/>
    <mergeCell ref="P135:Q135"/>
    <mergeCell ref="R1:S1"/>
    <mergeCell ref="R2:S2"/>
    <mergeCell ref="R3:S3"/>
    <mergeCell ref="R4:S4"/>
    <mergeCell ref="R5:S5"/>
    <mergeCell ref="R6:S6"/>
    <mergeCell ref="R7:S7"/>
    <mergeCell ref="R8:S8"/>
    <mergeCell ref="P128:Q128"/>
    <mergeCell ref="P129:Q129"/>
    <mergeCell ref="P130:Q130"/>
    <mergeCell ref="P131:Q131"/>
    <mergeCell ref="P132:Q132"/>
    <mergeCell ref="P133:Q133"/>
    <mergeCell ref="P122:Q122"/>
    <mergeCell ref="P123:Q123"/>
    <mergeCell ref="P124:Q124"/>
    <mergeCell ref="P125:Q125"/>
    <mergeCell ref="P126:Q126"/>
    <mergeCell ref="P127:Q127"/>
    <mergeCell ref="R33:S33"/>
    <mergeCell ref="R34:S34"/>
    <mergeCell ref="R35:S35"/>
    <mergeCell ref="R36:S36"/>
    <mergeCell ref="R37:S37"/>
    <mergeCell ref="R38:S38"/>
    <mergeCell ref="R27:S27"/>
    <mergeCell ref="R28:S28"/>
    <mergeCell ref="R29:S29"/>
    <mergeCell ref="R30:S30"/>
    <mergeCell ref="R31:S31"/>
    <mergeCell ref="R32:S32"/>
    <mergeCell ref="R21:S21"/>
    <mergeCell ref="R22:S22"/>
    <mergeCell ref="R23:S23"/>
    <mergeCell ref="R24:S24"/>
    <mergeCell ref="R25:S25"/>
    <mergeCell ref="R26:S26"/>
    <mergeCell ref="R51:S51"/>
    <mergeCell ref="R52:S52"/>
    <mergeCell ref="R53:S53"/>
    <mergeCell ref="R54:S54"/>
    <mergeCell ref="R55:S55"/>
    <mergeCell ref="R56:S56"/>
    <mergeCell ref="R45:S45"/>
    <mergeCell ref="R46:S46"/>
    <mergeCell ref="R47:S47"/>
    <mergeCell ref="R48:S48"/>
    <mergeCell ref="R49:S49"/>
    <mergeCell ref="R50:S50"/>
    <mergeCell ref="R39:S39"/>
    <mergeCell ref="R40:S40"/>
    <mergeCell ref="R41:S41"/>
    <mergeCell ref="R42:S42"/>
    <mergeCell ref="R43:S43"/>
    <mergeCell ref="R44:S44"/>
    <mergeCell ref="R69:S69"/>
    <mergeCell ref="R70:S70"/>
    <mergeCell ref="R71:S71"/>
    <mergeCell ref="R72:S72"/>
    <mergeCell ref="R73:S73"/>
    <mergeCell ref="R74:S74"/>
    <mergeCell ref="R63:S63"/>
    <mergeCell ref="R64:S64"/>
    <mergeCell ref="R65:S65"/>
    <mergeCell ref="R66:S66"/>
    <mergeCell ref="R67:S67"/>
    <mergeCell ref="R68:S68"/>
    <mergeCell ref="R57:S57"/>
    <mergeCell ref="R58:S58"/>
    <mergeCell ref="R59:S59"/>
    <mergeCell ref="R60:S60"/>
    <mergeCell ref="R61:S61"/>
    <mergeCell ref="R62:S62"/>
    <mergeCell ref="R95:S95"/>
    <mergeCell ref="R96:S96"/>
    <mergeCell ref="R97:S97"/>
    <mergeCell ref="R98:S98"/>
    <mergeCell ref="R87:S87"/>
    <mergeCell ref="R88:S88"/>
    <mergeCell ref="R89:S89"/>
    <mergeCell ref="R90:S90"/>
    <mergeCell ref="R91:S91"/>
    <mergeCell ref="R92:S92"/>
    <mergeCell ref="R81:S81"/>
    <mergeCell ref="R82:S82"/>
    <mergeCell ref="R83:S83"/>
    <mergeCell ref="R84:S84"/>
    <mergeCell ref="R85:S85"/>
    <mergeCell ref="R86:S86"/>
    <mergeCell ref="R75:S75"/>
    <mergeCell ref="R76:S76"/>
    <mergeCell ref="R77:S77"/>
    <mergeCell ref="R78:S78"/>
    <mergeCell ref="R79:S79"/>
    <mergeCell ref="R80:S80"/>
    <mergeCell ref="T1:U1"/>
    <mergeCell ref="T2:U2"/>
    <mergeCell ref="T3:U3"/>
    <mergeCell ref="T4:U4"/>
    <mergeCell ref="T5:U5"/>
    <mergeCell ref="T6:U6"/>
    <mergeCell ref="T7:U7"/>
    <mergeCell ref="T8:U8"/>
    <mergeCell ref="T9:U9"/>
    <mergeCell ref="R129:S129"/>
    <mergeCell ref="R130:S130"/>
    <mergeCell ref="R131:S131"/>
    <mergeCell ref="R132:S132"/>
    <mergeCell ref="R133:S133"/>
    <mergeCell ref="R134:S134"/>
    <mergeCell ref="R123:S123"/>
    <mergeCell ref="R124:S124"/>
    <mergeCell ref="R125:S125"/>
    <mergeCell ref="R126:S126"/>
    <mergeCell ref="R127:S127"/>
    <mergeCell ref="R128:S128"/>
    <mergeCell ref="R117:S117"/>
    <mergeCell ref="R118:S118"/>
    <mergeCell ref="R119:S119"/>
    <mergeCell ref="R120:S120"/>
    <mergeCell ref="R121:S121"/>
    <mergeCell ref="R122:S122"/>
    <mergeCell ref="R111:S111"/>
    <mergeCell ref="R112:S112"/>
    <mergeCell ref="R113:S113"/>
    <mergeCell ref="R114:S114"/>
    <mergeCell ref="R115:S115"/>
    <mergeCell ref="T22:U22"/>
    <mergeCell ref="T23:U23"/>
    <mergeCell ref="T24:U24"/>
    <mergeCell ref="T25:U25"/>
    <mergeCell ref="T26:U26"/>
    <mergeCell ref="T27:U27"/>
    <mergeCell ref="T16:U16"/>
    <mergeCell ref="T17:U17"/>
    <mergeCell ref="T18:U18"/>
    <mergeCell ref="T19:U19"/>
    <mergeCell ref="T20:U20"/>
    <mergeCell ref="T21:U21"/>
    <mergeCell ref="T13:U13"/>
    <mergeCell ref="T14:U14"/>
    <mergeCell ref="T15:U15"/>
    <mergeCell ref="T10:U12"/>
    <mergeCell ref="R135:S135"/>
    <mergeCell ref="R116:S116"/>
    <mergeCell ref="R105:S105"/>
    <mergeCell ref="R106:S106"/>
    <mergeCell ref="R107:S107"/>
    <mergeCell ref="R108:S108"/>
    <mergeCell ref="R109:S109"/>
    <mergeCell ref="R110:S110"/>
    <mergeCell ref="R99:S99"/>
    <mergeCell ref="R100:S100"/>
    <mergeCell ref="R101:S101"/>
    <mergeCell ref="R102:S102"/>
    <mergeCell ref="R103:S103"/>
    <mergeCell ref="R104:S104"/>
    <mergeCell ref="R93:S93"/>
    <mergeCell ref="R94:S94"/>
    <mergeCell ref="T40:U40"/>
    <mergeCell ref="T41:U41"/>
    <mergeCell ref="T42:U42"/>
    <mergeCell ref="T43:U43"/>
    <mergeCell ref="T44:U44"/>
    <mergeCell ref="T45:U45"/>
    <mergeCell ref="T34:U34"/>
    <mergeCell ref="T35:U35"/>
    <mergeCell ref="T36:U36"/>
    <mergeCell ref="T37:U37"/>
    <mergeCell ref="T38:U38"/>
    <mergeCell ref="T39:U39"/>
    <mergeCell ref="T28:U28"/>
    <mergeCell ref="T29:U29"/>
    <mergeCell ref="T30:U30"/>
    <mergeCell ref="T31:U31"/>
    <mergeCell ref="T32:U32"/>
    <mergeCell ref="T33:U33"/>
    <mergeCell ref="T58:U58"/>
    <mergeCell ref="T59:U59"/>
    <mergeCell ref="T60:U60"/>
    <mergeCell ref="T61:U61"/>
    <mergeCell ref="T62:U62"/>
    <mergeCell ref="T63:U63"/>
    <mergeCell ref="T52:U52"/>
    <mergeCell ref="T53:U53"/>
    <mergeCell ref="T54:U54"/>
    <mergeCell ref="T55:U55"/>
    <mergeCell ref="T56:U56"/>
    <mergeCell ref="T57:U57"/>
    <mergeCell ref="T46:U46"/>
    <mergeCell ref="T47:U47"/>
    <mergeCell ref="T48:U48"/>
    <mergeCell ref="T49:U49"/>
    <mergeCell ref="T50:U50"/>
    <mergeCell ref="T51:U51"/>
    <mergeCell ref="T76:U76"/>
    <mergeCell ref="T77:U77"/>
    <mergeCell ref="T78:U78"/>
    <mergeCell ref="T79:U79"/>
    <mergeCell ref="T80:U80"/>
    <mergeCell ref="T81:U81"/>
    <mergeCell ref="T70:U70"/>
    <mergeCell ref="T71:U71"/>
    <mergeCell ref="T72:U72"/>
    <mergeCell ref="T73:U73"/>
    <mergeCell ref="T74:U74"/>
    <mergeCell ref="T75:U75"/>
    <mergeCell ref="T64:U64"/>
    <mergeCell ref="T65:U65"/>
    <mergeCell ref="T66:U66"/>
    <mergeCell ref="T67:U67"/>
    <mergeCell ref="T68:U68"/>
    <mergeCell ref="T69:U69"/>
    <mergeCell ref="T94:U94"/>
    <mergeCell ref="T95:U95"/>
    <mergeCell ref="T96:U96"/>
    <mergeCell ref="T97:U97"/>
    <mergeCell ref="T98:U98"/>
    <mergeCell ref="T99:U99"/>
    <mergeCell ref="T88:U88"/>
    <mergeCell ref="T89:U89"/>
    <mergeCell ref="T90:U90"/>
    <mergeCell ref="T91:U91"/>
    <mergeCell ref="T92:U92"/>
    <mergeCell ref="T93:U93"/>
    <mergeCell ref="T82:U82"/>
    <mergeCell ref="T83:U83"/>
    <mergeCell ref="T84:U84"/>
    <mergeCell ref="T85:U85"/>
    <mergeCell ref="T86:U86"/>
    <mergeCell ref="T87:U87"/>
    <mergeCell ref="T112:U112"/>
    <mergeCell ref="T113:U113"/>
    <mergeCell ref="T114:U114"/>
    <mergeCell ref="T115:U115"/>
    <mergeCell ref="T116:U116"/>
    <mergeCell ref="T117:U117"/>
    <mergeCell ref="T106:U106"/>
    <mergeCell ref="T107:U107"/>
    <mergeCell ref="T108:U108"/>
    <mergeCell ref="T109:U109"/>
    <mergeCell ref="T110:U110"/>
    <mergeCell ref="T111:U111"/>
    <mergeCell ref="T100:U100"/>
    <mergeCell ref="T101:U101"/>
    <mergeCell ref="T102:U102"/>
    <mergeCell ref="T103:U103"/>
    <mergeCell ref="T104:U104"/>
    <mergeCell ref="T105:U105"/>
    <mergeCell ref="T130:U130"/>
    <mergeCell ref="T131:U131"/>
    <mergeCell ref="T132:U132"/>
    <mergeCell ref="T133:U133"/>
    <mergeCell ref="T134:U134"/>
    <mergeCell ref="T135:U135"/>
    <mergeCell ref="T124:U124"/>
    <mergeCell ref="T125:U125"/>
    <mergeCell ref="T126:U126"/>
    <mergeCell ref="T127:U127"/>
    <mergeCell ref="T128:U128"/>
    <mergeCell ref="T129:U129"/>
    <mergeCell ref="T118:U118"/>
    <mergeCell ref="T119:U119"/>
    <mergeCell ref="T120:U120"/>
    <mergeCell ref="T121:U121"/>
    <mergeCell ref="T122:U122"/>
    <mergeCell ref="T123:U123"/>
    <mergeCell ref="V19:W19"/>
    <mergeCell ref="V20:W20"/>
    <mergeCell ref="V21:W21"/>
    <mergeCell ref="V22:W22"/>
    <mergeCell ref="V23:W23"/>
    <mergeCell ref="V24:W24"/>
    <mergeCell ref="V13:W13"/>
    <mergeCell ref="V14:W14"/>
    <mergeCell ref="V15:W15"/>
    <mergeCell ref="V16:W16"/>
    <mergeCell ref="V17:W17"/>
    <mergeCell ref="V18:W18"/>
    <mergeCell ref="V7:W7"/>
    <mergeCell ref="V8:W8"/>
    <mergeCell ref="V9:W9"/>
    <mergeCell ref="V10:W12"/>
    <mergeCell ref="V1:W1"/>
    <mergeCell ref="V2:W2"/>
    <mergeCell ref="V3:W3"/>
    <mergeCell ref="V4:W4"/>
    <mergeCell ref="V5:W5"/>
    <mergeCell ref="V6:W6"/>
    <mergeCell ref="V37:W37"/>
    <mergeCell ref="V38:W38"/>
    <mergeCell ref="V39:W39"/>
    <mergeCell ref="V40:W40"/>
    <mergeCell ref="V41:W41"/>
    <mergeCell ref="V42:W42"/>
    <mergeCell ref="V31:W31"/>
    <mergeCell ref="V32:W32"/>
    <mergeCell ref="V33:W33"/>
    <mergeCell ref="V34:W34"/>
    <mergeCell ref="V35:W35"/>
    <mergeCell ref="V36:W36"/>
    <mergeCell ref="V25:W25"/>
    <mergeCell ref="V26:W26"/>
    <mergeCell ref="V27:W27"/>
    <mergeCell ref="V28:W28"/>
    <mergeCell ref="V29:W29"/>
    <mergeCell ref="V30:W30"/>
    <mergeCell ref="V55:W55"/>
    <mergeCell ref="V56:W56"/>
    <mergeCell ref="V57:W57"/>
    <mergeCell ref="V58:W58"/>
    <mergeCell ref="V59:W59"/>
    <mergeCell ref="V60:W60"/>
    <mergeCell ref="V49:W49"/>
    <mergeCell ref="V50:W50"/>
    <mergeCell ref="V51:W51"/>
    <mergeCell ref="V52:W52"/>
    <mergeCell ref="V53:W53"/>
    <mergeCell ref="V54:W54"/>
    <mergeCell ref="V43:W43"/>
    <mergeCell ref="V44:W44"/>
    <mergeCell ref="V45:W45"/>
    <mergeCell ref="V46:W46"/>
    <mergeCell ref="V47:W47"/>
    <mergeCell ref="V48:W48"/>
    <mergeCell ref="V73:W73"/>
    <mergeCell ref="V74:W74"/>
    <mergeCell ref="V75:W75"/>
    <mergeCell ref="V76:W76"/>
    <mergeCell ref="V77:W77"/>
    <mergeCell ref="V78:W78"/>
    <mergeCell ref="V67:W67"/>
    <mergeCell ref="V68:W68"/>
    <mergeCell ref="V69:W69"/>
    <mergeCell ref="V70:W70"/>
    <mergeCell ref="V71:W71"/>
    <mergeCell ref="V72:W72"/>
    <mergeCell ref="V61:W61"/>
    <mergeCell ref="V62:W62"/>
    <mergeCell ref="V63:W63"/>
    <mergeCell ref="V64:W64"/>
    <mergeCell ref="V65:W65"/>
    <mergeCell ref="V66:W66"/>
    <mergeCell ref="V91:W91"/>
    <mergeCell ref="V92:W92"/>
    <mergeCell ref="V93:W93"/>
    <mergeCell ref="V94:W94"/>
    <mergeCell ref="V95:W95"/>
    <mergeCell ref="V96:W96"/>
    <mergeCell ref="V85:W85"/>
    <mergeCell ref="V86:W86"/>
    <mergeCell ref="V87:W87"/>
    <mergeCell ref="V88:W88"/>
    <mergeCell ref="V89:W89"/>
    <mergeCell ref="V90:W90"/>
    <mergeCell ref="V79:W79"/>
    <mergeCell ref="V80:W80"/>
    <mergeCell ref="V81:W81"/>
    <mergeCell ref="V82:W82"/>
    <mergeCell ref="V83:W83"/>
    <mergeCell ref="V84:W84"/>
    <mergeCell ref="V109:W109"/>
    <mergeCell ref="V110:W110"/>
    <mergeCell ref="V111:W111"/>
    <mergeCell ref="V112:W112"/>
    <mergeCell ref="V113:W113"/>
    <mergeCell ref="V114:W114"/>
    <mergeCell ref="V103:W103"/>
    <mergeCell ref="V104:W104"/>
    <mergeCell ref="V105:W105"/>
    <mergeCell ref="V106:W106"/>
    <mergeCell ref="V107:W107"/>
    <mergeCell ref="V108:W108"/>
    <mergeCell ref="V97:W97"/>
    <mergeCell ref="V98:W98"/>
    <mergeCell ref="V99:W99"/>
    <mergeCell ref="V100:W100"/>
    <mergeCell ref="V101:W101"/>
    <mergeCell ref="V102:W102"/>
    <mergeCell ref="X8:Y8"/>
    <mergeCell ref="X9:Y9"/>
    <mergeCell ref="X13:Y13"/>
    <mergeCell ref="X10:Y12"/>
    <mergeCell ref="X1:Y1"/>
    <mergeCell ref="X2:Y2"/>
    <mergeCell ref="X3:Y3"/>
    <mergeCell ref="X4:Y4"/>
    <mergeCell ref="X5:Y5"/>
    <mergeCell ref="X6:Y6"/>
    <mergeCell ref="X7:Y7"/>
    <mergeCell ref="X26:Y26"/>
    <mergeCell ref="X27:Y27"/>
    <mergeCell ref="X28:Y28"/>
    <mergeCell ref="X29:Y29"/>
    <mergeCell ref="X30:Y30"/>
    <mergeCell ref="X31:Y31"/>
    <mergeCell ref="X20:Y20"/>
    <mergeCell ref="X21:Y21"/>
    <mergeCell ref="X22:Y22"/>
    <mergeCell ref="X23:Y23"/>
    <mergeCell ref="X24:Y24"/>
    <mergeCell ref="X25:Y25"/>
    <mergeCell ref="X14:Y14"/>
    <mergeCell ref="X15:Y15"/>
    <mergeCell ref="X16:Y16"/>
    <mergeCell ref="X17:Y17"/>
    <mergeCell ref="X18:Y18"/>
    <mergeCell ref="X19:Y19"/>
    <mergeCell ref="X44:Y44"/>
    <mergeCell ref="X45:Y45"/>
    <mergeCell ref="X46:Y46"/>
    <mergeCell ref="X47:Y47"/>
    <mergeCell ref="X48:Y48"/>
    <mergeCell ref="X49:Y49"/>
    <mergeCell ref="X38:Y38"/>
    <mergeCell ref="X39:Y39"/>
    <mergeCell ref="X40:Y40"/>
    <mergeCell ref="X41:Y41"/>
    <mergeCell ref="X42:Y42"/>
    <mergeCell ref="X43:Y43"/>
    <mergeCell ref="X32:Y32"/>
    <mergeCell ref="X33:Y33"/>
    <mergeCell ref="X34:Y34"/>
    <mergeCell ref="X35:Y35"/>
    <mergeCell ref="X36:Y36"/>
    <mergeCell ref="X37:Y37"/>
    <mergeCell ref="X62:Y62"/>
    <mergeCell ref="X63:Y63"/>
    <mergeCell ref="X64:Y64"/>
    <mergeCell ref="X65:Y65"/>
    <mergeCell ref="X66:Y66"/>
    <mergeCell ref="X67:Y67"/>
    <mergeCell ref="X56:Y56"/>
    <mergeCell ref="X57:Y57"/>
    <mergeCell ref="X58:Y58"/>
    <mergeCell ref="X59:Y59"/>
    <mergeCell ref="X60:Y60"/>
    <mergeCell ref="X61:Y61"/>
    <mergeCell ref="X50:Y50"/>
    <mergeCell ref="X51:Y51"/>
    <mergeCell ref="X52:Y52"/>
    <mergeCell ref="X53:Y53"/>
    <mergeCell ref="X54:Y54"/>
    <mergeCell ref="X55:Y55"/>
    <mergeCell ref="X80:Y80"/>
    <mergeCell ref="X81:Y81"/>
    <mergeCell ref="X82:Y82"/>
    <mergeCell ref="X83:Y83"/>
    <mergeCell ref="X84:Y84"/>
    <mergeCell ref="X85:Y85"/>
    <mergeCell ref="X74:Y74"/>
    <mergeCell ref="X75:Y75"/>
    <mergeCell ref="X76:Y76"/>
    <mergeCell ref="X77:Y77"/>
    <mergeCell ref="X78:Y78"/>
    <mergeCell ref="X79:Y79"/>
    <mergeCell ref="X68:Y68"/>
    <mergeCell ref="X69:Y69"/>
    <mergeCell ref="X70:Y70"/>
    <mergeCell ref="X71:Y71"/>
    <mergeCell ref="X72:Y72"/>
    <mergeCell ref="X73:Y73"/>
    <mergeCell ref="X98:Y98"/>
    <mergeCell ref="X99:Y99"/>
    <mergeCell ref="X100:Y100"/>
    <mergeCell ref="X101:Y101"/>
    <mergeCell ref="X102:Y102"/>
    <mergeCell ref="X103:Y103"/>
    <mergeCell ref="X92:Y92"/>
    <mergeCell ref="X93:Y93"/>
    <mergeCell ref="X94:Y94"/>
    <mergeCell ref="X95:Y95"/>
    <mergeCell ref="X96:Y96"/>
    <mergeCell ref="X97:Y97"/>
    <mergeCell ref="X86:Y86"/>
    <mergeCell ref="X87:Y87"/>
    <mergeCell ref="X88:Y88"/>
    <mergeCell ref="X89:Y89"/>
    <mergeCell ref="X90:Y90"/>
    <mergeCell ref="X91:Y91"/>
    <mergeCell ref="X116:Y116"/>
    <mergeCell ref="X117:Y117"/>
    <mergeCell ref="X118:Y118"/>
    <mergeCell ref="X119:Y119"/>
    <mergeCell ref="X120:Y120"/>
    <mergeCell ref="X121:Y121"/>
    <mergeCell ref="X110:Y110"/>
    <mergeCell ref="X111:Y111"/>
    <mergeCell ref="X112:Y112"/>
    <mergeCell ref="X113:Y113"/>
    <mergeCell ref="X114:Y114"/>
    <mergeCell ref="X115:Y115"/>
    <mergeCell ref="X104:Y104"/>
    <mergeCell ref="X105:Y105"/>
    <mergeCell ref="X106:Y106"/>
    <mergeCell ref="X107:Y107"/>
    <mergeCell ref="X108:Y108"/>
    <mergeCell ref="X109:Y109"/>
    <mergeCell ref="Z15:AA15"/>
    <mergeCell ref="Z16:AA16"/>
    <mergeCell ref="Z17:AA17"/>
    <mergeCell ref="Z18:AA18"/>
    <mergeCell ref="Z19:AA19"/>
    <mergeCell ref="Z20:AA20"/>
    <mergeCell ref="Z9:AA9"/>
    <mergeCell ref="Z13:AA13"/>
    <mergeCell ref="Z14:AA14"/>
    <mergeCell ref="Z10:AA12"/>
    <mergeCell ref="X134:Y134"/>
    <mergeCell ref="X135:Y135"/>
    <mergeCell ref="Z1:AA1"/>
    <mergeCell ref="Z2:AA2"/>
    <mergeCell ref="Z3:AA3"/>
    <mergeCell ref="Z4:AA4"/>
    <mergeCell ref="Z5:AA5"/>
    <mergeCell ref="Z6:AA6"/>
    <mergeCell ref="Z7:AA7"/>
    <mergeCell ref="Z8:AA8"/>
    <mergeCell ref="X128:Y128"/>
    <mergeCell ref="X129:Y129"/>
    <mergeCell ref="X130:Y130"/>
    <mergeCell ref="X131:Y131"/>
    <mergeCell ref="X132:Y132"/>
    <mergeCell ref="X133:Y133"/>
    <mergeCell ref="X122:Y122"/>
    <mergeCell ref="X123:Y123"/>
    <mergeCell ref="X124:Y124"/>
    <mergeCell ref="X125:Y125"/>
    <mergeCell ref="X126:Y126"/>
    <mergeCell ref="X127:Y127"/>
    <mergeCell ref="Z33:AA33"/>
    <mergeCell ref="Z34:AA34"/>
    <mergeCell ref="Z35:AA35"/>
    <mergeCell ref="Z36:AA36"/>
    <mergeCell ref="Z37:AA37"/>
    <mergeCell ref="Z38:AA38"/>
    <mergeCell ref="Z27:AA27"/>
    <mergeCell ref="Z28:AA28"/>
    <mergeCell ref="Z29:AA29"/>
    <mergeCell ref="Z30:AA30"/>
    <mergeCell ref="Z31:AA31"/>
    <mergeCell ref="Z32:AA32"/>
    <mergeCell ref="Z21:AA21"/>
    <mergeCell ref="Z22:AA22"/>
    <mergeCell ref="Z23:AA23"/>
    <mergeCell ref="Z24:AA24"/>
    <mergeCell ref="Z25:AA25"/>
    <mergeCell ref="Z26:AA26"/>
    <mergeCell ref="Z51:AA51"/>
    <mergeCell ref="Z52:AA52"/>
    <mergeCell ref="Z53:AA53"/>
    <mergeCell ref="Z54:AA54"/>
    <mergeCell ref="Z55:AA55"/>
    <mergeCell ref="Z56:AA56"/>
    <mergeCell ref="Z45:AA45"/>
    <mergeCell ref="Z46:AA46"/>
    <mergeCell ref="Z47:AA47"/>
    <mergeCell ref="Z48:AA48"/>
    <mergeCell ref="Z49:AA49"/>
    <mergeCell ref="Z50:AA50"/>
    <mergeCell ref="Z39:AA39"/>
    <mergeCell ref="Z40:AA40"/>
    <mergeCell ref="Z41:AA41"/>
    <mergeCell ref="Z42:AA42"/>
    <mergeCell ref="Z43:AA43"/>
    <mergeCell ref="Z44:AA44"/>
    <mergeCell ref="Z69:AA69"/>
    <mergeCell ref="Z70:AA70"/>
    <mergeCell ref="Z71:AA71"/>
    <mergeCell ref="Z72:AA72"/>
    <mergeCell ref="Z73:AA73"/>
    <mergeCell ref="Z74:AA74"/>
    <mergeCell ref="Z63:AA63"/>
    <mergeCell ref="Z64:AA64"/>
    <mergeCell ref="Z65:AA65"/>
    <mergeCell ref="Z66:AA66"/>
    <mergeCell ref="Z67:AA67"/>
    <mergeCell ref="Z68:AA68"/>
    <mergeCell ref="Z57:AA57"/>
    <mergeCell ref="Z58:AA58"/>
    <mergeCell ref="Z59:AA59"/>
    <mergeCell ref="Z60:AA60"/>
    <mergeCell ref="Z61:AA61"/>
    <mergeCell ref="Z62:AA62"/>
    <mergeCell ref="Z87:AA87"/>
    <mergeCell ref="Z88:AA88"/>
    <mergeCell ref="Z89:AA89"/>
    <mergeCell ref="Z90:AA90"/>
    <mergeCell ref="Z91:AA91"/>
    <mergeCell ref="Z92:AA92"/>
    <mergeCell ref="Z81:AA81"/>
    <mergeCell ref="Z82:AA82"/>
    <mergeCell ref="Z83:AA83"/>
    <mergeCell ref="Z84:AA84"/>
    <mergeCell ref="Z85:AA85"/>
    <mergeCell ref="Z86:AA86"/>
    <mergeCell ref="Z75:AA75"/>
    <mergeCell ref="Z76:AA76"/>
    <mergeCell ref="Z77:AA77"/>
    <mergeCell ref="Z78:AA78"/>
    <mergeCell ref="Z79:AA79"/>
    <mergeCell ref="Z80:AA80"/>
    <mergeCell ref="Z114:AA114"/>
    <mergeCell ref="Z115:AA115"/>
    <mergeCell ref="Z116:AA116"/>
    <mergeCell ref="Z105:AA105"/>
    <mergeCell ref="Z106:AA106"/>
    <mergeCell ref="Z107:AA107"/>
    <mergeCell ref="Z108:AA108"/>
    <mergeCell ref="Z109:AA109"/>
    <mergeCell ref="Z110:AA110"/>
    <mergeCell ref="Z99:AA99"/>
    <mergeCell ref="Z100:AA100"/>
    <mergeCell ref="Z101:AA101"/>
    <mergeCell ref="Z102:AA102"/>
    <mergeCell ref="Z103:AA103"/>
    <mergeCell ref="Z104:AA104"/>
    <mergeCell ref="Z93:AA93"/>
    <mergeCell ref="Z94:AA94"/>
    <mergeCell ref="Z95:AA95"/>
    <mergeCell ref="Z96:AA96"/>
    <mergeCell ref="Z97:AA97"/>
    <mergeCell ref="Z98:AA98"/>
    <mergeCell ref="AN10:AO12"/>
    <mergeCell ref="AP10:AQ12"/>
    <mergeCell ref="AB10:AC12"/>
    <mergeCell ref="AD10:AE12"/>
    <mergeCell ref="AF10:AG12"/>
    <mergeCell ref="AH10:AI12"/>
    <mergeCell ref="AJ10:AK12"/>
    <mergeCell ref="AL10:AM12"/>
    <mergeCell ref="Z135:AA135"/>
    <mergeCell ref="B10:C12"/>
    <mergeCell ref="D10:E12"/>
    <mergeCell ref="Z129:AA129"/>
    <mergeCell ref="Z130:AA130"/>
    <mergeCell ref="Z131:AA131"/>
    <mergeCell ref="Z132:AA132"/>
    <mergeCell ref="Z133:AA133"/>
    <mergeCell ref="Z134:AA134"/>
    <mergeCell ref="Z123:AA123"/>
    <mergeCell ref="Z124:AA124"/>
    <mergeCell ref="Z125:AA125"/>
    <mergeCell ref="Z126:AA126"/>
    <mergeCell ref="Z127:AA127"/>
    <mergeCell ref="Z128:AA128"/>
    <mergeCell ref="Z117:AA117"/>
    <mergeCell ref="Z118:AA118"/>
    <mergeCell ref="Z119:AA119"/>
    <mergeCell ref="Z120:AA120"/>
    <mergeCell ref="Z121:AA121"/>
    <mergeCell ref="Z122:AA122"/>
    <mergeCell ref="Z111:AA111"/>
    <mergeCell ref="Z112:AA112"/>
    <mergeCell ref="Z113:AA113"/>
  </mergeCells>
  <conditionalFormatting sqref="J13:AQ45">
    <cfRule type="containsText" dxfId="80" priority="1" operator="containsText" text="A demander">
      <formula>NOT(ISERROR(SEARCH("A demander",J13)))</formula>
    </cfRule>
    <cfRule type="containsText" dxfId="79" priority="2" operator="containsText" text="Conforme">
      <formula>NOT(ISERROR(SEARCH("Conforme",J13)))</formula>
    </cfRule>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49" r:id="rId4" name="Drop Down 1">
              <controlPr defaultSize="0" autoLine="0" autoPict="0" macro="[0]!Zonecombinée1_QuandChangement">
                <anchor moveWithCells="1">
                  <from>
                    <xdr:col>1</xdr:col>
                    <xdr:colOff>28575</xdr:colOff>
                    <xdr:row>3</xdr:row>
                    <xdr:rowOff>9525</xdr:rowOff>
                  </from>
                  <to>
                    <xdr:col>3</xdr:col>
                    <xdr:colOff>28575</xdr:colOff>
                    <xdr:row>3</xdr:row>
                    <xdr:rowOff>180975</xdr:rowOff>
                  </to>
                </anchor>
              </controlPr>
            </control>
          </mc:Choice>
        </mc:AlternateContent>
        <mc:AlternateContent xmlns:mc="http://schemas.openxmlformats.org/markup-compatibility/2006">
          <mc:Choice Requires="x14">
            <control shapeId="2050" r:id="rId5" name="Drop Down 2">
              <controlPr defaultSize="0" autoLine="0" autoPict="0" macro="[0]!Zonecombinée2_QuandChangement">
                <anchor moveWithCells="1">
                  <from>
                    <xdr:col>3</xdr:col>
                    <xdr:colOff>504825</xdr:colOff>
                    <xdr:row>3</xdr:row>
                    <xdr:rowOff>28575</xdr:rowOff>
                  </from>
                  <to>
                    <xdr:col>5</xdr:col>
                    <xdr:colOff>514350</xdr:colOff>
                    <xdr:row>4</xdr:row>
                    <xdr:rowOff>0</xdr:rowOff>
                  </to>
                </anchor>
              </controlPr>
            </control>
          </mc:Choice>
        </mc:AlternateContent>
        <mc:AlternateContent xmlns:mc="http://schemas.openxmlformats.org/markup-compatibility/2006">
          <mc:Choice Requires="x14">
            <control shapeId="2052" r:id="rId6" name="Drop Down 4">
              <controlPr defaultSize="0" autoLine="0" autoPict="0">
                <anchor moveWithCells="1">
                  <from>
                    <xdr:col>6</xdr:col>
                    <xdr:colOff>238125</xdr:colOff>
                    <xdr:row>3</xdr:row>
                    <xdr:rowOff>28575</xdr:rowOff>
                  </from>
                  <to>
                    <xdr:col>8</xdr:col>
                    <xdr:colOff>247650</xdr:colOff>
                    <xdr:row>4</xdr:row>
                    <xdr:rowOff>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BU45"/>
  <sheetViews>
    <sheetView zoomScale="90" zoomScaleNormal="90" workbookViewId="0">
      <pane xSplit="7" ySplit="12" topLeftCell="H13" activePane="bottomRight" state="frozen"/>
      <selection pane="topRight" activeCell="H1" sqref="H1"/>
      <selection pane="bottomLeft" activeCell="A13" sqref="A13"/>
      <selection pane="bottomRight" activeCell="H16" sqref="H16:I16"/>
    </sheetView>
  </sheetViews>
  <sheetFormatPr baseColWidth="10" defaultRowHeight="15" x14ac:dyDescent="0.25"/>
  <cols>
    <col min="1" max="1" width="7.5703125" customWidth="1"/>
    <col min="2" max="4" width="10.7109375" customWidth="1"/>
    <col min="5" max="5" width="13.28515625" customWidth="1"/>
    <col min="6" max="6" width="10.7109375" customWidth="1"/>
    <col min="7" max="7" width="10.5703125" customWidth="1"/>
    <col min="8" max="13" width="10.7109375" customWidth="1"/>
  </cols>
  <sheetData>
    <row r="1" spans="1:73" x14ac:dyDescent="0.25">
      <c r="A1" s="8"/>
      <c r="B1" s="119"/>
      <c r="C1" s="119"/>
      <c r="D1" s="119"/>
      <c r="E1" s="119"/>
      <c r="F1" s="119"/>
      <c r="G1" s="119"/>
      <c r="H1" s="119"/>
      <c r="I1" s="119"/>
      <c r="J1" s="119"/>
      <c r="K1" s="119"/>
      <c r="L1" s="153"/>
      <c r="M1" s="153"/>
      <c r="N1" s="132"/>
      <c r="O1" s="132"/>
      <c r="P1" s="119"/>
      <c r="Q1" s="119"/>
      <c r="R1" s="112"/>
      <c r="S1" s="112"/>
      <c r="T1" s="112"/>
      <c r="U1" s="112"/>
      <c r="V1" s="112"/>
      <c r="W1" s="112"/>
      <c r="X1" s="112"/>
      <c r="Y1" s="112"/>
      <c r="Z1" s="112"/>
      <c r="AA1" s="112"/>
      <c r="AB1" s="112"/>
      <c r="AC1" s="112"/>
      <c r="AD1" s="112"/>
      <c r="AE1" s="112"/>
      <c r="AF1" s="112"/>
      <c r="AG1" s="112"/>
      <c r="AH1" s="112"/>
      <c r="AI1" s="112"/>
      <c r="AJ1" s="112"/>
      <c r="AK1" s="112"/>
      <c r="AL1" s="112"/>
      <c r="AM1" s="112"/>
      <c r="AN1" s="112"/>
      <c r="AO1" s="112"/>
      <c r="AP1" s="112"/>
      <c r="AQ1" s="112"/>
      <c r="AR1" s="112"/>
      <c r="AS1" s="112"/>
      <c r="AT1" s="112"/>
      <c r="AU1" s="112"/>
      <c r="AV1" s="112"/>
      <c r="AW1" s="112"/>
      <c r="AX1" s="112"/>
      <c r="AY1" s="112"/>
      <c r="AZ1" s="112"/>
      <c r="BA1" s="112"/>
      <c r="BB1" s="112"/>
      <c r="BC1" s="112"/>
      <c r="BD1" s="112"/>
      <c r="BE1" s="112"/>
      <c r="BF1" s="112"/>
      <c r="BG1" s="112"/>
      <c r="BH1" s="112"/>
      <c r="BI1" s="112"/>
      <c r="BJ1" s="112"/>
      <c r="BK1" s="112"/>
      <c r="BL1" s="112"/>
      <c r="BM1" s="112"/>
      <c r="BN1" s="112"/>
      <c r="BO1" s="112"/>
      <c r="BP1" s="112"/>
      <c r="BQ1" s="112"/>
      <c r="BR1" s="112"/>
      <c r="BS1" s="112"/>
    </row>
    <row r="2" spans="1:73" s="15" customFormat="1" x14ac:dyDescent="0.25">
      <c r="A2" s="14"/>
      <c r="B2" s="14"/>
      <c r="C2" s="14"/>
      <c r="D2" s="14"/>
      <c r="E2" s="14"/>
      <c r="F2" s="14"/>
      <c r="G2" s="14"/>
      <c r="H2" s="14"/>
      <c r="I2" s="14"/>
      <c r="J2" s="14"/>
      <c r="K2" s="14"/>
      <c r="L2" s="39"/>
      <c r="M2" s="39"/>
      <c r="N2" s="16"/>
      <c r="O2" s="16"/>
      <c r="P2" s="14"/>
      <c r="Q2" s="14"/>
      <c r="R2" s="14"/>
      <c r="S2" s="14"/>
      <c r="T2" s="14"/>
      <c r="U2" s="14"/>
      <c r="V2" s="14"/>
      <c r="W2" s="14"/>
      <c r="X2" s="14"/>
      <c r="Y2" s="14"/>
      <c r="Z2" s="14"/>
      <c r="AA2" s="14"/>
      <c r="AB2" s="14"/>
      <c r="AC2" s="14"/>
      <c r="AD2" s="14"/>
      <c r="AE2" s="14"/>
      <c r="AF2" s="14"/>
      <c r="AG2" s="14"/>
      <c r="AH2" s="14"/>
      <c r="AI2" s="14"/>
      <c r="AJ2" s="14"/>
      <c r="AK2" s="14"/>
      <c r="AL2" s="14"/>
      <c r="AM2" s="14"/>
      <c r="AN2" s="14"/>
      <c r="AO2" s="14"/>
      <c r="AP2" s="14"/>
      <c r="AQ2" s="14"/>
      <c r="AR2" s="14"/>
      <c r="AS2" s="14"/>
      <c r="AT2" s="14"/>
      <c r="AU2" s="14"/>
      <c r="AV2" s="14"/>
      <c r="AW2" s="14"/>
      <c r="AX2" s="14"/>
      <c r="AY2" s="14"/>
      <c r="AZ2" s="14"/>
      <c r="BA2" s="14"/>
      <c r="BB2" s="14"/>
      <c r="BC2" s="14"/>
      <c r="BD2" s="14"/>
      <c r="BE2" s="14"/>
      <c r="BF2" s="14"/>
      <c r="BG2" s="14"/>
      <c r="BH2" s="14"/>
      <c r="BI2" s="14"/>
      <c r="BJ2" s="14"/>
      <c r="BK2" s="14"/>
      <c r="BL2" s="14"/>
      <c r="BM2" s="14"/>
      <c r="BN2" s="14"/>
      <c r="BO2" s="14"/>
      <c r="BP2" s="14"/>
      <c r="BQ2" s="14"/>
      <c r="BR2" s="14"/>
      <c r="BS2" s="14"/>
      <c r="BT2" s="14"/>
    </row>
    <row r="3" spans="1:73" x14ac:dyDescent="0.25">
      <c r="A3" s="14"/>
      <c r="B3" s="119"/>
      <c r="C3" s="119"/>
      <c r="D3" s="119"/>
      <c r="E3" s="119"/>
      <c r="F3" s="119"/>
      <c r="G3" s="119"/>
      <c r="H3" s="119"/>
      <c r="I3" s="119"/>
      <c r="J3" s="119"/>
      <c r="K3" s="119"/>
      <c r="L3" s="133"/>
      <c r="M3" s="133"/>
      <c r="N3" s="119"/>
      <c r="O3" s="119"/>
      <c r="P3" s="119"/>
      <c r="Q3" s="119"/>
      <c r="R3" s="119"/>
      <c r="S3" s="119"/>
      <c r="T3" s="119"/>
      <c r="U3" s="119"/>
      <c r="V3" s="119"/>
      <c r="W3" s="119"/>
      <c r="X3" s="119"/>
      <c r="Y3" s="119"/>
      <c r="Z3" s="119"/>
      <c r="AA3" s="119"/>
      <c r="AB3" s="119"/>
      <c r="AC3" s="119"/>
      <c r="AD3" s="119"/>
      <c r="AE3" s="119"/>
      <c r="AF3" s="119"/>
      <c r="AG3" s="119"/>
      <c r="AH3" s="119"/>
      <c r="AI3" s="119"/>
      <c r="AJ3" s="119"/>
      <c r="AK3" s="119"/>
      <c r="AL3" s="119"/>
      <c r="AM3" s="119"/>
      <c r="AN3" s="119"/>
      <c r="AO3" s="119"/>
      <c r="AP3" s="119"/>
      <c r="AQ3" s="119"/>
      <c r="AR3" s="119"/>
      <c r="AS3" s="119"/>
      <c r="AT3" s="119"/>
      <c r="AU3" s="119"/>
      <c r="AV3" s="119"/>
      <c r="AW3" s="119"/>
      <c r="AX3" s="119"/>
      <c r="AY3" s="119"/>
      <c r="AZ3" s="119"/>
      <c r="BA3" s="119"/>
      <c r="BB3" s="119"/>
      <c r="BC3" s="119"/>
      <c r="BD3" s="119"/>
      <c r="BE3" s="119"/>
      <c r="BF3" s="119"/>
      <c r="BG3" s="119"/>
      <c r="BH3" s="119"/>
      <c r="BI3" s="119"/>
      <c r="BJ3" s="119"/>
      <c r="BK3" s="119"/>
      <c r="BL3" s="119"/>
      <c r="BM3" s="119"/>
      <c r="BN3" s="119"/>
      <c r="BO3" s="119"/>
      <c r="BP3" s="119"/>
      <c r="BQ3" s="119"/>
      <c r="BR3" s="119"/>
      <c r="BS3" s="119"/>
      <c r="BT3" s="14"/>
    </row>
    <row r="4" spans="1:73" x14ac:dyDescent="0.25">
      <c r="A4" s="14"/>
      <c r="B4" s="119"/>
      <c r="C4" s="119"/>
      <c r="D4" s="119"/>
      <c r="E4" s="119"/>
      <c r="F4" s="119"/>
      <c r="G4" s="119"/>
      <c r="H4" s="119"/>
      <c r="I4" s="119"/>
      <c r="J4" s="119"/>
      <c r="K4" s="119"/>
      <c r="L4" s="133"/>
      <c r="M4" s="133"/>
      <c r="N4" s="119"/>
      <c r="O4" s="119"/>
      <c r="P4" s="119"/>
      <c r="Q4" s="119"/>
      <c r="R4" s="119"/>
      <c r="S4" s="119"/>
      <c r="T4" s="119"/>
      <c r="U4" s="119"/>
      <c r="V4" s="119"/>
      <c r="W4" s="119"/>
      <c r="X4" s="119"/>
      <c r="Y4" s="119"/>
      <c r="Z4" s="119"/>
      <c r="AA4" s="119"/>
      <c r="AB4" s="119"/>
      <c r="AC4" s="119"/>
      <c r="AD4" s="119"/>
      <c r="AE4" s="119"/>
      <c r="AF4" s="119"/>
      <c r="AG4" s="119"/>
      <c r="AH4" s="119"/>
      <c r="AI4" s="119"/>
      <c r="AJ4" s="119"/>
      <c r="AK4" s="119"/>
      <c r="AL4" s="119"/>
      <c r="AM4" s="119"/>
      <c r="AN4" s="119"/>
      <c r="AO4" s="119"/>
      <c r="AP4" s="119"/>
      <c r="AQ4" s="119"/>
      <c r="AR4" s="119"/>
      <c r="AS4" s="119"/>
      <c r="AT4" s="119"/>
      <c r="AU4" s="119"/>
      <c r="AV4" s="119"/>
      <c r="AW4" s="119"/>
      <c r="AX4" s="119"/>
      <c r="AY4" s="119"/>
      <c r="AZ4" s="119"/>
      <c r="BA4" s="119"/>
      <c r="BB4" s="119"/>
      <c r="BC4" s="119"/>
      <c r="BD4" s="119"/>
      <c r="BE4" s="119"/>
      <c r="BF4" s="119"/>
      <c r="BG4" s="119"/>
      <c r="BH4" s="119"/>
      <c r="BI4" s="119"/>
      <c r="BJ4" s="119"/>
      <c r="BK4" s="119"/>
      <c r="BL4" s="119"/>
      <c r="BM4" s="119"/>
      <c r="BN4" s="119"/>
      <c r="BO4" s="119"/>
      <c r="BP4" s="119"/>
      <c r="BQ4" s="119"/>
      <c r="BR4" s="119"/>
      <c r="BS4" s="119"/>
      <c r="BT4" s="14"/>
    </row>
    <row r="5" spans="1:73" x14ac:dyDescent="0.25">
      <c r="A5" s="14"/>
      <c r="B5" s="119"/>
      <c r="C5" s="119"/>
      <c r="D5" s="119"/>
      <c r="E5" s="119"/>
      <c r="F5" s="119"/>
      <c r="G5" s="119"/>
      <c r="H5" s="119"/>
      <c r="I5" s="119"/>
      <c r="J5" s="119"/>
      <c r="K5" s="119"/>
      <c r="L5" s="133"/>
      <c r="M5" s="133"/>
      <c r="N5" s="119"/>
      <c r="O5" s="119"/>
      <c r="P5" s="119"/>
      <c r="Q5" s="119"/>
      <c r="R5" s="119"/>
      <c r="S5" s="119"/>
      <c r="T5" s="119"/>
      <c r="U5" s="119"/>
      <c r="V5" s="119"/>
      <c r="W5" s="119"/>
      <c r="X5" s="119"/>
      <c r="Y5" s="119"/>
      <c r="Z5" s="119"/>
      <c r="AA5" s="119"/>
      <c r="AB5" s="119"/>
      <c r="AC5" s="119"/>
      <c r="AD5" s="119"/>
      <c r="AE5" s="119"/>
      <c r="AF5" s="119"/>
      <c r="AG5" s="119"/>
      <c r="AH5" s="119"/>
      <c r="AI5" s="119"/>
      <c r="AJ5" s="119"/>
      <c r="AK5" s="119"/>
      <c r="AL5" s="119"/>
      <c r="AM5" s="119"/>
      <c r="AN5" s="119"/>
      <c r="AO5" s="119"/>
      <c r="AP5" s="119"/>
      <c r="AQ5" s="119"/>
      <c r="AR5" s="119"/>
      <c r="AS5" s="119"/>
      <c r="AT5" s="119"/>
      <c r="AU5" s="119"/>
      <c r="AV5" s="119"/>
      <c r="AW5" s="119"/>
      <c r="AX5" s="119"/>
      <c r="AY5" s="119"/>
      <c r="AZ5" s="119"/>
      <c r="BA5" s="119"/>
      <c r="BB5" s="119"/>
      <c r="BC5" s="119"/>
      <c r="BD5" s="119"/>
      <c r="BE5" s="119"/>
      <c r="BF5" s="119"/>
      <c r="BG5" s="119"/>
      <c r="BH5" s="119"/>
      <c r="BI5" s="119"/>
      <c r="BJ5" s="119"/>
      <c r="BK5" s="119"/>
      <c r="BL5" s="119"/>
      <c r="BM5" s="119"/>
      <c r="BN5" s="119"/>
      <c r="BO5" s="119"/>
      <c r="BP5" s="119"/>
      <c r="BQ5" s="119"/>
      <c r="BR5" s="119"/>
      <c r="BS5" s="119"/>
      <c r="BT5" s="14"/>
    </row>
    <row r="6" spans="1:73" x14ac:dyDescent="0.25">
      <c r="A6" s="14"/>
      <c r="B6" s="119"/>
      <c r="C6" s="119"/>
      <c r="D6" s="119"/>
      <c r="E6" s="119"/>
      <c r="F6" s="119"/>
      <c r="G6" s="119"/>
      <c r="H6" s="119"/>
      <c r="I6" s="119"/>
      <c r="J6" s="119"/>
      <c r="K6" s="119"/>
      <c r="L6" s="133"/>
      <c r="M6" s="133"/>
      <c r="N6" s="119"/>
      <c r="O6" s="119"/>
      <c r="P6" s="119"/>
      <c r="Q6" s="119"/>
      <c r="R6" s="119"/>
      <c r="S6" s="119"/>
      <c r="T6" s="119"/>
      <c r="U6" s="119"/>
      <c r="V6" s="119"/>
      <c r="W6" s="119"/>
      <c r="X6" s="119"/>
      <c r="Y6" s="119"/>
      <c r="Z6" s="119"/>
      <c r="AA6" s="119"/>
      <c r="AB6" s="119"/>
      <c r="AC6" s="119"/>
      <c r="AD6" s="119"/>
      <c r="AE6" s="119"/>
      <c r="AF6" s="119"/>
      <c r="AG6" s="119"/>
      <c r="AH6" s="119"/>
      <c r="AI6" s="119"/>
      <c r="AJ6" s="119"/>
      <c r="AK6" s="119"/>
      <c r="AL6" s="119"/>
      <c r="AM6" s="119"/>
      <c r="AN6" s="119"/>
      <c r="AO6" s="119"/>
      <c r="AP6" s="119"/>
      <c r="AQ6" s="119"/>
      <c r="AR6" s="119"/>
      <c r="AS6" s="119"/>
      <c r="AT6" s="119"/>
      <c r="AU6" s="119"/>
      <c r="AV6" s="119"/>
      <c r="AW6" s="119"/>
      <c r="AX6" s="119"/>
      <c r="AY6" s="119"/>
      <c r="AZ6" s="119"/>
      <c r="BA6" s="119"/>
      <c r="BB6" s="119"/>
      <c r="BC6" s="119"/>
      <c r="BD6" s="119"/>
      <c r="BE6" s="119"/>
      <c r="BF6" s="119"/>
      <c r="BG6" s="119"/>
      <c r="BH6" s="119"/>
      <c r="BI6" s="119"/>
      <c r="BJ6" s="119"/>
      <c r="BK6" s="119"/>
      <c r="BL6" s="119"/>
      <c r="BM6" s="119"/>
      <c r="BN6" s="119"/>
      <c r="BO6" s="119"/>
      <c r="BP6" s="119"/>
      <c r="BQ6" s="119"/>
      <c r="BR6" s="119"/>
      <c r="BS6" s="119"/>
      <c r="BT6" s="14"/>
    </row>
    <row r="7" spans="1:73" x14ac:dyDescent="0.25">
      <c r="A7" s="14"/>
      <c r="B7" s="119"/>
      <c r="C7" s="119"/>
      <c r="D7" s="119"/>
      <c r="E7" s="119"/>
      <c r="F7" s="119"/>
      <c r="G7" s="119"/>
      <c r="H7" s="119"/>
      <c r="I7" s="119"/>
      <c r="J7" s="119"/>
      <c r="K7" s="119"/>
      <c r="L7" s="133"/>
      <c r="M7" s="133"/>
      <c r="N7" s="119"/>
      <c r="O7" s="119"/>
      <c r="P7" s="119"/>
      <c r="Q7" s="119"/>
      <c r="R7" s="119"/>
      <c r="S7" s="119"/>
      <c r="T7" s="119"/>
      <c r="U7" s="119"/>
      <c r="V7" s="119"/>
      <c r="W7" s="119"/>
      <c r="X7" s="119"/>
      <c r="Y7" s="119"/>
      <c r="Z7" s="119"/>
      <c r="AA7" s="119"/>
      <c r="AB7" s="119"/>
      <c r="AC7" s="119"/>
      <c r="AD7" s="119"/>
      <c r="AE7" s="119"/>
      <c r="AF7" s="119"/>
      <c r="AG7" s="119"/>
      <c r="AH7" s="119"/>
      <c r="AI7" s="119"/>
      <c r="AJ7" s="119"/>
      <c r="AK7" s="119"/>
      <c r="AL7" s="119"/>
      <c r="AM7" s="119"/>
      <c r="AN7" s="119"/>
      <c r="AO7" s="119"/>
      <c r="AP7" s="119"/>
      <c r="AQ7" s="119"/>
      <c r="AR7" s="119"/>
      <c r="AS7" s="119"/>
      <c r="AT7" s="119"/>
      <c r="AU7" s="119"/>
      <c r="AV7" s="119"/>
      <c r="AW7" s="119"/>
      <c r="AX7" s="119"/>
      <c r="AY7" s="119"/>
      <c r="AZ7" s="119"/>
      <c r="BA7" s="119"/>
      <c r="BB7" s="119"/>
      <c r="BC7" s="119"/>
      <c r="BD7" s="119"/>
      <c r="BE7" s="119"/>
      <c r="BF7" s="119"/>
      <c r="BG7" s="119"/>
      <c r="BH7" s="119"/>
      <c r="BI7" s="119"/>
      <c r="BJ7" s="119"/>
      <c r="BK7" s="119"/>
      <c r="BL7" s="119"/>
      <c r="BM7" s="119"/>
      <c r="BN7" s="119"/>
      <c r="BO7" s="119"/>
      <c r="BP7" s="119"/>
      <c r="BQ7" s="119"/>
      <c r="BR7" s="119"/>
      <c r="BS7" s="119"/>
      <c r="BT7" s="14"/>
    </row>
    <row r="8" spans="1:73" x14ac:dyDescent="0.25">
      <c r="A8" s="14"/>
      <c r="B8" s="119"/>
      <c r="C8" s="119"/>
      <c r="D8" s="119"/>
      <c r="E8" s="119"/>
      <c r="F8" s="119"/>
      <c r="G8" s="119"/>
      <c r="H8" s="119"/>
      <c r="I8" s="119"/>
      <c r="J8" s="119"/>
      <c r="K8" s="119"/>
      <c r="L8" s="133"/>
      <c r="M8" s="133"/>
      <c r="N8" s="119"/>
      <c r="O8" s="119"/>
      <c r="P8" s="119"/>
      <c r="Q8" s="119"/>
      <c r="R8" s="135"/>
      <c r="S8" s="135"/>
      <c r="T8" s="119"/>
      <c r="U8" s="119"/>
      <c r="V8" s="119"/>
      <c r="W8" s="119"/>
      <c r="X8" s="119"/>
      <c r="Y8" s="119"/>
      <c r="Z8" s="119"/>
      <c r="AA8" s="119"/>
      <c r="AB8" s="119"/>
      <c r="AC8" s="119"/>
      <c r="AD8" s="119"/>
      <c r="AE8" s="119"/>
      <c r="AF8" s="119"/>
      <c r="AG8" s="119"/>
      <c r="AH8" s="119"/>
      <c r="AI8" s="119"/>
      <c r="AJ8" s="119"/>
      <c r="AK8" s="119"/>
      <c r="AL8" s="119"/>
      <c r="AM8" s="119"/>
      <c r="AN8" s="119"/>
      <c r="AO8" s="119"/>
      <c r="AP8" s="119"/>
      <c r="AQ8" s="119"/>
      <c r="AR8" s="119"/>
      <c r="AS8" s="119"/>
      <c r="AT8" s="119"/>
      <c r="AU8" s="119"/>
      <c r="AV8" s="119"/>
      <c r="AW8" s="119"/>
      <c r="AX8" s="119"/>
      <c r="AY8" s="119"/>
      <c r="AZ8" s="119"/>
      <c r="BA8" s="119"/>
      <c r="BB8" s="119"/>
      <c r="BC8" s="119"/>
      <c r="BD8" s="119"/>
      <c r="BE8" s="119"/>
      <c r="BF8" s="119"/>
      <c r="BG8" s="119"/>
      <c r="BH8" s="119"/>
      <c r="BI8" s="119"/>
      <c r="BJ8" s="119"/>
      <c r="BK8" s="119"/>
      <c r="BL8" s="119"/>
      <c r="BM8" s="119"/>
      <c r="BN8" s="119"/>
      <c r="BO8" s="119"/>
      <c r="BP8" s="119"/>
      <c r="BQ8" s="119"/>
      <c r="BR8" s="132"/>
      <c r="BS8" s="132"/>
      <c r="BT8" s="14"/>
    </row>
    <row r="9" spans="1:73" x14ac:dyDescent="0.25">
      <c r="A9" s="8"/>
      <c r="B9" s="119"/>
      <c r="C9" s="119"/>
      <c r="D9" s="119"/>
      <c r="E9" s="119"/>
      <c r="F9" s="119"/>
      <c r="G9" s="119"/>
      <c r="H9" s="119"/>
      <c r="I9" s="119"/>
      <c r="J9" s="119"/>
      <c r="K9" s="119"/>
      <c r="L9" s="133"/>
      <c r="M9" s="133"/>
      <c r="N9" s="119"/>
      <c r="O9" s="119"/>
      <c r="P9" s="119"/>
      <c r="Q9" s="119"/>
      <c r="R9" s="119"/>
      <c r="S9" s="119"/>
      <c r="T9" s="119"/>
      <c r="U9" s="119"/>
      <c r="V9" s="119"/>
      <c r="W9" s="119"/>
      <c r="X9" s="119"/>
      <c r="Y9" s="119"/>
      <c r="Z9" s="119"/>
      <c r="AA9" s="119"/>
      <c r="AB9" s="119"/>
      <c r="AC9" s="119"/>
      <c r="AD9" s="119"/>
      <c r="AE9" s="119"/>
      <c r="AF9" s="119"/>
      <c r="AG9" s="119"/>
      <c r="AH9" s="119"/>
      <c r="AI9" s="119"/>
      <c r="AJ9" s="119"/>
      <c r="AK9" s="119"/>
      <c r="AL9" s="119"/>
      <c r="AM9" s="119"/>
      <c r="AN9" s="119"/>
      <c r="AO9" s="119"/>
      <c r="AP9" s="119"/>
      <c r="AQ9" s="119"/>
      <c r="AR9" s="119"/>
      <c r="AS9" s="119"/>
      <c r="AT9" s="119"/>
      <c r="AU9" s="119"/>
      <c r="AV9" s="119"/>
      <c r="AW9" s="119"/>
      <c r="AX9" s="119"/>
      <c r="AY9" s="119"/>
      <c r="AZ9" s="119"/>
      <c r="BA9" s="119"/>
      <c r="BB9" s="119"/>
      <c r="BC9" s="119"/>
      <c r="BD9" s="119"/>
      <c r="BE9" s="119"/>
      <c r="BF9" s="119"/>
      <c r="BG9" s="119"/>
      <c r="BH9" s="119"/>
      <c r="BI9" s="119"/>
      <c r="BJ9" s="119"/>
      <c r="BK9" s="119"/>
      <c r="BL9" s="119"/>
      <c r="BM9" s="119"/>
      <c r="BN9" s="119"/>
      <c r="BO9" s="119"/>
      <c r="BP9" s="119"/>
      <c r="BQ9" s="119"/>
      <c r="BR9" s="132"/>
      <c r="BS9" s="132"/>
      <c r="BT9" s="14"/>
    </row>
    <row r="10" spans="1:73" ht="15.75" thickBot="1" x14ac:dyDescent="0.3">
      <c r="A10" s="8"/>
      <c r="B10" s="132"/>
      <c r="C10" s="132"/>
      <c r="D10" s="125"/>
      <c r="E10" s="125"/>
      <c r="F10" s="125"/>
      <c r="G10" s="125"/>
      <c r="H10" s="125"/>
      <c r="I10" s="125"/>
      <c r="J10" s="125"/>
      <c r="K10" s="125"/>
      <c r="L10" s="152"/>
      <c r="M10" s="152"/>
      <c r="N10" s="125"/>
      <c r="O10" s="125"/>
      <c r="P10" s="125"/>
      <c r="Q10" s="125"/>
      <c r="R10" s="125"/>
      <c r="S10" s="125"/>
      <c r="T10" s="125"/>
      <c r="U10" s="125"/>
      <c r="V10" s="125"/>
      <c r="W10" s="125"/>
      <c r="X10" s="125"/>
      <c r="Y10" s="125"/>
      <c r="Z10" s="125"/>
      <c r="AA10" s="125"/>
      <c r="AB10" s="125"/>
      <c r="AC10" s="125"/>
      <c r="AD10" s="125"/>
      <c r="AE10" s="125"/>
      <c r="AF10" s="125"/>
      <c r="AG10" s="125"/>
      <c r="AH10" s="125"/>
      <c r="AI10" s="125"/>
      <c r="AJ10" s="125"/>
      <c r="AK10" s="125"/>
      <c r="AL10" s="125"/>
      <c r="AM10" s="125"/>
      <c r="AN10" s="125"/>
      <c r="AO10" s="125"/>
      <c r="AP10" s="125"/>
      <c r="AQ10" s="125"/>
      <c r="AR10" s="125"/>
      <c r="AS10" s="125"/>
      <c r="AT10" s="125"/>
      <c r="AU10" s="125"/>
      <c r="AV10" s="125"/>
      <c r="AW10" s="125"/>
      <c r="AX10" s="125"/>
      <c r="AY10" s="125"/>
      <c r="AZ10" s="125"/>
      <c r="BA10" s="125"/>
      <c r="BB10" s="125"/>
      <c r="BC10" s="125"/>
      <c r="BD10" s="125"/>
      <c r="BE10" s="125"/>
      <c r="BF10" s="125"/>
      <c r="BG10" s="125"/>
      <c r="BH10" s="125"/>
      <c r="BI10" s="125"/>
      <c r="BJ10" s="125"/>
      <c r="BK10" s="125"/>
      <c r="BL10" s="125"/>
      <c r="BM10" s="125"/>
      <c r="BN10" s="125"/>
      <c r="BO10" s="125"/>
      <c r="BP10" s="125"/>
      <c r="BQ10" s="125"/>
      <c r="BR10" s="132"/>
      <c r="BS10" s="132"/>
      <c r="BT10" s="14"/>
    </row>
    <row r="11" spans="1:73" x14ac:dyDescent="0.25">
      <c r="A11" s="8"/>
      <c r="B11" s="144" t="s">
        <v>99</v>
      </c>
      <c r="C11" s="137"/>
      <c r="D11" s="146" t="s">
        <v>1</v>
      </c>
      <c r="E11" s="137"/>
      <c r="F11" s="148" t="str">
        <f>SourceSubstance!C1</f>
        <v>Tris(nonylphenol)phosphite - TNPP</v>
      </c>
      <c r="G11" s="149"/>
      <c r="H11" s="136" t="s">
        <v>102</v>
      </c>
      <c r="I11" s="137"/>
      <c r="J11" s="140" t="s">
        <v>137</v>
      </c>
      <c r="K11" s="141"/>
      <c r="L11" s="154" t="s">
        <v>104</v>
      </c>
      <c r="M11" s="141"/>
      <c r="N11" s="136" t="s">
        <v>66</v>
      </c>
      <c r="O11" s="137"/>
      <c r="P11" s="154" t="s">
        <v>67</v>
      </c>
      <c r="Q11" s="141"/>
      <c r="R11" s="154" t="s">
        <v>105</v>
      </c>
      <c r="S11" s="141"/>
      <c r="T11" s="136" t="s">
        <v>138</v>
      </c>
      <c r="U11" s="137"/>
      <c r="V11" s="140" t="s">
        <v>106</v>
      </c>
      <c r="W11" s="156"/>
      <c r="X11" s="140" t="s">
        <v>107</v>
      </c>
      <c r="Y11" s="141"/>
      <c r="Z11" s="140" t="s">
        <v>108</v>
      </c>
      <c r="AA11" s="156"/>
      <c r="AB11" s="140" t="s">
        <v>109</v>
      </c>
      <c r="AC11" s="156"/>
      <c r="AD11" s="140" t="s">
        <v>110</v>
      </c>
      <c r="AE11" s="156"/>
      <c r="AF11" s="154" t="s">
        <v>111</v>
      </c>
      <c r="AG11" s="141"/>
      <c r="AH11" s="165" t="s">
        <v>112</v>
      </c>
      <c r="AI11" s="166"/>
      <c r="AJ11" s="154" t="s">
        <v>77</v>
      </c>
      <c r="AK11" s="141"/>
      <c r="AL11" s="154" t="s">
        <v>113</v>
      </c>
      <c r="AM11" s="141"/>
      <c r="AN11" s="140" t="s">
        <v>114</v>
      </c>
      <c r="AO11" s="156"/>
      <c r="AP11" s="161" t="s">
        <v>115</v>
      </c>
      <c r="AQ11" s="162"/>
      <c r="AR11" s="154" t="s">
        <v>116</v>
      </c>
      <c r="AS11" s="141"/>
      <c r="AT11" s="161" t="s">
        <v>117</v>
      </c>
      <c r="AU11" s="162"/>
      <c r="AV11" s="154" t="s">
        <v>83</v>
      </c>
      <c r="AW11" s="141"/>
      <c r="AX11" s="154" t="s">
        <v>84</v>
      </c>
      <c r="AY11" s="141"/>
      <c r="AZ11" s="154" t="s">
        <v>118</v>
      </c>
      <c r="BA11" s="141"/>
      <c r="BB11" s="154" t="s">
        <v>119</v>
      </c>
      <c r="BC11" s="141"/>
      <c r="BD11" s="154" t="s">
        <v>87</v>
      </c>
      <c r="BE11" s="141"/>
      <c r="BF11" s="154" t="s">
        <v>121</v>
      </c>
      <c r="BG11" s="141"/>
      <c r="BH11" s="154" t="s">
        <v>89</v>
      </c>
      <c r="BI11" s="141"/>
      <c r="BJ11" s="154" t="s">
        <v>90</v>
      </c>
      <c r="BK11" s="141"/>
      <c r="BL11" s="140" t="s">
        <v>122</v>
      </c>
      <c r="BM11" s="156"/>
      <c r="BN11" s="154" t="s">
        <v>123</v>
      </c>
      <c r="BO11" s="159"/>
      <c r="BP11" s="154" t="s">
        <v>93</v>
      </c>
      <c r="BQ11" s="169"/>
      <c r="BR11" s="171"/>
      <c r="BS11" s="171"/>
    </row>
    <row r="12" spans="1:73" ht="15.75" thickBot="1" x14ac:dyDescent="0.3">
      <c r="A12" s="8"/>
      <c r="B12" s="145"/>
      <c r="C12" s="139"/>
      <c r="D12" s="147"/>
      <c r="E12" s="139"/>
      <c r="F12" s="150"/>
      <c r="G12" s="151"/>
      <c r="H12" s="138"/>
      <c r="I12" s="139"/>
      <c r="J12" s="142"/>
      <c r="K12" s="143"/>
      <c r="L12" s="142"/>
      <c r="M12" s="143"/>
      <c r="N12" s="138"/>
      <c r="O12" s="139"/>
      <c r="P12" s="142"/>
      <c r="Q12" s="143"/>
      <c r="R12" s="142"/>
      <c r="S12" s="143"/>
      <c r="T12" s="138"/>
      <c r="U12" s="139"/>
      <c r="V12" s="157"/>
      <c r="W12" s="158"/>
      <c r="X12" s="142"/>
      <c r="Y12" s="143"/>
      <c r="Z12" s="157"/>
      <c r="AA12" s="158"/>
      <c r="AB12" s="157"/>
      <c r="AC12" s="158"/>
      <c r="AD12" s="157"/>
      <c r="AE12" s="158"/>
      <c r="AF12" s="142"/>
      <c r="AG12" s="143"/>
      <c r="AH12" s="167"/>
      <c r="AI12" s="168"/>
      <c r="AJ12" s="142"/>
      <c r="AK12" s="143"/>
      <c r="AL12" s="142"/>
      <c r="AM12" s="143"/>
      <c r="AN12" s="157"/>
      <c r="AO12" s="158"/>
      <c r="AP12" s="163"/>
      <c r="AQ12" s="164"/>
      <c r="AR12" s="142"/>
      <c r="AS12" s="143"/>
      <c r="AT12" s="163"/>
      <c r="AU12" s="164"/>
      <c r="AV12" s="142"/>
      <c r="AW12" s="143"/>
      <c r="AX12" s="142"/>
      <c r="AY12" s="143"/>
      <c r="AZ12" s="142"/>
      <c r="BA12" s="143"/>
      <c r="BB12" s="142"/>
      <c r="BC12" s="143"/>
      <c r="BD12" s="142"/>
      <c r="BE12" s="143"/>
      <c r="BF12" s="142"/>
      <c r="BG12" s="143"/>
      <c r="BH12" s="142"/>
      <c r="BI12" s="143"/>
      <c r="BJ12" s="142"/>
      <c r="BK12" s="143"/>
      <c r="BL12" s="157"/>
      <c r="BM12" s="158"/>
      <c r="BN12" s="142"/>
      <c r="BO12" s="160"/>
      <c r="BP12" s="142"/>
      <c r="BQ12" s="170"/>
      <c r="BR12" s="171"/>
      <c r="BS12" s="171"/>
    </row>
    <row r="13" spans="1:73" x14ac:dyDescent="0.25">
      <c r="A13" s="8"/>
      <c r="B13" s="135" t="str">
        <f>IFERROR(INDEX(Tableau1[],SourceSubstance!$AP2,COLUMNS(SourceSubstance!$AM$2:AM2))," ")</f>
        <v>Film MAC</v>
      </c>
      <c r="C13" s="135"/>
      <c r="D13" s="135" t="str">
        <f>IFERROR(INDEX(Tableau1[],SourceSubstance!$AP2,COLUMNS(SourceSubstance!$AM$2:AN2))," ")</f>
        <v>API</v>
      </c>
      <c r="E13" s="135"/>
      <c r="F13" s="135">
        <f>IFERROR(INDEX(Tableau1[],SourceSubstance!$AP2,COLUMNS(SourceSubstance!$AM$1:AO1))," ")</f>
        <v>0</v>
      </c>
      <c r="G13" s="135"/>
      <c r="H13" s="135">
        <f>IFERROR(INDEX(Tableau1[],SourceSubstance!$AP2,COLUMNS(SourceSubstance!$AM$2:AP2))," ")</f>
        <v>0</v>
      </c>
      <c r="I13" s="135"/>
      <c r="J13" s="135">
        <f>IFERROR(INDEX(Tableau1[],SourceSubstance!$AP2,COLUMNS(SourceSubstance!$AM$2:AQ2))," ")</f>
        <v>0</v>
      </c>
      <c r="K13" s="135"/>
      <c r="L13" s="135">
        <f>IFERROR(INDEX(Tableau1[],SourceSubstance!$AP2,COLUMNS(SourceSubstance!$AM$2:AR2))," ")</f>
        <v>0</v>
      </c>
      <c r="M13" s="135"/>
      <c r="N13" s="135">
        <f>IFERROR(INDEX(Tableau1[],SourceSubstance!$AP2,COLUMNS(SourceSubstance!$AM$2:AS2))," ")</f>
        <v>0</v>
      </c>
      <c r="O13" s="135"/>
      <c r="P13" s="135">
        <f>IFERROR(INDEX(Tableau1[],SourceSubstance!$AP2,COLUMNS(SourceSubstance!$AM$1:AT1))," ")</f>
        <v>0</v>
      </c>
      <c r="Q13" s="135"/>
      <c r="R13" s="135">
        <f>IFERROR(INDEX(Tableau1[],SourceSubstance!$AP2,COLUMNS(SourceSubstance!$AM$2:AU2))," ")</f>
        <v>0</v>
      </c>
      <c r="S13" s="135"/>
      <c r="T13" s="135">
        <f>IFERROR(INDEX(Tableau1[],SourceSubstance!$AP2,COLUMNS(SourceSubstance!$AM$2:AV2))," ")</f>
        <v>0</v>
      </c>
      <c r="U13" s="135"/>
      <c r="V13" s="135">
        <f>IFERROR(INDEX(Tableau1[],SourceSubstance!$AP2,COLUMNS(SourceSubstance!$AM$2:AW2))," ")</f>
        <v>0</v>
      </c>
      <c r="W13" s="135"/>
      <c r="X13" s="135">
        <f>IFERROR(INDEX(Tableau1[],SourceSubstance!$AP2,COLUMNS(SourceSubstance!$AM$2:AX2))," ")</f>
        <v>0</v>
      </c>
      <c r="Y13" s="135"/>
      <c r="Z13" s="135">
        <f>IFERROR(INDEX(Tableau1[],SourceSubstance!$AP2,COLUMNS(SourceSubstance!$AM$2:AY2))," ")</f>
        <v>0</v>
      </c>
      <c r="AA13" s="135"/>
      <c r="AB13" s="135">
        <f>IFERROR(INDEX(Tableau1[],SourceSubstance!$AP2,COLUMNS(SourceSubstance!$AM$2:AZ2))," ")</f>
        <v>0</v>
      </c>
      <c r="AC13" s="135"/>
      <c r="AD13" s="135">
        <f>IFERROR(INDEX(Tableau1[],SourceSubstance!$AP2,COLUMNS(SourceSubstance!$AM$2:BA2))," ")</f>
        <v>0</v>
      </c>
      <c r="AE13" s="135"/>
      <c r="AF13" s="135">
        <f>IFERROR(INDEX(Tableau1[],SourceSubstance!$AP2,COLUMNS(SourceSubstance!$AM$2:BB2))," ")</f>
        <v>0</v>
      </c>
      <c r="AG13" s="135"/>
      <c r="AH13" s="135">
        <f>IFERROR(INDEX(Tableau1[],SourceSubstance!$AP2,COLUMNS(SourceSubstance!$AM$2:BC2))," ")</f>
        <v>0</v>
      </c>
      <c r="AI13" s="135"/>
      <c r="AJ13" s="135">
        <f>IFERROR(INDEX(Tableau1[],SourceSubstance!$AP2,COLUMNS(SourceSubstance!$AM$3:BD3))," ")</f>
        <v>0</v>
      </c>
      <c r="AK13" s="135"/>
      <c r="AL13" s="135">
        <f>IFERROR(INDEX(Tableau1[],SourceSubstance!$AP2,COLUMNS(SourceSubstance!$AM$2:BE2))," ")</f>
        <v>0</v>
      </c>
      <c r="AM13" s="135"/>
      <c r="AN13" s="135">
        <f>IFERROR(INDEX(Tableau1[],SourceSubstance!$AP2,COLUMNS(SourceSubstance!$AM$3:BF3))," ")</f>
        <v>0</v>
      </c>
      <c r="AO13" s="135"/>
      <c r="AP13" s="135">
        <f>IFERROR(INDEX(Tableau1[],SourceSubstance!$AP2,COLUMNS(SourceSubstance!$AM$2:BG2))," ")</f>
        <v>0</v>
      </c>
      <c r="AQ13" s="135"/>
      <c r="AR13" s="135">
        <f>IFERROR(INDEX(Tableau1[],SourceSubstance!$AP2,COLUMNS(SourceSubstance!$AM$3:BH3))," ")</f>
        <v>0</v>
      </c>
      <c r="AS13" s="135"/>
      <c r="AT13" s="135">
        <f>IFERROR(INDEX(Tableau1[],SourceSubstance!$AP2,COLUMNS(SourceSubstance!$AM$2:BI2))," ")</f>
        <v>0</v>
      </c>
      <c r="AU13" s="135"/>
      <c r="AV13" s="135">
        <f>IFERROR(INDEX(Tableau1[],SourceSubstance!$AP2,COLUMNS(SourceSubstance!$AM$3:BJ3))," ")</f>
        <v>0</v>
      </c>
      <c r="AW13" s="135"/>
      <c r="AX13" s="135">
        <f>IFERROR(INDEX(Tableau1[],SourceSubstance!$AP2,COLUMNS(SourceSubstance!$AM$2:BK2))," ")</f>
        <v>0</v>
      </c>
      <c r="AY13" s="135"/>
      <c r="AZ13" s="135">
        <f>IFERROR(INDEX(Tableau1[],SourceSubstance!$AP2,COLUMNS(SourceSubstance!$AM$3:BL3))," ")</f>
        <v>0</v>
      </c>
      <c r="BA13" s="135"/>
      <c r="BB13" s="135">
        <f>IFERROR(INDEX(Tableau1[],SourceSubstance!$AP2,COLUMNS(SourceSubstance!$AM$2:BM2))," ")</f>
        <v>0</v>
      </c>
      <c r="BC13" s="135"/>
      <c r="BD13" s="135">
        <f>IFERROR(INDEX(Tableau1[],SourceSubstance!$AP2,COLUMNS(SourceSubstance!$AM$3:BN3))," ")</f>
        <v>0</v>
      </c>
      <c r="BE13" s="135"/>
      <c r="BF13" s="135">
        <f>IFERROR(INDEX(Tableau1[],SourceSubstance!$AP2,COLUMNS(SourceSubstance!$AM$2:BO2))," ")</f>
        <v>0</v>
      </c>
      <c r="BG13" s="135"/>
      <c r="BH13" s="135">
        <f>IFERROR(INDEX(Tableau1[],SourceSubstance!$AP2,COLUMNS(SourceSubstance!$AM$3:BP3))," ")</f>
        <v>0</v>
      </c>
      <c r="BI13" s="135"/>
      <c r="BJ13" s="135">
        <f>IFERROR(INDEX(Tableau1[],SourceSubstance!$AP2,COLUMNS(SourceSubstance!$AM$2:BQ2))," ")</f>
        <v>0</v>
      </c>
      <c r="BK13" s="135"/>
      <c r="BL13" s="135">
        <f>IFERROR(INDEX(Tableau1[],SourceSubstance!$AP2,COLUMNS(SourceSubstance!$AM$3:BR3))," ")</f>
        <v>0</v>
      </c>
      <c r="BM13" s="135"/>
      <c r="BN13" s="135">
        <f>IFERROR(INDEX(Tableau1[],SourceSubstance!$AP2,COLUMNS(SourceSubstance!$AM$2:BR2))," ")</f>
        <v>0</v>
      </c>
      <c r="BO13" s="135"/>
      <c r="BP13" s="135">
        <f>IFERROR(INDEX(Tableau1[],SourceSubstance!$AP2,COLUMNS(SourceSubstance!$AM$3:BS3))," ")</f>
        <v>0</v>
      </c>
      <c r="BQ13" s="135"/>
      <c r="BR13" s="135"/>
      <c r="BS13" s="135"/>
      <c r="BT13" s="135"/>
      <c r="BU13" s="135"/>
    </row>
    <row r="14" spans="1:73" x14ac:dyDescent="0.25">
      <c r="A14" s="8"/>
      <c r="B14" s="135" t="str">
        <f>IFERROR(INDEX(Tableau1[],SourceSubstance!$AP3,COLUMNS(SourceSubstance!$AM$2:AM3))," ")</f>
        <v>Film MAC</v>
      </c>
      <c r="C14" s="135"/>
      <c r="D14" s="135" t="str">
        <f>IFERROR(INDEX(Tableau1[],SourceSubstance!$AP3,COLUMNS(SourceSubstance!$AM$2:AN3))," ")</f>
        <v>ITW</v>
      </c>
      <c r="E14" s="135"/>
      <c r="F14" s="135">
        <f>IFERROR(INDEX(Tableau1[],SourceSubstance!$AP3,COLUMNS(SourceSubstance!$AM$1:AO2))," ")</f>
        <v>0</v>
      </c>
      <c r="G14" s="135"/>
      <c r="H14" s="135">
        <f>IFERROR(INDEX(Tableau1[],SourceSubstance!$AP3,COLUMNS(SourceSubstance!$AM$2:AP3))," ")</f>
        <v>0</v>
      </c>
      <c r="I14" s="135"/>
      <c r="J14" s="135">
        <f>IFERROR(INDEX(Tableau1[],SourceSubstance!$AP3,COLUMNS(SourceSubstance!$AM$2:AQ3))," ")</f>
        <v>0</v>
      </c>
      <c r="K14" s="135"/>
      <c r="L14" s="135">
        <f>IFERROR(INDEX(Tableau1[],SourceSubstance!$AP3,COLUMNS(SourceSubstance!$AM$2:AR3))," ")</f>
        <v>0</v>
      </c>
      <c r="M14" s="135"/>
      <c r="N14" s="135">
        <f>IFERROR(INDEX(Tableau1[],SourceSubstance!$AP3,COLUMNS(SourceSubstance!$AM$2:AS3))," ")</f>
        <v>0</v>
      </c>
      <c r="O14" s="135"/>
      <c r="P14" s="135">
        <f>IFERROR(INDEX(Tableau1[],SourceSubstance!$AP3,COLUMNS(SourceSubstance!$AM$1:AT2))," ")</f>
        <v>0</v>
      </c>
      <c r="Q14" s="135"/>
      <c r="R14" s="135">
        <f>IFERROR(INDEX(Tableau1[],SourceSubstance!$AP3,COLUMNS(SourceSubstance!$AM$2:AU3))," ")</f>
        <v>0</v>
      </c>
      <c r="S14" s="135"/>
      <c r="T14" s="135">
        <f>IFERROR(INDEX(Tableau1[],SourceSubstance!$AP3,COLUMNS(SourceSubstance!$AM$2:AV3))," ")</f>
        <v>0</v>
      </c>
      <c r="U14" s="135"/>
      <c r="V14" s="135">
        <f>IFERROR(INDEX(Tableau1[],SourceSubstance!$AP3,COLUMNS(SourceSubstance!$AM$2:AW3))," ")</f>
        <v>0</v>
      </c>
      <c r="W14" s="135"/>
      <c r="X14" s="135">
        <f>IFERROR(INDEX(Tableau1[],SourceSubstance!$AP3,COLUMNS(SourceSubstance!$AM$2:AX3))," ")</f>
        <v>0</v>
      </c>
      <c r="Y14" s="135"/>
      <c r="Z14" s="135">
        <f>IFERROR(INDEX(Tableau1[],SourceSubstance!$AP3,COLUMNS(SourceSubstance!$AM$2:AY3))," ")</f>
        <v>0</v>
      </c>
      <c r="AA14" s="135"/>
      <c r="AB14" s="135">
        <f>IFERROR(INDEX(Tableau1[],SourceSubstance!$AP3,COLUMNS(SourceSubstance!$AM$2:AZ3))," ")</f>
        <v>0</v>
      </c>
      <c r="AC14" s="135"/>
      <c r="AD14" s="135">
        <f>IFERROR(INDEX(Tableau1[],SourceSubstance!$AP3,COLUMNS(SourceSubstance!$AM$2:BA3))," ")</f>
        <v>0</v>
      </c>
      <c r="AE14" s="135"/>
      <c r="AF14" s="135">
        <f>IFERROR(INDEX(Tableau1[],SourceSubstance!$AP3,COLUMNS(SourceSubstance!$AM$2:BB3))," ")</f>
        <v>0</v>
      </c>
      <c r="AG14" s="135"/>
      <c r="AH14" s="135">
        <f>IFERROR(INDEX(Tableau1[],SourceSubstance!$AP3,COLUMNS(SourceSubstance!$AM$2:BC3))," ")</f>
        <v>0</v>
      </c>
      <c r="AI14" s="135"/>
      <c r="AJ14" s="135">
        <f>IFERROR(INDEX(Tableau1[],SourceSubstance!$AP3,COLUMNS(SourceSubstance!$AM$3:BD4))," ")</f>
        <v>0</v>
      </c>
      <c r="AK14" s="135"/>
      <c r="AL14" s="135">
        <f>IFERROR(INDEX(Tableau1[],SourceSubstance!$AP3,COLUMNS(SourceSubstance!$AM$2:BE3))," ")</f>
        <v>0</v>
      </c>
      <c r="AM14" s="135"/>
      <c r="AN14" s="135">
        <f>IFERROR(INDEX(Tableau1[],SourceSubstance!$AP3,COLUMNS(SourceSubstance!$AM$3:BF4))," ")</f>
        <v>0</v>
      </c>
      <c r="AO14" s="135"/>
      <c r="AP14" s="135">
        <f>IFERROR(INDEX(Tableau1[],SourceSubstance!$AP3,COLUMNS(SourceSubstance!$AM$2:BG3))," ")</f>
        <v>0</v>
      </c>
      <c r="AQ14" s="135"/>
      <c r="AR14" s="135">
        <f>IFERROR(INDEX(Tableau1[],SourceSubstance!$AP3,COLUMNS(SourceSubstance!$AM$3:BH4))," ")</f>
        <v>0</v>
      </c>
      <c r="AS14" s="135"/>
      <c r="AT14" s="135">
        <f>IFERROR(INDEX(Tableau1[],SourceSubstance!$AP3,COLUMNS(SourceSubstance!$AM$2:BI3))," ")</f>
        <v>0</v>
      </c>
      <c r="AU14" s="135"/>
      <c r="AV14" s="135">
        <f>IFERROR(INDEX(Tableau1[],SourceSubstance!$AP3,COLUMNS(SourceSubstance!$AM$3:BJ4))," ")</f>
        <v>0</v>
      </c>
      <c r="AW14" s="135"/>
      <c r="AX14" s="135">
        <f>IFERROR(INDEX(Tableau1[],SourceSubstance!$AP3,COLUMNS(SourceSubstance!$AM$2:BK3))," ")</f>
        <v>0</v>
      </c>
      <c r="AY14" s="135"/>
      <c r="AZ14" s="135">
        <f>IFERROR(INDEX(Tableau1[],SourceSubstance!$AP3,COLUMNS(SourceSubstance!$AM$3:BL4))," ")</f>
        <v>0</v>
      </c>
      <c r="BA14" s="135"/>
      <c r="BB14" s="135">
        <f>IFERROR(INDEX(Tableau1[],SourceSubstance!$AP3,COLUMNS(SourceSubstance!$AM$2:BM3))," ")</f>
        <v>0</v>
      </c>
      <c r="BC14" s="135"/>
      <c r="BD14" s="135">
        <f>IFERROR(INDEX(Tableau1[],SourceSubstance!$AP3,COLUMNS(SourceSubstance!$AM$3:BN4))," ")</f>
        <v>0</v>
      </c>
      <c r="BE14" s="135"/>
      <c r="BF14" s="135">
        <f>IFERROR(INDEX(Tableau1[],SourceSubstance!$AP3,COLUMNS(SourceSubstance!$AM$2:BO3))," ")</f>
        <v>0</v>
      </c>
      <c r="BG14" s="135"/>
      <c r="BH14" s="135">
        <f>IFERROR(INDEX(Tableau1[],SourceSubstance!$AP3,COLUMNS(SourceSubstance!$AM$3:BP4))," ")</f>
        <v>0</v>
      </c>
      <c r="BI14" s="135"/>
      <c r="BJ14" s="135">
        <f>IFERROR(INDEX(Tableau1[],SourceSubstance!$AP3,COLUMNS(SourceSubstance!$AM$2:BQ3))," ")</f>
        <v>0</v>
      </c>
      <c r="BK14" s="135"/>
      <c r="BL14" s="135">
        <f>IFERROR(INDEX(Tableau1[],SourceSubstance!$AP3,COLUMNS(SourceSubstance!$AM$3:BR4))," ")</f>
        <v>0</v>
      </c>
      <c r="BM14" s="135"/>
      <c r="BN14" s="135">
        <f>IFERROR(INDEX(Tableau1[],SourceSubstance!$AP3,COLUMNS(SourceSubstance!$AM$2:BR3))," ")</f>
        <v>0</v>
      </c>
      <c r="BO14" s="135"/>
      <c r="BP14" s="135">
        <f>IFERROR(INDEX(Tableau1[],SourceSubstance!$AP3,COLUMNS(SourceSubstance!$AM$3:BS4))," ")</f>
        <v>0</v>
      </c>
      <c r="BQ14" s="135"/>
      <c r="BR14" s="135" t="str">
        <f>IFERROR(INDEX(Tableau1[],SourceSubstance!$AP4,COLUMNS(SourceSubstance!$AM$3:DE4))," ")</f>
        <v xml:space="preserve"> </v>
      </c>
      <c r="BS14" s="135"/>
    </row>
    <row r="15" spans="1:73" x14ac:dyDescent="0.25">
      <c r="A15" s="8"/>
      <c r="B15" s="135" t="str">
        <f>IFERROR(INDEX(Tableau1[],SourceSubstance!$AP4,COLUMNS(SourceSubstance!$AM$2:AM4))," ")</f>
        <v>Film MAC</v>
      </c>
      <c r="C15" s="135"/>
      <c r="D15" s="135" t="str">
        <f>IFERROR(INDEX(Tableau1[],SourceSubstance!$AP4,COLUMNS(SourceSubstance!$AM$2:AN4))," ")</f>
        <v>Kurz</v>
      </c>
      <c r="E15" s="135"/>
      <c r="F15" s="135">
        <f>IFERROR(INDEX(Tableau1[],SourceSubstance!$AP4,COLUMNS(SourceSubstance!$AM$1:AO3))," ")</f>
        <v>0</v>
      </c>
      <c r="G15" s="135"/>
      <c r="H15" s="135">
        <f>IFERROR(INDEX(Tableau1[],SourceSubstance!$AP4,COLUMNS(SourceSubstance!$AM$2:AP4))," ")</f>
        <v>0</v>
      </c>
      <c r="I15" s="135"/>
      <c r="J15" s="135">
        <f>IFERROR(INDEX(Tableau1[],SourceSubstance!$AP4,COLUMNS(SourceSubstance!$AM$2:AQ4))," ")</f>
        <v>0</v>
      </c>
      <c r="K15" s="135"/>
      <c r="L15" s="135">
        <f>IFERROR(INDEX(Tableau1[],SourceSubstance!$AP4,COLUMNS(SourceSubstance!$AM$2:AR4))," ")</f>
        <v>0</v>
      </c>
      <c r="M15" s="135"/>
      <c r="N15" s="135">
        <f>IFERROR(INDEX(Tableau1[],SourceSubstance!$AP4,COLUMNS(SourceSubstance!$AM$2:AS4))," ")</f>
        <v>0</v>
      </c>
      <c r="O15" s="135"/>
      <c r="P15" s="135">
        <f>IFERROR(INDEX(Tableau1[],SourceSubstance!$AP4,COLUMNS(SourceSubstance!$AM$1:AT3))," ")</f>
        <v>0</v>
      </c>
      <c r="Q15" s="135"/>
      <c r="R15" s="135">
        <f>IFERROR(INDEX(Tableau1[],SourceSubstance!$AP4,COLUMNS(SourceSubstance!$AM$2:AU4))," ")</f>
        <v>0</v>
      </c>
      <c r="S15" s="135"/>
      <c r="T15" s="135">
        <f>IFERROR(INDEX(Tableau1[],SourceSubstance!$AP4,COLUMNS(SourceSubstance!$AM$2:AV4))," ")</f>
        <v>0</v>
      </c>
      <c r="U15" s="135"/>
      <c r="V15" s="135">
        <f>IFERROR(INDEX(Tableau1[],SourceSubstance!$AP4,COLUMNS(SourceSubstance!$AM$2:AW4))," ")</f>
        <v>0</v>
      </c>
      <c r="W15" s="135"/>
      <c r="X15" s="135">
        <f>IFERROR(INDEX(Tableau1[],SourceSubstance!$AP4,COLUMNS(SourceSubstance!$AM$2:AX4))," ")</f>
        <v>0</v>
      </c>
      <c r="Y15" s="135"/>
      <c r="Z15" s="135">
        <f>IFERROR(INDEX(Tableau1[],SourceSubstance!$AP4,COLUMNS(SourceSubstance!$AM$2:AY4))," ")</f>
        <v>0</v>
      </c>
      <c r="AA15" s="135"/>
      <c r="AB15" s="135">
        <f>IFERROR(INDEX(Tableau1[],SourceSubstance!$AP4,COLUMNS(SourceSubstance!$AM$2:AZ4))," ")</f>
        <v>0</v>
      </c>
      <c r="AC15" s="135"/>
      <c r="AD15" s="135">
        <f>IFERROR(INDEX(Tableau1[],SourceSubstance!$AP4,COLUMNS(SourceSubstance!$AM$2:BA4))," ")</f>
        <v>0</v>
      </c>
      <c r="AE15" s="135"/>
      <c r="AF15" s="135">
        <f>IFERROR(INDEX(Tableau1[],SourceSubstance!$AP4,COLUMNS(SourceSubstance!$AM$2:BB4))," ")</f>
        <v>0</v>
      </c>
      <c r="AG15" s="135"/>
      <c r="AH15" s="135">
        <f>IFERROR(INDEX(Tableau1[],SourceSubstance!$AP4,COLUMNS(SourceSubstance!$AM$2:BC4))," ")</f>
        <v>0</v>
      </c>
      <c r="AI15" s="135"/>
      <c r="AJ15" s="135">
        <f>IFERROR(INDEX(Tableau1[],SourceSubstance!$AP4,COLUMNS(SourceSubstance!$AM$3:BD5))," ")</f>
        <v>0</v>
      </c>
      <c r="AK15" s="135"/>
      <c r="AL15" s="135">
        <f>IFERROR(INDEX(Tableau1[],SourceSubstance!$AP4,COLUMNS(SourceSubstance!$AM$2:BE4))," ")</f>
        <v>0</v>
      </c>
      <c r="AM15" s="135"/>
      <c r="AN15" s="135">
        <f>IFERROR(INDEX(Tableau1[],SourceSubstance!$AP4,COLUMNS(SourceSubstance!$AM$3:BF5))," ")</f>
        <v>0</v>
      </c>
      <c r="AO15" s="135"/>
      <c r="AP15" s="135">
        <f>IFERROR(INDEX(Tableau1[],SourceSubstance!$AP4,COLUMNS(SourceSubstance!$AM$2:BG4))," ")</f>
        <v>0</v>
      </c>
      <c r="AQ15" s="135"/>
      <c r="AR15" s="135">
        <f>IFERROR(INDEX(Tableau1[],SourceSubstance!$AP4,COLUMNS(SourceSubstance!$AM$3:BH5))," ")</f>
        <v>0</v>
      </c>
      <c r="AS15" s="135"/>
      <c r="AT15" s="135">
        <f>IFERROR(INDEX(Tableau1[],SourceSubstance!$AP4,COLUMNS(SourceSubstance!$AM$2:BI4))," ")</f>
        <v>0</v>
      </c>
      <c r="AU15" s="135"/>
      <c r="AV15" s="135">
        <f>IFERROR(INDEX(Tableau1[],SourceSubstance!$AP4,COLUMNS(SourceSubstance!$AM$3:BJ5))," ")</f>
        <v>0</v>
      </c>
      <c r="AW15" s="135"/>
      <c r="AX15" s="135">
        <f>IFERROR(INDEX(Tableau1[],SourceSubstance!$AP4,COLUMNS(SourceSubstance!$AM$2:BK4))," ")</f>
        <v>0</v>
      </c>
      <c r="AY15" s="135"/>
      <c r="AZ15" s="135">
        <f>IFERROR(INDEX(Tableau1[],SourceSubstance!$AP4,COLUMNS(SourceSubstance!$AM$3:BL5))," ")</f>
        <v>0</v>
      </c>
      <c r="BA15" s="135"/>
      <c r="BB15" s="135">
        <f>IFERROR(INDEX(Tableau1[],SourceSubstance!$AP4,COLUMNS(SourceSubstance!$AM$2:BM4))," ")</f>
        <v>0</v>
      </c>
      <c r="BC15" s="135"/>
      <c r="BD15" s="135">
        <f>IFERROR(INDEX(Tableau1[],SourceSubstance!$AP4,COLUMNS(SourceSubstance!$AM$3:BN5))," ")</f>
        <v>0</v>
      </c>
      <c r="BE15" s="135"/>
      <c r="BF15" s="135">
        <f>IFERROR(INDEX(Tableau1[],SourceSubstance!$AP4,COLUMNS(SourceSubstance!$AM$2:BO4))," ")</f>
        <v>0</v>
      </c>
      <c r="BG15" s="135"/>
      <c r="BH15" s="135">
        <f>IFERROR(INDEX(Tableau1[],SourceSubstance!$AP4,COLUMNS(SourceSubstance!$AM$3:BP5))," ")</f>
        <v>0</v>
      </c>
      <c r="BI15" s="135"/>
      <c r="BJ15" s="135">
        <f>IFERROR(INDEX(Tableau1[],SourceSubstance!$AP4,COLUMNS(SourceSubstance!$AM$2:BQ4))," ")</f>
        <v>0</v>
      </c>
      <c r="BK15" s="135"/>
      <c r="BL15" s="135">
        <f>IFERROR(INDEX(Tableau1[],SourceSubstance!$AP4,COLUMNS(SourceSubstance!$AM$3:BR5))," ")</f>
        <v>0</v>
      </c>
      <c r="BM15" s="135"/>
      <c r="BN15" s="135">
        <f>IFERROR(INDEX(Tableau1[],SourceSubstance!$AP4,COLUMNS(SourceSubstance!$AM$2:BR4))," ")</f>
        <v>0</v>
      </c>
      <c r="BO15" s="135"/>
      <c r="BP15" s="135">
        <f>IFERROR(INDEX(Tableau1[],SourceSubstance!$AP4,COLUMNS(SourceSubstance!$AM$3:BS5))," ")</f>
        <v>0</v>
      </c>
      <c r="BQ15" s="135"/>
      <c r="BR15" s="135" t="str">
        <f>IFERROR(INDEX(Tableau1[],SourceSubstance!$AP5,COLUMNS(SourceSubstance!$AM$3:DE5))," ")</f>
        <v xml:space="preserve"> </v>
      </c>
      <c r="BS15" s="135"/>
    </row>
    <row r="16" spans="1:73" x14ac:dyDescent="0.25">
      <c r="A16" s="8"/>
      <c r="B16" s="135" t="str">
        <f>IFERROR(INDEX(Tableau1[],SourceSubstance!$AP5,COLUMNS(SourceSubstance!$AM$2:AM5))," ")</f>
        <v xml:space="preserve"> </v>
      </c>
      <c r="C16" s="135"/>
      <c r="D16" s="135" t="str">
        <f>IFERROR(INDEX(Tableau1[],SourceSubstance!$AP5,COLUMNS(SourceSubstance!$AM$2:AN5))," ")</f>
        <v xml:space="preserve"> </v>
      </c>
      <c r="E16" s="135"/>
      <c r="F16" s="135" t="str">
        <f>IFERROR(INDEX(Tableau1[],SourceSubstance!$AP5,COLUMNS(SourceSubstance!$AM$2:AO5))," ")</f>
        <v xml:space="preserve"> </v>
      </c>
      <c r="G16" s="135"/>
      <c r="H16" s="135" t="str">
        <f>IFERROR(INDEX(Tableau1[],SourceSubstance!$AP5,COLUMNS(SourceSubstance!$AM$2:AP5))," ")</f>
        <v xml:space="preserve"> </v>
      </c>
      <c r="I16" s="135"/>
      <c r="J16" s="135" t="str">
        <f>IFERROR(INDEX(Tableau1[],SourceSubstance!$AP5,COLUMNS(SourceSubstance!$AM$2:AQ5))," ")</f>
        <v xml:space="preserve"> </v>
      </c>
      <c r="K16" s="135"/>
      <c r="L16" s="135" t="str">
        <f>IFERROR(INDEX(Tableau1[],SourceSubstance!$AP5,COLUMNS(SourceSubstance!$AM$2:AR5))," ")</f>
        <v xml:space="preserve"> </v>
      </c>
      <c r="M16" s="135"/>
      <c r="N16" s="135" t="str">
        <f>IFERROR(INDEX(Tableau1[],SourceSubstance!$AP5,COLUMNS(SourceSubstance!$AM$2:AS5))," ")</f>
        <v xml:space="preserve"> </v>
      </c>
      <c r="O16" s="135"/>
      <c r="P16" s="135" t="str">
        <f>IFERROR(INDEX(Tableau1[],SourceSubstance!$AP5,COLUMNS(SourceSubstance!$AM$1:AT4))," ")</f>
        <v xml:space="preserve"> </v>
      </c>
      <c r="Q16" s="135"/>
      <c r="R16" s="135" t="str">
        <f>IFERROR(INDEX(Tableau1[],SourceSubstance!$AP5,COLUMNS(SourceSubstance!$AM$2:AU5))," ")</f>
        <v xml:space="preserve"> </v>
      </c>
      <c r="S16" s="135"/>
      <c r="T16" s="135" t="str">
        <f>IFERROR(INDEX(Tableau1[],SourceSubstance!$AP5,COLUMNS(SourceSubstance!$AM$2:AV5))," ")</f>
        <v xml:space="preserve"> </v>
      </c>
      <c r="U16" s="135"/>
      <c r="V16" s="135" t="str">
        <f>IFERROR(INDEX(Tableau1[],SourceSubstance!$AP5,COLUMNS(SourceSubstance!$AM$2:AW5))," ")</f>
        <v xml:space="preserve"> </v>
      </c>
      <c r="W16" s="135"/>
      <c r="X16" s="135" t="str">
        <f>IFERROR(INDEX(Tableau1[],SourceSubstance!$AP5,COLUMNS(SourceSubstance!$AM$2:AX5))," ")</f>
        <v xml:space="preserve"> </v>
      </c>
      <c r="Y16" s="135"/>
      <c r="Z16" s="135" t="str">
        <f>IFERROR(INDEX(Tableau1[],SourceSubstance!$AP5,COLUMNS(SourceSubstance!$AM$2:AY5))," ")</f>
        <v xml:space="preserve"> </v>
      </c>
      <c r="AA16" s="135"/>
      <c r="AB16" s="135" t="str">
        <f>IFERROR(INDEX(Tableau1[],SourceSubstance!$AP5,COLUMNS(SourceSubstance!$AM$2:AZ5))," ")</f>
        <v xml:space="preserve"> </v>
      </c>
      <c r="AC16" s="135"/>
      <c r="AD16" s="135" t="str">
        <f>IFERROR(INDEX(Tableau1[],SourceSubstance!$AP5,COLUMNS(SourceSubstance!$AM$2:BA5))," ")</f>
        <v xml:space="preserve"> </v>
      </c>
      <c r="AE16" s="135"/>
      <c r="AF16" s="135" t="str">
        <f>IFERROR(INDEX(Tableau1[],SourceSubstance!$AP5,COLUMNS(SourceSubstance!$AM$2:BB5))," ")</f>
        <v xml:space="preserve"> </v>
      </c>
      <c r="AG16" s="135"/>
      <c r="AH16" s="135" t="str">
        <f>IFERROR(INDEX(Tableau1[],SourceSubstance!$AP5,COLUMNS(SourceSubstance!$AM$2:BC5))," ")</f>
        <v xml:space="preserve"> </v>
      </c>
      <c r="AI16" s="135"/>
      <c r="AJ16" s="135" t="str">
        <f>IFERROR(INDEX(Tableau1[],SourceSubstance!$AP5,COLUMNS(SourceSubstance!$AM$3:BD6))," ")</f>
        <v xml:space="preserve"> </v>
      </c>
      <c r="AK16" s="135"/>
      <c r="AL16" s="135" t="str">
        <f>IFERROR(INDEX(Tableau1[],SourceSubstance!$AP5,COLUMNS(SourceSubstance!$AM$2:BE5))," ")</f>
        <v xml:space="preserve"> </v>
      </c>
      <c r="AM16" s="135"/>
      <c r="AN16" s="135" t="str">
        <f>IFERROR(INDEX(Tableau1[],SourceSubstance!$AP5,COLUMNS(SourceSubstance!$AM$3:BF6))," ")</f>
        <v xml:space="preserve"> </v>
      </c>
      <c r="AO16" s="135"/>
      <c r="AP16" s="135" t="str">
        <f>IFERROR(INDEX(Tableau1[],SourceSubstance!$AP5,COLUMNS(SourceSubstance!$AM$2:BG5))," ")</f>
        <v xml:space="preserve"> </v>
      </c>
      <c r="AQ16" s="135"/>
      <c r="AR16" s="135" t="str">
        <f>IFERROR(INDEX(Tableau1[],SourceSubstance!$AP5,COLUMNS(SourceSubstance!$AM$3:BH6))," ")</f>
        <v xml:space="preserve"> </v>
      </c>
      <c r="AS16" s="135"/>
      <c r="AT16" s="135" t="str">
        <f>IFERROR(INDEX(Tableau1[],SourceSubstance!$AP5,COLUMNS(SourceSubstance!$AM$2:BI5))," ")</f>
        <v xml:space="preserve"> </v>
      </c>
      <c r="AU16" s="135"/>
      <c r="AV16" s="135" t="str">
        <f>IFERROR(INDEX(Tableau1[],SourceSubstance!$AP5,COLUMNS(SourceSubstance!$AM$3:BJ6))," ")</f>
        <v xml:space="preserve"> </v>
      </c>
      <c r="AW16" s="135"/>
      <c r="AX16" s="135" t="str">
        <f>IFERROR(INDEX(Tableau1[],SourceSubstance!$AP5,COLUMNS(SourceSubstance!$AM$2:BK5))," ")</f>
        <v xml:space="preserve"> </v>
      </c>
      <c r="AY16" s="135"/>
      <c r="AZ16" s="135" t="str">
        <f>IFERROR(INDEX(Tableau1[],SourceSubstance!$AP5,COLUMNS(SourceSubstance!$AM$3:BL6))," ")</f>
        <v xml:space="preserve"> </v>
      </c>
      <c r="BA16" s="135"/>
      <c r="BB16" s="135" t="str">
        <f>IFERROR(INDEX(Tableau1[],SourceSubstance!$AP5,COLUMNS(SourceSubstance!$AM$2:BM5))," ")</f>
        <v xml:space="preserve"> </v>
      </c>
      <c r="BC16" s="135"/>
      <c r="BD16" s="135" t="str">
        <f>IFERROR(INDEX(Tableau1[],SourceSubstance!$AP5,COLUMNS(SourceSubstance!$AM$3:BN6))," ")</f>
        <v xml:space="preserve"> </v>
      </c>
      <c r="BE16" s="135"/>
      <c r="BF16" s="135" t="str">
        <f>IFERROR(INDEX(Tableau1[],SourceSubstance!$AP5,COLUMNS(SourceSubstance!$AM$2:BO5))," ")</f>
        <v xml:space="preserve"> </v>
      </c>
      <c r="BG16" s="135"/>
      <c r="BH16" s="135" t="str">
        <f>IFERROR(INDEX(Tableau1[],SourceSubstance!$AP5,COLUMNS(SourceSubstance!$AM$3:BP6))," ")</f>
        <v xml:space="preserve"> </v>
      </c>
      <c r="BI16" s="135"/>
      <c r="BJ16" s="135" t="str">
        <f>IFERROR(INDEX(Tableau1[],SourceSubstance!$AP5,COLUMNS(SourceSubstance!$AM$2:BQ5))," ")</f>
        <v xml:space="preserve"> </v>
      </c>
      <c r="BK16" s="135"/>
      <c r="BL16" s="135" t="str">
        <f>IFERROR(INDEX(Tableau1[],SourceSubstance!$AP5,COLUMNS(SourceSubstance!$AM$3:BR6))," ")</f>
        <v xml:space="preserve"> </v>
      </c>
      <c r="BM16" s="135"/>
      <c r="BN16" s="135" t="str">
        <f>IFERROR(INDEX(Tableau1[],SourceSubstance!$AP5,COLUMNS(SourceSubstance!$AM$2:BR5))," ")</f>
        <v xml:space="preserve"> </v>
      </c>
      <c r="BO16" s="135"/>
      <c r="BP16" s="135" t="str">
        <f>IFERROR(INDEX(Tableau1[],SourceSubstance!$AP5,COLUMNS(SourceSubstance!$AM$3:BS6))," ")</f>
        <v xml:space="preserve"> </v>
      </c>
      <c r="BQ16" s="135"/>
      <c r="BR16" s="135" t="str">
        <f>IFERROR(INDEX(Tableau1[],SourceSubstance!$AP6,COLUMNS(SourceSubstance!$AM$3:DE6))," ")</f>
        <v xml:space="preserve"> </v>
      </c>
      <c r="BS16" s="135"/>
    </row>
    <row r="17" spans="1:71" x14ac:dyDescent="0.25">
      <c r="A17" s="8"/>
      <c r="B17" s="135" t="str">
        <f>IFERROR(INDEX(Tableau1[],SourceSubstance!$AP6,COLUMNS(SourceSubstance!$AM$2:AM6))," ")</f>
        <v xml:space="preserve"> </v>
      </c>
      <c r="C17" s="135"/>
      <c r="D17" s="135" t="str">
        <f>IFERROR(INDEX(Tableau1[],SourceSubstance!$AP6,COLUMNS(SourceSubstance!$AM$2:AN6))," ")</f>
        <v xml:space="preserve"> </v>
      </c>
      <c r="E17" s="135"/>
      <c r="F17" s="135" t="str">
        <f>IFERROR(INDEX(Tableau1[],SourceSubstance!$AP6,COLUMNS(SourceSubstance!$AM$2:AO6))," ")</f>
        <v xml:space="preserve"> </v>
      </c>
      <c r="G17" s="135"/>
      <c r="H17" s="135" t="str">
        <f>IFERROR(INDEX(Tableau1[],SourceSubstance!$AP6,COLUMNS(SourceSubstance!$AM$2:AP6))," ")</f>
        <v xml:space="preserve"> </v>
      </c>
      <c r="I17" s="135"/>
      <c r="J17" s="135" t="str">
        <f>IFERROR(INDEX(Tableau1[],SourceSubstance!$AP6,COLUMNS(SourceSubstance!$AM$2:AQ6))," ")</f>
        <v xml:space="preserve"> </v>
      </c>
      <c r="K17" s="135"/>
      <c r="L17" s="135" t="str">
        <f>IFERROR(INDEX(Tableau1[],SourceSubstance!$AP6,COLUMNS(SourceSubstance!$AM$2:AR6))," ")</f>
        <v xml:space="preserve"> </v>
      </c>
      <c r="M17" s="135"/>
      <c r="N17" s="135" t="str">
        <f>IFERROR(INDEX(Tableau1[],SourceSubstance!$AP6,COLUMNS(SourceSubstance!$AM$2:AS6))," ")</f>
        <v xml:space="preserve"> </v>
      </c>
      <c r="O17" s="135"/>
      <c r="P17" s="135" t="str">
        <f>IFERROR(INDEX(Tableau1[],SourceSubstance!$AP6,COLUMNS(SourceSubstance!$AM$1:AT5))," ")</f>
        <v xml:space="preserve"> </v>
      </c>
      <c r="Q17" s="135"/>
      <c r="R17" s="135" t="str">
        <f>IFERROR(INDEX(Tableau1[],SourceSubstance!$AP6,COLUMNS(SourceSubstance!$AM$2:AU6))," ")</f>
        <v xml:space="preserve"> </v>
      </c>
      <c r="S17" s="135"/>
      <c r="T17" s="135" t="str">
        <f>IFERROR(INDEX(Tableau1[],SourceSubstance!$AP6,COLUMNS(SourceSubstance!$AM$2:AV6))," ")</f>
        <v xml:space="preserve"> </v>
      </c>
      <c r="U17" s="135"/>
      <c r="V17" s="135" t="str">
        <f>IFERROR(INDEX(Tableau1[],SourceSubstance!$AP6,COLUMNS(SourceSubstance!$AM$2:AW6))," ")</f>
        <v xml:space="preserve"> </v>
      </c>
      <c r="W17" s="135"/>
      <c r="X17" s="135" t="str">
        <f>IFERROR(INDEX(Tableau1[],SourceSubstance!$AP6,COLUMNS(SourceSubstance!$AM$2:AX6))," ")</f>
        <v xml:space="preserve"> </v>
      </c>
      <c r="Y17" s="135"/>
      <c r="Z17" s="135" t="str">
        <f>IFERROR(INDEX(Tableau1[],SourceSubstance!$AP6,COLUMNS(SourceSubstance!$AM$2:AY6))," ")</f>
        <v xml:space="preserve"> </v>
      </c>
      <c r="AA17" s="135"/>
      <c r="AB17" s="135" t="str">
        <f>IFERROR(INDEX(Tableau1[],SourceSubstance!$AP6,COLUMNS(SourceSubstance!$AM$2:AZ6))," ")</f>
        <v xml:space="preserve"> </v>
      </c>
      <c r="AC17" s="135"/>
      <c r="AD17" s="135" t="str">
        <f>IFERROR(INDEX(Tableau1[],SourceSubstance!$AP6,COLUMNS(SourceSubstance!$AM$2:BA6))," ")</f>
        <v xml:space="preserve"> </v>
      </c>
      <c r="AE17" s="135"/>
      <c r="AF17" s="135" t="str">
        <f>IFERROR(INDEX(Tableau1[],SourceSubstance!$AP6,COLUMNS(SourceSubstance!$AM$2:BB6))," ")</f>
        <v xml:space="preserve"> </v>
      </c>
      <c r="AG17" s="135"/>
      <c r="AH17" s="135" t="str">
        <f>IFERROR(INDEX(Tableau1[],SourceSubstance!$AP6,COLUMNS(SourceSubstance!$AM$2:BC6))," ")</f>
        <v xml:space="preserve"> </v>
      </c>
      <c r="AI17" s="135"/>
      <c r="AJ17" s="135" t="str">
        <f>IFERROR(INDEX(Tableau1[],SourceSubstance!$AP6,COLUMNS(SourceSubstance!$AM$3:BD7))," ")</f>
        <v xml:space="preserve"> </v>
      </c>
      <c r="AK17" s="135"/>
      <c r="AL17" s="135" t="str">
        <f>IFERROR(INDEX(Tableau1[],SourceSubstance!$AP6,COLUMNS(SourceSubstance!$AM$2:BE6))," ")</f>
        <v xml:space="preserve"> </v>
      </c>
      <c r="AM17" s="135"/>
      <c r="AN17" s="135" t="str">
        <f>IFERROR(INDEX(Tableau1[],SourceSubstance!$AP6,COLUMNS(SourceSubstance!$AM$3:BF7))," ")</f>
        <v xml:space="preserve"> </v>
      </c>
      <c r="AO17" s="135"/>
      <c r="AP17" s="135" t="str">
        <f>IFERROR(INDEX(Tableau1[],SourceSubstance!$AP6,COLUMNS(SourceSubstance!$AM$2:BG6))," ")</f>
        <v xml:space="preserve"> </v>
      </c>
      <c r="AQ17" s="135"/>
      <c r="AR17" s="135" t="str">
        <f>IFERROR(INDEX(Tableau1[],SourceSubstance!$AP6,COLUMNS(SourceSubstance!$AM$3:BH7))," ")</f>
        <v xml:space="preserve"> </v>
      </c>
      <c r="AS17" s="135"/>
      <c r="AT17" s="135" t="str">
        <f>IFERROR(INDEX(Tableau1[],SourceSubstance!$AP6,COLUMNS(SourceSubstance!$AM$2:BI6))," ")</f>
        <v xml:space="preserve"> </v>
      </c>
      <c r="AU17" s="135"/>
      <c r="AV17" s="135" t="str">
        <f>IFERROR(INDEX(Tableau1[],SourceSubstance!$AP6,COLUMNS(SourceSubstance!$AM$3:BJ7))," ")</f>
        <v xml:space="preserve"> </v>
      </c>
      <c r="AW17" s="135"/>
      <c r="AX17" s="135" t="str">
        <f>IFERROR(INDEX(Tableau1[],SourceSubstance!$AP6,COLUMNS(SourceSubstance!$AM$2:BK6))," ")</f>
        <v xml:space="preserve"> </v>
      </c>
      <c r="AY17" s="135"/>
      <c r="AZ17" s="135" t="str">
        <f>IFERROR(INDEX(Tableau1[],SourceSubstance!$AP6,COLUMNS(SourceSubstance!$AM$3:BL7))," ")</f>
        <v xml:space="preserve"> </v>
      </c>
      <c r="BA17" s="135"/>
      <c r="BB17" s="135" t="str">
        <f>IFERROR(INDEX(Tableau1[],SourceSubstance!$AP6,COLUMNS(SourceSubstance!$AM$2:BM6))," ")</f>
        <v xml:space="preserve"> </v>
      </c>
      <c r="BC17" s="135"/>
      <c r="BD17" s="135" t="str">
        <f>IFERROR(INDEX(Tableau1[],SourceSubstance!$AP6,COLUMNS(SourceSubstance!$AM$3:BN7))," ")</f>
        <v xml:space="preserve"> </v>
      </c>
      <c r="BE17" s="135"/>
      <c r="BF17" s="135" t="str">
        <f>IFERROR(INDEX(Tableau1[],SourceSubstance!$AP6,COLUMNS(SourceSubstance!$AM$2:BO6))," ")</f>
        <v xml:space="preserve"> </v>
      </c>
      <c r="BG17" s="135"/>
      <c r="BH17" s="135" t="str">
        <f>IFERROR(INDEX(Tableau1[],SourceSubstance!$AP6,COLUMNS(SourceSubstance!$AM$3:BP7))," ")</f>
        <v xml:space="preserve"> </v>
      </c>
      <c r="BI17" s="135"/>
      <c r="BJ17" s="135" t="str">
        <f>IFERROR(INDEX(Tableau1[],SourceSubstance!$AP6,COLUMNS(SourceSubstance!$AM$2:BQ6))," ")</f>
        <v xml:space="preserve"> </v>
      </c>
      <c r="BK17" s="135"/>
      <c r="BL17" s="135" t="str">
        <f>IFERROR(INDEX(Tableau1[],SourceSubstance!$AP6,COLUMNS(SourceSubstance!$AM$3:BR7))," ")</f>
        <v xml:space="preserve"> </v>
      </c>
      <c r="BM17" s="135"/>
      <c r="BN17" s="135" t="str">
        <f>IFERROR(INDEX(Tableau1[],SourceSubstance!$AP6,COLUMNS(SourceSubstance!$AM$2:BR6))," ")</f>
        <v xml:space="preserve"> </v>
      </c>
      <c r="BO17" s="135"/>
      <c r="BP17" s="135" t="str">
        <f>IFERROR(INDEX(Tableau1[],SourceSubstance!$AP6,COLUMNS(SourceSubstance!$AM$3:BS7))," ")</f>
        <v xml:space="preserve"> </v>
      </c>
      <c r="BQ17" s="135"/>
      <c r="BR17" s="135" t="str">
        <f>IFERROR(INDEX(Tableau1[],SourceSubstance!$AP7,COLUMNS(SourceSubstance!$AM$3:DE7))," ")</f>
        <v xml:space="preserve"> </v>
      </c>
      <c r="BS17" s="135"/>
    </row>
    <row r="18" spans="1:71" x14ac:dyDescent="0.25">
      <c r="A18" s="8"/>
      <c r="B18" s="135" t="str">
        <f>IFERROR(INDEX(Tableau1[],SourceSubstance!$AP7,COLUMNS(SourceSubstance!$AM$2:AM7))," ")</f>
        <v xml:space="preserve"> </v>
      </c>
      <c r="C18" s="135"/>
      <c r="D18" s="135" t="str">
        <f>IFERROR(INDEX(Tableau1[],SourceSubstance!$AP7,COLUMNS(SourceSubstance!$AM$2:AN7))," ")</f>
        <v xml:space="preserve"> </v>
      </c>
      <c r="E18" s="135"/>
      <c r="F18" s="135" t="str">
        <f>IFERROR(INDEX(Tableau1[],SourceSubstance!$AP7,COLUMNS(SourceSubstance!$AM$2:AO7))," ")</f>
        <v xml:space="preserve"> </v>
      </c>
      <c r="G18" s="135"/>
      <c r="H18" s="135" t="str">
        <f>IFERROR(INDEX(Tableau1[],SourceSubstance!$AP7,COLUMNS(SourceSubstance!$AM$2:AP7))," ")</f>
        <v xml:space="preserve"> </v>
      </c>
      <c r="I18" s="135"/>
      <c r="J18" s="135" t="str">
        <f>IFERROR(INDEX(Tableau1[],SourceSubstance!$AP7,COLUMNS(SourceSubstance!$AM$2:AQ7))," ")</f>
        <v xml:space="preserve"> </v>
      </c>
      <c r="K18" s="135"/>
      <c r="L18" s="135" t="str">
        <f>IFERROR(INDEX(Tableau1[],SourceSubstance!$AP7,COLUMNS(SourceSubstance!$AM$2:AR7))," ")</f>
        <v xml:space="preserve"> </v>
      </c>
      <c r="M18" s="135"/>
      <c r="N18" s="135" t="str">
        <f>IFERROR(INDEX(Tableau1[],SourceSubstance!$AP7,COLUMNS(SourceSubstance!$AM$2:AS7))," ")</f>
        <v xml:space="preserve"> </v>
      </c>
      <c r="O18" s="135"/>
      <c r="P18" s="135" t="str">
        <f>IFERROR(INDEX(Tableau1[],SourceSubstance!$AP7,COLUMNS(SourceSubstance!$AM$1:AT6))," ")</f>
        <v xml:space="preserve"> </v>
      </c>
      <c r="Q18" s="135"/>
      <c r="R18" s="135" t="str">
        <f>IFERROR(INDEX(Tableau1[],SourceSubstance!$AP7,COLUMNS(SourceSubstance!$AM$2:AU7))," ")</f>
        <v xml:space="preserve"> </v>
      </c>
      <c r="S18" s="135"/>
      <c r="T18" s="135" t="str">
        <f>IFERROR(INDEX(Tableau1[],SourceSubstance!$AP7,COLUMNS(SourceSubstance!$AM$2:AV7))," ")</f>
        <v xml:space="preserve"> </v>
      </c>
      <c r="U18" s="135"/>
      <c r="V18" s="135" t="str">
        <f>IFERROR(INDEX(Tableau1[],SourceSubstance!$AP7,COLUMNS(SourceSubstance!$AM$2:AW7))," ")</f>
        <v xml:space="preserve"> </v>
      </c>
      <c r="W18" s="135"/>
      <c r="X18" s="135" t="str">
        <f>IFERROR(INDEX(Tableau1[],SourceSubstance!$AP7,COLUMNS(SourceSubstance!$AM$2:AX7))," ")</f>
        <v xml:space="preserve"> </v>
      </c>
      <c r="Y18" s="135"/>
      <c r="Z18" s="135" t="str">
        <f>IFERROR(INDEX(Tableau1[],SourceSubstance!$AP7,COLUMNS(SourceSubstance!$AM$2:AY7))," ")</f>
        <v xml:space="preserve"> </v>
      </c>
      <c r="AA18" s="135"/>
      <c r="AB18" s="135" t="str">
        <f>IFERROR(INDEX(Tableau1[],SourceSubstance!$AP7,COLUMNS(SourceSubstance!$AM$2:AZ7))," ")</f>
        <v xml:space="preserve"> </v>
      </c>
      <c r="AC18" s="135"/>
      <c r="AD18" s="135" t="str">
        <f>IFERROR(INDEX(Tableau1[],SourceSubstance!$AP7,COLUMNS(SourceSubstance!$AM$2:BA7))," ")</f>
        <v xml:space="preserve"> </v>
      </c>
      <c r="AE18" s="135"/>
      <c r="AF18" s="135" t="str">
        <f>IFERROR(INDEX(Tableau1[],SourceSubstance!$AP7,COLUMNS(SourceSubstance!$AM$2:BB7))," ")</f>
        <v xml:space="preserve"> </v>
      </c>
      <c r="AG18" s="135"/>
      <c r="AH18" s="135" t="str">
        <f>IFERROR(INDEX(Tableau1[],SourceSubstance!$AP7,COLUMNS(SourceSubstance!$AM$2:BC7))," ")</f>
        <v xml:space="preserve"> </v>
      </c>
      <c r="AI18" s="135"/>
      <c r="AJ18" s="135" t="str">
        <f>IFERROR(INDEX(Tableau1[],SourceSubstance!$AP7,COLUMNS(SourceSubstance!$AM$3:BD8))," ")</f>
        <v xml:space="preserve"> </v>
      </c>
      <c r="AK18" s="135"/>
      <c r="AL18" s="135" t="str">
        <f>IFERROR(INDEX(Tableau1[],SourceSubstance!$AP7,COLUMNS(SourceSubstance!$AM$2:BE7))," ")</f>
        <v xml:space="preserve"> </v>
      </c>
      <c r="AM18" s="135"/>
      <c r="AN18" s="135" t="str">
        <f>IFERROR(INDEX(Tableau1[],SourceSubstance!$AP7,COLUMNS(SourceSubstance!$AM$3:BF8))," ")</f>
        <v xml:space="preserve"> </v>
      </c>
      <c r="AO18" s="135"/>
      <c r="AP18" s="135" t="str">
        <f>IFERROR(INDEX(Tableau1[],SourceSubstance!$AP7,COLUMNS(SourceSubstance!$AM$2:BG7))," ")</f>
        <v xml:space="preserve"> </v>
      </c>
      <c r="AQ18" s="135"/>
      <c r="AR18" s="135" t="str">
        <f>IFERROR(INDEX(Tableau1[],SourceSubstance!$AP7,COLUMNS(SourceSubstance!$AM$3:BH8))," ")</f>
        <v xml:space="preserve"> </v>
      </c>
      <c r="AS18" s="135"/>
      <c r="AT18" s="135" t="str">
        <f>IFERROR(INDEX(Tableau1[],SourceSubstance!$AP7,COLUMNS(SourceSubstance!$AM$2:BI7))," ")</f>
        <v xml:space="preserve"> </v>
      </c>
      <c r="AU18" s="135"/>
      <c r="AV18" s="135" t="str">
        <f>IFERROR(INDEX(Tableau1[],SourceSubstance!$AP7,COLUMNS(SourceSubstance!$AM$3:BJ8))," ")</f>
        <v xml:space="preserve"> </v>
      </c>
      <c r="AW18" s="135"/>
      <c r="AX18" s="135" t="str">
        <f>IFERROR(INDEX(Tableau1[],SourceSubstance!$AP7,COLUMNS(SourceSubstance!$AM$2:BK7))," ")</f>
        <v xml:space="preserve"> </v>
      </c>
      <c r="AY18" s="135"/>
      <c r="AZ18" s="135" t="str">
        <f>IFERROR(INDEX(Tableau1[],SourceSubstance!$AP7,COLUMNS(SourceSubstance!$AM$3:BL8))," ")</f>
        <v xml:space="preserve"> </v>
      </c>
      <c r="BA18" s="135"/>
      <c r="BB18" s="135" t="str">
        <f>IFERROR(INDEX(Tableau1[],SourceSubstance!$AP7,COLUMNS(SourceSubstance!$AM$2:BM7))," ")</f>
        <v xml:space="preserve"> </v>
      </c>
      <c r="BC18" s="135"/>
      <c r="BD18" s="135" t="str">
        <f>IFERROR(INDEX(Tableau1[],SourceSubstance!$AP7,COLUMNS(SourceSubstance!$AM$3:BN8))," ")</f>
        <v xml:space="preserve"> </v>
      </c>
      <c r="BE18" s="135"/>
      <c r="BF18" s="135" t="str">
        <f>IFERROR(INDEX(Tableau1[],SourceSubstance!$AP7,COLUMNS(SourceSubstance!$AM$2:BO7))," ")</f>
        <v xml:space="preserve"> </v>
      </c>
      <c r="BG18" s="135"/>
      <c r="BH18" s="135" t="str">
        <f>IFERROR(INDEX(Tableau1[],SourceSubstance!$AP7,COLUMNS(SourceSubstance!$AM$3:BP8))," ")</f>
        <v xml:space="preserve"> </v>
      </c>
      <c r="BI18" s="135"/>
      <c r="BJ18" s="135" t="str">
        <f>IFERROR(INDEX(Tableau1[],SourceSubstance!$AP7,COLUMNS(SourceSubstance!$AM$2:BQ7))," ")</f>
        <v xml:space="preserve"> </v>
      </c>
      <c r="BK18" s="135"/>
      <c r="BL18" s="135" t="str">
        <f>IFERROR(INDEX(Tableau1[],SourceSubstance!$AP7,COLUMNS(SourceSubstance!$AM$3:BR8))," ")</f>
        <v xml:space="preserve"> </v>
      </c>
      <c r="BM18" s="135"/>
      <c r="BN18" s="135" t="str">
        <f>IFERROR(INDEX(Tableau1[],SourceSubstance!$AP7,COLUMNS(SourceSubstance!$AM$2:BR7))," ")</f>
        <v xml:space="preserve"> </v>
      </c>
      <c r="BO18" s="135"/>
      <c r="BP18" s="135" t="str">
        <f>IFERROR(INDEX(Tableau1[],SourceSubstance!$AP7,COLUMNS(SourceSubstance!$AM$3:BS8))," ")</f>
        <v xml:space="preserve"> </v>
      </c>
      <c r="BQ18" s="135"/>
      <c r="BR18" s="135" t="str">
        <f>IFERROR(INDEX(Tableau1[],SourceSubstance!$AP8,COLUMNS(SourceSubstance!$AM$3:DE8))," ")</f>
        <v xml:space="preserve"> </v>
      </c>
      <c r="BS18" s="135"/>
    </row>
    <row r="19" spans="1:71" x14ac:dyDescent="0.25">
      <c r="A19" s="8"/>
      <c r="B19" s="135" t="str">
        <f>IFERROR(INDEX(Tableau1[],SourceSubstance!$AP8,COLUMNS(SourceSubstance!$AM$2:AM8))," ")</f>
        <v xml:space="preserve"> </v>
      </c>
      <c r="C19" s="135"/>
      <c r="D19" s="135" t="str">
        <f>IFERROR(INDEX(Tableau1[],SourceSubstance!$AP8,COLUMNS(SourceSubstance!$AM$2:AN8))," ")</f>
        <v xml:space="preserve"> </v>
      </c>
      <c r="E19" s="135"/>
      <c r="F19" s="135" t="str">
        <f>IFERROR(INDEX(Tableau1[],SourceSubstance!$AP8,COLUMNS(SourceSubstance!$AM$2:AO8))," ")</f>
        <v xml:space="preserve"> </v>
      </c>
      <c r="G19" s="135"/>
      <c r="H19" s="135" t="str">
        <f>IFERROR(INDEX(Tableau1[],SourceSubstance!$AP8,COLUMNS(SourceSubstance!$AM$2:AP8))," ")</f>
        <v xml:space="preserve"> </v>
      </c>
      <c r="I19" s="135"/>
      <c r="J19" s="135" t="str">
        <f>IFERROR(INDEX(Tableau1[],SourceSubstance!$AP8,COLUMNS(SourceSubstance!$AM$2:AQ8))," ")</f>
        <v xml:space="preserve"> </v>
      </c>
      <c r="K19" s="135"/>
      <c r="L19" s="135" t="str">
        <f>IFERROR(INDEX(Tableau1[],SourceSubstance!$AP8,COLUMNS(SourceSubstance!$AM$2:AR8))," ")</f>
        <v xml:space="preserve"> </v>
      </c>
      <c r="M19" s="135"/>
      <c r="N19" s="135" t="str">
        <f>IFERROR(INDEX(Tableau1[],SourceSubstance!$AP8,COLUMNS(SourceSubstance!$AM$2:AS8))," ")</f>
        <v xml:space="preserve"> </v>
      </c>
      <c r="O19" s="135"/>
      <c r="P19" s="135" t="str">
        <f>IFERROR(INDEX(Tableau1[],SourceSubstance!$AP8,COLUMNS(SourceSubstance!$AM$1:AT7))," ")</f>
        <v xml:space="preserve"> </v>
      </c>
      <c r="Q19" s="135"/>
      <c r="R19" s="135" t="str">
        <f>IFERROR(INDEX(Tableau1[],SourceSubstance!$AP8,COLUMNS(SourceSubstance!$AM$2:AU8))," ")</f>
        <v xml:space="preserve"> </v>
      </c>
      <c r="S19" s="135"/>
      <c r="T19" s="135" t="str">
        <f>IFERROR(INDEX(Tableau1[],SourceSubstance!$AP8,COLUMNS(SourceSubstance!$AM$2:AV8))," ")</f>
        <v xml:space="preserve"> </v>
      </c>
      <c r="U19" s="135"/>
      <c r="V19" s="135" t="str">
        <f>IFERROR(INDEX(Tableau1[],SourceSubstance!$AP8,COLUMNS(SourceSubstance!$AM$2:AW8))," ")</f>
        <v xml:space="preserve"> </v>
      </c>
      <c r="W19" s="135"/>
      <c r="X19" s="135" t="str">
        <f>IFERROR(INDEX(Tableau1[],SourceSubstance!$AP8,COLUMNS(SourceSubstance!$AM$2:AX8))," ")</f>
        <v xml:space="preserve"> </v>
      </c>
      <c r="Y19" s="135"/>
      <c r="Z19" s="135" t="str">
        <f>IFERROR(INDEX(Tableau1[],SourceSubstance!$AP8,COLUMNS(SourceSubstance!$AM$2:AY8))," ")</f>
        <v xml:space="preserve"> </v>
      </c>
      <c r="AA19" s="135"/>
      <c r="AB19" s="135" t="str">
        <f>IFERROR(INDEX(Tableau1[],SourceSubstance!$AP8,COLUMNS(SourceSubstance!$AM$2:AZ8))," ")</f>
        <v xml:space="preserve"> </v>
      </c>
      <c r="AC19" s="135"/>
      <c r="AD19" s="135" t="str">
        <f>IFERROR(INDEX(Tableau1[],SourceSubstance!$AP8,COLUMNS(SourceSubstance!$AM$2:BA8))," ")</f>
        <v xml:space="preserve"> </v>
      </c>
      <c r="AE19" s="135"/>
      <c r="AF19" s="135" t="str">
        <f>IFERROR(INDEX(Tableau1[],SourceSubstance!$AP8,COLUMNS(SourceSubstance!$AM$2:BB8))," ")</f>
        <v xml:space="preserve"> </v>
      </c>
      <c r="AG19" s="135"/>
      <c r="AH19" s="135" t="str">
        <f>IFERROR(INDEX(Tableau1[],SourceSubstance!$AP8,COLUMNS(SourceSubstance!$AM$2:BC8))," ")</f>
        <v xml:space="preserve"> </v>
      </c>
      <c r="AI19" s="135"/>
      <c r="AJ19" s="135" t="str">
        <f>IFERROR(INDEX(Tableau1[],SourceSubstance!$AP8,COLUMNS(SourceSubstance!$AM$3:BD9))," ")</f>
        <v xml:space="preserve"> </v>
      </c>
      <c r="AK19" s="135"/>
      <c r="AL19" s="135" t="str">
        <f>IFERROR(INDEX(Tableau1[],SourceSubstance!$AP8,COLUMNS(SourceSubstance!$AM$2:BE8))," ")</f>
        <v xml:space="preserve"> </v>
      </c>
      <c r="AM19" s="135"/>
      <c r="AN19" s="135" t="str">
        <f>IFERROR(INDEX(Tableau1[],SourceSubstance!$AP8,COLUMNS(SourceSubstance!$AM$3:BF9))," ")</f>
        <v xml:space="preserve"> </v>
      </c>
      <c r="AO19" s="135"/>
      <c r="AP19" s="135" t="str">
        <f>IFERROR(INDEX(Tableau1[],SourceSubstance!$AP8,COLUMNS(SourceSubstance!$AM$2:BG8))," ")</f>
        <v xml:space="preserve"> </v>
      </c>
      <c r="AQ19" s="135"/>
      <c r="AR19" s="135" t="str">
        <f>IFERROR(INDEX(Tableau1[],SourceSubstance!$AP8,COLUMNS(SourceSubstance!$AM$3:BH9))," ")</f>
        <v xml:space="preserve"> </v>
      </c>
      <c r="AS19" s="135"/>
      <c r="AT19" s="135" t="str">
        <f>IFERROR(INDEX(Tableau1[],SourceSubstance!$AP8,COLUMNS(SourceSubstance!$AM$2:BI8))," ")</f>
        <v xml:space="preserve"> </v>
      </c>
      <c r="AU19" s="135"/>
      <c r="AV19" s="135" t="str">
        <f>IFERROR(INDEX(Tableau1[],SourceSubstance!$AP8,COLUMNS(SourceSubstance!$AM$3:BJ9))," ")</f>
        <v xml:space="preserve"> </v>
      </c>
      <c r="AW19" s="135"/>
      <c r="AX19" s="135" t="str">
        <f>IFERROR(INDEX(Tableau1[],SourceSubstance!$AP8,COLUMNS(SourceSubstance!$AM$2:BK8))," ")</f>
        <v xml:space="preserve"> </v>
      </c>
      <c r="AY19" s="135"/>
      <c r="AZ19" s="135" t="str">
        <f>IFERROR(INDEX(Tableau1[],SourceSubstance!$AP8,COLUMNS(SourceSubstance!$AM$3:BL9))," ")</f>
        <v xml:space="preserve"> </v>
      </c>
      <c r="BA19" s="135"/>
      <c r="BB19" s="135" t="str">
        <f>IFERROR(INDEX(Tableau1[],SourceSubstance!$AP8,COLUMNS(SourceSubstance!$AM$2:BM8))," ")</f>
        <v xml:space="preserve"> </v>
      </c>
      <c r="BC19" s="135"/>
      <c r="BD19" s="135" t="str">
        <f>IFERROR(INDEX(Tableau1[],SourceSubstance!$AP8,COLUMNS(SourceSubstance!$AM$3:BN9))," ")</f>
        <v xml:space="preserve"> </v>
      </c>
      <c r="BE19" s="135"/>
      <c r="BF19" s="135" t="str">
        <f>IFERROR(INDEX(Tableau1[],SourceSubstance!$AP8,COLUMNS(SourceSubstance!$AM$2:BO8))," ")</f>
        <v xml:space="preserve"> </v>
      </c>
      <c r="BG19" s="135"/>
      <c r="BH19" s="135" t="str">
        <f>IFERROR(INDEX(Tableau1[],SourceSubstance!$AP8,COLUMNS(SourceSubstance!$AM$3:BP9))," ")</f>
        <v xml:space="preserve"> </v>
      </c>
      <c r="BI19" s="135"/>
      <c r="BJ19" s="135" t="str">
        <f>IFERROR(INDEX(Tableau1[],SourceSubstance!$AP8,COLUMNS(SourceSubstance!$AM$2:BQ8))," ")</f>
        <v xml:space="preserve"> </v>
      </c>
      <c r="BK19" s="135"/>
      <c r="BL19" s="135" t="str">
        <f>IFERROR(INDEX(Tableau1[],SourceSubstance!$AP8,COLUMNS(SourceSubstance!$AM$3:BR9))," ")</f>
        <v xml:space="preserve"> </v>
      </c>
      <c r="BM19" s="135"/>
      <c r="BN19" s="135" t="str">
        <f>IFERROR(INDEX(Tableau1[],SourceSubstance!$AP8,COLUMNS(SourceSubstance!$AM$2:BR8))," ")</f>
        <v xml:space="preserve"> </v>
      </c>
      <c r="BO19" s="135"/>
      <c r="BP19" s="135" t="str">
        <f>IFERROR(INDEX(Tableau1[],SourceSubstance!$AP8,COLUMNS(SourceSubstance!$AM$3:BS9))," ")</f>
        <v xml:space="preserve"> </v>
      </c>
      <c r="BQ19" s="135"/>
      <c r="BR19" s="135" t="str">
        <f>IFERROR(INDEX(Tableau1[],SourceSubstance!$AP9,COLUMNS(SourceSubstance!$AM$3:DE9))," ")</f>
        <v xml:space="preserve"> </v>
      </c>
      <c r="BS19" s="135"/>
    </row>
    <row r="20" spans="1:71" x14ac:dyDescent="0.25">
      <c r="A20" s="8"/>
      <c r="B20" s="135" t="str">
        <f>IFERROR(INDEX(Tableau1[],SourceSubstance!$AP9,COLUMNS(SourceSubstance!$AM$2:AM9))," ")</f>
        <v xml:space="preserve"> </v>
      </c>
      <c r="C20" s="135"/>
      <c r="D20" s="135" t="str">
        <f>IFERROR(INDEX(Tableau1[],SourceSubstance!$AP9,COLUMNS(SourceSubstance!$AM$2:AN9))," ")</f>
        <v xml:space="preserve"> </v>
      </c>
      <c r="E20" s="135"/>
      <c r="F20" s="135" t="str">
        <f>IFERROR(INDEX(Tableau1[],SourceSubstance!$AP9,COLUMNS(SourceSubstance!$AM$2:AO9))," ")</f>
        <v xml:space="preserve"> </v>
      </c>
      <c r="G20" s="135"/>
      <c r="H20" s="135" t="str">
        <f>IFERROR(INDEX(Tableau1[],SourceSubstance!$AP9,COLUMNS(SourceSubstance!$AM$2:AP9))," ")</f>
        <v xml:space="preserve"> </v>
      </c>
      <c r="I20" s="135"/>
      <c r="J20" s="135" t="str">
        <f>IFERROR(INDEX(Tableau1[],SourceSubstance!$AP9,COLUMNS(SourceSubstance!$AM$2:AQ9))," ")</f>
        <v xml:space="preserve"> </v>
      </c>
      <c r="K20" s="135"/>
      <c r="L20" s="135" t="str">
        <f>IFERROR(INDEX(Tableau1[],SourceSubstance!$AP9,COLUMNS(SourceSubstance!$AM$2:AR9))," ")</f>
        <v xml:space="preserve"> </v>
      </c>
      <c r="M20" s="135"/>
      <c r="N20" s="135" t="str">
        <f>IFERROR(INDEX(Tableau1[],SourceSubstance!$AP9,COLUMNS(SourceSubstance!$AM$2:AS9))," ")</f>
        <v xml:space="preserve"> </v>
      </c>
      <c r="O20" s="135"/>
      <c r="P20" s="135" t="str">
        <f>IFERROR(INDEX(Tableau1[],SourceSubstance!$AP9,COLUMNS(SourceSubstance!$AM$1:AT8))," ")</f>
        <v xml:space="preserve"> </v>
      </c>
      <c r="Q20" s="135"/>
      <c r="R20" s="135" t="str">
        <f>IFERROR(INDEX(Tableau1[],SourceSubstance!$AP9,COLUMNS(SourceSubstance!$AM$2:AU9))," ")</f>
        <v xml:space="preserve"> </v>
      </c>
      <c r="S20" s="135"/>
      <c r="T20" s="135" t="str">
        <f>IFERROR(INDEX(Tableau1[],SourceSubstance!$AP9,COLUMNS(SourceSubstance!$AM$2:AV9))," ")</f>
        <v xml:space="preserve"> </v>
      </c>
      <c r="U20" s="135"/>
      <c r="V20" s="135" t="str">
        <f>IFERROR(INDEX(Tableau1[],SourceSubstance!$AP9,COLUMNS(SourceSubstance!$AM$2:AW9))," ")</f>
        <v xml:space="preserve"> </v>
      </c>
      <c r="W20" s="135"/>
      <c r="X20" s="135" t="str">
        <f>IFERROR(INDEX(Tableau1[],SourceSubstance!$AP9,COLUMNS(SourceSubstance!$AM$2:AX9))," ")</f>
        <v xml:space="preserve"> </v>
      </c>
      <c r="Y20" s="135"/>
      <c r="Z20" s="135" t="str">
        <f>IFERROR(INDEX(Tableau1[],SourceSubstance!$AP9,COLUMNS(SourceSubstance!$AM$2:AY9))," ")</f>
        <v xml:space="preserve"> </v>
      </c>
      <c r="AA20" s="135"/>
      <c r="AB20" s="135" t="str">
        <f>IFERROR(INDEX(Tableau1[],SourceSubstance!$AP9,COLUMNS(SourceSubstance!$AM$2:AZ9))," ")</f>
        <v xml:space="preserve"> </v>
      </c>
      <c r="AC20" s="135"/>
      <c r="AD20" s="135" t="str">
        <f>IFERROR(INDEX(Tableau1[],SourceSubstance!$AP9,COLUMNS(SourceSubstance!$AM$2:BA9))," ")</f>
        <v xml:space="preserve"> </v>
      </c>
      <c r="AE20" s="135"/>
      <c r="AF20" s="135" t="str">
        <f>IFERROR(INDEX(Tableau1[],SourceSubstance!$AP9,COLUMNS(SourceSubstance!$AM$2:BB9))," ")</f>
        <v xml:space="preserve"> </v>
      </c>
      <c r="AG20" s="135"/>
      <c r="AH20" s="135" t="str">
        <f>IFERROR(INDEX(Tableau1[],SourceSubstance!$AP9,COLUMNS(SourceSubstance!$AM$2:BC9))," ")</f>
        <v xml:space="preserve"> </v>
      </c>
      <c r="AI20" s="135"/>
      <c r="AJ20" s="135" t="str">
        <f>IFERROR(INDEX(Tableau1[],SourceSubstance!$AP9,COLUMNS(SourceSubstance!$AM$3:BD10))," ")</f>
        <v xml:space="preserve"> </v>
      </c>
      <c r="AK20" s="135"/>
      <c r="AL20" s="135" t="str">
        <f>IFERROR(INDEX(Tableau1[],SourceSubstance!$AP9,COLUMNS(SourceSubstance!$AM$2:BE9))," ")</f>
        <v xml:space="preserve"> </v>
      </c>
      <c r="AM20" s="135"/>
      <c r="AN20" s="135" t="str">
        <f>IFERROR(INDEX(Tableau1[],SourceSubstance!$AP9,COLUMNS(SourceSubstance!$AM$3:BF10))," ")</f>
        <v xml:space="preserve"> </v>
      </c>
      <c r="AO20" s="135"/>
      <c r="AP20" s="135" t="str">
        <f>IFERROR(INDEX(Tableau1[],SourceSubstance!$AP9,COLUMNS(SourceSubstance!$AM$2:BG9))," ")</f>
        <v xml:space="preserve"> </v>
      </c>
      <c r="AQ20" s="135"/>
      <c r="AR20" s="135" t="str">
        <f>IFERROR(INDEX(Tableau1[],SourceSubstance!$AP9,COLUMNS(SourceSubstance!$AM$3:BH10))," ")</f>
        <v xml:space="preserve"> </v>
      </c>
      <c r="AS20" s="135"/>
      <c r="AT20" s="135" t="str">
        <f>IFERROR(INDEX(Tableau1[],SourceSubstance!$AP9,COLUMNS(SourceSubstance!$AM$2:BI9))," ")</f>
        <v xml:space="preserve"> </v>
      </c>
      <c r="AU20" s="135"/>
      <c r="AV20" s="135" t="str">
        <f>IFERROR(INDEX(Tableau1[],SourceSubstance!$AP9,COLUMNS(SourceSubstance!$AM$3:BJ10))," ")</f>
        <v xml:space="preserve"> </v>
      </c>
      <c r="AW20" s="135"/>
      <c r="AX20" s="135" t="str">
        <f>IFERROR(INDEX(Tableau1[],SourceSubstance!$AP9,COLUMNS(SourceSubstance!$AM$2:BK9))," ")</f>
        <v xml:space="preserve"> </v>
      </c>
      <c r="AY20" s="135"/>
      <c r="AZ20" s="135" t="str">
        <f>IFERROR(INDEX(Tableau1[],SourceSubstance!$AP9,COLUMNS(SourceSubstance!$AM$3:BL10))," ")</f>
        <v xml:space="preserve"> </v>
      </c>
      <c r="BA20" s="135"/>
      <c r="BB20" s="135" t="str">
        <f>IFERROR(INDEX(Tableau1[],SourceSubstance!$AP9,COLUMNS(SourceSubstance!$AM$2:BM9))," ")</f>
        <v xml:space="preserve"> </v>
      </c>
      <c r="BC20" s="135"/>
      <c r="BD20" s="135" t="str">
        <f>IFERROR(INDEX(Tableau1[],SourceSubstance!$AP9,COLUMNS(SourceSubstance!$AM$3:BN10))," ")</f>
        <v xml:space="preserve"> </v>
      </c>
      <c r="BE20" s="135"/>
      <c r="BF20" s="135" t="str">
        <f>IFERROR(INDEX(Tableau1[],SourceSubstance!$AP9,COLUMNS(SourceSubstance!$AM$2:BO9))," ")</f>
        <v xml:space="preserve"> </v>
      </c>
      <c r="BG20" s="135"/>
      <c r="BH20" s="135" t="str">
        <f>IFERROR(INDEX(Tableau1[],SourceSubstance!$AP9,COLUMNS(SourceSubstance!$AM$3:BP10))," ")</f>
        <v xml:space="preserve"> </v>
      </c>
      <c r="BI20" s="135"/>
      <c r="BJ20" s="135" t="str">
        <f>IFERROR(INDEX(Tableau1[],SourceSubstance!$AP9,COLUMNS(SourceSubstance!$AM$2:BQ9))," ")</f>
        <v xml:space="preserve"> </v>
      </c>
      <c r="BK20" s="135"/>
      <c r="BL20" s="135" t="str">
        <f>IFERROR(INDEX(Tableau1[],SourceSubstance!$AP9,COLUMNS(SourceSubstance!$AM$3:BR10))," ")</f>
        <v xml:space="preserve"> </v>
      </c>
      <c r="BM20" s="135"/>
      <c r="BN20" s="135" t="str">
        <f>IFERROR(INDEX(Tableau1[],SourceSubstance!$AP9,COLUMNS(SourceSubstance!$AM$2:BR9))," ")</f>
        <v xml:space="preserve"> </v>
      </c>
      <c r="BO20" s="135"/>
      <c r="BP20" s="135" t="str">
        <f>IFERROR(INDEX(Tableau1[],SourceSubstance!$AP9,COLUMNS(SourceSubstance!$AM$3:BS10))," ")</f>
        <v xml:space="preserve"> </v>
      </c>
      <c r="BQ20" s="135"/>
      <c r="BR20" s="135" t="str">
        <f>IFERROR(INDEX(Tableau1[],SourceSubstance!$AP10,COLUMNS(SourceSubstance!$AM$3:DE10))," ")</f>
        <v xml:space="preserve"> </v>
      </c>
      <c r="BS20" s="135"/>
    </row>
    <row r="21" spans="1:71" x14ac:dyDescent="0.25">
      <c r="A21" s="8"/>
      <c r="B21" s="135" t="str">
        <f>IFERROR(INDEX(Tableau1[],SourceSubstance!$AP10,COLUMNS(SourceSubstance!$AM$2:AM10))," ")</f>
        <v xml:space="preserve"> </v>
      </c>
      <c r="C21" s="135"/>
      <c r="D21" s="135" t="str">
        <f>IFERROR(INDEX(Tableau1[],SourceSubstance!$AP10,COLUMNS(SourceSubstance!$AM$2:AN10))," ")</f>
        <v xml:space="preserve"> </v>
      </c>
      <c r="E21" s="135"/>
      <c r="F21" s="135" t="str">
        <f>IFERROR(INDEX(Tableau1[],SourceSubstance!$AP10,COLUMNS(SourceSubstance!$AM$2:AO10))," ")</f>
        <v xml:space="preserve"> </v>
      </c>
      <c r="G21" s="135"/>
      <c r="H21" s="135" t="str">
        <f>IFERROR(INDEX(Tableau1[],SourceSubstance!$AP10,COLUMNS(SourceSubstance!$AM$2:AP10))," ")</f>
        <v xml:space="preserve"> </v>
      </c>
      <c r="I21" s="135"/>
      <c r="J21" s="135" t="str">
        <f>IFERROR(INDEX(Tableau1[],SourceSubstance!$AP10,COLUMNS(SourceSubstance!$AM$2:AQ10))," ")</f>
        <v xml:space="preserve"> </v>
      </c>
      <c r="K21" s="135"/>
      <c r="L21" s="135" t="str">
        <f>IFERROR(INDEX(Tableau1[],SourceSubstance!$AP10,COLUMNS(SourceSubstance!$AM$2:AR10))," ")</f>
        <v xml:space="preserve"> </v>
      </c>
      <c r="M21" s="135"/>
      <c r="N21" s="135" t="str">
        <f>IFERROR(INDEX(Tableau1[],SourceSubstance!$AP10,COLUMNS(SourceSubstance!$AM$2:AS10))," ")</f>
        <v xml:space="preserve"> </v>
      </c>
      <c r="O21" s="135"/>
      <c r="P21" s="135" t="str">
        <f>IFERROR(INDEX(Tableau1[],SourceSubstance!$AP10,COLUMNS(SourceSubstance!$AM$1:AT9))," ")</f>
        <v xml:space="preserve"> </v>
      </c>
      <c r="Q21" s="135"/>
      <c r="R21" s="135" t="str">
        <f>IFERROR(INDEX(Tableau1[],SourceSubstance!$AP10,COLUMNS(SourceSubstance!$AM$2:AU10))," ")</f>
        <v xml:space="preserve"> </v>
      </c>
      <c r="S21" s="135"/>
      <c r="T21" s="135" t="str">
        <f>IFERROR(INDEX(Tableau1[],SourceSubstance!$AP10,COLUMNS(SourceSubstance!$AM$2:AV10))," ")</f>
        <v xml:space="preserve"> </v>
      </c>
      <c r="U21" s="135"/>
      <c r="V21" s="135" t="str">
        <f>IFERROR(INDEX(Tableau1[],SourceSubstance!$AP10,COLUMNS(SourceSubstance!$AM$2:AW10))," ")</f>
        <v xml:space="preserve"> </v>
      </c>
      <c r="W21" s="135"/>
      <c r="X21" s="135" t="str">
        <f>IFERROR(INDEX(Tableau1[],SourceSubstance!$AP10,COLUMNS(SourceSubstance!$AM$2:AX10))," ")</f>
        <v xml:space="preserve"> </v>
      </c>
      <c r="Y21" s="135"/>
      <c r="Z21" s="135" t="str">
        <f>IFERROR(INDEX(Tableau1[],SourceSubstance!$AP10,COLUMNS(SourceSubstance!$AM$2:AY10))," ")</f>
        <v xml:space="preserve"> </v>
      </c>
      <c r="AA21" s="135"/>
      <c r="AB21" s="135" t="str">
        <f>IFERROR(INDEX(Tableau1[],SourceSubstance!$AP10,COLUMNS(SourceSubstance!$AM$2:AZ10))," ")</f>
        <v xml:space="preserve"> </v>
      </c>
      <c r="AC21" s="135"/>
      <c r="AD21" s="135" t="str">
        <f>IFERROR(INDEX(Tableau1[],SourceSubstance!$AP10,COLUMNS(SourceSubstance!$AM$2:BA10))," ")</f>
        <v xml:space="preserve"> </v>
      </c>
      <c r="AE21" s="135"/>
      <c r="AF21" s="135" t="str">
        <f>IFERROR(INDEX(Tableau1[],SourceSubstance!$AP10,COLUMNS(SourceSubstance!$AM$2:BB10))," ")</f>
        <v xml:space="preserve"> </v>
      </c>
      <c r="AG21" s="135"/>
      <c r="AH21" s="135" t="str">
        <f>IFERROR(INDEX(Tableau1[],SourceSubstance!$AP10,COLUMNS(SourceSubstance!$AM$2:BC10))," ")</f>
        <v xml:space="preserve"> </v>
      </c>
      <c r="AI21" s="135"/>
      <c r="AJ21" s="135" t="str">
        <f>IFERROR(INDEX(Tableau1[],SourceSubstance!$AP10,COLUMNS(SourceSubstance!$AM$3:BD11))," ")</f>
        <v xml:space="preserve"> </v>
      </c>
      <c r="AK21" s="135"/>
      <c r="AL21" s="135" t="str">
        <f>IFERROR(INDEX(Tableau1[],SourceSubstance!$AP10,COLUMNS(SourceSubstance!$AM$2:BE10))," ")</f>
        <v xml:space="preserve"> </v>
      </c>
      <c r="AM21" s="135"/>
      <c r="AN21" s="135" t="str">
        <f>IFERROR(INDEX(Tableau1[],SourceSubstance!$AP10,COLUMNS(SourceSubstance!$AM$3:BF11))," ")</f>
        <v xml:space="preserve"> </v>
      </c>
      <c r="AO21" s="135"/>
      <c r="AP21" s="135" t="str">
        <f>IFERROR(INDEX(Tableau1[],SourceSubstance!$AP10,COLUMNS(SourceSubstance!$AM$2:BG10))," ")</f>
        <v xml:space="preserve"> </v>
      </c>
      <c r="AQ21" s="135"/>
      <c r="AR21" s="135" t="str">
        <f>IFERROR(INDEX(Tableau1[],SourceSubstance!$AP10,COLUMNS(SourceSubstance!$AM$3:BH11))," ")</f>
        <v xml:space="preserve"> </v>
      </c>
      <c r="AS21" s="135"/>
      <c r="AT21" s="135" t="str">
        <f>IFERROR(INDEX(Tableau1[],SourceSubstance!$AP10,COLUMNS(SourceSubstance!$AM$2:BI10))," ")</f>
        <v xml:space="preserve"> </v>
      </c>
      <c r="AU21" s="135"/>
      <c r="AV21" s="135" t="str">
        <f>IFERROR(INDEX(Tableau1[],SourceSubstance!$AP10,COLUMNS(SourceSubstance!$AM$3:BJ11))," ")</f>
        <v xml:space="preserve"> </v>
      </c>
      <c r="AW21" s="135"/>
      <c r="AX21" s="135" t="str">
        <f>IFERROR(INDEX(Tableau1[],SourceSubstance!$AP10,COLUMNS(SourceSubstance!$AM$2:BK10))," ")</f>
        <v xml:space="preserve"> </v>
      </c>
      <c r="AY21" s="135"/>
      <c r="AZ21" s="135" t="str">
        <f>IFERROR(INDEX(Tableau1[],SourceSubstance!$AP10,COLUMNS(SourceSubstance!$AM$3:BL11))," ")</f>
        <v xml:space="preserve"> </v>
      </c>
      <c r="BA21" s="135"/>
      <c r="BB21" s="135" t="str">
        <f>IFERROR(INDEX(Tableau1[],SourceSubstance!$AP10,COLUMNS(SourceSubstance!$AM$2:BM10))," ")</f>
        <v xml:space="preserve"> </v>
      </c>
      <c r="BC21" s="135"/>
      <c r="BD21" s="135" t="str">
        <f>IFERROR(INDEX(Tableau1[],SourceSubstance!$AP10,COLUMNS(SourceSubstance!$AM$3:BN11))," ")</f>
        <v xml:space="preserve"> </v>
      </c>
      <c r="BE21" s="135"/>
      <c r="BF21" s="135" t="str">
        <f>IFERROR(INDEX(Tableau1[],SourceSubstance!$AP10,COLUMNS(SourceSubstance!$AM$2:BO10))," ")</f>
        <v xml:space="preserve"> </v>
      </c>
      <c r="BG21" s="135"/>
      <c r="BH21" s="135" t="str">
        <f>IFERROR(INDEX(Tableau1[],SourceSubstance!$AP10,COLUMNS(SourceSubstance!$AM$3:BP11))," ")</f>
        <v xml:space="preserve"> </v>
      </c>
      <c r="BI21" s="135"/>
      <c r="BJ21" s="135" t="str">
        <f>IFERROR(INDEX(Tableau1[],SourceSubstance!$AP10,COLUMNS(SourceSubstance!$AM$2:BQ10))," ")</f>
        <v xml:space="preserve"> </v>
      </c>
      <c r="BK21" s="135"/>
      <c r="BL21" s="135" t="str">
        <f>IFERROR(INDEX(Tableau1[],SourceSubstance!$AP10,COLUMNS(SourceSubstance!$AM$3:BR11))," ")</f>
        <v xml:space="preserve"> </v>
      </c>
      <c r="BM21" s="135"/>
      <c r="BN21" s="135" t="str">
        <f>IFERROR(INDEX(Tableau1[],SourceSubstance!$AP10,COLUMNS(SourceSubstance!$AM$2:BR10))," ")</f>
        <v xml:space="preserve"> </v>
      </c>
      <c r="BO21" s="135"/>
      <c r="BP21" s="135" t="str">
        <f>IFERROR(INDEX(Tableau1[],SourceSubstance!$AP10,COLUMNS(SourceSubstance!$AM$3:BS11))," ")</f>
        <v xml:space="preserve"> </v>
      </c>
      <c r="BQ21" s="135"/>
      <c r="BR21" s="135" t="str">
        <f>IFERROR(INDEX(Tableau1[],SourceSubstance!$AP11,COLUMNS(SourceSubstance!$AM$3:DE11))," ")</f>
        <v xml:space="preserve"> </v>
      </c>
      <c r="BS21" s="135"/>
    </row>
    <row r="22" spans="1:71" x14ac:dyDescent="0.25">
      <c r="A22" s="8"/>
      <c r="B22" s="135" t="str">
        <f>IFERROR(INDEX(Tableau1[],SourceSubstance!$AP11,COLUMNS(SourceSubstance!$AM$2:AM11))," ")</f>
        <v xml:space="preserve"> </v>
      </c>
      <c r="C22" s="135"/>
      <c r="D22" s="135" t="str">
        <f>IFERROR(INDEX(Tableau1[],SourceSubstance!$AP11,COLUMNS(SourceSubstance!$AM$2:AN11))," ")</f>
        <v xml:space="preserve"> </v>
      </c>
      <c r="E22" s="135"/>
      <c r="F22" s="135" t="str">
        <f>IFERROR(INDEX(Tableau1[],SourceSubstance!$AP11,COLUMNS(SourceSubstance!$AM$2:AO11))," ")</f>
        <v xml:space="preserve"> </v>
      </c>
      <c r="G22" s="135"/>
      <c r="H22" s="135" t="str">
        <f>IFERROR(INDEX(Tableau1[],SourceSubstance!$AP11,COLUMNS(SourceSubstance!$AM$2:AP11))," ")</f>
        <v xml:space="preserve"> </v>
      </c>
      <c r="I22" s="135"/>
      <c r="J22" s="135" t="str">
        <f>IFERROR(INDEX(Tableau1[],SourceSubstance!$AP11,COLUMNS(SourceSubstance!$AM$2:AQ11))," ")</f>
        <v xml:space="preserve"> </v>
      </c>
      <c r="K22" s="135"/>
      <c r="L22" s="135" t="str">
        <f>IFERROR(INDEX(Tableau1[],SourceSubstance!$AP11,COLUMNS(SourceSubstance!$AM$2:AR11))," ")</f>
        <v xml:space="preserve"> </v>
      </c>
      <c r="M22" s="135"/>
      <c r="N22" s="135" t="str">
        <f>IFERROR(INDEX(Tableau1[],SourceSubstance!$AP11,COLUMNS(SourceSubstance!$AM$2:AS11))," ")</f>
        <v xml:space="preserve"> </v>
      </c>
      <c r="O22" s="135"/>
      <c r="P22" s="135" t="str">
        <f>IFERROR(INDEX(Tableau1[],SourceSubstance!$AP11,COLUMNS(SourceSubstance!$AM$1:AT10))," ")</f>
        <v xml:space="preserve"> </v>
      </c>
      <c r="Q22" s="135"/>
      <c r="R22" s="135" t="str">
        <f>IFERROR(INDEX(Tableau1[],SourceSubstance!$AP11,COLUMNS(SourceSubstance!$AM$2:AU11))," ")</f>
        <v xml:space="preserve"> </v>
      </c>
      <c r="S22" s="135"/>
      <c r="T22" s="135" t="str">
        <f>IFERROR(INDEX(Tableau1[],SourceSubstance!$AP11,COLUMNS(SourceSubstance!$AM$2:AV11))," ")</f>
        <v xml:space="preserve"> </v>
      </c>
      <c r="U22" s="135"/>
      <c r="V22" s="135" t="str">
        <f>IFERROR(INDEX(Tableau1[],SourceSubstance!$AP11,COLUMNS(SourceSubstance!$AM$2:AW11))," ")</f>
        <v xml:space="preserve"> </v>
      </c>
      <c r="W22" s="135"/>
      <c r="X22" s="135" t="str">
        <f>IFERROR(INDEX(Tableau1[],SourceSubstance!$AP11,COLUMNS(SourceSubstance!$AM$2:AX11))," ")</f>
        <v xml:space="preserve"> </v>
      </c>
      <c r="Y22" s="135"/>
      <c r="Z22" s="135" t="str">
        <f>IFERROR(INDEX(Tableau1[],SourceSubstance!$AP11,COLUMNS(SourceSubstance!$AM$2:AY11))," ")</f>
        <v xml:space="preserve"> </v>
      </c>
      <c r="AA22" s="135"/>
      <c r="AB22" s="135" t="str">
        <f>IFERROR(INDEX(Tableau1[],SourceSubstance!$AP11,COLUMNS(SourceSubstance!$AM$2:AZ11))," ")</f>
        <v xml:space="preserve"> </v>
      </c>
      <c r="AC22" s="135"/>
      <c r="AD22" s="135" t="str">
        <f>IFERROR(INDEX(Tableau1[],SourceSubstance!$AP11,COLUMNS(SourceSubstance!$AM$2:BA11))," ")</f>
        <v xml:space="preserve"> </v>
      </c>
      <c r="AE22" s="135"/>
      <c r="AF22" s="135" t="str">
        <f>IFERROR(INDEX(Tableau1[],SourceSubstance!$AP11,COLUMNS(SourceSubstance!$AM$2:BB11))," ")</f>
        <v xml:space="preserve"> </v>
      </c>
      <c r="AG22" s="135"/>
      <c r="AH22" s="135" t="str">
        <f>IFERROR(INDEX(Tableau1[],SourceSubstance!$AP11,COLUMNS(SourceSubstance!$AM$2:BC11))," ")</f>
        <v xml:space="preserve"> </v>
      </c>
      <c r="AI22" s="135"/>
      <c r="AJ22" s="135" t="str">
        <f>IFERROR(INDEX(Tableau1[],SourceSubstance!$AP11,COLUMNS(SourceSubstance!$AM$3:BD12))," ")</f>
        <v xml:space="preserve"> </v>
      </c>
      <c r="AK22" s="135"/>
      <c r="AL22" s="135" t="str">
        <f>IFERROR(INDEX(Tableau1[],SourceSubstance!$AP11,COLUMNS(SourceSubstance!$AM$2:BE11))," ")</f>
        <v xml:space="preserve"> </v>
      </c>
      <c r="AM22" s="135"/>
      <c r="AN22" s="135" t="str">
        <f>IFERROR(INDEX(Tableau1[],SourceSubstance!$AP11,COLUMNS(SourceSubstance!$AM$3:BF12))," ")</f>
        <v xml:space="preserve"> </v>
      </c>
      <c r="AO22" s="135"/>
      <c r="AP22" s="135" t="str">
        <f>IFERROR(INDEX(Tableau1[],SourceSubstance!$AP11,COLUMNS(SourceSubstance!$AM$2:BG11))," ")</f>
        <v xml:space="preserve"> </v>
      </c>
      <c r="AQ22" s="135"/>
      <c r="AR22" s="135" t="str">
        <f>IFERROR(INDEX(Tableau1[],SourceSubstance!$AP11,COLUMNS(SourceSubstance!$AM$3:BH12))," ")</f>
        <v xml:space="preserve"> </v>
      </c>
      <c r="AS22" s="135"/>
      <c r="AT22" s="135" t="str">
        <f>IFERROR(INDEX(Tableau1[],SourceSubstance!$AP11,COLUMNS(SourceSubstance!$AM$2:BI11))," ")</f>
        <v xml:space="preserve"> </v>
      </c>
      <c r="AU22" s="135"/>
      <c r="AV22" s="135" t="str">
        <f>IFERROR(INDEX(Tableau1[],SourceSubstance!$AP11,COLUMNS(SourceSubstance!$AM$3:BJ12))," ")</f>
        <v xml:space="preserve"> </v>
      </c>
      <c r="AW22" s="135"/>
      <c r="AX22" s="135" t="str">
        <f>IFERROR(INDEX(Tableau1[],SourceSubstance!$AP11,COLUMNS(SourceSubstance!$AM$2:BK11))," ")</f>
        <v xml:space="preserve"> </v>
      </c>
      <c r="AY22" s="135"/>
      <c r="AZ22" s="135" t="str">
        <f>IFERROR(INDEX(Tableau1[],SourceSubstance!$AP11,COLUMNS(SourceSubstance!$AM$3:BL12))," ")</f>
        <v xml:space="preserve"> </v>
      </c>
      <c r="BA22" s="135"/>
      <c r="BB22" s="135" t="str">
        <f>IFERROR(INDEX(Tableau1[],SourceSubstance!$AP11,COLUMNS(SourceSubstance!$AM$2:BM11))," ")</f>
        <v xml:space="preserve"> </v>
      </c>
      <c r="BC22" s="135"/>
      <c r="BD22" s="135" t="str">
        <f>IFERROR(INDEX(Tableau1[],SourceSubstance!$AP11,COLUMNS(SourceSubstance!$AM$3:BN12))," ")</f>
        <v xml:space="preserve"> </v>
      </c>
      <c r="BE22" s="135"/>
      <c r="BF22" s="135" t="str">
        <f>IFERROR(INDEX(Tableau1[],SourceSubstance!$AP11,COLUMNS(SourceSubstance!$AM$2:BO11))," ")</f>
        <v xml:space="preserve"> </v>
      </c>
      <c r="BG22" s="135"/>
      <c r="BH22" s="135" t="str">
        <f>IFERROR(INDEX(Tableau1[],SourceSubstance!$AP11,COLUMNS(SourceSubstance!$AM$3:BP12))," ")</f>
        <v xml:space="preserve"> </v>
      </c>
      <c r="BI22" s="135"/>
      <c r="BJ22" s="135" t="str">
        <f>IFERROR(INDEX(Tableau1[],SourceSubstance!$AP11,COLUMNS(SourceSubstance!$AM$2:BQ11))," ")</f>
        <v xml:space="preserve"> </v>
      </c>
      <c r="BK22" s="135"/>
      <c r="BL22" s="135" t="str">
        <f>IFERROR(INDEX(Tableau1[],SourceSubstance!$AP11,COLUMNS(SourceSubstance!$AM$3:BR12))," ")</f>
        <v xml:space="preserve"> </v>
      </c>
      <c r="BM22" s="135"/>
      <c r="BN22" s="135" t="str">
        <f>IFERROR(INDEX(Tableau1[],SourceSubstance!$AP11,COLUMNS(SourceSubstance!$AM$2:BR11))," ")</f>
        <v xml:space="preserve"> </v>
      </c>
      <c r="BO22" s="135"/>
      <c r="BP22" s="135" t="str">
        <f>IFERROR(INDEX(Tableau1[],SourceSubstance!$AP11,COLUMNS(SourceSubstance!$AM$3:BS12))," ")</f>
        <v xml:space="preserve"> </v>
      </c>
      <c r="BQ22" s="135"/>
      <c r="BR22" s="135" t="str">
        <f>IFERROR(INDEX(Tableau1[],SourceSubstance!$AP12,COLUMNS(SourceSubstance!$AM$3:DE12))," ")</f>
        <v xml:space="preserve"> </v>
      </c>
      <c r="BS22" s="135"/>
    </row>
    <row r="23" spans="1:71" x14ac:dyDescent="0.25">
      <c r="A23" s="8"/>
      <c r="B23" s="135" t="str">
        <f>IFERROR(INDEX(Tableau1[],SourceSubstance!$AP12,COLUMNS(SourceSubstance!$AM$2:AM12))," ")</f>
        <v xml:space="preserve"> </v>
      </c>
      <c r="C23" s="135"/>
      <c r="D23" s="135" t="str">
        <f>IFERROR(INDEX(Tableau1[],SourceSubstance!$AP12,COLUMNS(SourceSubstance!$AM$2:AN12))," ")</f>
        <v xml:space="preserve"> </v>
      </c>
      <c r="E23" s="135"/>
      <c r="F23" s="135" t="str">
        <f>IFERROR(INDEX(Tableau1[],SourceSubstance!$AP12,COLUMNS(SourceSubstance!$AM$2:AO12))," ")</f>
        <v xml:space="preserve"> </v>
      </c>
      <c r="G23" s="135"/>
      <c r="H23" s="135" t="str">
        <f>IFERROR(INDEX(Tableau1[],SourceSubstance!$AP12,COLUMNS(SourceSubstance!$AM$2:AP12))," ")</f>
        <v xml:space="preserve"> </v>
      </c>
      <c r="I23" s="135"/>
      <c r="J23" s="135" t="str">
        <f>IFERROR(INDEX(Tableau1[],SourceSubstance!$AP12,COLUMNS(SourceSubstance!$AM$2:AQ12))," ")</f>
        <v xml:space="preserve"> </v>
      </c>
      <c r="K23" s="135"/>
      <c r="L23" s="135" t="str">
        <f>IFERROR(INDEX(Tableau1[],SourceSubstance!$AP12,COLUMNS(SourceSubstance!$AM$2:AR12))," ")</f>
        <v xml:space="preserve"> </v>
      </c>
      <c r="M23" s="135"/>
      <c r="N23" s="135" t="str">
        <f>IFERROR(INDEX(Tableau1[],SourceSubstance!$AP12,COLUMNS(SourceSubstance!$AM$2:AS12))," ")</f>
        <v xml:space="preserve"> </v>
      </c>
      <c r="O23" s="135"/>
      <c r="P23" s="135" t="str">
        <f>IFERROR(INDEX(Tableau1[],SourceSubstance!$AP12,COLUMNS(SourceSubstance!$AM$1:AT11))," ")</f>
        <v xml:space="preserve"> </v>
      </c>
      <c r="Q23" s="135"/>
      <c r="R23" s="135" t="str">
        <f>IFERROR(INDEX(Tableau1[],SourceSubstance!$AP12,COLUMNS(SourceSubstance!$AM$2:AU12))," ")</f>
        <v xml:space="preserve"> </v>
      </c>
      <c r="S23" s="135"/>
      <c r="T23" s="135" t="str">
        <f>IFERROR(INDEX(Tableau1[],SourceSubstance!$AP12,COLUMNS(SourceSubstance!$AM$2:AV12))," ")</f>
        <v xml:space="preserve"> </v>
      </c>
      <c r="U23" s="135"/>
      <c r="V23" s="135" t="str">
        <f>IFERROR(INDEX(Tableau1[],SourceSubstance!$AP12,COLUMNS(SourceSubstance!$AM$2:AW12))," ")</f>
        <v xml:space="preserve"> </v>
      </c>
      <c r="W23" s="135"/>
      <c r="X23" s="135" t="str">
        <f>IFERROR(INDEX(Tableau1[],SourceSubstance!$AP12,COLUMNS(SourceSubstance!$AM$2:AX12))," ")</f>
        <v xml:space="preserve"> </v>
      </c>
      <c r="Y23" s="135"/>
      <c r="Z23" s="135" t="str">
        <f>IFERROR(INDEX(Tableau1[],SourceSubstance!$AP12,COLUMNS(SourceSubstance!$AM$2:AY12))," ")</f>
        <v xml:space="preserve"> </v>
      </c>
      <c r="AA23" s="135"/>
      <c r="AB23" s="135" t="str">
        <f>IFERROR(INDEX(Tableau1[],SourceSubstance!$AP12,COLUMNS(SourceSubstance!$AM$2:AZ12))," ")</f>
        <v xml:space="preserve"> </v>
      </c>
      <c r="AC23" s="135"/>
      <c r="AD23" s="135" t="str">
        <f>IFERROR(INDEX(Tableau1[],SourceSubstance!$AP12,COLUMNS(SourceSubstance!$AM$2:BA12))," ")</f>
        <v xml:space="preserve"> </v>
      </c>
      <c r="AE23" s="135"/>
      <c r="AF23" s="135" t="str">
        <f>IFERROR(INDEX(Tableau1[],SourceSubstance!$AP12,COLUMNS(SourceSubstance!$AM$2:BB12))," ")</f>
        <v xml:space="preserve"> </v>
      </c>
      <c r="AG23" s="135"/>
      <c r="AH23" s="135" t="str">
        <f>IFERROR(INDEX(Tableau1[],SourceSubstance!$AP12,COLUMNS(SourceSubstance!$AM$2:BC12))," ")</f>
        <v xml:space="preserve"> </v>
      </c>
      <c r="AI23" s="135"/>
      <c r="AJ23" s="135" t="str">
        <f>IFERROR(INDEX(Tableau1[],SourceSubstance!$AP12,COLUMNS(SourceSubstance!$AM$3:BD13))," ")</f>
        <v xml:space="preserve"> </v>
      </c>
      <c r="AK23" s="135"/>
      <c r="AL23" s="135" t="str">
        <f>IFERROR(INDEX(Tableau1[],SourceSubstance!$AP12,COLUMNS(SourceSubstance!$AM$2:BE12))," ")</f>
        <v xml:space="preserve"> </v>
      </c>
      <c r="AM23" s="135"/>
      <c r="AN23" s="135" t="str">
        <f>IFERROR(INDEX(Tableau1[],SourceSubstance!$AP12,COLUMNS(SourceSubstance!$AM$3:BF13))," ")</f>
        <v xml:space="preserve"> </v>
      </c>
      <c r="AO23" s="135"/>
      <c r="AP23" s="135" t="str">
        <f>IFERROR(INDEX(Tableau1[],SourceSubstance!$AP12,COLUMNS(SourceSubstance!$AM$2:BG12))," ")</f>
        <v xml:space="preserve"> </v>
      </c>
      <c r="AQ23" s="135"/>
      <c r="AR23" s="135" t="str">
        <f>IFERROR(INDEX(Tableau1[],SourceSubstance!$AP12,COLUMNS(SourceSubstance!$AM$3:BH13))," ")</f>
        <v xml:space="preserve"> </v>
      </c>
      <c r="AS23" s="135"/>
      <c r="AT23" s="135" t="str">
        <f>IFERROR(INDEX(Tableau1[],SourceSubstance!$AP12,COLUMNS(SourceSubstance!$AM$2:BI12))," ")</f>
        <v xml:space="preserve"> </v>
      </c>
      <c r="AU23" s="135"/>
      <c r="AV23" s="135" t="str">
        <f>IFERROR(INDEX(Tableau1[],SourceSubstance!$AP12,COLUMNS(SourceSubstance!$AM$3:BJ13))," ")</f>
        <v xml:space="preserve"> </v>
      </c>
      <c r="AW23" s="135"/>
      <c r="AX23" s="135" t="str">
        <f>IFERROR(INDEX(Tableau1[],SourceSubstance!$AP12,COLUMNS(SourceSubstance!$AM$2:BK12))," ")</f>
        <v xml:space="preserve"> </v>
      </c>
      <c r="AY23" s="135"/>
      <c r="AZ23" s="135" t="str">
        <f>IFERROR(INDEX(Tableau1[],SourceSubstance!$AP12,COLUMNS(SourceSubstance!$AM$3:BL13))," ")</f>
        <v xml:space="preserve"> </v>
      </c>
      <c r="BA23" s="135"/>
      <c r="BB23" s="135" t="str">
        <f>IFERROR(INDEX(Tableau1[],SourceSubstance!$AP12,COLUMNS(SourceSubstance!$AM$2:BM12))," ")</f>
        <v xml:space="preserve"> </v>
      </c>
      <c r="BC23" s="135"/>
      <c r="BD23" s="135" t="str">
        <f>IFERROR(INDEX(Tableau1[],SourceSubstance!$AP12,COLUMNS(SourceSubstance!$AM$3:BN13))," ")</f>
        <v xml:space="preserve"> </v>
      </c>
      <c r="BE23" s="135"/>
      <c r="BF23" s="135" t="str">
        <f>IFERROR(INDEX(Tableau1[],SourceSubstance!$AP12,COLUMNS(SourceSubstance!$AM$2:BO12))," ")</f>
        <v xml:space="preserve"> </v>
      </c>
      <c r="BG23" s="135"/>
      <c r="BH23" s="135" t="str">
        <f>IFERROR(INDEX(Tableau1[],SourceSubstance!$AP12,COLUMNS(SourceSubstance!$AM$3:BP13))," ")</f>
        <v xml:space="preserve"> </v>
      </c>
      <c r="BI23" s="135"/>
      <c r="BJ23" s="135" t="str">
        <f>IFERROR(INDEX(Tableau1[],SourceSubstance!$AP12,COLUMNS(SourceSubstance!$AM$2:BQ12))," ")</f>
        <v xml:space="preserve"> </v>
      </c>
      <c r="BK23" s="135"/>
      <c r="BL23" s="135" t="str">
        <f>IFERROR(INDEX(Tableau1[],SourceSubstance!$AP12,COLUMNS(SourceSubstance!$AM$3:BR13))," ")</f>
        <v xml:space="preserve"> </v>
      </c>
      <c r="BM23" s="135"/>
      <c r="BN23" s="135" t="str">
        <f>IFERROR(INDEX(Tableau1[],SourceSubstance!$AP12,COLUMNS(SourceSubstance!$AM$2:BR12))," ")</f>
        <v xml:space="preserve"> </v>
      </c>
      <c r="BO23" s="135"/>
      <c r="BP23" s="135" t="str">
        <f>IFERROR(INDEX(Tableau1[],SourceSubstance!$AP12,COLUMNS(SourceSubstance!$AM$3:BS13))," ")</f>
        <v xml:space="preserve"> </v>
      </c>
      <c r="BQ23" s="135"/>
      <c r="BR23" s="135" t="str">
        <f>IFERROR(INDEX(Tableau1[],SourceSubstance!$AP13,COLUMNS(SourceSubstance!$AM$3:DE13))," ")</f>
        <v xml:space="preserve"> </v>
      </c>
      <c r="BS23" s="135"/>
    </row>
    <row r="24" spans="1:71" x14ac:dyDescent="0.25">
      <c r="A24" s="8"/>
      <c r="B24" s="135" t="str">
        <f>IFERROR(INDEX(Tableau1[],SourceSubstance!$AP13,COLUMNS(SourceSubstance!$AM$2:AM13))," ")</f>
        <v xml:space="preserve"> </v>
      </c>
      <c r="C24" s="135"/>
      <c r="D24" s="135" t="str">
        <f>IFERROR(INDEX(Tableau1[],SourceSubstance!$AP13,COLUMNS(SourceSubstance!$AM$2:AN13))," ")</f>
        <v xml:space="preserve"> </v>
      </c>
      <c r="E24" s="135"/>
      <c r="F24" s="135" t="str">
        <f>IFERROR(INDEX(Tableau1[],SourceSubstance!$AP13,COLUMNS(SourceSubstance!$AM$2:AO13))," ")</f>
        <v xml:space="preserve"> </v>
      </c>
      <c r="G24" s="135"/>
      <c r="H24" s="135" t="str">
        <f>IFERROR(INDEX(Tableau1[],SourceSubstance!$AP13,COLUMNS(SourceSubstance!$AM$2:AP13))," ")</f>
        <v xml:space="preserve"> </v>
      </c>
      <c r="I24" s="135"/>
      <c r="J24" s="135" t="str">
        <f>IFERROR(INDEX(Tableau1[],SourceSubstance!$AP13,COLUMNS(SourceSubstance!$AM$2:AQ13))," ")</f>
        <v xml:space="preserve"> </v>
      </c>
      <c r="K24" s="135"/>
      <c r="L24" s="135" t="str">
        <f>IFERROR(INDEX(Tableau1[],SourceSubstance!$AP13,COLUMNS(SourceSubstance!$AM$2:AR13))," ")</f>
        <v xml:space="preserve"> </v>
      </c>
      <c r="M24" s="135"/>
      <c r="N24" s="135" t="str">
        <f>IFERROR(INDEX(Tableau1[],SourceSubstance!$AP13,COLUMNS(SourceSubstance!$AM$2:AS13))," ")</f>
        <v xml:space="preserve"> </v>
      </c>
      <c r="O24" s="135"/>
      <c r="P24" s="135" t="str">
        <f>IFERROR(INDEX(Tableau1[],SourceSubstance!$AP13,COLUMNS(SourceSubstance!$AM$1:AT12))," ")</f>
        <v xml:space="preserve"> </v>
      </c>
      <c r="Q24" s="135"/>
      <c r="R24" s="135" t="str">
        <f>IFERROR(INDEX(Tableau1[],SourceSubstance!$AP13,COLUMNS(SourceSubstance!$AM$2:AU13))," ")</f>
        <v xml:space="preserve"> </v>
      </c>
      <c r="S24" s="135"/>
      <c r="T24" s="135" t="str">
        <f>IFERROR(INDEX(Tableau1[],SourceSubstance!$AP13,COLUMNS(SourceSubstance!$AM$2:AV13))," ")</f>
        <v xml:space="preserve"> </v>
      </c>
      <c r="U24" s="135"/>
      <c r="V24" s="135" t="str">
        <f>IFERROR(INDEX(Tableau1[],SourceSubstance!$AP13,COLUMNS(SourceSubstance!$AM$2:AW13))," ")</f>
        <v xml:space="preserve"> </v>
      </c>
      <c r="W24" s="135"/>
      <c r="X24" s="135" t="str">
        <f>IFERROR(INDEX(Tableau1[],SourceSubstance!$AP13,COLUMNS(SourceSubstance!$AM$2:AX13))," ")</f>
        <v xml:space="preserve"> </v>
      </c>
      <c r="Y24" s="135"/>
      <c r="Z24" s="135" t="str">
        <f>IFERROR(INDEX(Tableau1[],SourceSubstance!$AP13,COLUMNS(SourceSubstance!$AM$2:AY13))," ")</f>
        <v xml:space="preserve"> </v>
      </c>
      <c r="AA24" s="135"/>
      <c r="AB24" s="135" t="str">
        <f>IFERROR(INDEX(Tableau1[],SourceSubstance!$AP13,COLUMNS(SourceSubstance!$AM$2:AZ13))," ")</f>
        <v xml:space="preserve"> </v>
      </c>
      <c r="AC24" s="135"/>
      <c r="AD24" s="135" t="str">
        <f>IFERROR(INDEX(Tableau1[],SourceSubstance!$AP13,COLUMNS(SourceSubstance!$AM$2:BA13))," ")</f>
        <v xml:space="preserve"> </v>
      </c>
      <c r="AE24" s="135"/>
      <c r="AF24" s="135" t="str">
        <f>IFERROR(INDEX(Tableau1[],SourceSubstance!$AP13,COLUMNS(SourceSubstance!$AM$2:BB13))," ")</f>
        <v xml:space="preserve"> </v>
      </c>
      <c r="AG24" s="135"/>
      <c r="AH24" s="135" t="str">
        <f>IFERROR(INDEX(Tableau1[],SourceSubstance!$AP13,COLUMNS(SourceSubstance!$AM$2:BC13))," ")</f>
        <v xml:space="preserve"> </v>
      </c>
      <c r="AI24" s="135"/>
      <c r="AJ24" s="135" t="str">
        <f>IFERROR(INDEX(Tableau1[],SourceSubstance!$AP13,COLUMNS(SourceSubstance!$AM$3:BD14))," ")</f>
        <v xml:space="preserve"> </v>
      </c>
      <c r="AK24" s="135"/>
      <c r="AL24" s="135" t="str">
        <f>IFERROR(INDEX(Tableau1[],SourceSubstance!$AP13,COLUMNS(SourceSubstance!$AM$2:BE13))," ")</f>
        <v xml:space="preserve"> </v>
      </c>
      <c r="AM24" s="135"/>
      <c r="AN24" s="135" t="str">
        <f>IFERROR(INDEX(Tableau1[],SourceSubstance!$AP13,COLUMNS(SourceSubstance!$AM$3:BF14))," ")</f>
        <v xml:space="preserve"> </v>
      </c>
      <c r="AO24" s="135"/>
      <c r="AP24" s="135" t="str">
        <f>IFERROR(INDEX(Tableau1[],SourceSubstance!$AP13,COLUMNS(SourceSubstance!$AM$2:BG13))," ")</f>
        <v xml:space="preserve"> </v>
      </c>
      <c r="AQ24" s="135"/>
      <c r="AR24" s="135" t="str">
        <f>IFERROR(INDEX(Tableau1[],SourceSubstance!$AP13,COLUMNS(SourceSubstance!$AM$3:BH14))," ")</f>
        <v xml:space="preserve"> </v>
      </c>
      <c r="AS24" s="135"/>
      <c r="AT24" s="135" t="str">
        <f>IFERROR(INDEX(Tableau1[],SourceSubstance!$AP13,COLUMNS(SourceSubstance!$AM$2:BI13))," ")</f>
        <v xml:space="preserve"> </v>
      </c>
      <c r="AU24" s="135"/>
      <c r="AV24" s="135" t="str">
        <f>IFERROR(INDEX(Tableau1[],SourceSubstance!$AP13,COLUMNS(SourceSubstance!$AM$3:BJ14))," ")</f>
        <v xml:space="preserve"> </v>
      </c>
      <c r="AW24" s="135"/>
      <c r="AX24" s="135" t="str">
        <f>IFERROR(INDEX(Tableau1[],SourceSubstance!$AP13,COLUMNS(SourceSubstance!$AM$2:BK13))," ")</f>
        <v xml:space="preserve"> </v>
      </c>
      <c r="AY24" s="135"/>
      <c r="AZ24" s="135" t="str">
        <f>IFERROR(INDEX(Tableau1[],SourceSubstance!$AP13,COLUMNS(SourceSubstance!$AM$3:BL14))," ")</f>
        <v xml:space="preserve"> </v>
      </c>
      <c r="BA24" s="135"/>
      <c r="BB24" s="135" t="str">
        <f>IFERROR(INDEX(Tableau1[],SourceSubstance!$AP13,COLUMNS(SourceSubstance!$AM$2:BM13))," ")</f>
        <v xml:space="preserve"> </v>
      </c>
      <c r="BC24" s="135"/>
      <c r="BD24" s="135" t="str">
        <f>IFERROR(INDEX(Tableau1[],SourceSubstance!$AP13,COLUMNS(SourceSubstance!$AM$3:BN14))," ")</f>
        <v xml:space="preserve"> </v>
      </c>
      <c r="BE24" s="135"/>
      <c r="BF24" s="135" t="str">
        <f>IFERROR(INDEX(Tableau1[],SourceSubstance!$AP13,COLUMNS(SourceSubstance!$AM$2:BO13))," ")</f>
        <v xml:space="preserve"> </v>
      </c>
      <c r="BG24" s="135"/>
      <c r="BH24" s="135" t="str">
        <f>IFERROR(INDEX(Tableau1[],SourceSubstance!$AP13,COLUMNS(SourceSubstance!$AM$3:BP14))," ")</f>
        <v xml:space="preserve"> </v>
      </c>
      <c r="BI24" s="135"/>
      <c r="BJ24" s="135" t="str">
        <f>IFERROR(INDEX(Tableau1[],SourceSubstance!$AP13,COLUMNS(SourceSubstance!$AM$2:BQ13))," ")</f>
        <v xml:space="preserve"> </v>
      </c>
      <c r="BK24" s="135"/>
      <c r="BL24" s="135" t="str">
        <f>IFERROR(INDEX(Tableau1[],SourceSubstance!$AP13,COLUMNS(SourceSubstance!$AM$3:BR14))," ")</f>
        <v xml:space="preserve"> </v>
      </c>
      <c r="BM24" s="135"/>
      <c r="BN24" s="135" t="str">
        <f>IFERROR(INDEX(Tableau1[],SourceSubstance!$AP13,COLUMNS(SourceSubstance!$AM$2:BR13))," ")</f>
        <v xml:space="preserve"> </v>
      </c>
      <c r="BO24" s="135"/>
      <c r="BP24" s="135" t="str">
        <f>IFERROR(INDEX(Tableau1[],SourceSubstance!$AP13,COLUMNS(SourceSubstance!$AM$3:BS14))," ")</f>
        <v xml:space="preserve"> </v>
      </c>
      <c r="BQ24" s="135"/>
      <c r="BR24" s="135" t="str">
        <f>IFERROR(INDEX(Tableau1[],SourceSubstance!$AP14,COLUMNS(SourceSubstance!$AM$3:DE14))," ")</f>
        <v xml:space="preserve"> </v>
      </c>
      <c r="BS24" s="135"/>
    </row>
    <row r="25" spans="1:71" x14ac:dyDescent="0.25">
      <c r="A25" s="8"/>
      <c r="B25" s="135" t="str">
        <f>IFERROR(INDEX(Tableau1[],SourceSubstance!$AP14,COLUMNS(SourceSubstance!$AM$2:AM14))," ")</f>
        <v xml:space="preserve"> </v>
      </c>
      <c r="C25" s="135"/>
      <c r="D25" s="135" t="str">
        <f>IFERROR(INDEX(Tableau1[],SourceSubstance!$AP14,COLUMNS(SourceSubstance!$AM$2:AN14))," ")</f>
        <v xml:space="preserve"> </v>
      </c>
      <c r="E25" s="135"/>
      <c r="F25" s="135" t="str">
        <f>IFERROR(INDEX(Tableau1[],SourceSubstance!$AP14,COLUMNS(SourceSubstance!$AM$2:AO14))," ")</f>
        <v xml:space="preserve"> </v>
      </c>
      <c r="G25" s="135"/>
      <c r="H25" s="135" t="str">
        <f>IFERROR(INDEX(Tableau1[],SourceSubstance!$AP14,COLUMNS(SourceSubstance!$AM$2:AP14))," ")</f>
        <v xml:space="preserve"> </v>
      </c>
      <c r="I25" s="135"/>
      <c r="J25" s="135" t="str">
        <f>IFERROR(INDEX(Tableau1[],SourceSubstance!$AP14,COLUMNS(SourceSubstance!$AM$2:AQ14))," ")</f>
        <v xml:space="preserve"> </v>
      </c>
      <c r="K25" s="135"/>
      <c r="L25" s="135" t="str">
        <f>IFERROR(INDEX(Tableau1[],SourceSubstance!$AP14,COLUMNS(SourceSubstance!$AM$2:AR14))," ")</f>
        <v xml:space="preserve"> </v>
      </c>
      <c r="M25" s="135"/>
      <c r="N25" s="135" t="str">
        <f>IFERROR(INDEX(Tableau1[],SourceSubstance!$AP14,COLUMNS(SourceSubstance!$AM$2:AS14))," ")</f>
        <v xml:space="preserve"> </v>
      </c>
      <c r="O25" s="135"/>
      <c r="P25" s="135" t="str">
        <f>IFERROR(INDEX(Tableau1[],SourceSubstance!$AP14,COLUMNS(SourceSubstance!$AM$1:AT13))," ")</f>
        <v xml:space="preserve"> </v>
      </c>
      <c r="Q25" s="135"/>
      <c r="R25" s="135" t="str">
        <f>IFERROR(INDEX(Tableau1[],SourceSubstance!$AP14,COLUMNS(SourceSubstance!$AM$2:AU14))," ")</f>
        <v xml:space="preserve"> </v>
      </c>
      <c r="S25" s="135"/>
      <c r="T25" s="135" t="str">
        <f>IFERROR(INDEX(Tableau1[],SourceSubstance!$AP14,COLUMNS(SourceSubstance!$AM$2:AV14))," ")</f>
        <v xml:space="preserve"> </v>
      </c>
      <c r="U25" s="135"/>
      <c r="V25" s="135" t="str">
        <f>IFERROR(INDEX(Tableau1[],SourceSubstance!$AP14,COLUMNS(SourceSubstance!$AM$2:AW14))," ")</f>
        <v xml:space="preserve"> </v>
      </c>
      <c r="W25" s="135"/>
      <c r="X25" s="135" t="str">
        <f>IFERROR(INDEX(Tableau1[],SourceSubstance!$AP14,COLUMNS(SourceSubstance!$AM$2:AX14))," ")</f>
        <v xml:space="preserve"> </v>
      </c>
      <c r="Y25" s="135"/>
      <c r="Z25" s="135" t="str">
        <f>IFERROR(INDEX(Tableau1[],SourceSubstance!$AP14,COLUMNS(SourceSubstance!$AM$2:AY14))," ")</f>
        <v xml:space="preserve"> </v>
      </c>
      <c r="AA25" s="135"/>
      <c r="AB25" s="135" t="str">
        <f>IFERROR(INDEX(Tableau1[],SourceSubstance!$AP14,COLUMNS(SourceSubstance!$AM$2:AZ14))," ")</f>
        <v xml:space="preserve"> </v>
      </c>
      <c r="AC25" s="135"/>
      <c r="AD25" s="135" t="str">
        <f>IFERROR(INDEX(Tableau1[],SourceSubstance!$AP14,COLUMNS(SourceSubstance!$AM$2:BA14))," ")</f>
        <v xml:space="preserve"> </v>
      </c>
      <c r="AE25" s="135"/>
      <c r="AF25" s="135" t="str">
        <f>IFERROR(INDEX(Tableau1[],SourceSubstance!$AP14,COLUMNS(SourceSubstance!$AM$2:BB14))," ")</f>
        <v xml:space="preserve"> </v>
      </c>
      <c r="AG25" s="135"/>
      <c r="AH25" s="135" t="str">
        <f>IFERROR(INDEX(Tableau1[],SourceSubstance!$AP14,COLUMNS(SourceSubstance!$AM$2:BC14))," ")</f>
        <v xml:space="preserve"> </v>
      </c>
      <c r="AI25" s="135"/>
      <c r="AJ25" s="135" t="str">
        <f>IFERROR(INDEX(Tableau1[],SourceSubstance!$AP14,COLUMNS(SourceSubstance!$AM$3:BD15))," ")</f>
        <v xml:space="preserve"> </v>
      </c>
      <c r="AK25" s="135"/>
      <c r="AL25" s="135" t="str">
        <f>IFERROR(INDEX(Tableau1[],SourceSubstance!$AP14,COLUMNS(SourceSubstance!$AM$2:BE14))," ")</f>
        <v xml:space="preserve"> </v>
      </c>
      <c r="AM25" s="135"/>
      <c r="AN25" s="135" t="str">
        <f>IFERROR(INDEX(Tableau1[],SourceSubstance!$AP14,COLUMNS(SourceSubstance!$AM$3:BF15))," ")</f>
        <v xml:space="preserve"> </v>
      </c>
      <c r="AO25" s="135"/>
      <c r="AP25" s="135" t="str">
        <f>IFERROR(INDEX(Tableau1[],SourceSubstance!$AP14,COLUMNS(SourceSubstance!$AM$2:BG14))," ")</f>
        <v xml:space="preserve"> </v>
      </c>
      <c r="AQ25" s="135"/>
      <c r="AR25" s="135" t="str">
        <f>IFERROR(INDEX(Tableau1[],SourceSubstance!$AP14,COLUMNS(SourceSubstance!$AM$3:BH15))," ")</f>
        <v xml:space="preserve"> </v>
      </c>
      <c r="AS25" s="135"/>
      <c r="AT25" s="135" t="str">
        <f>IFERROR(INDEX(Tableau1[],SourceSubstance!$AP14,COLUMNS(SourceSubstance!$AM$2:BI14))," ")</f>
        <v xml:space="preserve"> </v>
      </c>
      <c r="AU25" s="135"/>
      <c r="AV25" s="135" t="str">
        <f>IFERROR(INDEX(Tableau1[],SourceSubstance!$AP14,COLUMNS(SourceSubstance!$AM$3:BJ15))," ")</f>
        <v xml:space="preserve"> </v>
      </c>
      <c r="AW25" s="135"/>
      <c r="AX25" s="135" t="str">
        <f>IFERROR(INDEX(Tableau1[],SourceSubstance!$AP14,COLUMNS(SourceSubstance!$AM$2:BK14))," ")</f>
        <v xml:space="preserve"> </v>
      </c>
      <c r="AY25" s="135"/>
      <c r="AZ25" s="135" t="str">
        <f>IFERROR(INDEX(Tableau1[],SourceSubstance!$AP14,COLUMNS(SourceSubstance!$AM$3:BL15))," ")</f>
        <v xml:space="preserve"> </v>
      </c>
      <c r="BA25" s="135"/>
      <c r="BB25" s="135" t="str">
        <f>IFERROR(INDEX(Tableau1[],SourceSubstance!$AP14,COLUMNS(SourceSubstance!$AM$2:BM14))," ")</f>
        <v xml:space="preserve"> </v>
      </c>
      <c r="BC25" s="135"/>
      <c r="BD25" s="135" t="str">
        <f>IFERROR(INDEX(Tableau1[],SourceSubstance!$AP14,COLUMNS(SourceSubstance!$AM$3:BN15))," ")</f>
        <v xml:space="preserve"> </v>
      </c>
      <c r="BE25" s="135"/>
      <c r="BF25" s="135" t="str">
        <f>IFERROR(INDEX(Tableau1[],SourceSubstance!$AP14,COLUMNS(SourceSubstance!$AM$2:BO14))," ")</f>
        <v xml:space="preserve"> </v>
      </c>
      <c r="BG25" s="135"/>
      <c r="BH25" s="135" t="str">
        <f>IFERROR(INDEX(Tableau1[],SourceSubstance!$AP14,COLUMNS(SourceSubstance!$AM$3:BP15))," ")</f>
        <v xml:space="preserve"> </v>
      </c>
      <c r="BI25" s="135"/>
      <c r="BJ25" s="135" t="str">
        <f>IFERROR(INDEX(Tableau1[],SourceSubstance!$AP14,COLUMNS(SourceSubstance!$AM$2:BQ14))," ")</f>
        <v xml:space="preserve"> </v>
      </c>
      <c r="BK25" s="135"/>
      <c r="BL25" s="135" t="str">
        <f>IFERROR(INDEX(Tableau1[],SourceSubstance!$AP14,COLUMNS(SourceSubstance!$AM$3:BR15))," ")</f>
        <v xml:space="preserve"> </v>
      </c>
      <c r="BM25" s="135"/>
      <c r="BN25" s="135" t="str">
        <f>IFERROR(INDEX(Tableau1[],SourceSubstance!$AP14,COLUMNS(SourceSubstance!$AM$2:BR14))," ")</f>
        <v xml:space="preserve"> </v>
      </c>
      <c r="BO25" s="135"/>
      <c r="BP25" s="135" t="str">
        <f>IFERROR(INDEX(Tableau1[],SourceSubstance!$AP14,COLUMNS(SourceSubstance!$AM$3:BS15))," ")</f>
        <v xml:space="preserve"> </v>
      </c>
      <c r="BQ25" s="135"/>
      <c r="BR25" s="135" t="str">
        <f>IFERROR(INDEX(Tableau1[],SourceSubstance!$AP15,COLUMNS(SourceSubstance!$AM$3:DE15))," ")</f>
        <v xml:space="preserve"> </v>
      </c>
      <c r="BS25" s="135"/>
    </row>
    <row r="26" spans="1:71" x14ac:dyDescent="0.25">
      <c r="A26" s="8"/>
      <c r="B26" s="135" t="str">
        <f>IFERROR(INDEX(Tableau1[],SourceSubstance!$AP15,COLUMNS(SourceSubstance!$AM$2:AM15))," ")</f>
        <v xml:space="preserve"> </v>
      </c>
      <c r="C26" s="135"/>
      <c r="D26" s="135" t="str">
        <f>IFERROR(INDEX(Tableau1[],SourceSubstance!$AP15,COLUMNS(SourceSubstance!$AM$2:AN15))," ")</f>
        <v xml:space="preserve"> </v>
      </c>
      <c r="E26" s="135"/>
      <c r="F26" s="135" t="str">
        <f>IFERROR(INDEX(Tableau1[],SourceSubstance!$AP15,COLUMNS(SourceSubstance!$AM$2:AO15))," ")</f>
        <v xml:space="preserve"> </v>
      </c>
      <c r="G26" s="135"/>
      <c r="H26" s="135" t="str">
        <f>IFERROR(INDEX(Tableau1[],SourceSubstance!$AP15,COLUMNS(SourceSubstance!$AM$2:AP15))," ")</f>
        <v xml:space="preserve"> </v>
      </c>
      <c r="I26" s="135"/>
      <c r="J26" s="135" t="str">
        <f>IFERROR(INDEX(Tableau1[],SourceSubstance!$AP15,COLUMNS(SourceSubstance!$AM$2:AQ15))," ")</f>
        <v xml:space="preserve"> </v>
      </c>
      <c r="K26" s="135"/>
      <c r="L26" s="135" t="str">
        <f>IFERROR(INDEX(Tableau1[],SourceSubstance!$AP15,COLUMNS(SourceSubstance!$AM$2:AR15))," ")</f>
        <v xml:space="preserve"> </v>
      </c>
      <c r="M26" s="135"/>
      <c r="N26" s="135" t="str">
        <f>IFERROR(INDEX(Tableau1[],SourceSubstance!$AP15,COLUMNS(SourceSubstance!$AM$2:AS15))," ")</f>
        <v xml:space="preserve"> </v>
      </c>
      <c r="O26" s="135"/>
      <c r="P26" s="135" t="str">
        <f>IFERROR(INDEX(Tableau1[],SourceSubstance!$AP15,COLUMNS(SourceSubstance!$AM$1:AT14))," ")</f>
        <v xml:space="preserve"> </v>
      </c>
      <c r="Q26" s="135"/>
      <c r="R26" s="135" t="str">
        <f>IFERROR(INDEX(Tableau1[],SourceSubstance!$AP15,COLUMNS(SourceSubstance!$AM$2:AU15))," ")</f>
        <v xml:space="preserve"> </v>
      </c>
      <c r="S26" s="135"/>
      <c r="T26" s="135" t="str">
        <f>IFERROR(INDEX(Tableau1[],SourceSubstance!$AP15,COLUMNS(SourceSubstance!$AM$2:AV15))," ")</f>
        <v xml:space="preserve"> </v>
      </c>
      <c r="U26" s="135"/>
      <c r="V26" s="135" t="str">
        <f>IFERROR(INDEX(Tableau1[],SourceSubstance!$AP15,COLUMNS(SourceSubstance!$AM$2:AW15))," ")</f>
        <v xml:space="preserve"> </v>
      </c>
      <c r="W26" s="135"/>
      <c r="X26" s="135" t="str">
        <f>IFERROR(INDEX(Tableau1[],SourceSubstance!$AP15,COLUMNS(SourceSubstance!$AM$2:AX15))," ")</f>
        <v xml:space="preserve"> </v>
      </c>
      <c r="Y26" s="135"/>
      <c r="Z26" s="135" t="str">
        <f>IFERROR(INDEX(Tableau1[],SourceSubstance!$AP15,COLUMNS(SourceSubstance!$AM$2:AY15))," ")</f>
        <v xml:space="preserve"> </v>
      </c>
      <c r="AA26" s="135"/>
      <c r="AB26" s="135" t="str">
        <f>IFERROR(INDEX(Tableau1[],SourceSubstance!$AP15,COLUMNS(SourceSubstance!$AM$2:AZ15))," ")</f>
        <v xml:space="preserve"> </v>
      </c>
      <c r="AC26" s="135"/>
      <c r="AD26" s="135" t="str">
        <f>IFERROR(INDEX(Tableau1[],SourceSubstance!$AP15,COLUMNS(SourceSubstance!$AM$2:BA15))," ")</f>
        <v xml:space="preserve"> </v>
      </c>
      <c r="AE26" s="135"/>
      <c r="AF26" s="135" t="str">
        <f>IFERROR(INDEX(Tableau1[],SourceSubstance!$AP15,COLUMNS(SourceSubstance!$AM$2:BB15))," ")</f>
        <v xml:space="preserve"> </v>
      </c>
      <c r="AG26" s="135"/>
      <c r="AH26" s="135" t="str">
        <f>IFERROR(INDEX(Tableau1[],SourceSubstance!$AP15,COLUMNS(SourceSubstance!$AM$2:BC15))," ")</f>
        <v xml:space="preserve"> </v>
      </c>
      <c r="AI26" s="135"/>
      <c r="AJ26" s="135" t="str">
        <f>IFERROR(INDEX(Tableau1[],SourceSubstance!$AP15,COLUMNS(SourceSubstance!$AM$3:BD16))," ")</f>
        <v xml:space="preserve"> </v>
      </c>
      <c r="AK26" s="135"/>
      <c r="AL26" s="135" t="str">
        <f>IFERROR(INDEX(Tableau1[],SourceSubstance!$AP15,COLUMNS(SourceSubstance!$AM$2:BE15))," ")</f>
        <v xml:space="preserve"> </v>
      </c>
      <c r="AM26" s="135"/>
      <c r="AN26" s="135" t="str">
        <f>IFERROR(INDEX(Tableau1[],SourceSubstance!$AP15,COLUMNS(SourceSubstance!$AM$3:BF16))," ")</f>
        <v xml:space="preserve"> </v>
      </c>
      <c r="AO26" s="135"/>
      <c r="AP26" s="135" t="str">
        <f>IFERROR(INDEX(Tableau1[],SourceSubstance!$AP15,COLUMNS(SourceSubstance!$AM$2:BG15))," ")</f>
        <v xml:space="preserve"> </v>
      </c>
      <c r="AQ26" s="135"/>
      <c r="AR26" s="135" t="str">
        <f>IFERROR(INDEX(Tableau1[],SourceSubstance!$AP15,COLUMNS(SourceSubstance!$AM$3:BH16))," ")</f>
        <v xml:space="preserve"> </v>
      </c>
      <c r="AS26" s="135"/>
      <c r="AT26" s="135" t="str">
        <f>IFERROR(INDEX(Tableau1[],SourceSubstance!$AP15,COLUMNS(SourceSubstance!$AM$2:BI15))," ")</f>
        <v xml:space="preserve"> </v>
      </c>
      <c r="AU26" s="135"/>
      <c r="AV26" s="135" t="str">
        <f>IFERROR(INDEX(Tableau1[],SourceSubstance!$AP15,COLUMNS(SourceSubstance!$AM$3:BJ16))," ")</f>
        <v xml:space="preserve"> </v>
      </c>
      <c r="AW26" s="135"/>
      <c r="AX26" s="135" t="str">
        <f>IFERROR(INDEX(Tableau1[],SourceSubstance!$AP15,COLUMNS(SourceSubstance!$AM$2:BK15))," ")</f>
        <v xml:space="preserve"> </v>
      </c>
      <c r="AY26" s="135"/>
      <c r="AZ26" s="135" t="str">
        <f>IFERROR(INDEX(Tableau1[],SourceSubstance!$AP15,COLUMNS(SourceSubstance!$AM$3:BL16))," ")</f>
        <v xml:space="preserve"> </v>
      </c>
      <c r="BA26" s="135"/>
      <c r="BB26" s="135" t="str">
        <f>IFERROR(INDEX(Tableau1[],SourceSubstance!$AP15,COLUMNS(SourceSubstance!$AM$2:BM15))," ")</f>
        <v xml:space="preserve"> </v>
      </c>
      <c r="BC26" s="135"/>
      <c r="BD26" s="135" t="str">
        <f>IFERROR(INDEX(Tableau1[],SourceSubstance!$AP15,COLUMNS(SourceSubstance!$AM$3:BN16))," ")</f>
        <v xml:space="preserve"> </v>
      </c>
      <c r="BE26" s="135"/>
      <c r="BF26" s="135" t="str">
        <f>IFERROR(INDEX(Tableau1[],SourceSubstance!$AP15,COLUMNS(SourceSubstance!$AM$2:BO15))," ")</f>
        <v xml:space="preserve"> </v>
      </c>
      <c r="BG26" s="135"/>
      <c r="BH26" s="135" t="str">
        <f>IFERROR(INDEX(Tableau1[],SourceSubstance!$AP15,COLUMNS(SourceSubstance!$AM$3:BP16))," ")</f>
        <v xml:space="preserve"> </v>
      </c>
      <c r="BI26" s="135"/>
      <c r="BJ26" s="135" t="str">
        <f>IFERROR(INDEX(Tableau1[],SourceSubstance!$AP15,COLUMNS(SourceSubstance!$AM$2:BQ15))," ")</f>
        <v xml:space="preserve"> </v>
      </c>
      <c r="BK26" s="135"/>
      <c r="BL26" s="135" t="str">
        <f>IFERROR(INDEX(Tableau1[],SourceSubstance!$AP15,COLUMNS(SourceSubstance!$AM$3:BR16))," ")</f>
        <v xml:space="preserve"> </v>
      </c>
      <c r="BM26" s="135"/>
      <c r="BN26" s="135" t="str">
        <f>IFERROR(INDEX(Tableau1[],SourceSubstance!$AP15,COLUMNS(SourceSubstance!$AM$2:BR15))," ")</f>
        <v xml:space="preserve"> </v>
      </c>
      <c r="BO26" s="135"/>
      <c r="BP26" s="135" t="str">
        <f>IFERROR(INDEX(Tableau1[],SourceSubstance!$AP15,COLUMNS(SourceSubstance!$AM$3:BS16))," ")</f>
        <v xml:space="preserve"> </v>
      </c>
      <c r="BQ26" s="135"/>
      <c r="BR26" s="135" t="str">
        <f>IFERROR(INDEX(Tableau1[],SourceSubstance!$AP16,COLUMNS(SourceSubstance!$AM$3:DE16))," ")</f>
        <v xml:space="preserve"> </v>
      </c>
      <c r="BS26" s="135"/>
    </row>
    <row r="27" spans="1:71" x14ac:dyDescent="0.25">
      <c r="A27" s="8"/>
      <c r="B27" s="135" t="str">
        <f>IFERROR(INDEX(Tableau1[],SourceSubstance!$AP16,COLUMNS(SourceSubstance!$AM$2:AM16))," ")</f>
        <v xml:space="preserve"> </v>
      </c>
      <c r="C27" s="135"/>
      <c r="D27" s="135" t="str">
        <f>IFERROR(INDEX(Tableau1[],SourceSubstance!$AP16,COLUMNS(SourceSubstance!$AM$2:AN16))," ")</f>
        <v xml:space="preserve"> </v>
      </c>
      <c r="E27" s="135"/>
      <c r="F27" s="135" t="str">
        <f>IFERROR(INDEX(Tableau1[],SourceSubstance!$AP16,COLUMNS(SourceSubstance!$AM$2:AO16))," ")</f>
        <v xml:space="preserve"> </v>
      </c>
      <c r="G27" s="135"/>
      <c r="H27" s="135" t="str">
        <f>IFERROR(INDEX(Tableau1[],SourceSubstance!$AP16,COLUMNS(SourceSubstance!$AM$2:AP16))," ")</f>
        <v xml:space="preserve"> </v>
      </c>
      <c r="I27" s="135"/>
      <c r="J27" s="135" t="str">
        <f>IFERROR(INDEX(Tableau1[],SourceSubstance!$AP16,COLUMNS(SourceSubstance!$AM$2:AQ16))," ")</f>
        <v xml:space="preserve"> </v>
      </c>
      <c r="K27" s="135"/>
      <c r="L27" s="135" t="str">
        <f>IFERROR(INDEX(Tableau1[],SourceSubstance!$AP16,COLUMNS(SourceSubstance!$AM$2:AR16))," ")</f>
        <v xml:space="preserve"> </v>
      </c>
      <c r="M27" s="135"/>
      <c r="N27" s="135" t="str">
        <f>IFERROR(INDEX(Tableau1[],SourceSubstance!$AP16,COLUMNS(SourceSubstance!$AM$2:AS16))," ")</f>
        <v xml:space="preserve"> </v>
      </c>
      <c r="O27" s="135"/>
      <c r="P27" s="135" t="str">
        <f>IFERROR(INDEX(Tableau1[],SourceSubstance!$AP16,COLUMNS(SourceSubstance!$AM$1:AT15))," ")</f>
        <v xml:space="preserve"> </v>
      </c>
      <c r="Q27" s="135"/>
      <c r="R27" s="135" t="str">
        <f>IFERROR(INDEX(Tableau1[],SourceSubstance!$AP16,COLUMNS(SourceSubstance!$AM$2:AU16))," ")</f>
        <v xml:space="preserve"> </v>
      </c>
      <c r="S27" s="135"/>
      <c r="T27" s="135" t="str">
        <f>IFERROR(INDEX(Tableau1[],SourceSubstance!$AP16,COLUMNS(SourceSubstance!$AM$2:AV16))," ")</f>
        <v xml:space="preserve"> </v>
      </c>
      <c r="U27" s="135"/>
      <c r="V27" s="135" t="str">
        <f>IFERROR(INDEX(Tableau1[],SourceSubstance!$AP16,COLUMNS(SourceSubstance!$AM$2:AW16))," ")</f>
        <v xml:space="preserve"> </v>
      </c>
      <c r="W27" s="135"/>
      <c r="X27" s="135" t="str">
        <f>IFERROR(INDEX(Tableau1[],SourceSubstance!$AP16,COLUMNS(SourceSubstance!$AM$2:AX16))," ")</f>
        <v xml:space="preserve"> </v>
      </c>
      <c r="Y27" s="135"/>
      <c r="Z27" s="135" t="str">
        <f>IFERROR(INDEX(Tableau1[],SourceSubstance!$AP16,COLUMNS(SourceSubstance!$AM$2:AY16))," ")</f>
        <v xml:space="preserve"> </v>
      </c>
      <c r="AA27" s="135"/>
      <c r="AB27" s="135" t="str">
        <f>IFERROR(INDEX(Tableau1[],SourceSubstance!$AP16,COLUMNS(SourceSubstance!$AM$2:AZ16))," ")</f>
        <v xml:space="preserve"> </v>
      </c>
      <c r="AC27" s="135"/>
      <c r="AD27" s="135" t="str">
        <f>IFERROR(INDEX(Tableau1[],SourceSubstance!$AP16,COLUMNS(SourceSubstance!$AM$2:BA16))," ")</f>
        <v xml:space="preserve"> </v>
      </c>
      <c r="AE27" s="135"/>
      <c r="AF27" s="135" t="str">
        <f>IFERROR(INDEX(Tableau1[],SourceSubstance!$AP16,COLUMNS(SourceSubstance!$AM$2:BB16))," ")</f>
        <v xml:space="preserve"> </v>
      </c>
      <c r="AG27" s="135"/>
      <c r="AH27" s="135" t="str">
        <f>IFERROR(INDEX(Tableau1[],SourceSubstance!$AP16,COLUMNS(SourceSubstance!$AM$2:BC16))," ")</f>
        <v xml:space="preserve"> </v>
      </c>
      <c r="AI27" s="135"/>
      <c r="AJ27" s="135" t="str">
        <f>IFERROR(INDEX(Tableau1[],SourceSubstance!$AP16,COLUMNS(SourceSubstance!$AM$3:BD17))," ")</f>
        <v xml:space="preserve"> </v>
      </c>
      <c r="AK27" s="135"/>
      <c r="AL27" s="135" t="str">
        <f>IFERROR(INDEX(Tableau1[],SourceSubstance!$AP16,COLUMNS(SourceSubstance!$AM$2:BE16))," ")</f>
        <v xml:space="preserve"> </v>
      </c>
      <c r="AM27" s="135"/>
      <c r="AN27" s="135" t="str">
        <f>IFERROR(INDEX(Tableau1[],SourceSubstance!$AP16,COLUMNS(SourceSubstance!$AM$3:BF17))," ")</f>
        <v xml:space="preserve"> </v>
      </c>
      <c r="AO27" s="135"/>
      <c r="AP27" s="135" t="str">
        <f>IFERROR(INDEX(Tableau1[],SourceSubstance!$AP16,COLUMNS(SourceSubstance!$AM$2:BG16))," ")</f>
        <v xml:space="preserve"> </v>
      </c>
      <c r="AQ27" s="135"/>
      <c r="AR27" s="135" t="str">
        <f>IFERROR(INDEX(Tableau1[],SourceSubstance!$AP16,COLUMNS(SourceSubstance!$AM$3:BH17))," ")</f>
        <v xml:space="preserve"> </v>
      </c>
      <c r="AS27" s="135"/>
      <c r="AT27" s="135" t="str">
        <f>IFERROR(INDEX(Tableau1[],SourceSubstance!$AP16,COLUMNS(SourceSubstance!$AM$2:BI16))," ")</f>
        <v xml:space="preserve"> </v>
      </c>
      <c r="AU27" s="135"/>
      <c r="AV27" s="135" t="str">
        <f>IFERROR(INDEX(Tableau1[],SourceSubstance!$AP16,COLUMNS(SourceSubstance!$AM$3:BJ17))," ")</f>
        <v xml:space="preserve"> </v>
      </c>
      <c r="AW27" s="135"/>
      <c r="AX27" s="135" t="str">
        <f>IFERROR(INDEX(Tableau1[],SourceSubstance!$AP16,COLUMNS(SourceSubstance!$AM$2:BK16))," ")</f>
        <v xml:space="preserve"> </v>
      </c>
      <c r="AY27" s="135"/>
      <c r="AZ27" s="135" t="str">
        <f>IFERROR(INDEX(Tableau1[],SourceSubstance!$AP16,COLUMNS(SourceSubstance!$AM$3:BL17))," ")</f>
        <v xml:space="preserve"> </v>
      </c>
      <c r="BA27" s="135"/>
      <c r="BB27" s="135" t="str">
        <f>IFERROR(INDEX(Tableau1[],SourceSubstance!$AP16,COLUMNS(SourceSubstance!$AM$2:BM16))," ")</f>
        <v xml:space="preserve"> </v>
      </c>
      <c r="BC27" s="135"/>
      <c r="BD27" s="135" t="str">
        <f>IFERROR(INDEX(Tableau1[],SourceSubstance!$AP16,COLUMNS(SourceSubstance!$AM$3:BN17))," ")</f>
        <v xml:space="preserve"> </v>
      </c>
      <c r="BE27" s="135"/>
      <c r="BF27" s="135" t="str">
        <f>IFERROR(INDEX(Tableau1[],SourceSubstance!$AP16,COLUMNS(SourceSubstance!$AM$2:BO16))," ")</f>
        <v xml:space="preserve"> </v>
      </c>
      <c r="BG27" s="135"/>
      <c r="BH27" s="135" t="str">
        <f>IFERROR(INDEX(Tableau1[],SourceSubstance!$AP16,COLUMNS(SourceSubstance!$AM$3:BP17))," ")</f>
        <v xml:space="preserve"> </v>
      </c>
      <c r="BI27" s="135"/>
      <c r="BJ27" s="135" t="str">
        <f>IFERROR(INDEX(Tableau1[],SourceSubstance!$AP16,COLUMNS(SourceSubstance!$AM$2:BQ16))," ")</f>
        <v xml:space="preserve"> </v>
      </c>
      <c r="BK27" s="135"/>
      <c r="BL27" s="135" t="str">
        <f>IFERROR(INDEX(Tableau1[],SourceSubstance!$AP16,COLUMNS(SourceSubstance!$AM$3:BR17))," ")</f>
        <v xml:space="preserve"> </v>
      </c>
      <c r="BM27" s="135"/>
      <c r="BN27" s="135" t="str">
        <f>IFERROR(INDEX(Tableau1[],SourceSubstance!$AP16,COLUMNS(SourceSubstance!$AM$2:BR16))," ")</f>
        <v xml:space="preserve"> </v>
      </c>
      <c r="BO27" s="135"/>
      <c r="BP27" s="135" t="str">
        <f>IFERROR(INDEX(Tableau1[],SourceSubstance!$AP16,COLUMNS(SourceSubstance!$AM$3:BS17))," ")</f>
        <v xml:space="preserve"> </v>
      </c>
      <c r="BQ27" s="135"/>
      <c r="BR27" s="135" t="str">
        <f>IFERROR(INDEX(Tableau1[],SourceSubstance!$AP17,COLUMNS(SourceSubstance!$AM$3:DE17))," ")</f>
        <v xml:space="preserve"> </v>
      </c>
      <c r="BS27" s="135"/>
    </row>
    <row r="28" spans="1:71" x14ac:dyDescent="0.25">
      <c r="A28" s="8"/>
      <c r="B28" s="135" t="str">
        <f>IFERROR(INDEX(Tableau1[],SourceSubstance!$AP17,COLUMNS(SourceSubstance!$AM$2:AM17))," ")</f>
        <v xml:space="preserve"> </v>
      </c>
      <c r="C28" s="135"/>
      <c r="D28" s="135" t="str">
        <f>IFERROR(INDEX(Tableau1[],SourceSubstance!$AP17,COLUMNS(SourceSubstance!$AM$2:AN17))," ")</f>
        <v xml:space="preserve"> </v>
      </c>
      <c r="E28" s="135"/>
      <c r="F28" s="135" t="str">
        <f>IFERROR(INDEX(Tableau1[],SourceSubstance!$AP17,COLUMNS(SourceSubstance!$AM$2:AO17))," ")</f>
        <v xml:space="preserve"> </v>
      </c>
      <c r="G28" s="135"/>
      <c r="H28" s="135" t="str">
        <f>IFERROR(INDEX(Tableau1[],SourceSubstance!$AP17,COLUMNS(SourceSubstance!$AM$2:AP17))," ")</f>
        <v xml:space="preserve"> </v>
      </c>
      <c r="I28" s="135"/>
      <c r="J28" s="135" t="str">
        <f>IFERROR(INDEX(Tableau1[],SourceSubstance!$AP17,COLUMNS(SourceSubstance!$AM$2:AQ17))," ")</f>
        <v xml:space="preserve"> </v>
      </c>
      <c r="K28" s="135"/>
      <c r="L28" s="135" t="str">
        <f>IFERROR(INDEX(Tableau1[],SourceSubstance!$AP17,COLUMNS(SourceSubstance!$AM$2:AR17))," ")</f>
        <v xml:space="preserve"> </v>
      </c>
      <c r="M28" s="135"/>
      <c r="N28" s="135" t="str">
        <f>IFERROR(INDEX(Tableau1[],SourceSubstance!$AP17,COLUMNS(SourceSubstance!$AM$2:AS17))," ")</f>
        <v xml:space="preserve"> </v>
      </c>
      <c r="O28" s="135"/>
      <c r="P28" s="135" t="str">
        <f>IFERROR(INDEX(Tableau1[],SourceSubstance!$AP17,COLUMNS(SourceSubstance!$AM$1:AT16))," ")</f>
        <v xml:space="preserve"> </v>
      </c>
      <c r="Q28" s="135"/>
      <c r="R28" s="135" t="str">
        <f>IFERROR(INDEX(Tableau1[],SourceSubstance!$AP17,COLUMNS(SourceSubstance!$AM$2:AU17))," ")</f>
        <v xml:space="preserve"> </v>
      </c>
      <c r="S28" s="135"/>
      <c r="T28" s="135" t="str">
        <f>IFERROR(INDEX(Tableau1[],SourceSubstance!$AP17,COLUMNS(SourceSubstance!$AM$2:AV17))," ")</f>
        <v xml:space="preserve"> </v>
      </c>
      <c r="U28" s="135"/>
      <c r="V28" s="135" t="str">
        <f>IFERROR(INDEX(Tableau1[],SourceSubstance!$AP17,COLUMNS(SourceSubstance!$AM$2:AW17))," ")</f>
        <v xml:space="preserve"> </v>
      </c>
      <c r="W28" s="135"/>
      <c r="X28" s="135" t="str">
        <f>IFERROR(INDEX(Tableau1[],SourceSubstance!$AP17,COLUMNS(SourceSubstance!$AM$2:AX17))," ")</f>
        <v xml:space="preserve"> </v>
      </c>
      <c r="Y28" s="135"/>
      <c r="Z28" s="135" t="str">
        <f>IFERROR(INDEX(Tableau1[],SourceSubstance!$AP17,COLUMNS(SourceSubstance!$AM$2:AY17))," ")</f>
        <v xml:space="preserve"> </v>
      </c>
      <c r="AA28" s="135"/>
      <c r="AB28" s="135" t="str">
        <f>IFERROR(INDEX(Tableau1[],SourceSubstance!$AP17,COLUMNS(SourceSubstance!$AM$2:AZ17))," ")</f>
        <v xml:space="preserve"> </v>
      </c>
      <c r="AC28" s="135"/>
      <c r="AD28" s="135" t="str">
        <f>IFERROR(INDEX(Tableau1[],SourceSubstance!$AP17,COLUMNS(SourceSubstance!$AM$2:BA17))," ")</f>
        <v xml:space="preserve"> </v>
      </c>
      <c r="AE28" s="135"/>
      <c r="AF28" s="135" t="str">
        <f>IFERROR(INDEX(Tableau1[],SourceSubstance!$AP17,COLUMNS(SourceSubstance!$AM$2:BB17))," ")</f>
        <v xml:space="preserve"> </v>
      </c>
      <c r="AG28" s="135"/>
      <c r="AH28" s="135" t="str">
        <f>IFERROR(INDEX(Tableau1[],SourceSubstance!$AP17,COLUMNS(SourceSubstance!$AM$2:BC17))," ")</f>
        <v xml:space="preserve"> </v>
      </c>
      <c r="AI28" s="135"/>
      <c r="AJ28" s="135" t="str">
        <f>IFERROR(INDEX(Tableau1[],SourceSubstance!$AP17,COLUMNS(SourceSubstance!$AM$3:BD18))," ")</f>
        <v xml:space="preserve"> </v>
      </c>
      <c r="AK28" s="135"/>
      <c r="AL28" s="135" t="str">
        <f>IFERROR(INDEX(Tableau1[],SourceSubstance!$AP17,COLUMNS(SourceSubstance!$AM$2:BE17))," ")</f>
        <v xml:space="preserve"> </v>
      </c>
      <c r="AM28" s="135"/>
      <c r="AN28" s="135" t="str">
        <f>IFERROR(INDEX(Tableau1[],SourceSubstance!$AP17,COLUMNS(SourceSubstance!$AM$3:BF18))," ")</f>
        <v xml:space="preserve"> </v>
      </c>
      <c r="AO28" s="135"/>
      <c r="AP28" s="135" t="str">
        <f>IFERROR(INDEX(Tableau1[],SourceSubstance!$AP17,COLUMNS(SourceSubstance!$AM$2:BG17))," ")</f>
        <v xml:space="preserve"> </v>
      </c>
      <c r="AQ28" s="135"/>
      <c r="AR28" s="135" t="str">
        <f>IFERROR(INDEX(Tableau1[],SourceSubstance!$AP17,COLUMNS(SourceSubstance!$AM$3:BH18))," ")</f>
        <v xml:space="preserve"> </v>
      </c>
      <c r="AS28" s="135"/>
      <c r="AT28" s="135" t="str">
        <f>IFERROR(INDEX(Tableau1[],SourceSubstance!$AP17,COLUMNS(SourceSubstance!$AM$2:BI17))," ")</f>
        <v xml:space="preserve"> </v>
      </c>
      <c r="AU28" s="135"/>
      <c r="AV28" s="135" t="str">
        <f>IFERROR(INDEX(Tableau1[],SourceSubstance!$AP17,COLUMNS(SourceSubstance!$AM$3:BJ18))," ")</f>
        <v xml:space="preserve"> </v>
      </c>
      <c r="AW28" s="135"/>
      <c r="AX28" s="135" t="str">
        <f>IFERROR(INDEX(Tableau1[],SourceSubstance!$AP17,COLUMNS(SourceSubstance!$AM$2:BK17))," ")</f>
        <v xml:space="preserve"> </v>
      </c>
      <c r="AY28" s="135"/>
      <c r="AZ28" s="135" t="str">
        <f>IFERROR(INDEX(Tableau1[],SourceSubstance!$AP17,COLUMNS(SourceSubstance!$AM$3:BL18))," ")</f>
        <v xml:space="preserve"> </v>
      </c>
      <c r="BA28" s="135"/>
      <c r="BB28" s="135" t="str">
        <f>IFERROR(INDEX(Tableau1[],SourceSubstance!$AP17,COLUMNS(SourceSubstance!$AM$2:BM17))," ")</f>
        <v xml:space="preserve"> </v>
      </c>
      <c r="BC28" s="135"/>
      <c r="BD28" s="135" t="str">
        <f>IFERROR(INDEX(Tableau1[],SourceSubstance!$AP17,COLUMNS(SourceSubstance!$AM$3:BN18))," ")</f>
        <v xml:space="preserve"> </v>
      </c>
      <c r="BE28" s="135"/>
      <c r="BF28" s="135" t="str">
        <f>IFERROR(INDEX(Tableau1[],SourceSubstance!$AP17,COLUMNS(SourceSubstance!$AM$2:BO17))," ")</f>
        <v xml:space="preserve"> </v>
      </c>
      <c r="BG28" s="135"/>
      <c r="BH28" s="135" t="str">
        <f>IFERROR(INDEX(Tableau1[],SourceSubstance!$AP17,COLUMNS(SourceSubstance!$AM$3:BP18))," ")</f>
        <v xml:space="preserve"> </v>
      </c>
      <c r="BI28" s="135"/>
      <c r="BJ28" s="135" t="str">
        <f>IFERROR(INDEX(Tableau1[],SourceSubstance!$AP17,COLUMNS(SourceSubstance!$AM$2:BQ17))," ")</f>
        <v xml:space="preserve"> </v>
      </c>
      <c r="BK28" s="135"/>
      <c r="BL28" s="135" t="str">
        <f>IFERROR(INDEX(Tableau1[],SourceSubstance!$AP17,COLUMNS(SourceSubstance!$AM$3:BR18))," ")</f>
        <v xml:space="preserve"> </v>
      </c>
      <c r="BM28" s="135"/>
      <c r="BN28" s="135" t="str">
        <f>IFERROR(INDEX(Tableau1[],SourceSubstance!$AP17,COLUMNS(SourceSubstance!$AM$2:BR17))," ")</f>
        <v xml:space="preserve"> </v>
      </c>
      <c r="BO28" s="135"/>
      <c r="BP28" s="135" t="str">
        <f>IFERROR(INDEX(Tableau1[],SourceSubstance!$AP17,COLUMNS(SourceSubstance!$AM$3:BS18))," ")</f>
        <v xml:space="preserve"> </v>
      </c>
      <c r="BQ28" s="135"/>
      <c r="BR28" s="135" t="str">
        <f>IFERROR(INDEX(Tableau1[],SourceSubstance!$AP18,COLUMNS(SourceSubstance!$AM$3:DE18))," ")</f>
        <v xml:space="preserve"> </v>
      </c>
      <c r="BS28" s="135"/>
    </row>
    <row r="29" spans="1:71" x14ac:dyDescent="0.25">
      <c r="A29" s="8"/>
      <c r="B29" s="135" t="str">
        <f>IFERROR(INDEX(Tableau1[],SourceSubstance!$AP18,COLUMNS(SourceSubstance!$AM$2:AM18))," ")</f>
        <v xml:space="preserve"> </v>
      </c>
      <c r="C29" s="135"/>
      <c r="D29" s="135" t="str">
        <f>IFERROR(INDEX(Tableau1[],SourceSubstance!$AP18,COLUMNS(SourceSubstance!$AM$2:AN18))," ")</f>
        <v xml:space="preserve"> </v>
      </c>
      <c r="E29" s="135"/>
      <c r="F29" s="135" t="str">
        <f>IFERROR(INDEX(Tableau1[],SourceSubstance!$AP18,COLUMNS(SourceSubstance!$AM$2:AO18))," ")</f>
        <v xml:space="preserve"> </v>
      </c>
      <c r="G29" s="135"/>
      <c r="H29" s="135" t="str">
        <f>IFERROR(INDEX(Tableau1[],SourceSubstance!$AP18,COLUMNS(SourceSubstance!$AM$2:AP18))," ")</f>
        <v xml:space="preserve"> </v>
      </c>
      <c r="I29" s="135"/>
      <c r="J29" s="135" t="str">
        <f>IFERROR(INDEX(Tableau1[],SourceSubstance!$AP18,COLUMNS(SourceSubstance!$AM$2:AQ18))," ")</f>
        <v xml:space="preserve"> </v>
      </c>
      <c r="K29" s="135"/>
      <c r="L29" s="135" t="str">
        <f>IFERROR(INDEX(Tableau1[],SourceSubstance!$AP18,COLUMNS(SourceSubstance!$AM$2:AR18))," ")</f>
        <v xml:space="preserve"> </v>
      </c>
      <c r="M29" s="135"/>
      <c r="N29" s="135" t="str">
        <f>IFERROR(INDEX(Tableau1[],SourceSubstance!$AP18,COLUMNS(SourceSubstance!$AM$2:AS18))," ")</f>
        <v xml:space="preserve"> </v>
      </c>
      <c r="O29" s="135"/>
      <c r="P29" s="135" t="str">
        <f>IFERROR(INDEX(Tableau1[],SourceSubstance!$AP18,COLUMNS(SourceSubstance!$AM$1:AT17))," ")</f>
        <v xml:space="preserve"> </v>
      </c>
      <c r="Q29" s="135"/>
      <c r="R29" s="135" t="str">
        <f>IFERROR(INDEX(Tableau1[],SourceSubstance!$AP18,COLUMNS(SourceSubstance!$AM$2:AU18))," ")</f>
        <v xml:space="preserve"> </v>
      </c>
      <c r="S29" s="135"/>
      <c r="T29" s="135" t="str">
        <f>IFERROR(INDEX(Tableau1[],SourceSubstance!$AP18,COLUMNS(SourceSubstance!$AM$2:AV18))," ")</f>
        <v xml:space="preserve"> </v>
      </c>
      <c r="U29" s="135"/>
      <c r="V29" s="135" t="str">
        <f>IFERROR(INDEX(Tableau1[],SourceSubstance!$AP18,COLUMNS(SourceSubstance!$AM$2:AW18))," ")</f>
        <v xml:space="preserve"> </v>
      </c>
      <c r="W29" s="135"/>
      <c r="X29" s="135" t="str">
        <f>IFERROR(INDEX(Tableau1[],SourceSubstance!$AP18,COLUMNS(SourceSubstance!$AM$2:AX18))," ")</f>
        <v xml:space="preserve"> </v>
      </c>
      <c r="Y29" s="135"/>
      <c r="Z29" s="135" t="str">
        <f>IFERROR(INDEX(Tableau1[],SourceSubstance!$AP18,COLUMNS(SourceSubstance!$AM$2:AY18))," ")</f>
        <v xml:space="preserve"> </v>
      </c>
      <c r="AA29" s="135"/>
      <c r="AB29" s="135" t="str">
        <f>IFERROR(INDEX(Tableau1[],SourceSubstance!$AP18,COLUMNS(SourceSubstance!$AM$2:AZ18))," ")</f>
        <v xml:space="preserve"> </v>
      </c>
      <c r="AC29" s="135"/>
      <c r="AD29" s="135" t="str">
        <f>IFERROR(INDEX(Tableau1[],SourceSubstance!$AP18,COLUMNS(SourceSubstance!$AM$2:BA18))," ")</f>
        <v xml:space="preserve"> </v>
      </c>
      <c r="AE29" s="135"/>
      <c r="AF29" s="135" t="str">
        <f>IFERROR(INDEX(Tableau1[],SourceSubstance!$AP18,COLUMNS(SourceSubstance!$AM$2:BB18))," ")</f>
        <v xml:space="preserve"> </v>
      </c>
      <c r="AG29" s="135"/>
      <c r="AH29" s="135" t="str">
        <f>IFERROR(INDEX(Tableau1[],SourceSubstance!$AP18,COLUMNS(SourceSubstance!$AM$2:BC18))," ")</f>
        <v xml:space="preserve"> </v>
      </c>
      <c r="AI29" s="135"/>
      <c r="AJ29" s="135" t="str">
        <f>IFERROR(INDEX(Tableau1[],SourceSubstance!$AP18,COLUMNS(SourceSubstance!$AM$3:BD19))," ")</f>
        <v xml:space="preserve"> </v>
      </c>
      <c r="AK29" s="135"/>
      <c r="AL29" s="135" t="str">
        <f>IFERROR(INDEX(Tableau1[],SourceSubstance!$AP18,COLUMNS(SourceSubstance!$AM$2:BE18))," ")</f>
        <v xml:space="preserve"> </v>
      </c>
      <c r="AM29" s="135"/>
      <c r="AN29" s="135" t="str">
        <f>IFERROR(INDEX(Tableau1[],SourceSubstance!$AP18,COLUMNS(SourceSubstance!$AM$3:BF19))," ")</f>
        <v xml:space="preserve"> </v>
      </c>
      <c r="AO29" s="135"/>
      <c r="AP29" s="135" t="str">
        <f>IFERROR(INDEX(Tableau1[],SourceSubstance!$AP18,COLUMNS(SourceSubstance!$AM$2:BG18))," ")</f>
        <v xml:space="preserve"> </v>
      </c>
      <c r="AQ29" s="135"/>
      <c r="AR29" s="135" t="str">
        <f>IFERROR(INDEX(Tableau1[],SourceSubstance!$AP18,COLUMNS(SourceSubstance!$AM$3:BH19))," ")</f>
        <v xml:space="preserve"> </v>
      </c>
      <c r="AS29" s="135"/>
      <c r="AT29" s="135" t="str">
        <f>IFERROR(INDEX(Tableau1[],SourceSubstance!$AP18,COLUMNS(SourceSubstance!$AM$2:BI18))," ")</f>
        <v xml:space="preserve"> </v>
      </c>
      <c r="AU29" s="135"/>
      <c r="AV29" s="135" t="str">
        <f>IFERROR(INDEX(Tableau1[],SourceSubstance!$AP18,COLUMNS(SourceSubstance!$AM$3:BJ19))," ")</f>
        <v xml:space="preserve"> </v>
      </c>
      <c r="AW29" s="135"/>
      <c r="AX29" s="135" t="str">
        <f>IFERROR(INDEX(Tableau1[],SourceSubstance!$AP18,COLUMNS(SourceSubstance!$AM$2:BK18))," ")</f>
        <v xml:space="preserve"> </v>
      </c>
      <c r="AY29" s="135"/>
      <c r="AZ29" s="135" t="str">
        <f>IFERROR(INDEX(Tableau1[],SourceSubstance!$AP18,COLUMNS(SourceSubstance!$AM$3:BL19))," ")</f>
        <v xml:space="preserve"> </v>
      </c>
      <c r="BA29" s="135"/>
      <c r="BB29" s="135" t="str">
        <f>IFERROR(INDEX(Tableau1[],SourceSubstance!$AP18,COLUMNS(SourceSubstance!$AM$2:BM18))," ")</f>
        <v xml:space="preserve"> </v>
      </c>
      <c r="BC29" s="135"/>
      <c r="BD29" s="135" t="str">
        <f>IFERROR(INDEX(Tableau1[],SourceSubstance!$AP18,COLUMNS(SourceSubstance!$AM$3:BN19))," ")</f>
        <v xml:space="preserve"> </v>
      </c>
      <c r="BE29" s="135"/>
      <c r="BF29" s="135" t="str">
        <f>IFERROR(INDEX(Tableau1[],SourceSubstance!$AP18,COLUMNS(SourceSubstance!$AM$2:BO18))," ")</f>
        <v xml:space="preserve"> </v>
      </c>
      <c r="BG29" s="135"/>
      <c r="BH29" s="135" t="str">
        <f>IFERROR(INDEX(Tableau1[],SourceSubstance!$AP18,COLUMNS(SourceSubstance!$AM$3:BP19))," ")</f>
        <v xml:space="preserve"> </v>
      </c>
      <c r="BI29" s="135"/>
      <c r="BJ29" s="135" t="str">
        <f>IFERROR(INDEX(Tableau1[],SourceSubstance!$AP18,COLUMNS(SourceSubstance!$AM$2:BQ18))," ")</f>
        <v xml:space="preserve"> </v>
      </c>
      <c r="BK29" s="135"/>
      <c r="BL29" s="135" t="str">
        <f>IFERROR(INDEX(Tableau1[],SourceSubstance!$AP18,COLUMNS(SourceSubstance!$AM$3:BR19))," ")</f>
        <v xml:space="preserve"> </v>
      </c>
      <c r="BM29" s="135"/>
      <c r="BN29" s="135" t="str">
        <f>IFERROR(INDEX(Tableau1[],SourceSubstance!$AP18,COLUMNS(SourceSubstance!$AM$2:BR18))," ")</f>
        <v xml:space="preserve"> </v>
      </c>
      <c r="BO29" s="135"/>
      <c r="BP29" s="135" t="str">
        <f>IFERROR(INDEX(Tableau1[],SourceSubstance!$AP18,COLUMNS(SourceSubstance!$AM$3:BS19))," ")</f>
        <v xml:space="preserve"> </v>
      </c>
      <c r="BQ29" s="135"/>
      <c r="BR29" s="135" t="str">
        <f>IFERROR(INDEX(Tableau1[],SourceSubstance!$AP19,COLUMNS(SourceSubstance!$AM$3:DE19))," ")</f>
        <v xml:space="preserve"> </v>
      </c>
      <c r="BS29" s="135"/>
    </row>
    <row r="30" spans="1:71" x14ac:dyDescent="0.25">
      <c r="A30" s="8"/>
      <c r="B30" s="135" t="str">
        <f>IFERROR(INDEX(Tableau1[],SourceSubstance!$AP19,COLUMNS(SourceSubstance!$AM$2:AM19))," ")</f>
        <v xml:space="preserve"> </v>
      </c>
      <c r="C30" s="135"/>
      <c r="D30" s="135" t="str">
        <f>IFERROR(INDEX(Tableau1[],SourceSubstance!$AP19,COLUMNS(SourceSubstance!$AM$2:AN19))," ")</f>
        <v xml:space="preserve"> </v>
      </c>
      <c r="E30" s="135"/>
      <c r="F30" s="135" t="str">
        <f>IFERROR(INDEX(Tableau1[],SourceSubstance!$AP19,COLUMNS(SourceSubstance!$AM$2:AO19))," ")</f>
        <v xml:space="preserve"> </v>
      </c>
      <c r="G30" s="135"/>
      <c r="H30" s="135" t="str">
        <f>IFERROR(INDEX(Tableau1[],SourceSubstance!$AP19,COLUMNS(SourceSubstance!$AM$2:AP19))," ")</f>
        <v xml:space="preserve"> </v>
      </c>
      <c r="I30" s="135"/>
      <c r="J30" s="135" t="str">
        <f>IFERROR(INDEX(Tableau1[],SourceSubstance!$AP19,COLUMNS(SourceSubstance!$AM$2:AQ19))," ")</f>
        <v xml:space="preserve"> </v>
      </c>
      <c r="K30" s="135"/>
      <c r="L30" s="135" t="str">
        <f>IFERROR(INDEX(Tableau1[],SourceSubstance!$AP19,COLUMNS(SourceSubstance!$AM$2:AR19))," ")</f>
        <v xml:space="preserve"> </v>
      </c>
      <c r="M30" s="135"/>
      <c r="N30" s="135" t="str">
        <f>IFERROR(INDEX(Tableau1[],SourceSubstance!$AP19,COLUMNS(SourceSubstance!$AM$2:AS19))," ")</f>
        <v xml:space="preserve"> </v>
      </c>
      <c r="O30" s="135"/>
      <c r="P30" s="135" t="str">
        <f>IFERROR(INDEX(Tableau1[],SourceSubstance!$AP19,COLUMNS(SourceSubstance!$AM$1:AT18))," ")</f>
        <v xml:space="preserve"> </v>
      </c>
      <c r="Q30" s="135"/>
      <c r="R30" s="135" t="str">
        <f>IFERROR(INDEX(Tableau1[],SourceSubstance!$AP19,COLUMNS(SourceSubstance!$AM$2:AU19))," ")</f>
        <v xml:space="preserve"> </v>
      </c>
      <c r="S30" s="135"/>
      <c r="T30" s="135" t="str">
        <f>IFERROR(INDEX(Tableau1[],SourceSubstance!$AP19,COLUMNS(SourceSubstance!$AM$2:AV19))," ")</f>
        <v xml:space="preserve"> </v>
      </c>
      <c r="U30" s="135"/>
      <c r="V30" s="135" t="str">
        <f>IFERROR(INDEX(Tableau1[],SourceSubstance!$AP19,COLUMNS(SourceSubstance!$AM$2:AW19))," ")</f>
        <v xml:space="preserve"> </v>
      </c>
      <c r="W30" s="135"/>
      <c r="X30" s="135" t="str">
        <f>IFERROR(INDEX(Tableau1[],SourceSubstance!$AP19,COLUMNS(SourceSubstance!$AM$2:AX19))," ")</f>
        <v xml:space="preserve"> </v>
      </c>
      <c r="Y30" s="135"/>
      <c r="Z30" s="135" t="str">
        <f>IFERROR(INDEX(Tableau1[],SourceSubstance!$AP19,COLUMNS(SourceSubstance!$AM$2:AY19))," ")</f>
        <v xml:space="preserve"> </v>
      </c>
      <c r="AA30" s="135"/>
      <c r="AB30" s="135" t="str">
        <f>IFERROR(INDEX(Tableau1[],SourceSubstance!$AP19,COLUMNS(SourceSubstance!$AM$2:AZ19))," ")</f>
        <v xml:space="preserve"> </v>
      </c>
      <c r="AC30" s="135"/>
      <c r="AD30" s="135" t="str">
        <f>IFERROR(INDEX(Tableau1[],SourceSubstance!$AP19,COLUMNS(SourceSubstance!$AM$2:BA19))," ")</f>
        <v xml:space="preserve"> </v>
      </c>
      <c r="AE30" s="135"/>
      <c r="AF30" s="135" t="str">
        <f>IFERROR(INDEX(Tableau1[],SourceSubstance!$AP19,COLUMNS(SourceSubstance!$AM$2:BB19))," ")</f>
        <v xml:space="preserve"> </v>
      </c>
      <c r="AG30" s="135"/>
      <c r="AH30" s="135" t="str">
        <f>IFERROR(INDEX(Tableau1[],SourceSubstance!$AP19,COLUMNS(SourceSubstance!$AM$2:BC19))," ")</f>
        <v xml:space="preserve"> </v>
      </c>
      <c r="AI30" s="135"/>
      <c r="AJ30" s="135" t="str">
        <f>IFERROR(INDEX(Tableau1[],SourceSubstance!$AP19,COLUMNS(SourceSubstance!$AM$3:BD20))," ")</f>
        <v xml:space="preserve"> </v>
      </c>
      <c r="AK30" s="135"/>
      <c r="AL30" s="135" t="str">
        <f>IFERROR(INDEX(Tableau1[],SourceSubstance!$AP19,COLUMNS(SourceSubstance!$AM$2:BE19))," ")</f>
        <v xml:space="preserve"> </v>
      </c>
      <c r="AM30" s="135"/>
      <c r="AN30" s="135" t="str">
        <f>IFERROR(INDEX(Tableau1[],SourceSubstance!$AP19,COLUMNS(SourceSubstance!$AM$3:BF20))," ")</f>
        <v xml:space="preserve"> </v>
      </c>
      <c r="AO30" s="135"/>
      <c r="AP30" s="135" t="str">
        <f>IFERROR(INDEX(Tableau1[],SourceSubstance!$AP19,COLUMNS(SourceSubstance!$AM$2:BG19))," ")</f>
        <v xml:space="preserve"> </v>
      </c>
      <c r="AQ30" s="135"/>
      <c r="AR30" s="135" t="str">
        <f>IFERROR(INDEX(Tableau1[],SourceSubstance!$AP19,COLUMNS(SourceSubstance!$AM$3:BH20))," ")</f>
        <v xml:space="preserve"> </v>
      </c>
      <c r="AS30" s="135"/>
      <c r="AT30" s="135" t="str">
        <f>IFERROR(INDEX(Tableau1[],SourceSubstance!$AP19,COLUMNS(SourceSubstance!$AM$2:BI19))," ")</f>
        <v xml:space="preserve"> </v>
      </c>
      <c r="AU30" s="135"/>
      <c r="AV30" s="135" t="str">
        <f>IFERROR(INDEX(Tableau1[],SourceSubstance!$AP19,COLUMNS(SourceSubstance!$AM$3:BJ20))," ")</f>
        <v xml:space="preserve"> </v>
      </c>
      <c r="AW30" s="135"/>
      <c r="AX30" s="135" t="str">
        <f>IFERROR(INDEX(Tableau1[],SourceSubstance!$AP19,COLUMNS(SourceSubstance!$AM$2:BK19))," ")</f>
        <v xml:space="preserve"> </v>
      </c>
      <c r="AY30" s="135"/>
      <c r="AZ30" s="135" t="str">
        <f>IFERROR(INDEX(Tableau1[],SourceSubstance!$AP19,COLUMNS(SourceSubstance!$AM$3:BL20))," ")</f>
        <v xml:space="preserve"> </v>
      </c>
      <c r="BA30" s="135"/>
      <c r="BB30" s="135" t="str">
        <f>IFERROR(INDEX(Tableau1[],SourceSubstance!$AP19,COLUMNS(SourceSubstance!$AM$2:BM19))," ")</f>
        <v xml:space="preserve"> </v>
      </c>
      <c r="BC30" s="135"/>
      <c r="BD30" s="135" t="str">
        <f>IFERROR(INDEX(Tableau1[],SourceSubstance!$AP19,COLUMNS(SourceSubstance!$AM$3:BN20))," ")</f>
        <v xml:space="preserve"> </v>
      </c>
      <c r="BE30" s="135"/>
      <c r="BF30" s="135" t="str">
        <f>IFERROR(INDEX(Tableau1[],SourceSubstance!$AP19,COLUMNS(SourceSubstance!$AM$2:BO19))," ")</f>
        <v xml:space="preserve"> </v>
      </c>
      <c r="BG30" s="135"/>
      <c r="BH30" s="135" t="str">
        <f>IFERROR(INDEX(Tableau1[],SourceSubstance!$AP19,COLUMNS(SourceSubstance!$AM$3:BP20))," ")</f>
        <v xml:space="preserve"> </v>
      </c>
      <c r="BI30" s="135"/>
      <c r="BJ30" s="135" t="str">
        <f>IFERROR(INDEX(Tableau1[],SourceSubstance!$AP19,COLUMNS(SourceSubstance!$AM$2:BQ19))," ")</f>
        <v xml:space="preserve"> </v>
      </c>
      <c r="BK30" s="135"/>
      <c r="BL30" s="135" t="str">
        <f>IFERROR(INDEX(Tableau1[],SourceSubstance!$AP19,COLUMNS(SourceSubstance!$AM$3:BR20))," ")</f>
        <v xml:space="preserve"> </v>
      </c>
      <c r="BM30" s="135"/>
      <c r="BN30" s="135" t="str">
        <f>IFERROR(INDEX(Tableau1[],SourceSubstance!$AP19,COLUMNS(SourceSubstance!$AM$2:BR19))," ")</f>
        <v xml:space="preserve"> </v>
      </c>
      <c r="BO30" s="135"/>
      <c r="BP30" s="135" t="str">
        <f>IFERROR(INDEX(Tableau1[],SourceSubstance!$AP19,COLUMNS(SourceSubstance!$AM$3:BS20))," ")</f>
        <v xml:space="preserve"> </v>
      </c>
      <c r="BQ30" s="135"/>
      <c r="BR30" s="135" t="str">
        <f>IFERROR(INDEX(Tableau1[],SourceSubstance!$AP20,COLUMNS(SourceSubstance!$AM$3:DE20))," ")</f>
        <v xml:space="preserve"> </v>
      </c>
      <c r="BS30" s="135"/>
    </row>
    <row r="31" spans="1:71" x14ac:dyDescent="0.25">
      <c r="A31" s="8"/>
      <c r="B31" s="135" t="str">
        <f>IFERROR(INDEX(Tableau1[],SourceSubstance!$AP20,COLUMNS(SourceSubstance!$AM$2:AM20))," ")</f>
        <v xml:space="preserve"> </v>
      </c>
      <c r="C31" s="135"/>
      <c r="D31" s="135" t="str">
        <f>IFERROR(INDEX(Tableau1[],SourceSubstance!$AP20,COLUMNS(SourceSubstance!$AM$2:AN20))," ")</f>
        <v xml:space="preserve"> </v>
      </c>
      <c r="E31" s="135"/>
      <c r="F31" s="135" t="str">
        <f>IFERROR(INDEX(Tableau1[],SourceSubstance!$AP20,COLUMNS(SourceSubstance!$AM$2:AO20))," ")</f>
        <v xml:space="preserve"> </v>
      </c>
      <c r="G31" s="135"/>
      <c r="H31" s="135" t="str">
        <f>IFERROR(INDEX(Tableau1[],SourceSubstance!$AP20,COLUMNS(SourceSubstance!$AM$2:AP20))," ")</f>
        <v xml:space="preserve"> </v>
      </c>
      <c r="I31" s="135"/>
      <c r="J31" s="135" t="str">
        <f>IFERROR(INDEX(Tableau1[],SourceSubstance!$AP20,COLUMNS(SourceSubstance!$AM$2:AQ20))," ")</f>
        <v xml:space="preserve"> </v>
      </c>
      <c r="K31" s="135"/>
      <c r="L31" s="135" t="str">
        <f>IFERROR(INDEX(Tableau1[],SourceSubstance!$AP20,COLUMNS(SourceSubstance!$AM$2:AR20))," ")</f>
        <v xml:space="preserve"> </v>
      </c>
      <c r="M31" s="135"/>
      <c r="N31" s="135" t="str">
        <f>IFERROR(INDEX(Tableau1[],SourceSubstance!$AP20,COLUMNS(SourceSubstance!$AM$2:AS20))," ")</f>
        <v xml:space="preserve"> </v>
      </c>
      <c r="O31" s="135"/>
      <c r="P31" s="135" t="str">
        <f>IFERROR(INDEX(Tableau1[],SourceSubstance!$AP20,COLUMNS(SourceSubstance!$AM$1:AT19))," ")</f>
        <v xml:space="preserve"> </v>
      </c>
      <c r="Q31" s="135"/>
      <c r="R31" s="135" t="str">
        <f>IFERROR(INDEX(Tableau1[],SourceSubstance!$AP20,COLUMNS(SourceSubstance!$AM$2:AU20))," ")</f>
        <v xml:space="preserve"> </v>
      </c>
      <c r="S31" s="135"/>
      <c r="T31" s="135" t="str">
        <f>IFERROR(INDEX(Tableau1[],SourceSubstance!$AP20,COLUMNS(SourceSubstance!$AM$2:AV20))," ")</f>
        <v xml:space="preserve"> </v>
      </c>
      <c r="U31" s="135"/>
      <c r="V31" s="135" t="str">
        <f>IFERROR(INDEX(Tableau1[],SourceSubstance!$AP20,COLUMNS(SourceSubstance!$AM$2:AW20))," ")</f>
        <v xml:space="preserve"> </v>
      </c>
      <c r="W31" s="135"/>
      <c r="X31" s="135" t="str">
        <f>IFERROR(INDEX(Tableau1[],SourceSubstance!$AP20,COLUMNS(SourceSubstance!$AM$2:AX20))," ")</f>
        <v xml:space="preserve"> </v>
      </c>
      <c r="Y31" s="135"/>
      <c r="Z31" s="135" t="str">
        <f>IFERROR(INDEX(Tableau1[],SourceSubstance!$AP20,COLUMNS(SourceSubstance!$AM$2:AY20))," ")</f>
        <v xml:space="preserve"> </v>
      </c>
      <c r="AA31" s="135"/>
      <c r="AB31" s="135" t="str">
        <f>IFERROR(INDEX(Tableau1[],SourceSubstance!$AP20,COLUMNS(SourceSubstance!$AM$2:AZ20))," ")</f>
        <v xml:space="preserve"> </v>
      </c>
      <c r="AC31" s="135"/>
      <c r="AD31" s="135" t="str">
        <f>IFERROR(INDEX(Tableau1[],SourceSubstance!$AP20,COLUMNS(SourceSubstance!$AM$2:BA20))," ")</f>
        <v xml:space="preserve"> </v>
      </c>
      <c r="AE31" s="135"/>
      <c r="AF31" s="135" t="str">
        <f>IFERROR(INDEX(Tableau1[],SourceSubstance!$AP20,COLUMNS(SourceSubstance!$AM$2:BB20))," ")</f>
        <v xml:space="preserve"> </v>
      </c>
      <c r="AG31" s="135"/>
      <c r="AH31" s="135" t="str">
        <f>IFERROR(INDEX(Tableau1[],SourceSubstance!$AP20,COLUMNS(SourceSubstance!$AM$2:BC20))," ")</f>
        <v xml:space="preserve"> </v>
      </c>
      <c r="AI31" s="135"/>
      <c r="AJ31" s="135" t="str">
        <f>IFERROR(INDEX(Tableau1[],SourceSubstance!$AP20,COLUMNS(SourceSubstance!$AM$3:BD21))," ")</f>
        <v xml:space="preserve"> </v>
      </c>
      <c r="AK31" s="135"/>
      <c r="AL31" s="135" t="str">
        <f>IFERROR(INDEX(Tableau1[],SourceSubstance!$AP20,COLUMNS(SourceSubstance!$AM$2:BE20))," ")</f>
        <v xml:space="preserve"> </v>
      </c>
      <c r="AM31" s="135"/>
      <c r="AN31" s="135" t="str">
        <f>IFERROR(INDEX(Tableau1[],SourceSubstance!$AP20,COLUMNS(SourceSubstance!$AM$3:BF21))," ")</f>
        <v xml:space="preserve"> </v>
      </c>
      <c r="AO31" s="135"/>
      <c r="AP31" s="135" t="str">
        <f>IFERROR(INDEX(Tableau1[],SourceSubstance!$AP20,COLUMNS(SourceSubstance!$AM$2:BG20))," ")</f>
        <v xml:space="preserve"> </v>
      </c>
      <c r="AQ31" s="135"/>
      <c r="AR31" s="135" t="str">
        <f>IFERROR(INDEX(Tableau1[],SourceSubstance!$AP20,COLUMNS(SourceSubstance!$AM$3:BH21))," ")</f>
        <v xml:space="preserve"> </v>
      </c>
      <c r="AS31" s="135"/>
      <c r="AT31" s="135" t="str">
        <f>IFERROR(INDEX(Tableau1[],SourceSubstance!$AP20,COLUMNS(SourceSubstance!$AM$2:BI20))," ")</f>
        <v xml:space="preserve"> </v>
      </c>
      <c r="AU31" s="135"/>
      <c r="AV31" s="135" t="str">
        <f>IFERROR(INDEX(Tableau1[],SourceSubstance!$AP20,COLUMNS(SourceSubstance!$AM$3:BJ21))," ")</f>
        <v xml:space="preserve"> </v>
      </c>
      <c r="AW31" s="135"/>
      <c r="AX31" s="135" t="str">
        <f>IFERROR(INDEX(Tableau1[],SourceSubstance!$AP20,COLUMNS(SourceSubstance!$AM$2:BK20))," ")</f>
        <v xml:space="preserve"> </v>
      </c>
      <c r="AY31" s="135"/>
      <c r="AZ31" s="135" t="str">
        <f>IFERROR(INDEX(Tableau1[],SourceSubstance!$AP20,COLUMNS(SourceSubstance!$AM$3:BL21))," ")</f>
        <v xml:space="preserve"> </v>
      </c>
      <c r="BA31" s="135"/>
      <c r="BB31" s="135" t="str">
        <f>IFERROR(INDEX(Tableau1[],SourceSubstance!$AP20,COLUMNS(SourceSubstance!$AM$2:BM20))," ")</f>
        <v xml:space="preserve"> </v>
      </c>
      <c r="BC31" s="135"/>
      <c r="BD31" s="135" t="str">
        <f>IFERROR(INDEX(Tableau1[],SourceSubstance!$AP20,COLUMNS(SourceSubstance!$AM$3:BN21))," ")</f>
        <v xml:space="preserve"> </v>
      </c>
      <c r="BE31" s="135"/>
      <c r="BF31" s="135" t="str">
        <f>IFERROR(INDEX(Tableau1[],SourceSubstance!$AP20,COLUMNS(SourceSubstance!$AM$2:BO20))," ")</f>
        <v xml:space="preserve"> </v>
      </c>
      <c r="BG31" s="135"/>
      <c r="BH31" s="135" t="str">
        <f>IFERROR(INDEX(Tableau1[],SourceSubstance!$AP20,COLUMNS(SourceSubstance!$AM$3:BP21))," ")</f>
        <v xml:space="preserve"> </v>
      </c>
      <c r="BI31" s="135"/>
      <c r="BJ31" s="135" t="str">
        <f>IFERROR(INDEX(Tableau1[],SourceSubstance!$AP20,COLUMNS(SourceSubstance!$AM$2:BQ20))," ")</f>
        <v xml:space="preserve"> </v>
      </c>
      <c r="BK31" s="135"/>
      <c r="BL31" s="135" t="str">
        <f>IFERROR(INDEX(Tableau1[],SourceSubstance!$AP20,COLUMNS(SourceSubstance!$AM$3:BR21))," ")</f>
        <v xml:space="preserve"> </v>
      </c>
      <c r="BM31" s="135"/>
      <c r="BN31" s="135" t="str">
        <f>IFERROR(INDEX(Tableau1[],SourceSubstance!$AP20,COLUMNS(SourceSubstance!$AM$2:BR20))," ")</f>
        <v xml:space="preserve"> </v>
      </c>
      <c r="BO31" s="135"/>
      <c r="BP31" s="135" t="str">
        <f>IFERROR(INDEX(Tableau1[],SourceSubstance!$AP20,COLUMNS(SourceSubstance!$AM$3:BS21))," ")</f>
        <v xml:space="preserve"> </v>
      </c>
      <c r="BQ31" s="135"/>
      <c r="BR31" s="135" t="str">
        <f>IFERROR(INDEX(Tableau1[],SourceSubstance!$AP21,COLUMNS(SourceSubstance!$AM$3:DE21))," ")</f>
        <v xml:space="preserve"> </v>
      </c>
      <c r="BS31" s="135"/>
    </row>
    <row r="32" spans="1:71" x14ac:dyDescent="0.25">
      <c r="A32" s="8"/>
      <c r="B32" s="135" t="str">
        <f>IFERROR(INDEX(Tableau1[],SourceSubstance!$AP21,COLUMNS(SourceSubstance!$AM$2:AM21))," ")</f>
        <v xml:space="preserve"> </v>
      </c>
      <c r="C32" s="135"/>
      <c r="D32" s="135" t="str">
        <f>IFERROR(INDEX(Tableau1[],SourceSubstance!$AP21,COLUMNS(SourceSubstance!$AM$2:AN21))," ")</f>
        <v xml:space="preserve"> </v>
      </c>
      <c r="E32" s="135"/>
      <c r="F32" s="135" t="str">
        <f>IFERROR(INDEX(Tableau1[],SourceSubstance!$AP21,COLUMNS(SourceSubstance!$AM$2:AO21))," ")</f>
        <v xml:space="preserve"> </v>
      </c>
      <c r="G32" s="135"/>
      <c r="H32" s="135" t="str">
        <f>IFERROR(INDEX(Tableau1[],SourceSubstance!$AP21,COLUMNS(SourceSubstance!$AM$2:AP21))," ")</f>
        <v xml:space="preserve"> </v>
      </c>
      <c r="I32" s="135"/>
      <c r="J32" s="135" t="str">
        <f>IFERROR(INDEX(Tableau1[],SourceSubstance!$AP21,COLUMNS(SourceSubstance!$AM$2:AQ21))," ")</f>
        <v xml:space="preserve"> </v>
      </c>
      <c r="K32" s="135"/>
      <c r="L32" s="135" t="str">
        <f>IFERROR(INDEX(Tableau1[],SourceSubstance!$AP21,COLUMNS(SourceSubstance!$AM$2:AR21))," ")</f>
        <v xml:space="preserve"> </v>
      </c>
      <c r="M32" s="135"/>
      <c r="N32" s="135" t="str">
        <f>IFERROR(INDEX(Tableau1[],SourceSubstance!$AP21,COLUMNS(SourceSubstance!$AM$2:AS21))," ")</f>
        <v xml:space="preserve"> </v>
      </c>
      <c r="O32" s="135"/>
      <c r="P32" s="135" t="str">
        <f>IFERROR(INDEX(Tableau1[],SourceSubstance!$AP21,COLUMNS(SourceSubstance!$AM$1:AT20))," ")</f>
        <v xml:space="preserve"> </v>
      </c>
      <c r="Q32" s="135"/>
      <c r="R32" s="135" t="str">
        <f>IFERROR(INDEX(Tableau1[],SourceSubstance!$AP21,COLUMNS(SourceSubstance!$AM$2:AU21))," ")</f>
        <v xml:space="preserve"> </v>
      </c>
      <c r="S32" s="135"/>
      <c r="T32" s="135" t="str">
        <f>IFERROR(INDEX(Tableau1[],SourceSubstance!$AP21,COLUMNS(SourceSubstance!$AM$2:AV21))," ")</f>
        <v xml:space="preserve"> </v>
      </c>
      <c r="U32" s="135"/>
      <c r="V32" s="135" t="str">
        <f>IFERROR(INDEX(Tableau1[],SourceSubstance!$AP21,COLUMNS(SourceSubstance!$AM$2:AW21))," ")</f>
        <v xml:space="preserve"> </v>
      </c>
      <c r="W32" s="135"/>
      <c r="X32" s="135" t="str">
        <f>IFERROR(INDEX(Tableau1[],SourceSubstance!$AP21,COLUMNS(SourceSubstance!$AM$2:AX21))," ")</f>
        <v xml:space="preserve"> </v>
      </c>
      <c r="Y32" s="135"/>
      <c r="Z32" s="135" t="str">
        <f>IFERROR(INDEX(Tableau1[],SourceSubstance!$AP21,COLUMNS(SourceSubstance!$AM$2:AY21))," ")</f>
        <v xml:space="preserve"> </v>
      </c>
      <c r="AA32" s="135"/>
      <c r="AB32" s="135" t="str">
        <f>IFERROR(INDEX(Tableau1[],SourceSubstance!$AP21,COLUMNS(SourceSubstance!$AM$2:AZ21))," ")</f>
        <v xml:space="preserve"> </v>
      </c>
      <c r="AC32" s="135"/>
      <c r="AD32" s="135" t="str">
        <f>IFERROR(INDEX(Tableau1[],SourceSubstance!$AP21,COLUMNS(SourceSubstance!$AM$2:BA21))," ")</f>
        <v xml:space="preserve"> </v>
      </c>
      <c r="AE32" s="135"/>
      <c r="AF32" s="135" t="str">
        <f>IFERROR(INDEX(Tableau1[],SourceSubstance!$AP21,COLUMNS(SourceSubstance!$AM$2:BB21))," ")</f>
        <v xml:space="preserve"> </v>
      </c>
      <c r="AG32" s="135"/>
      <c r="AH32" s="135" t="str">
        <f>IFERROR(INDEX(Tableau1[],SourceSubstance!$AP21,COLUMNS(SourceSubstance!$AM$2:BC21))," ")</f>
        <v xml:space="preserve"> </v>
      </c>
      <c r="AI32" s="135"/>
      <c r="AJ32" s="135" t="str">
        <f>IFERROR(INDEX(Tableau1[],SourceSubstance!$AP21,COLUMNS(SourceSubstance!$AM$3:BD22))," ")</f>
        <v xml:space="preserve"> </v>
      </c>
      <c r="AK32" s="135"/>
      <c r="AL32" s="135" t="str">
        <f>IFERROR(INDEX(Tableau1[],SourceSubstance!$AP21,COLUMNS(SourceSubstance!$AM$2:BE21))," ")</f>
        <v xml:space="preserve"> </v>
      </c>
      <c r="AM32" s="135"/>
      <c r="AN32" s="135" t="str">
        <f>IFERROR(INDEX(Tableau1[],SourceSubstance!$AP21,COLUMNS(SourceSubstance!$AM$3:BF22))," ")</f>
        <v xml:space="preserve"> </v>
      </c>
      <c r="AO32" s="135"/>
      <c r="AP32" s="135" t="str">
        <f>IFERROR(INDEX(Tableau1[],SourceSubstance!$AP21,COLUMNS(SourceSubstance!$AM$2:BG21))," ")</f>
        <v xml:space="preserve"> </v>
      </c>
      <c r="AQ32" s="135"/>
      <c r="AR32" s="135" t="str">
        <f>IFERROR(INDEX(Tableau1[],SourceSubstance!$AP21,COLUMNS(SourceSubstance!$AM$3:BH22))," ")</f>
        <v xml:space="preserve"> </v>
      </c>
      <c r="AS32" s="135"/>
      <c r="AT32" s="135" t="str">
        <f>IFERROR(INDEX(Tableau1[],SourceSubstance!$AP21,COLUMNS(SourceSubstance!$AM$2:BI21))," ")</f>
        <v xml:space="preserve"> </v>
      </c>
      <c r="AU32" s="135"/>
      <c r="AV32" s="135" t="str">
        <f>IFERROR(INDEX(Tableau1[],SourceSubstance!$AP21,COLUMNS(SourceSubstance!$AM$3:BJ22))," ")</f>
        <v xml:space="preserve"> </v>
      </c>
      <c r="AW32" s="135"/>
      <c r="AX32" s="135" t="str">
        <f>IFERROR(INDEX(Tableau1[],SourceSubstance!$AP21,COLUMNS(SourceSubstance!$AM$2:BK21))," ")</f>
        <v xml:space="preserve"> </v>
      </c>
      <c r="AY32" s="135"/>
      <c r="AZ32" s="135" t="str">
        <f>IFERROR(INDEX(Tableau1[],SourceSubstance!$AP21,COLUMNS(SourceSubstance!$AM$3:BL22))," ")</f>
        <v xml:space="preserve"> </v>
      </c>
      <c r="BA32" s="135"/>
      <c r="BB32" s="135" t="str">
        <f>IFERROR(INDEX(Tableau1[],SourceSubstance!$AP21,COLUMNS(SourceSubstance!$AM$2:BM21))," ")</f>
        <v xml:space="preserve"> </v>
      </c>
      <c r="BC32" s="135"/>
      <c r="BD32" s="135" t="str">
        <f>IFERROR(INDEX(Tableau1[],SourceSubstance!$AP21,COLUMNS(SourceSubstance!$AM$3:BN22))," ")</f>
        <v xml:space="preserve"> </v>
      </c>
      <c r="BE32" s="135"/>
      <c r="BF32" s="135" t="str">
        <f>IFERROR(INDEX(Tableau1[],SourceSubstance!$AP21,COLUMNS(SourceSubstance!$AM$2:BO21))," ")</f>
        <v xml:space="preserve"> </v>
      </c>
      <c r="BG32" s="135"/>
      <c r="BH32" s="135" t="str">
        <f>IFERROR(INDEX(Tableau1[],SourceSubstance!$AP21,COLUMNS(SourceSubstance!$AM$3:BP22))," ")</f>
        <v xml:space="preserve"> </v>
      </c>
      <c r="BI32" s="135"/>
      <c r="BJ32" s="135" t="str">
        <f>IFERROR(INDEX(Tableau1[],SourceSubstance!$AP21,COLUMNS(SourceSubstance!$AM$2:BQ21))," ")</f>
        <v xml:space="preserve"> </v>
      </c>
      <c r="BK32" s="135"/>
      <c r="BL32" s="135" t="str">
        <f>IFERROR(INDEX(Tableau1[],SourceSubstance!$AP21,COLUMNS(SourceSubstance!$AM$3:BR22))," ")</f>
        <v xml:space="preserve"> </v>
      </c>
      <c r="BM32" s="135"/>
      <c r="BN32" s="135" t="str">
        <f>IFERROR(INDEX(Tableau1[],SourceSubstance!$AP21,COLUMNS(SourceSubstance!$AM$2:BR21))," ")</f>
        <v xml:space="preserve"> </v>
      </c>
      <c r="BO32" s="135"/>
      <c r="BP32" s="135" t="str">
        <f>IFERROR(INDEX(Tableau1[],SourceSubstance!$AP21,COLUMNS(SourceSubstance!$AM$3:BS22))," ")</f>
        <v xml:space="preserve"> </v>
      </c>
      <c r="BQ32" s="135"/>
      <c r="BR32" s="135" t="str">
        <f>IFERROR(INDEX(Tableau1[],SourceSubstance!$AP22,COLUMNS(SourceSubstance!$AM$3:DE22))," ")</f>
        <v xml:space="preserve"> </v>
      </c>
      <c r="BS32" s="135"/>
    </row>
    <row r="33" spans="1:71" x14ac:dyDescent="0.25">
      <c r="A33" s="8"/>
      <c r="B33" s="135" t="str">
        <f>IFERROR(INDEX(Tableau1[],SourceSubstance!$AP22,COLUMNS(SourceSubstance!$AM$2:AM22))," ")</f>
        <v xml:space="preserve"> </v>
      </c>
      <c r="C33" s="135"/>
      <c r="D33" s="135" t="str">
        <f>IFERROR(INDEX(Tableau1[],SourceSubstance!$AP22,COLUMNS(SourceSubstance!$AM$2:AN22))," ")</f>
        <v xml:space="preserve"> </v>
      </c>
      <c r="E33" s="135"/>
      <c r="F33" s="135" t="str">
        <f>IFERROR(INDEX(Tableau1[],SourceSubstance!$AP22,COLUMNS(SourceSubstance!$AM$2:AO22))," ")</f>
        <v xml:space="preserve"> </v>
      </c>
      <c r="G33" s="135"/>
      <c r="H33" s="135" t="str">
        <f>IFERROR(INDEX(Tableau1[],SourceSubstance!$AP22,COLUMNS(SourceSubstance!$AM$2:AP22))," ")</f>
        <v xml:space="preserve"> </v>
      </c>
      <c r="I33" s="135"/>
      <c r="J33" s="135" t="str">
        <f>IFERROR(INDEX(Tableau1[],SourceSubstance!$AP22,COLUMNS(SourceSubstance!$AM$2:AQ22))," ")</f>
        <v xml:space="preserve"> </v>
      </c>
      <c r="K33" s="135"/>
      <c r="L33" s="135" t="str">
        <f>IFERROR(INDEX(Tableau1[],SourceSubstance!$AP22,COLUMNS(SourceSubstance!$AM$2:AR22))," ")</f>
        <v xml:space="preserve"> </v>
      </c>
      <c r="M33" s="135"/>
      <c r="N33" s="135" t="str">
        <f>IFERROR(INDEX(Tableau1[],SourceSubstance!$AP22,COLUMNS(SourceSubstance!$AM$2:AS22))," ")</f>
        <v xml:space="preserve"> </v>
      </c>
      <c r="O33" s="135"/>
      <c r="P33" s="135" t="str">
        <f>IFERROR(INDEX(Tableau1[],SourceSubstance!$AP22,COLUMNS(SourceSubstance!$AM$1:AT21))," ")</f>
        <v xml:space="preserve"> </v>
      </c>
      <c r="Q33" s="135"/>
      <c r="R33" s="135" t="str">
        <f>IFERROR(INDEX(Tableau1[],SourceSubstance!$AP22,COLUMNS(SourceSubstance!$AM$2:AU22))," ")</f>
        <v xml:space="preserve"> </v>
      </c>
      <c r="S33" s="135"/>
      <c r="T33" s="135" t="str">
        <f>IFERROR(INDEX(Tableau1[],SourceSubstance!$AP22,COLUMNS(SourceSubstance!$AM$2:AV22))," ")</f>
        <v xml:space="preserve"> </v>
      </c>
      <c r="U33" s="135"/>
      <c r="V33" s="135" t="str">
        <f>IFERROR(INDEX(Tableau1[],SourceSubstance!$AP22,COLUMNS(SourceSubstance!$AM$2:AW22))," ")</f>
        <v xml:space="preserve"> </v>
      </c>
      <c r="W33" s="135"/>
      <c r="X33" s="135" t="str">
        <f>IFERROR(INDEX(Tableau1[],SourceSubstance!$AP22,COLUMNS(SourceSubstance!$AM$2:AX22))," ")</f>
        <v xml:space="preserve"> </v>
      </c>
      <c r="Y33" s="135"/>
      <c r="Z33" s="135" t="str">
        <f>IFERROR(INDEX(Tableau1[],SourceSubstance!$AP22,COLUMNS(SourceSubstance!$AM$2:AY22))," ")</f>
        <v xml:space="preserve"> </v>
      </c>
      <c r="AA33" s="135"/>
      <c r="AB33" s="135" t="str">
        <f>IFERROR(INDEX(Tableau1[],SourceSubstance!$AP22,COLUMNS(SourceSubstance!$AM$2:AZ22))," ")</f>
        <v xml:space="preserve"> </v>
      </c>
      <c r="AC33" s="135"/>
      <c r="AD33" s="135" t="str">
        <f>IFERROR(INDEX(Tableau1[],SourceSubstance!$AP22,COLUMNS(SourceSubstance!$AM$2:BA22))," ")</f>
        <v xml:space="preserve"> </v>
      </c>
      <c r="AE33" s="135"/>
      <c r="AF33" s="135" t="str">
        <f>IFERROR(INDEX(Tableau1[],SourceSubstance!$AP22,COLUMNS(SourceSubstance!$AM$2:BB22))," ")</f>
        <v xml:space="preserve"> </v>
      </c>
      <c r="AG33" s="135"/>
      <c r="AH33" s="135" t="str">
        <f>IFERROR(INDEX(Tableau1[],SourceSubstance!$AP22,COLUMNS(SourceSubstance!$AM$2:BC22))," ")</f>
        <v xml:space="preserve"> </v>
      </c>
      <c r="AI33" s="135"/>
      <c r="AJ33" s="135" t="str">
        <f>IFERROR(INDEX(Tableau1[],SourceSubstance!$AP22,COLUMNS(SourceSubstance!$AM$3:BD23))," ")</f>
        <v xml:space="preserve"> </v>
      </c>
      <c r="AK33" s="135"/>
      <c r="AL33" s="135" t="str">
        <f>IFERROR(INDEX(Tableau1[],SourceSubstance!$AP22,COLUMNS(SourceSubstance!$AM$2:BE22))," ")</f>
        <v xml:space="preserve"> </v>
      </c>
      <c r="AM33" s="135"/>
      <c r="AN33" s="135" t="str">
        <f>IFERROR(INDEX(Tableau1[],SourceSubstance!$AP22,COLUMNS(SourceSubstance!$AM$3:BF23))," ")</f>
        <v xml:space="preserve"> </v>
      </c>
      <c r="AO33" s="135"/>
      <c r="AP33" s="135" t="str">
        <f>IFERROR(INDEX(Tableau1[],SourceSubstance!$AP22,COLUMNS(SourceSubstance!$AM$2:BG22))," ")</f>
        <v xml:space="preserve"> </v>
      </c>
      <c r="AQ33" s="135"/>
      <c r="AR33" s="135" t="str">
        <f>IFERROR(INDEX(Tableau1[],SourceSubstance!$AP22,COLUMNS(SourceSubstance!$AM$3:BH23))," ")</f>
        <v xml:space="preserve"> </v>
      </c>
      <c r="AS33" s="135"/>
      <c r="AT33" s="135" t="str">
        <f>IFERROR(INDEX(Tableau1[],SourceSubstance!$AP22,COLUMNS(SourceSubstance!$AM$2:BI22))," ")</f>
        <v xml:space="preserve"> </v>
      </c>
      <c r="AU33" s="135"/>
      <c r="AV33" s="135" t="str">
        <f>IFERROR(INDEX(Tableau1[],SourceSubstance!$AP22,COLUMNS(SourceSubstance!$AM$3:BJ23))," ")</f>
        <v xml:space="preserve"> </v>
      </c>
      <c r="AW33" s="135"/>
      <c r="AX33" s="135" t="str">
        <f>IFERROR(INDEX(Tableau1[],SourceSubstance!$AP22,COLUMNS(SourceSubstance!$AM$2:BK22))," ")</f>
        <v xml:space="preserve"> </v>
      </c>
      <c r="AY33" s="135"/>
      <c r="AZ33" s="135" t="str">
        <f>IFERROR(INDEX(Tableau1[],SourceSubstance!$AP22,COLUMNS(SourceSubstance!$AM$3:BL23))," ")</f>
        <v xml:space="preserve"> </v>
      </c>
      <c r="BA33" s="135"/>
      <c r="BB33" s="135" t="str">
        <f>IFERROR(INDEX(Tableau1[],SourceSubstance!$AP22,COLUMNS(SourceSubstance!$AM$2:BM22))," ")</f>
        <v xml:space="preserve"> </v>
      </c>
      <c r="BC33" s="135"/>
      <c r="BD33" s="135" t="str">
        <f>IFERROR(INDEX(Tableau1[],SourceSubstance!$AP22,COLUMNS(SourceSubstance!$AM$3:BN23))," ")</f>
        <v xml:space="preserve"> </v>
      </c>
      <c r="BE33" s="135"/>
      <c r="BF33" s="135" t="str">
        <f>IFERROR(INDEX(Tableau1[],SourceSubstance!$AP22,COLUMNS(SourceSubstance!$AM$2:BO22))," ")</f>
        <v xml:space="preserve"> </v>
      </c>
      <c r="BG33" s="135"/>
      <c r="BH33" s="135" t="str">
        <f>IFERROR(INDEX(Tableau1[],SourceSubstance!$AP22,COLUMNS(SourceSubstance!$AM$3:BP23))," ")</f>
        <v xml:space="preserve"> </v>
      </c>
      <c r="BI33" s="135"/>
      <c r="BJ33" s="135" t="str">
        <f>IFERROR(INDEX(Tableau1[],SourceSubstance!$AP22,COLUMNS(SourceSubstance!$AM$2:BQ22))," ")</f>
        <v xml:space="preserve"> </v>
      </c>
      <c r="BK33" s="135"/>
      <c r="BL33" s="135" t="str">
        <f>IFERROR(INDEX(Tableau1[],SourceSubstance!$AP22,COLUMNS(SourceSubstance!$AM$3:BR23))," ")</f>
        <v xml:space="preserve"> </v>
      </c>
      <c r="BM33" s="135"/>
      <c r="BN33" s="135" t="str">
        <f>IFERROR(INDEX(Tableau1[],SourceSubstance!$AP22,COLUMNS(SourceSubstance!$AM$2:BR22))," ")</f>
        <v xml:space="preserve"> </v>
      </c>
      <c r="BO33" s="135"/>
      <c r="BP33" s="135" t="str">
        <f>IFERROR(INDEX(Tableau1[],SourceSubstance!$AP22,COLUMNS(SourceSubstance!$AM$3:BS23))," ")</f>
        <v xml:space="preserve"> </v>
      </c>
      <c r="BQ33" s="135"/>
      <c r="BR33" s="135" t="str">
        <f>IFERROR(INDEX(Tableau1[],SourceSubstance!$AP23,COLUMNS(SourceSubstance!$AM$3:DE23))," ")</f>
        <v xml:space="preserve"> </v>
      </c>
      <c r="BS33" s="135"/>
    </row>
    <row r="34" spans="1:71" x14ac:dyDescent="0.25">
      <c r="B34" s="135" t="str">
        <f>IFERROR(INDEX(Tableau1[],SourceSubstance!$AP23,COLUMNS(SourceSubstance!$AM$2:AM23))," ")</f>
        <v xml:space="preserve"> </v>
      </c>
      <c r="C34" s="135"/>
      <c r="D34" s="135" t="str">
        <f>IFERROR(INDEX(Tableau1[],SourceSubstance!$AP23,COLUMNS(SourceSubstance!$AM$2:AN23))," ")</f>
        <v xml:space="preserve"> </v>
      </c>
      <c r="E34" s="135"/>
      <c r="F34" s="135" t="str">
        <f>IFERROR(INDEX(Tableau1[],SourceSubstance!$AP23,COLUMNS(SourceSubstance!$AM$2:AO23))," ")</f>
        <v xml:space="preserve"> </v>
      </c>
      <c r="G34" s="135"/>
      <c r="H34" s="135" t="str">
        <f>IFERROR(INDEX(Tableau1[],SourceSubstance!$AP23,COLUMNS(SourceSubstance!$AM$2:AP23))," ")</f>
        <v xml:space="preserve"> </v>
      </c>
      <c r="I34" s="135"/>
      <c r="J34" s="135" t="str">
        <f>IFERROR(INDEX(Tableau1[],SourceSubstance!$AP23,COLUMNS(SourceSubstance!$AM$2:AQ23))," ")</f>
        <v xml:space="preserve"> </v>
      </c>
      <c r="K34" s="135"/>
      <c r="L34" s="135" t="str">
        <f>IFERROR(INDEX(Tableau1[],SourceSubstance!$AP23,COLUMNS(SourceSubstance!$AM$2:AR23))," ")</f>
        <v xml:space="preserve"> </v>
      </c>
      <c r="M34" s="135"/>
      <c r="N34" s="135" t="str">
        <f>IFERROR(INDEX(Tableau1[],SourceSubstance!$AP23,COLUMNS(SourceSubstance!$AM$2:AS23))," ")</f>
        <v xml:space="preserve"> </v>
      </c>
      <c r="O34" s="135"/>
      <c r="P34" s="135" t="str">
        <f>IFERROR(INDEX(Tableau1[],SourceSubstance!$AP23,COLUMNS(SourceSubstance!$AM$1:AT22))," ")</f>
        <v xml:space="preserve"> </v>
      </c>
      <c r="Q34" s="135"/>
      <c r="R34" s="135" t="str">
        <f>IFERROR(INDEX(Tableau1[],SourceSubstance!$AP23,COLUMNS(SourceSubstance!$AM$2:AU23))," ")</f>
        <v xml:space="preserve"> </v>
      </c>
      <c r="S34" s="135"/>
      <c r="T34" s="135" t="str">
        <f>IFERROR(INDEX(Tableau1[],SourceSubstance!$AP23,COLUMNS(SourceSubstance!$AM$2:AV23))," ")</f>
        <v xml:space="preserve"> </v>
      </c>
      <c r="U34" s="135"/>
      <c r="V34" s="135" t="str">
        <f>IFERROR(INDEX(Tableau1[],SourceSubstance!$AP23,COLUMNS(SourceSubstance!$AM$2:AW23))," ")</f>
        <v xml:space="preserve"> </v>
      </c>
      <c r="W34" s="135"/>
      <c r="X34" s="135" t="str">
        <f>IFERROR(INDEX(Tableau1[],SourceSubstance!$AP23,COLUMNS(SourceSubstance!$AM$2:AX23))," ")</f>
        <v xml:space="preserve"> </v>
      </c>
      <c r="Y34" s="135"/>
      <c r="Z34" s="135" t="str">
        <f>IFERROR(INDEX(Tableau1[],SourceSubstance!$AP23,COLUMNS(SourceSubstance!$AM$2:AY23))," ")</f>
        <v xml:space="preserve"> </v>
      </c>
      <c r="AA34" s="135"/>
      <c r="AB34" s="135" t="str">
        <f>IFERROR(INDEX(Tableau1[],SourceSubstance!$AP23,COLUMNS(SourceSubstance!$AM$2:AZ23))," ")</f>
        <v xml:space="preserve"> </v>
      </c>
      <c r="AC34" s="135"/>
      <c r="AD34" s="135" t="str">
        <f>IFERROR(INDEX(Tableau1[],SourceSubstance!$AP23,COLUMNS(SourceSubstance!$AM$2:BA23))," ")</f>
        <v xml:space="preserve"> </v>
      </c>
      <c r="AE34" s="135"/>
      <c r="AF34" s="135" t="str">
        <f>IFERROR(INDEX(Tableau1[],SourceSubstance!$AP23,COLUMNS(SourceSubstance!$AM$2:BB23))," ")</f>
        <v xml:space="preserve"> </v>
      </c>
      <c r="AG34" s="135"/>
      <c r="AH34" s="135" t="str">
        <f>IFERROR(INDEX(Tableau1[],SourceSubstance!$AP23,COLUMNS(SourceSubstance!$AM$2:BC23))," ")</f>
        <v xml:space="preserve"> </v>
      </c>
      <c r="AI34" s="135"/>
      <c r="AJ34" s="135" t="str">
        <f>IFERROR(INDEX(Tableau1[],SourceSubstance!$AP23,COLUMNS(SourceSubstance!$AM$3:BD24))," ")</f>
        <v xml:space="preserve"> </v>
      </c>
      <c r="AK34" s="135"/>
      <c r="AL34" s="135" t="str">
        <f>IFERROR(INDEX(Tableau1[],SourceSubstance!$AP23,COLUMNS(SourceSubstance!$AM$2:BE23))," ")</f>
        <v xml:space="preserve"> </v>
      </c>
      <c r="AM34" s="135"/>
      <c r="AN34" s="135" t="str">
        <f>IFERROR(INDEX(Tableau1[],SourceSubstance!$AP23,COLUMNS(SourceSubstance!$AM$3:BF24))," ")</f>
        <v xml:space="preserve"> </v>
      </c>
      <c r="AO34" s="135"/>
      <c r="AP34" s="135" t="str">
        <f>IFERROR(INDEX(Tableau1[],SourceSubstance!$AP23,COLUMNS(SourceSubstance!$AM$2:BG23))," ")</f>
        <v xml:space="preserve"> </v>
      </c>
      <c r="AQ34" s="135"/>
      <c r="AR34" s="135" t="str">
        <f>IFERROR(INDEX(Tableau1[],SourceSubstance!$AP23,COLUMNS(SourceSubstance!$AM$3:BH24))," ")</f>
        <v xml:space="preserve"> </v>
      </c>
      <c r="AS34" s="135"/>
      <c r="AT34" s="135" t="str">
        <f>IFERROR(INDEX(Tableau1[],SourceSubstance!$AP23,COLUMNS(SourceSubstance!$AM$2:BI23))," ")</f>
        <v xml:space="preserve"> </v>
      </c>
      <c r="AU34" s="135"/>
      <c r="AV34" s="135" t="str">
        <f>IFERROR(INDEX(Tableau1[],SourceSubstance!$AP23,COLUMNS(SourceSubstance!$AM$3:BJ24))," ")</f>
        <v xml:space="preserve"> </v>
      </c>
      <c r="AW34" s="135"/>
      <c r="AX34" s="135" t="str">
        <f>IFERROR(INDEX(Tableau1[],SourceSubstance!$AP23,COLUMNS(SourceSubstance!$AM$2:BK23))," ")</f>
        <v xml:space="preserve"> </v>
      </c>
      <c r="AY34" s="135"/>
      <c r="AZ34" s="135" t="str">
        <f>IFERROR(INDEX(Tableau1[],SourceSubstance!$AP23,COLUMNS(SourceSubstance!$AM$3:BL24))," ")</f>
        <v xml:space="preserve"> </v>
      </c>
      <c r="BA34" s="135"/>
      <c r="BB34" s="135" t="str">
        <f>IFERROR(INDEX(Tableau1[],SourceSubstance!$AP23,COLUMNS(SourceSubstance!$AM$2:BM23))," ")</f>
        <v xml:space="preserve"> </v>
      </c>
      <c r="BC34" s="135"/>
      <c r="BD34" s="135" t="str">
        <f>IFERROR(INDEX(Tableau1[],SourceSubstance!$AP23,COLUMNS(SourceSubstance!$AM$3:BN24))," ")</f>
        <v xml:space="preserve"> </v>
      </c>
      <c r="BE34" s="135"/>
      <c r="BF34" s="135" t="str">
        <f>IFERROR(INDEX(Tableau1[],SourceSubstance!$AP23,COLUMNS(SourceSubstance!$AM$2:BO23))," ")</f>
        <v xml:space="preserve"> </v>
      </c>
      <c r="BG34" s="135"/>
      <c r="BH34" s="135" t="str">
        <f>IFERROR(INDEX(Tableau1[],SourceSubstance!$AP23,COLUMNS(SourceSubstance!$AM$3:BP24))," ")</f>
        <v xml:space="preserve"> </v>
      </c>
      <c r="BI34" s="135"/>
      <c r="BJ34" s="135" t="str">
        <f>IFERROR(INDEX(Tableau1[],SourceSubstance!$AP23,COLUMNS(SourceSubstance!$AM$2:BQ23))," ")</f>
        <v xml:space="preserve"> </v>
      </c>
      <c r="BK34" s="135"/>
      <c r="BL34" s="135" t="str">
        <f>IFERROR(INDEX(Tableau1[],SourceSubstance!$AP23,COLUMNS(SourceSubstance!$AM$3:BR24))," ")</f>
        <v xml:space="preserve"> </v>
      </c>
      <c r="BM34" s="135"/>
      <c r="BN34" s="135" t="str">
        <f>IFERROR(INDEX(Tableau1[],SourceSubstance!$AP23,COLUMNS(SourceSubstance!$AM$2:BR23))," ")</f>
        <v xml:space="preserve"> </v>
      </c>
      <c r="BO34" s="135"/>
      <c r="BP34" s="135" t="str">
        <f>IFERROR(INDEX(Tableau1[],SourceSubstance!$AP23,COLUMNS(SourceSubstance!$AM$3:BS24))," ")</f>
        <v xml:space="preserve"> </v>
      </c>
      <c r="BQ34" s="135"/>
      <c r="BR34" s="135" t="str">
        <f>IFERROR(INDEX(Tableau1[],SourceSubstance!$AP24,COLUMNS(SourceSubstance!$AM$3:DE24))," ")</f>
        <v xml:space="preserve"> </v>
      </c>
      <c r="BS34" s="135"/>
    </row>
    <row r="35" spans="1:71" x14ac:dyDescent="0.25">
      <c r="B35" s="135" t="str">
        <f>IFERROR(INDEX(Tableau1[],SourceSubstance!$AP24,COLUMNS(SourceSubstance!$AM$2:AM24))," ")</f>
        <v xml:space="preserve"> </v>
      </c>
      <c r="C35" s="135"/>
      <c r="D35" s="135" t="str">
        <f>IFERROR(INDEX(Tableau1[],SourceSubstance!$AP24,COLUMNS(SourceSubstance!$AM$2:AN24))," ")</f>
        <v xml:space="preserve"> </v>
      </c>
      <c r="E35" s="135"/>
      <c r="F35" s="135" t="str">
        <f>IFERROR(INDEX(Tableau1[],SourceSubstance!$AP24,COLUMNS(SourceSubstance!$AM$2:AO24))," ")</f>
        <v xml:space="preserve"> </v>
      </c>
      <c r="G35" s="135"/>
      <c r="H35" s="135" t="str">
        <f>IFERROR(INDEX(Tableau1[],SourceSubstance!$AP24,COLUMNS(SourceSubstance!$AM$2:AP24))," ")</f>
        <v xml:space="preserve"> </v>
      </c>
      <c r="I35" s="135"/>
      <c r="J35" s="135" t="str">
        <f>IFERROR(INDEX(Tableau1[],SourceSubstance!$AP24,COLUMNS(SourceSubstance!$AM$2:AQ24))," ")</f>
        <v xml:space="preserve"> </v>
      </c>
      <c r="K35" s="135"/>
      <c r="L35" s="135" t="str">
        <f>IFERROR(INDEX(Tableau1[],SourceSubstance!$AP24,COLUMNS(SourceSubstance!$AM$2:AR24))," ")</f>
        <v xml:space="preserve"> </v>
      </c>
      <c r="M35" s="135"/>
      <c r="N35" s="135" t="str">
        <f>IFERROR(INDEX(Tableau1[],SourceSubstance!$AP24,COLUMNS(SourceSubstance!$AM$2:AS24))," ")</f>
        <v xml:space="preserve"> </v>
      </c>
      <c r="O35" s="135"/>
      <c r="P35" s="135" t="str">
        <f>IFERROR(INDEX(Tableau1[],SourceSubstance!$AP24,COLUMNS(SourceSubstance!$AM$1:AT23))," ")</f>
        <v xml:space="preserve"> </v>
      </c>
      <c r="Q35" s="135"/>
      <c r="R35" s="135" t="str">
        <f>IFERROR(INDEX(Tableau1[],SourceSubstance!$AP24,COLUMNS(SourceSubstance!$AM$2:AU24))," ")</f>
        <v xml:space="preserve"> </v>
      </c>
      <c r="S35" s="135"/>
      <c r="T35" s="135" t="str">
        <f>IFERROR(INDEX(Tableau1[],SourceSubstance!$AP24,COLUMNS(SourceSubstance!$AM$2:AV24))," ")</f>
        <v xml:space="preserve"> </v>
      </c>
      <c r="U35" s="135"/>
      <c r="V35" s="135" t="str">
        <f>IFERROR(INDEX(Tableau1[],SourceSubstance!$AP24,COLUMNS(SourceSubstance!$AM$2:AW24))," ")</f>
        <v xml:space="preserve"> </v>
      </c>
      <c r="W35" s="135"/>
      <c r="X35" s="135" t="str">
        <f>IFERROR(INDEX(Tableau1[],SourceSubstance!$AP24,COLUMNS(SourceSubstance!$AM$2:AX24))," ")</f>
        <v xml:space="preserve"> </v>
      </c>
      <c r="Y35" s="135"/>
      <c r="Z35" s="135" t="str">
        <f>IFERROR(INDEX(Tableau1[],SourceSubstance!$AP24,COLUMNS(SourceSubstance!$AM$2:AY24))," ")</f>
        <v xml:space="preserve"> </v>
      </c>
      <c r="AA35" s="135"/>
      <c r="AB35" s="135" t="str">
        <f>IFERROR(INDEX(Tableau1[],SourceSubstance!$AP24,COLUMNS(SourceSubstance!$AM$2:AZ24))," ")</f>
        <v xml:space="preserve"> </v>
      </c>
      <c r="AC35" s="135"/>
      <c r="AD35" s="135" t="str">
        <f>IFERROR(INDEX(Tableau1[],SourceSubstance!$AP24,COLUMNS(SourceSubstance!$AM$2:BA24))," ")</f>
        <v xml:space="preserve"> </v>
      </c>
      <c r="AE35" s="135"/>
      <c r="AF35" s="135" t="str">
        <f>IFERROR(INDEX(Tableau1[],SourceSubstance!$AP24,COLUMNS(SourceSubstance!$AM$2:BB24))," ")</f>
        <v xml:space="preserve"> </v>
      </c>
      <c r="AG35" s="135"/>
      <c r="AH35" s="135" t="str">
        <f>IFERROR(INDEX(Tableau1[],SourceSubstance!$AP24,COLUMNS(SourceSubstance!$AM$2:BC24))," ")</f>
        <v xml:space="preserve"> </v>
      </c>
      <c r="AI35" s="135"/>
      <c r="AJ35" s="135" t="str">
        <f>IFERROR(INDEX(Tableau1[],SourceSubstance!$AP24,COLUMNS(SourceSubstance!$AM$3:BD25))," ")</f>
        <v xml:space="preserve"> </v>
      </c>
      <c r="AK35" s="135"/>
      <c r="AL35" s="135" t="str">
        <f>IFERROR(INDEX(Tableau1[],SourceSubstance!$AP24,COLUMNS(SourceSubstance!$AM$2:BE24))," ")</f>
        <v xml:space="preserve"> </v>
      </c>
      <c r="AM35" s="135"/>
      <c r="AN35" s="135" t="str">
        <f>IFERROR(INDEX(Tableau1[],SourceSubstance!$AP24,COLUMNS(SourceSubstance!$AM$3:BF25))," ")</f>
        <v xml:space="preserve"> </v>
      </c>
      <c r="AO35" s="135"/>
      <c r="AP35" s="135" t="str">
        <f>IFERROR(INDEX(Tableau1[],SourceSubstance!$AP24,COLUMNS(SourceSubstance!$AM$2:BG24))," ")</f>
        <v xml:space="preserve"> </v>
      </c>
      <c r="AQ35" s="135"/>
      <c r="AR35" s="135" t="str">
        <f>IFERROR(INDEX(Tableau1[],SourceSubstance!$AP24,COLUMNS(SourceSubstance!$AM$3:BH25))," ")</f>
        <v xml:space="preserve"> </v>
      </c>
      <c r="AS35" s="135"/>
      <c r="AT35" s="135" t="str">
        <f>IFERROR(INDEX(Tableau1[],SourceSubstance!$AP24,COLUMNS(SourceSubstance!$AM$2:BI24))," ")</f>
        <v xml:space="preserve"> </v>
      </c>
      <c r="AU35" s="135"/>
      <c r="AV35" s="135" t="str">
        <f>IFERROR(INDEX(Tableau1[],SourceSubstance!$AP24,COLUMNS(SourceSubstance!$AM$3:BJ25))," ")</f>
        <v xml:space="preserve"> </v>
      </c>
      <c r="AW35" s="135"/>
      <c r="AX35" s="135" t="str">
        <f>IFERROR(INDEX(Tableau1[],SourceSubstance!$AP24,COLUMNS(SourceSubstance!$AM$2:BK24))," ")</f>
        <v xml:space="preserve"> </v>
      </c>
      <c r="AY35" s="135"/>
      <c r="AZ35" s="135" t="str">
        <f>IFERROR(INDEX(Tableau1[],SourceSubstance!$AP24,COLUMNS(SourceSubstance!$AM$3:BL25))," ")</f>
        <v xml:space="preserve"> </v>
      </c>
      <c r="BA35" s="135"/>
      <c r="BB35" s="135" t="str">
        <f>IFERROR(INDEX(Tableau1[],SourceSubstance!$AP24,COLUMNS(SourceSubstance!$AM$2:BM24))," ")</f>
        <v xml:space="preserve"> </v>
      </c>
      <c r="BC35" s="135"/>
      <c r="BD35" s="135" t="str">
        <f>IFERROR(INDEX(Tableau1[],SourceSubstance!$AP24,COLUMNS(SourceSubstance!$AM$3:BN25))," ")</f>
        <v xml:space="preserve"> </v>
      </c>
      <c r="BE35" s="135"/>
      <c r="BF35" s="135" t="str">
        <f>IFERROR(INDEX(Tableau1[],SourceSubstance!$AP24,COLUMNS(SourceSubstance!$AM$2:BO24))," ")</f>
        <v xml:space="preserve"> </v>
      </c>
      <c r="BG35" s="135"/>
      <c r="BH35" s="135" t="str">
        <f>IFERROR(INDEX(Tableau1[],SourceSubstance!$AP24,COLUMNS(SourceSubstance!$AM$3:BP25))," ")</f>
        <v xml:space="preserve"> </v>
      </c>
      <c r="BI35" s="135"/>
      <c r="BJ35" s="135" t="str">
        <f>IFERROR(INDEX(Tableau1[],SourceSubstance!$AP24,COLUMNS(SourceSubstance!$AM$2:BQ24))," ")</f>
        <v xml:space="preserve"> </v>
      </c>
      <c r="BK35" s="135"/>
      <c r="BL35" s="135" t="str">
        <f>IFERROR(INDEX(Tableau1[],SourceSubstance!$AP24,COLUMNS(SourceSubstance!$AM$3:BR25))," ")</f>
        <v xml:space="preserve"> </v>
      </c>
      <c r="BM35" s="135"/>
      <c r="BN35" s="135" t="str">
        <f>IFERROR(INDEX(Tableau1[],SourceSubstance!$AP24,COLUMNS(SourceSubstance!$AM$2:BR24))," ")</f>
        <v xml:space="preserve"> </v>
      </c>
      <c r="BO35" s="135"/>
      <c r="BP35" s="135" t="str">
        <f>IFERROR(INDEX(Tableau1[],SourceSubstance!$AP24,COLUMNS(SourceSubstance!$AM$3:BS25))," ")</f>
        <v xml:space="preserve"> </v>
      </c>
      <c r="BQ35" s="135"/>
      <c r="BR35" s="135" t="str">
        <f>IFERROR(INDEX(Tableau1[],SourceSubstance!$AP25,COLUMNS(SourceSubstance!$AM$3:DE25))," ")</f>
        <v xml:space="preserve"> </v>
      </c>
      <c r="BS35" s="135"/>
    </row>
    <row r="36" spans="1:71" x14ac:dyDescent="0.25">
      <c r="B36" s="135" t="str">
        <f>IFERROR(INDEX(Tableau1[],SourceSubstance!$AP25,COLUMNS(SourceSubstance!$AM$2:AM25))," ")</f>
        <v xml:space="preserve"> </v>
      </c>
      <c r="C36" s="135"/>
      <c r="D36" s="135" t="str">
        <f>IFERROR(INDEX(Tableau1[],SourceSubstance!$AP25,COLUMNS(SourceSubstance!$AM$2:AN25))," ")</f>
        <v xml:space="preserve"> </v>
      </c>
      <c r="E36" s="135"/>
      <c r="F36" s="135" t="str">
        <f>IFERROR(INDEX(Tableau1[],SourceSubstance!$AP25,COLUMNS(SourceSubstance!$AM$2:AO25))," ")</f>
        <v xml:space="preserve"> </v>
      </c>
      <c r="G36" s="135"/>
      <c r="H36" s="135" t="str">
        <f>IFERROR(INDEX(Tableau1[],SourceSubstance!$AP25,COLUMNS(SourceSubstance!$AM$2:AP25))," ")</f>
        <v xml:space="preserve"> </v>
      </c>
      <c r="I36" s="135"/>
      <c r="J36" s="135" t="str">
        <f>IFERROR(INDEX(Tableau1[],SourceSubstance!$AP25,COLUMNS(SourceSubstance!$AM$2:AQ25))," ")</f>
        <v xml:space="preserve"> </v>
      </c>
      <c r="K36" s="135"/>
      <c r="L36" s="135" t="str">
        <f>IFERROR(INDEX(Tableau1[],SourceSubstance!$AP25,COLUMNS(SourceSubstance!$AM$2:AR25))," ")</f>
        <v xml:space="preserve"> </v>
      </c>
      <c r="M36" s="135"/>
      <c r="N36" s="135" t="str">
        <f>IFERROR(INDEX(Tableau1[],SourceSubstance!$AP25,COLUMNS(SourceSubstance!$AM$2:AS25))," ")</f>
        <v xml:space="preserve"> </v>
      </c>
      <c r="O36" s="135"/>
      <c r="P36" s="135" t="str">
        <f>IFERROR(INDEX(Tableau1[],SourceSubstance!$AP25,COLUMNS(SourceSubstance!$AM$1:AT24))," ")</f>
        <v xml:space="preserve"> </v>
      </c>
      <c r="Q36" s="135"/>
      <c r="R36" s="135" t="str">
        <f>IFERROR(INDEX(Tableau1[],SourceSubstance!$AP25,COLUMNS(SourceSubstance!$AM$2:AU25))," ")</f>
        <v xml:space="preserve"> </v>
      </c>
      <c r="S36" s="135"/>
      <c r="T36" s="135" t="str">
        <f>IFERROR(INDEX(Tableau1[],SourceSubstance!$AP25,COLUMNS(SourceSubstance!$AM$2:AV25))," ")</f>
        <v xml:space="preserve"> </v>
      </c>
      <c r="U36" s="135"/>
      <c r="V36" s="135" t="str">
        <f>IFERROR(INDEX(Tableau1[],SourceSubstance!$AP25,COLUMNS(SourceSubstance!$AM$2:AW25))," ")</f>
        <v xml:space="preserve"> </v>
      </c>
      <c r="W36" s="135"/>
      <c r="X36" s="135" t="str">
        <f>IFERROR(INDEX(Tableau1[],SourceSubstance!$AP25,COLUMNS(SourceSubstance!$AM$2:AX25))," ")</f>
        <v xml:space="preserve"> </v>
      </c>
      <c r="Y36" s="135"/>
      <c r="Z36" s="135" t="str">
        <f>IFERROR(INDEX(Tableau1[],SourceSubstance!$AP25,COLUMNS(SourceSubstance!$AM$2:AY25))," ")</f>
        <v xml:space="preserve"> </v>
      </c>
      <c r="AA36" s="135"/>
      <c r="AB36" s="135" t="str">
        <f>IFERROR(INDEX(Tableau1[],SourceSubstance!$AP25,COLUMNS(SourceSubstance!$AM$2:AZ25))," ")</f>
        <v xml:space="preserve"> </v>
      </c>
      <c r="AC36" s="135"/>
      <c r="AD36" s="135" t="str">
        <f>IFERROR(INDEX(Tableau1[],SourceSubstance!$AP25,COLUMNS(SourceSubstance!$AM$2:BA25))," ")</f>
        <v xml:space="preserve"> </v>
      </c>
      <c r="AE36" s="135"/>
      <c r="AF36" s="135" t="str">
        <f>IFERROR(INDEX(Tableau1[],SourceSubstance!$AP25,COLUMNS(SourceSubstance!$AM$2:BB25))," ")</f>
        <v xml:space="preserve"> </v>
      </c>
      <c r="AG36" s="135"/>
      <c r="AH36" s="135" t="str">
        <f>IFERROR(INDEX(Tableau1[],SourceSubstance!$AP25,COLUMNS(SourceSubstance!$AM$2:BC25))," ")</f>
        <v xml:space="preserve"> </v>
      </c>
      <c r="AI36" s="135"/>
      <c r="AJ36" s="135" t="str">
        <f>IFERROR(INDEX(Tableau1[],SourceSubstance!$AP25,COLUMNS(SourceSubstance!$AM$3:BD26))," ")</f>
        <v xml:space="preserve"> </v>
      </c>
      <c r="AK36" s="135"/>
      <c r="AL36" s="135" t="str">
        <f>IFERROR(INDEX(Tableau1[],SourceSubstance!$AP25,COLUMNS(SourceSubstance!$AM$2:BE25))," ")</f>
        <v xml:space="preserve"> </v>
      </c>
      <c r="AM36" s="135"/>
      <c r="AN36" s="135" t="str">
        <f>IFERROR(INDEX(Tableau1[],SourceSubstance!$AP25,COLUMNS(SourceSubstance!$AM$3:BF26))," ")</f>
        <v xml:space="preserve"> </v>
      </c>
      <c r="AO36" s="135"/>
      <c r="AP36" s="135" t="str">
        <f>IFERROR(INDEX(Tableau1[],SourceSubstance!$AP25,COLUMNS(SourceSubstance!$AM$2:BG25))," ")</f>
        <v xml:space="preserve"> </v>
      </c>
      <c r="AQ36" s="135"/>
      <c r="AR36" s="135" t="str">
        <f>IFERROR(INDEX(Tableau1[],SourceSubstance!$AP25,COLUMNS(SourceSubstance!$AM$3:BH26))," ")</f>
        <v xml:space="preserve"> </v>
      </c>
      <c r="AS36" s="135"/>
      <c r="AT36" s="135" t="str">
        <f>IFERROR(INDEX(Tableau1[],SourceSubstance!$AP25,COLUMNS(SourceSubstance!$AM$2:BI25))," ")</f>
        <v xml:space="preserve"> </v>
      </c>
      <c r="AU36" s="135"/>
      <c r="AV36" s="135" t="str">
        <f>IFERROR(INDEX(Tableau1[],SourceSubstance!$AP25,COLUMNS(SourceSubstance!$AM$3:BJ26))," ")</f>
        <v xml:space="preserve"> </v>
      </c>
      <c r="AW36" s="135"/>
      <c r="AX36" s="135" t="str">
        <f>IFERROR(INDEX(Tableau1[],SourceSubstance!$AP25,COLUMNS(SourceSubstance!$AM$2:BK25))," ")</f>
        <v xml:space="preserve"> </v>
      </c>
      <c r="AY36" s="135"/>
      <c r="AZ36" s="135" t="str">
        <f>IFERROR(INDEX(Tableau1[],SourceSubstance!$AP25,COLUMNS(SourceSubstance!$AM$3:BL26))," ")</f>
        <v xml:space="preserve"> </v>
      </c>
      <c r="BA36" s="135"/>
      <c r="BB36" s="135" t="str">
        <f>IFERROR(INDEX(Tableau1[],SourceSubstance!$AP25,COLUMNS(SourceSubstance!$AM$2:BM25))," ")</f>
        <v xml:space="preserve"> </v>
      </c>
      <c r="BC36" s="135"/>
      <c r="BD36" s="135" t="str">
        <f>IFERROR(INDEX(Tableau1[],SourceSubstance!$AP25,COLUMNS(SourceSubstance!$AM$3:BN26))," ")</f>
        <v xml:space="preserve"> </v>
      </c>
      <c r="BE36" s="135"/>
      <c r="BF36" s="135" t="str">
        <f>IFERROR(INDEX(Tableau1[],SourceSubstance!$AP25,COLUMNS(SourceSubstance!$AM$2:BO25))," ")</f>
        <v xml:space="preserve"> </v>
      </c>
      <c r="BG36" s="135"/>
      <c r="BH36" s="135" t="str">
        <f>IFERROR(INDEX(Tableau1[],SourceSubstance!$AP25,COLUMNS(SourceSubstance!$AM$3:BP26))," ")</f>
        <v xml:space="preserve"> </v>
      </c>
      <c r="BI36" s="135"/>
      <c r="BJ36" s="135" t="str">
        <f>IFERROR(INDEX(Tableau1[],SourceSubstance!$AP25,COLUMNS(SourceSubstance!$AM$2:BQ25))," ")</f>
        <v xml:space="preserve"> </v>
      </c>
      <c r="BK36" s="135"/>
      <c r="BL36" s="135" t="str">
        <f>IFERROR(INDEX(Tableau1[],SourceSubstance!$AP25,COLUMNS(SourceSubstance!$AM$3:BR26))," ")</f>
        <v xml:space="preserve"> </v>
      </c>
      <c r="BM36" s="135"/>
      <c r="BN36" s="135" t="str">
        <f>IFERROR(INDEX(Tableau1[],SourceSubstance!$AP25,COLUMNS(SourceSubstance!$AM$2:BR25))," ")</f>
        <v xml:space="preserve"> </v>
      </c>
      <c r="BO36" s="135"/>
      <c r="BP36" s="135" t="str">
        <f>IFERROR(INDEX(Tableau1[],SourceSubstance!$AP25,COLUMNS(SourceSubstance!$AM$3:BS26))," ")</f>
        <v xml:space="preserve"> </v>
      </c>
      <c r="BQ36" s="135"/>
      <c r="BR36" s="135" t="str">
        <f>IFERROR(INDEX(Tableau1[],SourceSubstance!$AP26,COLUMNS(SourceSubstance!$AM$3:DE26))," ")</f>
        <v xml:space="preserve"> </v>
      </c>
      <c r="BS36" s="135"/>
    </row>
    <row r="37" spans="1:71" x14ac:dyDescent="0.25">
      <c r="B37" s="135" t="str">
        <f>IFERROR(INDEX(Tableau1[],SourceSubstance!$AP26,COLUMNS(SourceSubstance!$AM$2:AM26))," ")</f>
        <v xml:space="preserve"> </v>
      </c>
      <c r="C37" s="135"/>
      <c r="D37" s="135" t="str">
        <f>IFERROR(INDEX(Tableau1[],SourceSubstance!$AP26,COLUMNS(SourceSubstance!$AM$2:AN26))," ")</f>
        <v xml:space="preserve"> </v>
      </c>
      <c r="E37" s="135"/>
      <c r="F37" s="135" t="str">
        <f>IFERROR(INDEX(Tableau1[],SourceSubstance!$AP26,COLUMNS(SourceSubstance!$AM$2:AO26))," ")</f>
        <v xml:space="preserve"> </v>
      </c>
      <c r="G37" s="135"/>
      <c r="H37" s="135" t="str">
        <f>IFERROR(INDEX(Tableau1[],SourceSubstance!$AP26,COLUMNS(SourceSubstance!$AM$2:AP26))," ")</f>
        <v xml:space="preserve"> </v>
      </c>
      <c r="I37" s="135"/>
      <c r="J37" s="135" t="str">
        <f>IFERROR(INDEX(Tableau1[],SourceSubstance!$AP26,COLUMNS(SourceSubstance!$AM$2:AQ26))," ")</f>
        <v xml:space="preserve"> </v>
      </c>
      <c r="K37" s="135"/>
      <c r="L37" s="135" t="str">
        <f>IFERROR(INDEX(Tableau1[],SourceSubstance!$AP26,COLUMNS(SourceSubstance!$AM$2:AR26))," ")</f>
        <v xml:space="preserve"> </v>
      </c>
      <c r="M37" s="135"/>
      <c r="N37" s="135" t="str">
        <f>IFERROR(INDEX(Tableau1[],SourceSubstance!$AP26,COLUMNS(SourceSubstance!$AM$2:AS26))," ")</f>
        <v xml:space="preserve"> </v>
      </c>
      <c r="O37" s="135"/>
      <c r="P37" s="135" t="str">
        <f>IFERROR(INDEX(Tableau1[],SourceSubstance!$AP26,COLUMNS(SourceSubstance!$AM$1:AT25))," ")</f>
        <v xml:space="preserve"> </v>
      </c>
      <c r="Q37" s="135"/>
      <c r="R37" s="135" t="str">
        <f>IFERROR(INDEX(Tableau1[],SourceSubstance!$AP26,COLUMNS(SourceSubstance!$AM$2:AU26))," ")</f>
        <v xml:space="preserve"> </v>
      </c>
      <c r="S37" s="135"/>
      <c r="T37" s="135" t="str">
        <f>IFERROR(INDEX(Tableau1[],SourceSubstance!$AP26,COLUMNS(SourceSubstance!$AM$2:AV26))," ")</f>
        <v xml:space="preserve"> </v>
      </c>
      <c r="U37" s="135"/>
      <c r="V37" s="135" t="str">
        <f>IFERROR(INDEX(Tableau1[],SourceSubstance!$AP26,COLUMNS(SourceSubstance!$AM$2:AW26))," ")</f>
        <v xml:space="preserve"> </v>
      </c>
      <c r="W37" s="135"/>
      <c r="X37" s="135" t="str">
        <f>IFERROR(INDEX(Tableau1[],SourceSubstance!$AP26,COLUMNS(SourceSubstance!$AM$2:AX26))," ")</f>
        <v xml:space="preserve"> </v>
      </c>
      <c r="Y37" s="135"/>
      <c r="Z37" s="135" t="str">
        <f>IFERROR(INDEX(Tableau1[],SourceSubstance!$AP26,COLUMNS(SourceSubstance!$AM$2:AY26))," ")</f>
        <v xml:space="preserve"> </v>
      </c>
      <c r="AA37" s="135"/>
      <c r="AB37" s="135" t="str">
        <f>IFERROR(INDEX(Tableau1[],SourceSubstance!$AP26,COLUMNS(SourceSubstance!$AM$2:AZ26))," ")</f>
        <v xml:space="preserve"> </v>
      </c>
      <c r="AC37" s="135"/>
      <c r="AD37" s="135" t="str">
        <f>IFERROR(INDEX(Tableau1[],SourceSubstance!$AP26,COLUMNS(SourceSubstance!$AM$2:BA26))," ")</f>
        <v xml:space="preserve"> </v>
      </c>
      <c r="AE37" s="135"/>
      <c r="AF37" s="135" t="str">
        <f>IFERROR(INDEX(Tableau1[],SourceSubstance!$AP26,COLUMNS(SourceSubstance!$AM$2:BB26))," ")</f>
        <v xml:space="preserve"> </v>
      </c>
      <c r="AG37" s="135"/>
      <c r="AH37" s="135" t="str">
        <f>IFERROR(INDEX(Tableau1[],SourceSubstance!$AP26,COLUMNS(SourceSubstance!$AM$2:BC26))," ")</f>
        <v xml:space="preserve"> </v>
      </c>
      <c r="AI37" s="135"/>
      <c r="AJ37" s="135" t="str">
        <f>IFERROR(INDEX(Tableau1[],SourceSubstance!$AP26,COLUMNS(SourceSubstance!$AM$3:BD27))," ")</f>
        <v xml:space="preserve"> </v>
      </c>
      <c r="AK37" s="135"/>
      <c r="AL37" s="135" t="str">
        <f>IFERROR(INDEX(Tableau1[],SourceSubstance!$AP26,COLUMNS(SourceSubstance!$AM$2:BE26))," ")</f>
        <v xml:space="preserve"> </v>
      </c>
      <c r="AM37" s="135"/>
      <c r="AN37" s="135" t="str">
        <f>IFERROR(INDEX(Tableau1[],SourceSubstance!$AP26,COLUMNS(SourceSubstance!$AM$3:BF27))," ")</f>
        <v xml:space="preserve"> </v>
      </c>
      <c r="AO37" s="135"/>
      <c r="AP37" s="135" t="str">
        <f>IFERROR(INDEX(Tableau1[],SourceSubstance!$AP26,COLUMNS(SourceSubstance!$AM$2:BG26))," ")</f>
        <v xml:space="preserve"> </v>
      </c>
      <c r="AQ37" s="135"/>
      <c r="AR37" s="135" t="str">
        <f>IFERROR(INDEX(Tableau1[],SourceSubstance!$AP26,COLUMNS(SourceSubstance!$AM$3:BH27))," ")</f>
        <v xml:space="preserve"> </v>
      </c>
      <c r="AS37" s="135"/>
      <c r="AT37" s="135" t="str">
        <f>IFERROR(INDEX(Tableau1[],SourceSubstance!$AP26,COLUMNS(SourceSubstance!$AM$2:BI26))," ")</f>
        <v xml:space="preserve"> </v>
      </c>
      <c r="AU37" s="135"/>
      <c r="AV37" s="135" t="str">
        <f>IFERROR(INDEX(Tableau1[],SourceSubstance!$AP26,COLUMNS(SourceSubstance!$AM$3:BJ27))," ")</f>
        <v xml:space="preserve"> </v>
      </c>
      <c r="AW37" s="135"/>
      <c r="AX37" s="135" t="str">
        <f>IFERROR(INDEX(Tableau1[],SourceSubstance!$AP26,COLUMNS(SourceSubstance!$AM$2:BK26))," ")</f>
        <v xml:space="preserve"> </v>
      </c>
      <c r="AY37" s="135"/>
      <c r="AZ37" s="135" t="str">
        <f>IFERROR(INDEX(Tableau1[],SourceSubstance!$AP26,COLUMNS(SourceSubstance!$AM$3:BL27))," ")</f>
        <v xml:space="preserve"> </v>
      </c>
      <c r="BA37" s="135"/>
      <c r="BB37" s="135" t="str">
        <f>IFERROR(INDEX(Tableau1[],SourceSubstance!$AP26,COLUMNS(SourceSubstance!$AM$2:BM26))," ")</f>
        <v xml:space="preserve"> </v>
      </c>
      <c r="BC37" s="135"/>
      <c r="BD37" s="135" t="str">
        <f>IFERROR(INDEX(Tableau1[],SourceSubstance!$AP26,COLUMNS(SourceSubstance!$AM$3:BN27))," ")</f>
        <v xml:space="preserve"> </v>
      </c>
      <c r="BE37" s="135"/>
      <c r="BF37" s="135" t="str">
        <f>IFERROR(INDEX(Tableau1[],SourceSubstance!$AP26,COLUMNS(SourceSubstance!$AM$2:BO26))," ")</f>
        <v xml:space="preserve"> </v>
      </c>
      <c r="BG37" s="135"/>
      <c r="BH37" s="135" t="str">
        <f>IFERROR(INDEX(Tableau1[],SourceSubstance!$AP26,COLUMNS(SourceSubstance!$AM$3:BP27))," ")</f>
        <v xml:space="preserve"> </v>
      </c>
      <c r="BI37" s="135"/>
      <c r="BJ37" s="135" t="str">
        <f>IFERROR(INDEX(Tableau1[],SourceSubstance!$AP26,COLUMNS(SourceSubstance!$AM$2:BQ26))," ")</f>
        <v xml:space="preserve"> </v>
      </c>
      <c r="BK37" s="135"/>
      <c r="BL37" s="135" t="str">
        <f>IFERROR(INDEX(Tableau1[],SourceSubstance!$AP26,COLUMNS(SourceSubstance!$AM$3:BR27))," ")</f>
        <v xml:space="preserve"> </v>
      </c>
      <c r="BM37" s="135"/>
      <c r="BN37" s="135" t="str">
        <f>IFERROR(INDEX(Tableau1[],SourceSubstance!$AP26,COLUMNS(SourceSubstance!$AM$2:BR26))," ")</f>
        <v xml:space="preserve"> </v>
      </c>
      <c r="BO37" s="135"/>
      <c r="BP37" s="135" t="str">
        <f>IFERROR(INDEX(Tableau1[],SourceSubstance!$AP26,COLUMNS(SourceSubstance!$AM$3:BS27))," ")</f>
        <v xml:space="preserve"> </v>
      </c>
      <c r="BQ37" s="135"/>
      <c r="BR37" s="135" t="str">
        <f>IFERROR(INDEX(Tableau1[],SourceSubstance!$AP27,COLUMNS(SourceSubstance!$AM$3:DE27))," ")</f>
        <v xml:space="preserve"> </v>
      </c>
      <c r="BS37" s="135"/>
    </row>
    <row r="38" spans="1:71" x14ac:dyDescent="0.25">
      <c r="B38" s="135" t="str">
        <f>IFERROR(INDEX(Tableau1[],SourceSubstance!$AP27,COLUMNS(SourceSubstance!$AM$2:AM27))," ")</f>
        <v xml:space="preserve"> </v>
      </c>
      <c r="C38" s="135"/>
      <c r="D38" s="135" t="str">
        <f>IFERROR(INDEX(Tableau1[],SourceSubstance!$AP27,COLUMNS(SourceSubstance!$AM$2:AN27))," ")</f>
        <v xml:space="preserve"> </v>
      </c>
      <c r="E38" s="135"/>
      <c r="F38" s="135" t="str">
        <f>IFERROR(INDEX(Tableau1[],SourceSubstance!$AP27,COLUMNS(SourceSubstance!$AM$2:AO27))," ")</f>
        <v xml:space="preserve"> </v>
      </c>
      <c r="G38" s="135"/>
      <c r="H38" s="135" t="str">
        <f>IFERROR(INDEX(Tableau1[],SourceSubstance!$AP27,COLUMNS(SourceSubstance!$AM$2:AP27))," ")</f>
        <v xml:space="preserve"> </v>
      </c>
      <c r="I38" s="135"/>
      <c r="J38" s="135" t="str">
        <f>IFERROR(INDEX(Tableau1[],SourceSubstance!$AP27,COLUMNS(SourceSubstance!$AM$2:AQ27))," ")</f>
        <v xml:space="preserve"> </v>
      </c>
      <c r="K38" s="135"/>
      <c r="L38" s="135" t="str">
        <f>IFERROR(INDEX(Tableau1[],SourceSubstance!$AP27,COLUMNS(SourceSubstance!$AM$2:AR27))," ")</f>
        <v xml:space="preserve"> </v>
      </c>
      <c r="M38" s="135"/>
      <c r="N38" s="135" t="str">
        <f>IFERROR(INDEX(Tableau1[],SourceSubstance!$AP27,COLUMNS(SourceSubstance!$AM$2:AS27))," ")</f>
        <v xml:space="preserve"> </v>
      </c>
      <c r="O38" s="135"/>
      <c r="P38" s="135" t="str">
        <f>IFERROR(INDEX(Tableau1[],SourceSubstance!$AP27,COLUMNS(SourceSubstance!$AM$1:AT26))," ")</f>
        <v xml:space="preserve"> </v>
      </c>
      <c r="Q38" s="135"/>
      <c r="R38" s="135" t="str">
        <f>IFERROR(INDEX(Tableau1[],SourceSubstance!$AP27,COLUMNS(SourceSubstance!$AM$2:AU27))," ")</f>
        <v xml:space="preserve"> </v>
      </c>
      <c r="S38" s="135"/>
      <c r="T38" s="135" t="str">
        <f>IFERROR(INDEX(Tableau1[],SourceSubstance!$AP27,COLUMNS(SourceSubstance!$AM$2:AV27))," ")</f>
        <v xml:space="preserve"> </v>
      </c>
      <c r="U38" s="135"/>
      <c r="V38" s="135" t="str">
        <f>IFERROR(INDEX(Tableau1[],SourceSubstance!$AP27,COLUMNS(SourceSubstance!$AM$2:AW27))," ")</f>
        <v xml:space="preserve"> </v>
      </c>
      <c r="W38" s="135"/>
      <c r="X38" s="135" t="str">
        <f>IFERROR(INDEX(Tableau1[],SourceSubstance!$AP27,COLUMNS(SourceSubstance!$AM$2:AX27))," ")</f>
        <v xml:space="preserve"> </v>
      </c>
      <c r="Y38" s="135"/>
      <c r="Z38" s="135" t="str">
        <f>IFERROR(INDEX(Tableau1[],SourceSubstance!$AP27,COLUMNS(SourceSubstance!$AM$2:AY27))," ")</f>
        <v xml:space="preserve"> </v>
      </c>
      <c r="AA38" s="135"/>
      <c r="AB38" s="135" t="str">
        <f>IFERROR(INDEX(Tableau1[],SourceSubstance!$AP27,COLUMNS(SourceSubstance!$AM$2:AZ27))," ")</f>
        <v xml:space="preserve"> </v>
      </c>
      <c r="AC38" s="135"/>
      <c r="AD38" s="135" t="str">
        <f>IFERROR(INDEX(Tableau1[],SourceSubstance!$AP27,COLUMNS(SourceSubstance!$AM$2:BA27))," ")</f>
        <v xml:space="preserve"> </v>
      </c>
      <c r="AE38" s="135"/>
      <c r="AF38" s="135" t="str">
        <f>IFERROR(INDEX(Tableau1[],SourceSubstance!$AP27,COLUMNS(SourceSubstance!$AM$2:BB27))," ")</f>
        <v xml:space="preserve"> </v>
      </c>
      <c r="AG38" s="135"/>
      <c r="AH38" s="135" t="str">
        <f>IFERROR(INDEX(Tableau1[],SourceSubstance!$AP27,COLUMNS(SourceSubstance!$AM$2:BC27))," ")</f>
        <v xml:space="preserve"> </v>
      </c>
      <c r="AI38" s="135"/>
      <c r="AJ38" s="135" t="str">
        <f>IFERROR(INDEX(Tableau1[],SourceSubstance!$AP27,COLUMNS(SourceSubstance!$AM$3:BD28))," ")</f>
        <v xml:space="preserve"> </v>
      </c>
      <c r="AK38" s="135"/>
      <c r="AL38" s="135" t="str">
        <f>IFERROR(INDEX(Tableau1[],SourceSubstance!$AP27,COLUMNS(SourceSubstance!$AM$2:BE27))," ")</f>
        <v xml:space="preserve"> </v>
      </c>
      <c r="AM38" s="135"/>
      <c r="AN38" s="135" t="str">
        <f>IFERROR(INDEX(Tableau1[],SourceSubstance!$AP27,COLUMNS(SourceSubstance!$AM$3:BF28))," ")</f>
        <v xml:space="preserve"> </v>
      </c>
      <c r="AO38" s="135"/>
      <c r="AP38" s="135" t="str">
        <f>IFERROR(INDEX(Tableau1[],SourceSubstance!$AP27,COLUMNS(SourceSubstance!$AM$2:BG27))," ")</f>
        <v xml:space="preserve"> </v>
      </c>
      <c r="AQ38" s="135"/>
      <c r="AR38" s="135" t="str">
        <f>IFERROR(INDEX(Tableau1[],SourceSubstance!$AP27,COLUMNS(SourceSubstance!$AM$3:BH28))," ")</f>
        <v xml:space="preserve"> </v>
      </c>
      <c r="AS38" s="135"/>
      <c r="AT38" s="135" t="str">
        <f>IFERROR(INDEX(Tableau1[],SourceSubstance!$AP27,COLUMNS(SourceSubstance!$AM$2:BI27))," ")</f>
        <v xml:space="preserve"> </v>
      </c>
      <c r="AU38" s="135"/>
      <c r="AV38" s="135" t="str">
        <f>IFERROR(INDEX(Tableau1[],SourceSubstance!$AP27,COLUMNS(SourceSubstance!$AM$3:BJ28))," ")</f>
        <v xml:space="preserve"> </v>
      </c>
      <c r="AW38" s="135"/>
      <c r="AX38" s="135" t="str">
        <f>IFERROR(INDEX(Tableau1[],SourceSubstance!$AP27,COLUMNS(SourceSubstance!$AM$2:BK27))," ")</f>
        <v xml:space="preserve"> </v>
      </c>
      <c r="AY38" s="135"/>
      <c r="AZ38" s="135" t="str">
        <f>IFERROR(INDEX(Tableau1[],SourceSubstance!$AP27,COLUMNS(SourceSubstance!$AM$3:BL28))," ")</f>
        <v xml:space="preserve"> </v>
      </c>
      <c r="BA38" s="135"/>
      <c r="BB38" s="135" t="str">
        <f>IFERROR(INDEX(Tableau1[],SourceSubstance!$AP27,COLUMNS(SourceSubstance!$AM$2:BM27))," ")</f>
        <v xml:space="preserve"> </v>
      </c>
      <c r="BC38" s="135"/>
      <c r="BD38" s="135" t="str">
        <f>IFERROR(INDEX(Tableau1[],SourceSubstance!$AP27,COLUMNS(SourceSubstance!$AM$3:BN28))," ")</f>
        <v xml:space="preserve"> </v>
      </c>
      <c r="BE38" s="135"/>
      <c r="BF38" s="135" t="str">
        <f>IFERROR(INDEX(Tableau1[],SourceSubstance!$AP27,COLUMNS(SourceSubstance!$AM$2:BO27))," ")</f>
        <v xml:space="preserve"> </v>
      </c>
      <c r="BG38" s="135"/>
      <c r="BH38" s="135" t="str">
        <f>IFERROR(INDEX(Tableau1[],SourceSubstance!$AP27,COLUMNS(SourceSubstance!$AM$3:BP28))," ")</f>
        <v xml:space="preserve"> </v>
      </c>
      <c r="BI38" s="135"/>
      <c r="BJ38" s="135" t="str">
        <f>IFERROR(INDEX(Tableau1[],SourceSubstance!$AP27,COLUMNS(SourceSubstance!$AM$2:BQ27))," ")</f>
        <v xml:space="preserve"> </v>
      </c>
      <c r="BK38" s="135"/>
      <c r="BL38" s="135" t="str">
        <f>IFERROR(INDEX(Tableau1[],SourceSubstance!$AP27,COLUMNS(SourceSubstance!$AM$3:BR28))," ")</f>
        <v xml:space="preserve"> </v>
      </c>
      <c r="BM38" s="135"/>
      <c r="BN38" s="135" t="str">
        <f>IFERROR(INDEX(Tableau1[],SourceSubstance!$AP27,COLUMNS(SourceSubstance!$AM$2:BR27))," ")</f>
        <v xml:space="preserve"> </v>
      </c>
      <c r="BO38" s="135"/>
      <c r="BP38" s="135" t="str">
        <f>IFERROR(INDEX(Tableau1[],SourceSubstance!$AP27,COLUMNS(SourceSubstance!$AM$3:BS28))," ")</f>
        <v xml:space="preserve"> </v>
      </c>
      <c r="BQ38" s="135"/>
      <c r="BR38" s="135" t="str">
        <f>IFERROR(INDEX(Tableau1[],SourceSubstance!$AP28,COLUMNS(SourceSubstance!$AM$3:DE28))," ")</f>
        <v xml:space="preserve"> </v>
      </c>
      <c r="BS38" s="135"/>
    </row>
    <row r="39" spans="1:71" x14ac:dyDescent="0.25">
      <c r="B39" s="135" t="str">
        <f>IFERROR(INDEX(Tableau1[],SourceSubstance!$AP28,COLUMNS(SourceSubstance!$AM$2:AM28))," ")</f>
        <v xml:space="preserve"> </v>
      </c>
      <c r="C39" s="135"/>
      <c r="D39" s="135" t="str">
        <f>IFERROR(INDEX(Tableau1[],SourceSubstance!$AP28,COLUMNS(SourceSubstance!$AM$2:AN28))," ")</f>
        <v xml:space="preserve"> </v>
      </c>
      <c r="E39" s="135"/>
      <c r="F39" s="135" t="str">
        <f>IFERROR(INDEX(Tableau1[],SourceSubstance!$AP28,COLUMNS(SourceSubstance!$AM$2:AO28))," ")</f>
        <v xml:space="preserve"> </v>
      </c>
      <c r="G39" s="135"/>
      <c r="H39" s="135" t="str">
        <f>IFERROR(INDEX(Tableau1[],SourceSubstance!$AP28,COLUMNS(SourceSubstance!$AM$2:AP28))," ")</f>
        <v xml:space="preserve"> </v>
      </c>
      <c r="I39" s="135"/>
      <c r="J39" s="135" t="str">
        <f>IFERROR(INDEX(Tableau1[],SourceSubstance!$AP28,COLUMNS(SourceSubstance!$AM$2:AQ28))," ")</f>
        <v xml:space="preserve"> </v>
      </c>
      <c r="K39" s="135"/>
      <c r="L39" s="135" t="str">
        <f>IFERROR(INDEX(Tableau1[],SourceSubstance!$AP28,COLUMNS(SourceSubstance!$AM$2:AR28))," ")</f>
        <v xml:space="preserve"> </v>
      </c>
      <c r="M39" s="135"/>
      <c r="N39" s="135" t="str">
        <f>IFERROR(INDEX(Tableau1[],SourceSubstance!$AP28,COLUMNS(SourceSubstance!$AM$2:AS28))," ")</f>
        <v xml:space="preserve"> </v>
      </c>
      <c r="O39" s="135"/>
      <c r="P39" s="135" t="str">
        <f>IFERROR(INDEX(Tableau1[],SourceSubstance!$AP28,COLUMNS(SourceSubstance!$AM$1:AT27))," ")</f>
        <v xml:space="preserve"> </v>
      </c>
      <c r="Q39" s="135"/>
      <c r="R39" s="135" t="str">
        <f>IFERROR(INDEX(Tableau1[],SourceSubstance!$AP28,COLUMNS(SourceSubstance!$AM$2:AU28))," ")</f>
        <v xml:space="preserve"> </v>
      </c>
      <c r="S39" s="135"/>
      <c r="T39" s="135" t="str">
        <f>IFERROR(INDEX(Tableau1[],SourceSubstance!$AP28,COLUMNS(SourceSubstance!$AM$2:AV28))," ")</f>
        <v xml:space="preserve"> </v>
      </c>
      <c r="U39" s="135"/>
      <c r="V39" s="135" t="str">
        <f>IFERROR(INDEX(Tableau1[],SourceSubstance!$AP28,COLUMNS(SourceSubstance!$AM$2:AW28))," ")</f>
        <v xml:space="preserve"> </v>
      </c>
      <c r="W39" s="135"/>
      <c r="X39" s="135" t="str">
        <f>IFERROR(INDEX(Tableau1[],SourceSubstance!$AP28,COLUMNS(SourceSubstance!$AM$2:AX28))," ")</f>
        <v xml:space="preserve"> </v>
      </c>
      <c r="Y39" s="135"/>
      <c r="Z39" s="135" t="str">
        <f>IFERROR(INDEX(Tableau1[],SourceSubstance!$AP28,COLUMNS(SourceSubstance!$AM$2:AY28))," ")</f>
        <v xml:space="preserve"> </v>
      </c>
      <c r="AA39" s="135"/>
      <c r="AB39" s="135" t="str">
        <f>IFERROR(INDEX(Tableau1[],SourceSubstance!$AP28,COLUMNS(SourceSubstance!$AM$2:AZ28))," ")</f>
        <v xml:space="preserve"> </v>
      </c>
      <c r="AC39" s="135"/>
      <c r="AD39" s="135" t="str">
        <f>IFERROR(INDEX(Tableau1[],SourceSubstance!$AP28,COLUMNS(SourceSubstance!$AM$2:BA28))," ")</f>
        <v xml:space="preserve"> </v>
      </c>
      <c r="AE39" s="135"/>
      <c r="AF39" s="135" t="str">
        <f>IFERROR(INDEX(Tableau1[],SourceSubstance!$AP28,COLUMNS(SourceSubstance!$AM$2:BB28))," ")</f>
        <v xml:space="preserve"> </v>
      </c>
      <c r="AG39" s="135"/>
      <c r="AH39" s="135" t="str">
        <f>IFERROR(INDEX(Tableau1[],SourceSubstance!$AP28,COLUMNS(SourceSubstance!$AM$2:BC28))," ")</f>
        <v xml:space="preserve"> </v>
      </c>
      <c r="AI39" s="135"/>
      <c r="AJ39" s="135" t="str">
        <f>IFERROR(INDEX(Tableau1[],SourceSubstance!$AP28,COLUMNS(SourceSubstance!$AM$3:BD29))," ")</f>
        <v xml:space="preserve"> </v>
      </c>
      <c r="AK39" s="135"/>
      <c r="AL39" s="135" t="str">
        <f>IFERROR(INDEX(Tableau1[],SourceSubstance!$AP28,COLUMNS(SourceSubstance!$AM$2:BE28))," ")</f>
        <v xml:space="preserve"> </v>
      </c>
      <c r="AM39" s="135"/>
      <c r="AN39" s="135" t="str">
        <f>IFERROR(INDEX(Tableau1[],SourceSubstance!$AP28,COLUMNS(SourceSubstance!$AM$3:BF29))," ")</f>
        <v xml:space="preserve"> </v>
      </c>
      <c r="AO39" s="135"/>
      <c r="AP39" s="135" t="str">
        <f>IFERROR(INDEX(Tableau1[],SourceSubstance!$AP28,COLUMNS(SourceSubstance!$AM$2:BG28))," ")</f>
        <v xml:space="preserve"> </v>
      </c>
      <c r="AQ39" s="135"/>
      <c r="AR39" s="135" t="str">
        <f>IFERROR(INDEX(Tableau1[],SourceSubstance!$AP28,COLUMNS(SourceSubstance!$AM$3:BH29))," ")</f>
        <v xml:space="preserve"> </v>
      </c>
      <c r="AS39" s="135"/>
      <c r="AT39" s="135" t="str">
        <f>IFERROR(INDEX(Tableau1[],SourceSubstance!$AP28,COLUMNS(SourceSubstance!$AM$2:BI28))," ")</f>
        <v xml:space="preserve"> </v>
      </c>
      <c r="AU39" s="135"/>
      <c r="AV39" s="135" t="str">
        <f>IFERROR(INDEX(Tableau1[],SourceSubstance!$AP28,COLUMNS(SourceSubstance!$AM$3:BJ29))," ")</f>
        <v xml:space="preserve"> </v>
      </c>
      <c r="AW39" s="135"/>
      <c r="AX39" s="135" t="str">
        <f>IFERROR(INDEX(Tableau1[],SourceSubstance!$AP28,COLUMNS(SourceSubstance!$AM$2:BK28))," ")</f>
        <v xml:space="preserve"> </v>
      </c>
      <c r="AY39" s="135"/>
      <c r="AZ39" s="135" t="str">
        <f>IFERROR(INDEX(Tableau1[],SourceSubstance!$AP28,COLUMNS(SourceSubstance!$AM$3:BL29))," ")</f>
        <v xml:space="preserve"> </v>
      </c>
      <c r="BA39" s="135"/>
      <c r="BB39" s="135" t="str">
        <f>IFERROR(INDEX(Tableau1[],SourceSubstance!$AP28,COLUMNS(SourceSubstance!$AM$2:BM28))," ")</f>
        <v xml:space="preserve"> </v>
      </c>
      <c r="BC39" s="135"/>
      <c r="BD39" s="135" t="str">
        <f>IFERROR(INDEX(Tableau1[],SourceSubstance!$AP28,COLUMNS(SourceSubstance!$AM$3:BN29))," ")</f>
        <v xml:space="preserve"> </v>
      </c>
      <c r="BE39" s="135"/>
      <c r="BF39" s="135" t="str">
        <f>IFERROR(INDEX(Tableau1[],SourceSubstance!$AP28,COLUMNS(SourceSubstance!$AM$2:BO28))," ")</f>
        <v xml:space="preserve"> </v>
      </c>
      <c r="BG39" s="135"/>
      <c r="BH39" s="135" t="str">
        <f>IFERROR(INDEX(Tableau1[],SourceSubstance!$AP28,COLUMNS(SourceSubstance!$AM$3:BP29))," ")</f>
        <v xml:space="preserve"> </v>
      </c>
      <c r="BI39" s="135"/>
      <c r="BJ39" s="135" t="str">
        <f>IFERROR(INDEX(Tableau1[],SourceSubstance!$AP28,COLUMNS(SourceSubstance!$AM$2:BQ28))," ")</f>
        <v xml:space="preserve"> </v>
      </c>
      <c r="BK39" s="135"/>
      <c r="BL39" s="135" t="str">
        <f>IFERROR(INDEX(Tableau1[],SourceSubstance!$AP28,COLUMNS(SourceSubstance!$AM$3:BR29))," ")</f>
        <v xml:space="preserve"> </v>
      </c>
      <c r="BM39" s="135"/>
      <c r="BN39" s="135" t="str">
        <f>IFERROR(INDEX(Tableau1[],SourceSubstance!$AP28,COLUMNS(SourceSubstance!$AM$2:BR28))," ")</f>
        <v xml:space="preserve"> </v>
      </c>
      <c r="BO39" s="135"/>
      <c r="BP39" s="135" t="str">
        <f>IFERROR(INDEX(Tableau1[],SourceSubstance!$AP28,COLUMNS(SourceSubstance!$AM$3:BS29))," ")</f>
        <v xml:space="preserve"> </v>
      </c>
      <c r="BQ39" s="135"/>
      <c r="BR39" s="135" t="str">
        <f>IFERROR(INDEX(Tableau1[],SourceSubstance!$AP29,COLUMNS(SourceSubstance!$AM$3:DE29))," ")</f>
        <v xml:space="preserve"> </v>
      </c>
      <c r="BS39" s="135"/>
    </row>
    <row r="40" spans="1:71" x14ac:dyDescent="0.25">
      <c r="B40" s="135" t="str">
        <f>IFERROR(INDEX(Tableau1[],SourceSubstance!$AP29,COLUMNS(SourceSubstance!$AM$2:AM29))," ")</f>
        <v xml:space="preserve"> </v>
      </c>
      <c r="C40" s="135"/>
      <c r="D40" s="135" t="str">
        <f>IFERROR(INDEX(Tableau1[],SourceSubstance!$AP29,COLUMNS(SourceSubstance!$AM$2:AN29))," ")</f>
        <v xml:space="preserve"> </v>
      </c>
      <c r="E40" s="135"/>
      <c r="F40" s="135" t="str">
        <f>IFERROR(INDEX(Tableau1[],SourceSubstance!$AP29,COLUMNS(SourceSubstance!$AM$2:AO29))," ")</f>
        <v xml:space="preserve"> </v>
      </c>
      <c r="G40" s="135"/>
      <c r="H40" s="135" t="str">
        <f>IFERROR(INDEX(Tableau1[],SourceSubstance!$AP29,COLUMNS(SourceSubstance!$AM$2:AP29))," ")</f>
        <v xml:space="preserve"> </v>
      </c>
      <c r="I40" s="135"/>
      <c r="J40" s="135" t="str">
        <f>IFERROR(INDEX(Tableau1[],SourceSubstance!$AP29,COLUMNS(SourceSubstance!$AM$2:AQ29))," ")</f>
        <v xml:space="preserve"> </v>
      </c>
      <c r="K40" s="135"/>
      <c r="L40" s="135" t="str">
        <f>IFERROR(INDEX(Tableau1[],SourceSubstance!$AP29,COLUMNS(SourceSubstance!$AM$2:AR29))," ")</f>
        <v xml:space="preserve"> </v>
      </c>
      <c r="M40" s="135"/>
      <c r="N40" s="135" t="str">
        <f>IFERROR(INDEX(Tableau1[],SourceSubstance!$AP29,COLUMNS(SourceSubstance!$AM$2:AS29))," ")</f>
        <v xml:space="preserve"> </v>
      </c>
      <c r="O40" s="135"/>
      <c r="P40" s="135" t="str">
        <f>IFERROR(INDEX(Tableau1[],SourceSubstance!$AP29,COLUMNS(SourceSubstance!$AM$1:AT28))," ")</f>
        <v xml:space="preserve"> </v>
      </c>
      <c r="Q40" s="135"/>
      <c r="R40" s="135" t="str">
        <f>IFERROR(INDEX(Tableau1[],SourceSubstance!$AP29,COLUMNS(SourceSubstance!$AM$2:AU29))," ")</f>
        <v xml:space="preserve"> </v>
      </c>
      <c r="S40" s="135"/>
      <c r="T40" s="135" t="str">
        <f>IFERROR(INDEX(Tableau1[],SourceSubstance!$AP29,COLUMNS(SourceSubstance!$AM$2:AV29))," ")</f>
        <v xml:space="preserve"> </v>
      </c>
      <c r="U40" s="135"/>
      <c r="V40" s="135" t="str">
        <f>IFERROR(INDEX(Tableau1[],SourceSubstance!$AP29,COLUMNS(SourceSubstance!$AM$2:AW29))," ")</f>
        <v xml:space="preserve"> </v>
      </c>
      <c r="W40" s="135"/>
      <c r="X40" s="135" t="str">
        <f>IFERROR(INDEX(Tableau1[],SourceSubstance!$AP29,COLUMNS(SourceSubstance!$AM$2:AX29))," ")</f>
        <v xml:space="preserve"> </v>
      </c>
      <c r="Y40" s="135"/>
      <c r="Z40" s="135" t="str">
        <f>IFERROR(INDEX(Tableau1[],SourceSubstance!$AP29,COLUMNS(SourceSubstance!$AM$2:AY29))," ")</f>
        <v xml:space="preserve"> </v>
      </c>
      <c r="AA40" s="135"/>
      <c r="AB40" s="135" t="str">
        <f>IFERROR(INDEX(Tableau1[],SourceSubstance!$AP29,COLUMNS(SourceSubstance!$AM$2:AZ29))," ")</f>
        <v xml:space="preserve"> </v>
      </c>
      <c r="AC40" s="135"/>
      <c r="AD40" s="135" t="str">
        <f>IFERROR(INDEX(Tableau1[],SourceSubstance!$AP29,COLUMNS(SourceSubstance!$AM$2:BA29))," ")</f>
        <v xml:space="preserve"> </v>
      </c>
      <c r="AE40" s="135"/>
      <c r="AF40" s="135" t="str">
        <f>IFERROR(INDEX(Tableau1[],SourceSubstance!$AP29,COLUMNS(SourceSubstance!$AM$2:BB29))," ")</f>
        <v xml:space="preserve"> </v>
      </c>
      <c r="AG40" s="135"/>
      <c r="AH40" s="135" t="str">
        <f>IFERROR(INDEX(Tableau1[],SourceSubstance!$AP29,COLUMNS(SourceSubstance!$AM$2:BC29))," ")</f>
        <v xml:space="preserve"> </v>
      </c>
      <c r="AI40" s="135"/>
      <c r="AJ40" s="135" t="str">
        <f>IFERROR(INDEX(Tableau1[],SourceSubstance!$AP29,COLUMNS(SourceSubstance!$AM$3:BD30))," ")</f>
        <v xml:space="preserve"> </v>
      </c>
      <c r="AK40" s="135"/>
      <c r="AL40" s="135" t="str">
        <f>IFERROR(INDEX(Tableau1[],SourceSubstance!$AP29,COLUMNS(SourceSubstance!$AM$2:BE29))," ")</f>
        <v xml:space="preserve"> </v>
      </c>
      <c r="AM40" s="135"/>
      <c r="AN40" s="135" t="str">
        <f>IFERROR(INDEX(Tableau1[],SourceSubstance!$AP29,COLUMNS(SourceSubstance!$AM$3:BF30))," ")</f>
        <v xml:space="preserve"> </v>
      </c>
      <c r="AO40" s="135"/>
      <c r="AP40" s="135" t="str">
        <f>IFERROR(INDEX(Tableau1[],SourceSubstance!$AP29,COLUMNS(SourceSubstance!$AM$2:BG29))," ")</f>
        <v xml:space="preserve"> </v>
      </c>
      <c r="AQ40" s="135"/>
      <c r="AR40" s="135" t="str">
        <f>IFERROR(INDEX(Tableau1[],SourceSubstance!$AP29,COLUMNS(SourceSubstance!$AM$3:BH30))," ")</f>
        <v xml:space="preserve"> </v>
      </c>
      <c r="AS40" s="135"/>
      <c r="AT40" s="135" t="str">
        <f>IFERROR(INDEX(Tableau1[],SourceSubstance!$AP29,COLUMNS(SourceSubstance!$AM$2:BI29))," ")</f>
        <v xml:space="preserve"> </v>
      </c>
      <c r="AU40" s="135"/>
      <c r="AV40" s="135" t="str">
        <f>IFERROR(INDEX(Tableau1[],SourceSubstance!$AP29,COLUMNS(SourceSubstance!$AM$3:BJ30))," ")</f>
        <v xml:space="preserve"> </v>
      </c>
      <c r="AW40" s="135"/>
      <c r="AX40" s="135" t="str">
        <f>IFERROR(INDEX(Tableau1[],SourceSubstance!$AP29,COLUMNS(SourceSubstance!$AM$2:BK29))," ")</f>
        <v xml:space="preserve"> </v>
      </c>
      <c r="AY40" s="135"/>
      <c r="AZ40" s="135" t="str">
        <f>IFERROR(INDEX(Tableau1[],SourceSubstance!$AP29,COLUMNS(SourceSubstance!$AM$3:BL30))," ")</f>
        <v xml:space="preserve"> </v>
      </c>
      <c r="BA40" s="135"/>
      <c r="BB40" s="135" t="str">
        <f>IFERROR(INDEX(Tableau1[],SourceSubstance!$AP29,COLUMNS(SourceSubstance!$AM$2:BM29))," ")</f>
        <v xml:space="preserve"> </v>
      </c>
      <c r="BC40" s="135"/>
      <c r="BD40" s="135" t="str">
        <f>IFERROR(INDEX(Tableau1[],SourceSubstance!$AP29,COLUMNS(SourceSubstance!$AM$3:BN30))," ")</f>
        <v xml:space="preserve"> </v>
      </c>
      <c r="BE40" s="135"/>
      <c r="BF40" s="135" t="str">
        <f>IFERROR(INDEX(Tableau1[],SourceSubstance!$AP29,COLUMNS(SourceSubstance!$AM$2:BO29))," ")</f>
        <v xml:space="preserve"> </v>
      </c>
      <c r="BG40" s="135"/>
      <c r="BH40" s="135" t="str">
        <f>IFERROR(INDEX(Tableau1[],SourceSubstance!$AP29,COLUMNS(SourceSubstance!$AM$3:BP30))," ")</f>
        <v xml:space="preserve"> </v>
      </c>
      <c r="BI40" s="135"/>
      <c r="BJ40" s="135" t="str">
        <f>IFERROR(INDEX(Tableau1[],SourceSubstance!$AP29,COLUMNS(SourceSubstance!$AM$2:BQ29))," ")</f>
        <v xml:space="preserve"> </v>
      </c>
      <c r="BK40" s="135"/>
      <c r="BL40" s="135" t="str">
        <f>IFERROR(INDEX(Tableau1[],SourceSubstance!$AP29,COLUMNS(SourceSubstance!$AM$3:BR30))," ")</f>
        <v xml:space="preserve"> </v>
      </c>
      <c r="BM40" s="135"/>
      <c r="BN40" s="135" t="str">
        <f>IFERROR(INDEX(Tableau1[],SourceSubstance!$AP29,COLUMNS(SourceSubstance!$AM$2:BR29))," ")</f>
        <v xml:space="preserve"> </v>
      </c>
      <c r="BO40" s="135"/>
      <c r="BP40" s="135" t="str">
        <f>IFERROR(INDEX(Tableau1[],SourceSubstance!$AP29,COLUMNS(SourceSubstance!$AM$3:BS30))," ")</f>
        <v xml:space="preserve"> </v>
      </c>
      <c r="BQ40" s="135"/>
      <c r="BR40" s="135" t="str">
        <f>IFERROR(INDEX(Tableau1[],SourceSubstance!$AP30,COLUMNS(SourceSubstance!$AM$3:DE30))," ")</f>
        <v xml:space="preserve"> </v>
      </c>
      <c r="BS40" s="135"/>
    </row>
    <row r="41" spans="1:71" x14ac:dyDescent="0.25">
      <c r="B41" s="135" t="str">
        <f>IFERROR(INDEX(Tableau1[],SourceSubstance!$AP30,COLUMNS(SourceSubstance!$AM$2:AM30))," ")</f>
        <v xml:space="preserve"> </v>
      </c>
      <c r="C41" s="135"/>
      <c r="D41" s="135" t="str">
        <f>IFERROR(INDEX(Tableau1[],SourceSubstance!$AP30,COLUMNS(SourceSubstance!$AM$2:AN30))," ")</f>
        <v xml:space="preserve"> </v>
      </c>
      <c r="E41" s="135"/>
      <c r="F41" s="135" t="str">
        <f>IFERROR(INDEX(Tableau1[],SourceSubstance!$AP30,COLUMNS(SourceSubstance!$AM$2:AO30))," ")</f>
        <v xml:space="preserve"> </v>
      </c>
      <c r="G41" s="135"/>
      <c r="H41" s="135" t="str">
        <f>IFERROR(INDEX(Tableau1[],SourceSubstance!$AP30,COLUMNS(SourceSubstance!$AM$2:AP30))," ")</f>
        <v xml:space="preserve"> </v>
      </c>
      <c r="I41" s="135"/>
      <c r="J41" s="135" t="str">
        <f>IFERROR(INDEX(Tableau1[],SourceSubstance!$AP30,COLUMNS(SourceSubstance!$AM$2:AQ30))," ")</f>
        <v xml:space="preserve"> </v>
      </c>
      <c r="K41" s="135"/>
      <c r="L41" s="135" t="str">
        <f>IFERROR(INDEX(Tableau1[],SourceSubstance!$AP30,COLUMNS(SourceSubstance!$AM$2:AR30))," ")</f>
        <v xml:space="preserve"> </v>
      </c>
      <c r="M41" s="135"/>
      <c r="N41" s="135" t="str">
        <f>IFERROR(INDEX(Tableau1[],SourceSubstance!$AP30,COLUMNS(SourceSubstance!$AM$2:AS30))," ")</f>
        <v xml:space="preserve"> </v>
      </c>
      <c r="O41" s="135"/>
      <c r="P41" s="135" t="str">
        <f>IFERROR(INDEX(Tableau1[],SourceSubstance!$AP30,COLUMNS(SourceSubstance!$AM$1:AT29))," ")</f>
        <v xml:space="preserve"> </v>
      </c>
      <c r="Q41" s="135"/>
      <c r="R41" s="135" t="str">
        <f>IFERROR(INDEX(Tableau1[],SourceSubstance!$AP30,COLUMNS(SourceSubstance!$AM$2:AU30))," ")</f>
        <v xml:space="preserve"> </v>
      </c>
      <c r="S41" s="135"/>
      <c r="T41" s="135" t="str">
        <f>IFERROR(INDEX(Tableau1[],SourceSubstance!$AP30,COLUMNS(SourceSubstance!$AM$2:AV30))," ")</f>
        <v xml:space="preserve"> </v>
      </c>
      <c r="U41" s="135"/>
      <c r="V41" s="135" t="str">
        <f>IFERROR(INDEX(Tableau1[],SourceSubstance!$AP30,COLUMNS(SourceSubstance!$AM$2:AW30))," ")</f>
        <v xml:space="preserve"> </v>
      </c>
      <c r="W41" s="135"/>
      <c r="X41" s="135" t="str">
        <f>IFERROR(INDEX(Tableau1[],SourceSubstance!$AP30,COLUMNS(SourceSubstance!$AM$2:AX30))," ")</f>
        <v xml:space="preserve"> </v>
      </c>
      <c r="Y41" s="135"/>
      <c r="Z41" s="135" t="str">
        <f>IFERROR(INDEX(Tableau1[],SourceSubstance!$AP30,COLUMNS(SourceSubstance!$AM$2:AY30))," ")</f>
        <v xml:space="preserve"> </v>
      </c>
      <c r="AA41" s="135"/>
      <c r="AB41" s="135" t="str">
        <f>IFERROR(INDEX(Tableau1[],SourceSubstance!$AP30,COLUMNS(SourceSubstance!$AM$2:AZ30))," ")</f>
        <v xml:space="preserve"> </v>
      </c>
      <c r="AC41" s="135"/>
      <c r="AD41" s="135" t="str">
        <f>IFERROR(INDEX(Tableau1[],SourceSubstance!$AP30,COLUMNS(SourceSubstance!$AM$2:BA30))," ")</f>
        <v xml:space="preserve"> </v>
      </c>
      <c r="AE41" s="135"/>
      <c r="AF41" s="135" t="str">
        <f>IFERROR(INDEX(Tableau1[],SourceSubstance!$AP30,COLUMNS(SourceSubstance!$AM$2:BB30))," ")</f>
        <v xml:space="preserve"> </v>
      </c>
      <c r="AG41" s="135"/>
      <c r="AH41" s="135" t="str">
        <f>IFERROR(INDEX(Tableau1[],SourceSubstance!$AP30,COLUMNS(SourceSubstance!$AM$2:BC30))," ")</f>
        <v xml:space="preserve"> </v>
      </c>
      <c r="AI41" s="135"/>
      <c r="AJ41" s="135" t="str">
        <f>IFERROR(INDEX(Tableau1[],SourceSubstance!$AP30,COLUMNS(SourceSubstance!$AM$3:BD31))," ")</f>
        <v xml:space="preserve"> </v>
      </c>
      <c r="AK41" s="135"/>
      <c r="AL41" s="135" t="str">
        <f>IFERROR(INDEX(Tableau1[],SourceSubstance!$AP30,COLUMNS(SourceSubstance!$AM$2:BE30))," ")</f>
        <v xml:space="preserve"> </v>
      </c>
      <c r="AM41" s="135"/>
      <c r="AN41" s="135" t="str">
        <f>IFERROR(INDEX(Tableau1[],SourceSubstance!$AP30,COLUMNS(SourceSubstance!$AM$3:BF31))," ")</f>
        <v xml:space="preserve"> </v>
      </c>
      <c r="AO41" s="135"/>
      <c r="AP41" s="135" t="str">
        <f>IFERROR(INDEX(Tableau1[],SourceSubstance!$AP30,COLUMNS(SourceSubstance!$AM$2:BG30))," ")</f>
        <v xml:space="preserve"> </v>
      </c>
      <c r="AQ41" s="135"/>
      <c r="AR41" s="135" t="str">
        <f>IFERROR(INDEX(Tableau1[],SourceSubstance!$AP30,COLUMNS(SourceSubstance!$AM$3:BH31))," ")</f>
        <v xml:space="preserve"> </v>
      </c>
      <c r="AS41" s="135"/>
      <c r="AT41" s="135" t="str">
        <f>IFERROR(INDEX(Tableau1[],SourceSubstance!$AP30,COLUMNS(SourceSubstance!$AM$2:BI30))," ")</f>
        <v xml:space="preserve"> </v>
      </c>
      <c r="AU41" s="135"/>
      <c r="AV41" s="135" t="str">
        <f>IFERROR(INDEX(Tableau1[],SourceSubstance!$AP30,COLUMNS(SourceSubstance!$AM$3:BJ31))," ")</f>
        <v xml:space="preserve"> </v>
      </c>
      <c r="AW41" s="135"/>
      <c r="AX41" s="135" t="str">
        <f>IFERROR(INDEX(Tableau1[],SourceSubstance!$AP30,COLUMNS(SourceSubstance!$AM$2:BK30))," ")</f>
        <v xml:space="preserve"> </v>
      </c>
      <c r="AY41" s="135"/>
      <c r="AZ41" s="135" t="str">
        <f>IFERROR(INDEX(Tableau1[],SourceSubstance!$AP30,COLUMNS(SourceSubstance!$AM$3:BL31))," ")</f>
        <v xml:space="preserve"> </v>
      </c>
      <c r="BA41" s="135"/>
      <c r="BB41" s="135" t="str">
        <f>IFERROR(INDEX(Tableau1[],SourceSubstance!$AP30,COLUMNS(SourceSubstance!$AM$2:BM30))," ")</f>
        <v xml:space="preserve"> </v>
      </c>
      <c r="BC41" s="135"/>
      <c r="BD41" s="135" t="str">
        <f>IFERROR(INDEX(Tableau1[],SourceSubstance!$AP30,COLUMNS(SourceSubstance!$AM$3:BN31))," ")</f>
        <v xml:space="preserve"> </v>
      </c>
      <c r="BE41" s="135"/>
      <c r="BF41" s="135" t="str">
        <f>IFERROR(INDEX(Tableau1[],SourceSubstance!$AP30,COLUMNS(SourceSubstance!$AM$2:BO30))," ")</f>
        <v xml:space="preserve"> </v>
      </c>
      <c r="BG41" s="135"/>
      <c r="BH41" s="135" t="str">
        <f>IFERROR(INDEX(Tableau1[],SourceSubstance!$AP30,COLUMNS(SourceSubstance!$AM$3:BP31))," ")</f>
        <v xml:space="preserve"> </v>
      </c>
      <c r="BI41" s="135"/>
      <c r="BJ41" s="135" t="str">
        <f>IFERROR(INDEX(Tableau1[],SourceSubstance!$AP30,COLUMNS(SourceSubstance!$AM$2:BQ30))," ")</f>
        <v xml:space="preserve"> </v>
      </c>
      <c r="BK41" s="135"/>
      <c r="BL41" s="135" t="str">
        <f>IFERROR(INDEX(Tableau1[],SourceSubstance!$AP30,COLUMNS(SourceSubstance!$AM$3:BR31))," ")</f>
        <v xml:space="preserve"> </v>
      </c>
      <c r="BM41" s="135"/>
      <c r="BN41" s="135" t="str">
        <f>IFERROR(INDEX(Tableau1[],SourceSubstance!$AP30,COLUMNS(SourceSubstance!$AM$2:BR30))," ")</f>
        <v xml:space="preserve"> </v>
      </c>
      <c r="BO41" s="135"/>
      <c r="BP41" s="135" t="str">
        <f>IFERROR(INDEX(Tableau1[],SourceSubstance!$AP30,COLUMNS(SourceSubstance!$AM$3:BS31))," ")</f>
        <v xml:space="preserve"> </v>
      </c>
      <c r="BQ41" s="135"/>
      <c r="BR41" s="135" t="str">
        <f>IFERROR(INDEX(Tableau1[],SourceSubstance!$AP31,COLUMNS(SourceSubstance!$AM$3:DE31))," ")</f>
        <v xml:space="preserve"> </v>
      </c>
      <c r="BS41" s="135"/>
    </row>
    <row r="42" spans="1:71" x14ac:dyDescent="0.25">
      <c r="B42" s="135" t="str">
        <f>IFERROR(INDEX(Tableau1[],SourceSubstance!$AP31,COLUMNS(SourceSubstance!$AM$2:AM31))," ")</f>
        <v xml:space="preserve"> </v>
      </c>
      <c r="C42" s="135"/>
      <c r="D42" s="135" t="str">
        <f>IFERROR(INDEX(Tableau1[],SourceSubstance!$AP31,COLUMNS(SourceSubstance!$AM$2:AN31))," ")</f>
        <v xml:space="preserve"> </v>
      </c>
      <c r="E42" s="135"/>
      <c r="F42" s="135" t="str">
        <f>IFERROR(INDEX(Tableau1[],SourceSubstance!$AP31,COLUMNS(SourceSubstance!$AM$2:AO31))," ")</f>
        <v xml:space="preserve"> </v>
      </c>
      <c r="G42" s="135"/>
      <c r="H42" s="135" t="str">
        <f>IFERROR(INDEX(Tableau1[],SourceSubstance!$AP31,COLUMNS(SourceSubstance!$AM$2:AP31))," ")</f>
        <v xml:space="preserve"> </v>
      </c>
      <c r="I42" s="135"/>
      <c r="J42" s="135" t="str">
        <f>IFERROR(INDEX(Tableau1[],SourceSubstance!$AP31,COLUMNS(SourceSubstance!$AM$2:AQ31))," ")</f>
        <v xml:space="preserve"> </v>
      </c>
      <c r="K42" s="135"/>
      <c r="L42" s="135" t="str">
        <f>IFERROR(INDEX(Tableau1[],SourceSubstance!$AP31,COLUMNS(SourceSubstance!$AM$2:AR31))," ")</f>
        <v xml:space="preserve"> </v>
      </c>
      <c r="M42" s="135"/>
      <c r="N42" s="135" t="str">
        <f>IFERROR(INDEX(Tableau1[],SourceSubstance!$AP31,COLUMNS(SourceSubstance!$AM$2:AS31))," ")</f>
        <v xml:space="preserve"> </v>
      </c>
      <c r="O42" s="135"/>
      <c r="P42" s="135" t="str">
        <f>IFERROR(INDEX(Tableau1[],SourceSubstance!$AP31,COLUMNS(SourceSubstance!$AM$1:AT30))," ")</f>
        <v xml:space="preserve"> </v>
      </c>
      <c r="Q42" s="135"/>
      <c r="R42" s="135" t="str">
        <f>IFERROR(INDEX(Tableau1[],SourceSubstance!$AP31,COLUMNS(SourceSubstance!$AM$2:AU31))," ")</f>
        <v xml:space="preserve"> </v>
      </c>
      <c r="S42" s="135"/>
      <c r="T42" s="135" t="str">
        <f>IFERROR(INDEX(Tableau1[],SourceSubstance!$AP31,COLUMNS(SourceSubstance!$AM$2:AV31))," ")</f>
        <v xml:space="preserve"> </v>
      </c>
      <c r="U42" s="135"/>
      <c r="V42" s="135" t="str">
        <f>IFERROR(INDEX(Tableau1[],SourceSubstance!$AP31,COLUMNS(SourceSubstance!$AM$2:AW31))," ")</f>
        <v xml:space="preserve"> </v>
      </c>
      <c r="W42" s="135"/>
      <c r="X42" s="135" t="str">
        <f>IFERROR(INDEX(Tableau1[],SourceSubstance!$AP31,COLUMNS(SourceSubstance!$AM$2:AX31))," ")</f>
        <v xml:space="preserve"> </v>
      </c>
      <c r="Y42" s="135"/>
      <c r="Z42" s="135" t="str">
        <f>IFERROR(INDEX(Tableau1[],SourceSubstance!$AP31,COLUMNS(SourceSubstance!$AM$2:AY31))," ")</f>
        <v xml:space="preserve"> </v>
      </c>
      <c r="AA42" s="135"/>
      <c r="AB42" s="135" t="str">
        <f>IFERROR(INDEX(Tableau1[],SourceSubstance!$AP31,COLUMNS(SourceSubstance!$AM$2:AZ31))," ")</f>
        <v xml:space="preserve"> </v>
      </c>
      <c r="AC42" s="135"/>
      <c r="AD42" s="135" t="str">
        <f>IFERROR(INDEX(Tableau1[],SourceSubstance!$AP31,COLUMNS(SourceSubstance!$AM$2:BA31))," ")</f>
        <v xml:space="preserve"> </v>
      </c>
      <c r="AE42" s="135"/>
      <c r="AF42" s="135" t="str">
        <f>IFERROR(INDEX(Tableau1[],SourceSubstance!$AP31,COLUMNS(SourceSubstance!$AM$2:BB31))," ")</f>
        <v xml:space="preserve"> </v>
      </c>
      <c r="AG42" s="135"/>
      <c r="AH42" s="135" t="str">
        <f>IFERROR(INDEX(Tableau1[],SourceSubstance!$AP31,COLUMNS(SourceSubstance!$AM$2:BC31))," ")</f>
        <v xml:space="preserve"> </v>
      </c>
      <c r="AI42" s="135"/>
      <c r="AJ42" s="135" t="str">
        <f>IFERROR(INDEX(Tableau1[],SourceSubstance!$AP31,COLUMNS(SourceSubstance!$AM$3:BD32))," ")</f>
        <v xml:space="preserve"> </v>
      </c>
      <c r="AK42" s="135"/>
      <c r="AL42" s="135" t="str">
        <f>IFERROR(INDEX(Tableau1[],SourceSubstance!$AP31,COLUMNS(SourceSubstance!$AM$2:BE31))," ")</f>
        <v xml:space="preserve"> </v>
      </c>
      <c r="AM42" s="135"/>
      <c r="AN42" s="135" t="str">
        <f>IFERROR(INDEX(Tableau1[],SourceSubstance!$AP31,COLUMNS(SourceSubstance!$AM$3:BF32))," ")</f>
        <v xml:space="preserve"> </v>
      </c>
      <c r="AO42" s="135"/>
      <c r="AP42" s="135" t="str">
        <f>IFERROR(INDEX(Tableau1[],SourceSubstance!$AP31,COLUMNS(SourceSubstance!$AM$2:BG31))," ")</f>
        <v xml:space="preserve"> </v>
      </c>
      <c r="AQ42" s="135"/>
      <c r="AR42" s="135" t="str">
        <f>IFERROR(INDEX(Tableau1[],SourceSubstance!$AP31,COLUMNS(SourceSubstance!$AM$3:BH32))," ")</f>
        <v xml:space="preserve"> </v>
      </c>
      <c r="AS42" s="135"/>
      <c r="AT42" s="135" t="str">
        <f>IFERROR(INDEX(Tableau1[],SourceSubstance!$AP31,COLUMNS(SourceSubstance!$AM$2:BI31))," ")</f>
        <v xml:space="preserve"> </v>
      </c>
      <c r="AU42" s="135"/>
      <c r="AV42" s="135" t="str">
        <f>IFERROR(INDEX(Tableau1[],SourceSubstance!$AP31,COLUMNS(SourceSubstance!$AM$3:BJ32))," ")</f>
        <v xml:space="preserve"> </v>
      </c>
      <c r="AW42" s="135"/>
      <c r="AX42" s="135" t="str">
        <f>IFERROR(INDEX(Tableau1[],SourceSubstance!$AP31,COLUMNS(SourceSubstance!$AM$2:BK31))," ")</f>
        <v xml:space="preserve"> </v>
      </c>
      <c r="AY42" s="135"/>
      <c r="AZ42" s="135" t="str">
        <f>IFERROR(INDEX(Tableau1[],SourceSubstance!$AP31,COLUMNS(SourceSubstance!$AM$3:BL32))," ")</f>
        <v xml:space="preserve"> </v>
      </c>
      <c r="BA42" s="135"/>
      <c r="BB42" s="135" t="str">
        <f>IFERROR(INDEX(Tableau1[],SourceSubstance!$AP31,COLUMNS(SourceSubstance!$AM$2:BM31))," ")</f>
        <v xml:space="preserve"> </v>
      </c>
      <c r="BC42" s="135"/>
      <c r="BD42" s="135" t="str">
        <f>IFERROR(INDEX(Tableau1[],SourceSubstance!$AP31,COLUMNS(SourceSubstance!$AM$3:BN32))," ")</f>
        <v xml:space="preserve"> </v>
      </c>
      <c r="BE42" s="135"/>
      <c r="BF42" s="135" t="str">
        <f>IFERROR(INDEX(Tableau1[],SourceSubstance!$AP31,COLUMNS(SourceSubstance!$AM$2:BO31))," ")</f>
        <v xml:space="preserve"> </v>
      </c>
      <c r="BG42" s="135"/>
      <c r="BH42" s="135" t="str">
        <f>IFERROR(INDEX(Tableau1[],SourceSubstance!$AP31,COLUMNS(SourceSubstance!$AM$3:BP32))," ")</f>
        <v xml:space="preserve"> </v>
      </c>
      <c r="BI42" s="135"/>
      <c r="BJ42" s="135" t="str">
        <f>IFERROR(INDEX(Tableau1[],SourceSubstance!$AP31,COLUMNS(SourceSubstance!$AM$2:BQ31))," ")</f>
        <v xml:space="preserve"> </v>
      </c>
      <c r="BK42" s="135"/>
      <c r="BL42" s="135" t="str">
        <f>IFERROR(INDEX(Tableau1[],SourceSubstance!$AP31,COLUMNS(SourceSubstance!$AM$3:BR32))," ")</f>
        <v xml:space="preserve"> </v>
      </c>
      <c r="BM42" s="135"/>
      <c r="BN42" s="135" t="str">
        <f>IFERROR(INDEX(Tableau1[],SourceSubstance!$AP31,COLUMNS(SourceSubstance!$AM$2:BR31))," ")</f>
        <v xml:space="preserve"> </v>
      </c>
      <c r="BO42" s="135"/>
      <c r="BP42" s="135" t="str">
        <f>IFERROR(INDEX(Tableau1[],SourceSubstance!$AP31,COLUMNS(SourceSubstance!$AM$3:BS32))," ")</f>
        <v xml:space="preserve"> </v>
      </c>
      <c r="BQ42" s="135"/>
      <c r="BR42" s="135" t="str">
        <f>IFERROR(INDEX(Tableau1[],SourceSubstance!$AP32,COLUMNS(SourceSubstance!$AM$3:DE32))," ")</f>
        <v xml:space="preserve"> </v>
      </c>
      <c r="BS42" s="135"/>
    </row>
    <row r="43" spans="1:71" x14ac:dyDescent="0.25">
      <c r="B43" s="135" t="str">
        <f>IFERROR(INDEX(Tableau1[],SourceSubstance!$AP32,COLUMNS(SourceSubstance!$AM$2:AM32))," ")</f>
        <v xml:space="preserve"> </v>
      </c>
      <c r="C43" s="135"/>
      <c r="D43" s="135" t="str">
        <f>IFERROR(INDEX(Tableau1[],SourceSubstance!$AP32,COLUMNS(SourceSubstance!$AM$2:AN32))," ")</f>
        <v xml:space="preserve"> </v>
      </c>
      <c r="E43" s="135"/>
      <c r="F43" s="135" t="str">
        <f>IFERROR(INDEX(Tableau1[],SourceSubstance!$AP32,COLUMNS(SourceSubstance!$AM$2:AO32))," ")</f>
        <v xml:space="preserve"> </v>
      </c>
      <c r="G43" s="135"/>
      <c r="H43" s="135" t="str">
        <f>IFERROR(INDEX(Tableau1[],SourceSubstance!$AP32,COLUMNS(SourceSubstance!$AM$2:AP32))," ")</f>
        <v xml:space="preserve"> </v>
      </c>
      <c r="I43" s="135"/>
      <c r="J43" s="135" t="str">
        <f>IFERROR(INDEX(Tableau1[],SourceSubstance!$AP32,COLUMNS(SourceSubstance!$AM$2:AQ32))," ")</f>
        <v xml:space="preserve"> </v>
      </c>
      <c r="K43" s="135"/>
      <c r="L43" s="135" t="str">
        <f>IFERROR(INDEX(Tableau1[],SourceSubstance!$AP32,COLUMNS(SourceSubstance!$AM$2:AR32))," ")</f>
        <v xml:space="preserve"> </v>
      </c>
      <c r="M43" s="135"/>
      <c r="N43" s="135" t="str">
        <f>IFERROR(INDEX(Tableau1[],SourceSubstance!$AP32,COLUMNS(SourceSubstance!$AM$2:AS32))," ")</f>
        <v xml:space="preserve"> </v>
      </c>
      <c r="O43" s="135"/>
      <c r="P43" s="135" t="str">
        <f>IFERROR(INDEX(Tableau1[],SourceSubstance!$AP32,COLUMNS(SourceSubstance!$AM$1:AT31))," ")</f>
        <v xml:space="preserve"> </v>
      </c>
      <c r="Q43" s="135"/>
      <c r="R43" s="135" t="str">
        <f>IFERROR(INDEX(Tableau1[],SourceSubstance!$AP32,COLUMNS(SourceSubstance!$AM$2:AU32))," ")</f>
        <v xml:space="preserve"> </v>
      </c>
      <c r="S43" s="135"/>
      <c r="T43" s="135" t="str">
        <f>IFERROR(INDEX(Tableau1[],SourceSubstance!$AP32,COLUMNS(SourceSubstance!$AM$2:AV32))," ")</f>
        <v xml:space="preserve"> </v>
      </c>
      <c r="U43" s="135"/>
      <c r="V43" s="135" t="str">
        <f>IFERROR(INDEX(Tableau1[],SourceSubstance!$AP32,COLUMNS(SourceSubstance!$AM$2:AW32))," ")</f>
        <v xml:space="preserve"> </v>
      </c>
      <c r="W43" s="135"/>
      <c r="X43" s="135" t="str">
        <f>IFERROR(INDEX(Tableau1[],SourceSubstance!$AP32,COLUMNS(SourceSubstance!$AM$2:AX32))," ")</f>
        <v xml:space="preserve"> </v>
      </c>
      <c r="Y43" s="135"/>
      <c r="Z43" s="135" t="str">
        <f>IFERROR(INDEX(Tableau1[],SourceSubstance!$AP32,COLUMNS(SourceSubstance!$AM$2:AY32))," ")</f>
        <v xml:space="preserve"> </v>
      </c>
      <c r="AA43" s="135"/>
      <c r="AB43" s="135" t="str">
        <f>IFERROR(INDEX(Tableau1[],SourceSubstance!$AP32,COLUMNS(SourceSubstance!$AM$2:AZ32))," ")</f>
        <v xml:space="preserve"> </v>
      </c>
      <c r="AC43" s="135"/>
      <c r="AD43" s="135" t="str">
        <f>IFERROR(INDEX(Tableau1[],SourceSubstance!$AP32,COLUMNS(SourceSubstance!$AM$2:BA32))," ")</f>
        <v xml:space="preserve"> </v>
      </c>
      <c r="AE43" s="135"/>
      <c r="AF43" s="135" t="str">
        <f>IFERROR(INDEX(Tableau1[],SourceSubstance!$AP32,COLUMNS(SourceSubstance!$AM$2:BB32))," ")</f>
        <v xml:space="preserve"> </v>
      </c>
      <c r="AG43" s="135"/>
      <c r="AH43" s="135" t="str">
        <f>IFERROR(INDEX(Tableau1[],SourceSubstance!$AP33,COLUMNS(SourceSubstance!$AM$3:BU33))," ")</f>
        <v xml:space="preserve"> </v>
      </c>
      <c r="AI43" s="135"/>
      <c r="AJ43" s="135" t="str">
        <f>IFERROR(INDEX(Tableau1[],SourceSubstance!$AP33,COLUMNS(SourceSubstance!$AM$3:BW33))," ")</f>
        <v xml:space="preserve"> </v>
      </c>
      <c r="AK43" s="135"/>
      <c r="AL43" s="135" t="str">
        <f>IFERROR(INDEX(Tableau1[],SourceSubstance!$AP33,COLUMNS(SourceSubstance!$AM$3:BY33))," ")</f>
        <v xml:space="preserve"> </v>
      </c>
      <c r="AM43" s="135"/>
      <c r="AN43" s="135" t="str">
        <f>IFERROR(INDEX(Tableau1[],SourceSubstance!$AP33,COLUMNS(SourceSubstance!$AM$3:CA33))," ")</f>
        <v xml:space="preserve"> </v>
      </c>
      <c r="AO43" s="135"/>
      <c r="AP43" s="135" t="str">
        <f>IFERROR(INDEX(Tableau1[],SourceSubstance!$AP33,COLUMNS(SourceSubstance!$AM$3:CC33))," ")</f>
        <v xml:space="preserve"> </v>
      </c>
      <c r="AQ43" s="135"/>
      <c r="AR43" s="135" t="str">
        <f>IFERROR(INDEX(Tableau1[],SourceSubstance!$AP33,COLUMNS(SourceSubstance!$AM$3:CE33))," ")</f>
        <v xml:space="preserve"> </v>
      </c>
      <c r="AS43" s="135"/>
      <c r="AT43" s="135" t="str">
        <f>IFERROR(INDEX(Tableau1[],SourceSubstance!$AP33,COLUMNS(SourceSubstance!$AM$3:CG33))," ")</f>
        <v xml:space="preserve"> </v>
      </c>
      <c r="AU43" s="135"/>
      <c r="AV43" s="135" t="str">
        <f>IFERROR(INDEX(Tableau1[],SourceSubstance!$AP33,COLUMNS(SourceSubstance!$AM$3:CI33))," ")</f>
        <v xml:space="preserve"> </v>
      </c>
      <c r="AW43" s="135"/>
      <c r="AX43" s="135" t="str">
        <f>IFERROR(INDEX(Tableau1[],SourceSubstance!$AP33,COLUMNS(SourceSubstance!$AM$3:CK33))," ")</f>
        <v xml:space="preserve"> </v>
      </c>
      <c r="AY43" s="135"/>
      <c r="AZ43" s="135" t="str">
        <f>IFERROR(INDEX(Tableau1[],SourceSubstance!$AP33,COLUMNS(SourceSubstance!$AM$3:CM33))," ")</f>
        <v xml:space="preserve"> </v>
      </c>
      <c r="BA43" s="135"/>
      <c r="BB43" s="135" t="str">
        <f>IFERROR(INDEX(Tableau1[],SourceSubstance!$AP33,COLUMNS(SourceSubstance!$AM$3:CO33))," ")</f>
        <v xml:space="preserve"> </v>
      </c>
      <c r="BC43" s="135"/>
      <c r="BD43" s="135" t="str">
        <f>IFERROR(INDEX(Tableau1[],SourceSubstance!$AP33,COLUMNS(SourceSubstance!$AM$3:CQ33))," ")</f>
        <v xml:space="preserve"> </v>
      </c>
      <c r="BE43" s="135"/>
      <c r="BF43" s="135" t="str">
        <f>IFERROR(INDEX(Tableau1[],SourceSubstance!$AP33,COLUMNS(SourceSubstance!$AM$3:CS33))," ")</f>
        <v xml:space="preserve"> </v>
      </c>
      <c r="BG43" s="135"/>
      <c r="BH43" s="135" t="str">
        <f>IFERROR(INDEX(Tableau1[],SourceSubstance!$AP33,COLUMNS(SourceSubstance!$AM$3:CU33))," ")</f>
        <v xml:space="preserve"> </v>
      </c>
      <c r="BI43" s="135"/>
      <c r="BJ43" s="135" t="str">
        <f>IFERROR(INDEX(Tableau1[],SourceSubstance!$AP33,COLUMNS(SourceSubstance!$AM$3:CW33))," ")</f>
        <v xml:space="preserve"> </v>
      </c>
      <c r="BK43" s="135"/>
      <c r="BL43" s="135" t="str">
        <f>IFERROR(INDEX(Tableau1[],SourceSubstance!$AP33,COLUMNS(SourceSubstance!$AM$3:CY33))," ")</f>
        <v xml:space="preserve"> </v>
      </c>
      <c r="BM43" s="135"/>
      <c r="BN43" s="135" t="str">
        <f>IFERROR(INDEX(Tableau1[],SourceSubstance!$AP33,COLUMNS(SourceSubstance!$AM$3:DA33))," ")</f>
        <v xml:space="preserve"> </v>
      </c>
      <c r="BO43" s="135"/>
      <c r="BP43" s="135" t="str">
        <f>IFERROR(INDEX(Tableau1[],SourceSubstance!$AP33,COLUMNS(SourceSubstance!$AM$3:DC33))," ")</f>
        <v xml:space="preserve"> </v>
      </c>
      <c r="BQ43" s="135"/>
      <c r="BR43" s="135" t="str">
        <f>IFERROR(INDEX(Tableau1[],SourceSubstance!$AP33,COLUMNS(SourceSubstance!$AM$3:DE33))," ")</f>
        <v xml:space="preserve"> </v>
      </c>
      <c r="BS43" s="135"/>
    </row>
    <row r="44" spans="1:71" x14ac:dyDescent="0.25">
      <c r="B44" s="135"/>
      <c r="C44" s="135"/>
      <c r="D44" s="135"/>
      <c r="E44" s="135"/>
      <c r="F44" s="135" t="str">
        <f>IFERROR(INDEX(Tableau1[],SourceSubstance!$AP34,COLUMNS(SourceSubstance!$AM$3:AS34))," ")</f>
        <v xml:space="preserve"> </v>
      </c>
      <c r="G44" s="135"/>
      <c r="H44" s="135" t="str">
        <f>IFERROR(INDEX(Tableau1[],SourceSubstance!$AP34,COLUMNS(SourceSubstance!$AM$3:AU34))," ")</f>
        <v xml:space="preserve"> </v>
      </c>
      <c r="I44" s="135"/>
      <c r="J44" s="135" t="str">
        <f>IFERROR(INDEX(Tableau1[],SourceSubstance!$AP34,COLUMNS(SourceSubstance!$AM$3:AW34))," ")</f>
        <v xml:space="preserve"> </v>
      </c>
      <c r="K44" s="135"/>
      <c r="L44" s="135" t="str">
        <f>IFERROR(INDEX(Tableau1[],SourceSubstance!$AP34,COLUMNS(SourceSubstance!$AM$3:AY34))," ")</f>
        <v xml:space="preserve"> </v>
      </c>
      <c r="M44" s="135"/>
      <c r="N44" s="135" t="str">
        <f>IFERROR(INDEX(Tableau1[],SourceSubstance!$AP34,COLUMNS(SourceSubstance!$AM$3:BA34))," ")</f>
        <v xml:space="preserve"> </v>
      </c>
      <c r="O44" s="135"/>
      <c r="P44" s="135" t="str">
        <f>IFERROR(INDEX(Tableau1[],SourceSubstance!$AP34,COLUMNS(SourceSubstance!$AM$3:BC34))," ")</f>
        <v xml:space="preserve"> </v>
      </c>
      <c r="Q44" s="135"/>
      <c r="R44" s="135" t="str">
        <f>IFERROR(INDEX(Tableau1[],SourceSubstance!$AP34,COLUMNS(SourceSubstance!$AM$3:BE34))," ")</f>
        <v xml:space="preserve"> </v>
      </c>
      <c r="S44" s="135"/>
      <c r="T44" s="135" t="str">
        <f>IFERROR(INDEX(Tableau1[],SourceSubstance!$AP34,COLUMNS(SourceSubstance!$AM$3:BG34))," ")</f>
        <v xml:space="preserve"> </v>
      </c>
      <c r="U44" s="135"/>
      <c r="V44" s="135" t="str">
        <f>IFERROR(INDEX(Tableau1[],SourceSubstance!$AP34,COLUMNS(SourceSubstance!$AM$3:BI34))," ")</f>
        <v xml:space="preserve"> </v>
      </c>
      <c r="W44" s="135"/>
      <c r="X44" s="135" t="str">
        <f>IFERROR(INDEX(Tableau1[],SourceSubstance!$AP34,COLUMNS(SourceSubstance!$AM$3:BK34))," ")</f>
        <v xml:space="preserve"> </v>
      </c>
      <c r="Y44" s="135"/>
      <c r="Z44" s="135" t="str">
        <f>IFERROR(INDEX(Tableau1[],SourceSubstance!$AP34,COLUMNS(SourceSubstance!$AM$3:BM34))," ")</f>
        <v xml:space="preserve"> </v>
      </c>
      <c r="AA44" s="135"/>
      <c r="AB44" s="135" t="str">
        <f>IFERROR(INDEX(Tableau1[],SourceSubstance!$AP34,COLUMNS(SourceSubstance!$AM$3:BO34))," ")</f>
        <v xml:space="preserve"> </v>
      </c>
      <c r="AC44" s="135"/>
      <c r="AD44" s="135" t="str">
        <f>IFERROR(INDEX(Tableau1[],SourceSubstance!$AP34,COLUMNS(SourceSubstance!$AM$3:BQ34))," ")</f>
        <v xml:space="preserve"> </v>
      </c>
      <c r="AE44" s="135"/>
      <c r="AF44" s="135" t="str">
        <f>IFERROR(INDEX(Tableau1[],SourceSubstance!$AP34,COLUMNS(SourceSubstance!$AM$3:BS34))," ")</f>
        <v xml:space="preserve"> </v>
      </c>
      <c r="AG44" s="135"/>
      <c r="AH44" s="135" t="str">
        <f>IFERROR(INDEX(Tableau1[],SourceSubstance!$AP34,COLUMNS(SourceSubstance!$AM$3:BU34))," ")</f>
        <v xml:space="preserve"> </v>
      </c>
      <c r="AI44" s="135"/>
      <c r="AJ44" s="135" t="str">
        <f>IFERROR(INDEX(Tableau1[],SourceSubstance!$AP34,COLUMNS(SourceSubstance!$AM$3:BW34))," ")</f>
        <v xml:space="preserve"> </v>
      </c>
      <c r="AK44" s="135"/>
      <c r="AL44" s="135" t="str">
        <f>IFERROR(INDEX(Tableau1[],SourceSubstance!$AP34,COLUMNS(SourceSubstance!$AM$3:BY34))," ")</f>
        <v xml:space="preserve"> </v>
      </c>
      <c r="AM44" s="135"/>
      <c r="AN44" s="135" t="str">
        <f>IFERROR(INDEX(Tableau1[],SourceSubstance!$AP34,COLUMNS(SourceSubstance!$AM$3:CA34))," ")</f>
        <v xml:space="preserve"> </v>
      </c>
      <c r="AO44" s="135"/>
      <c r="AP44" s="135" t="str">
        <f>IFERROR(INDEX(Tableau1[],SourceSubstance!$AP34,COLUMNS(SourceSubstance!$AM$3:CC34))," ")</f>
        <v xml:space="preserve"> </v>
      </c>
      <c r="AQ44" s="135"/>
      <c r="AR44" s="135" t="str">
        <f>IFERROR(INDEX(Tableau1[],SourceSubstance!$AP34,COLUMNS(SourceSubstance!$AM$3:CE34))," ")</f>
        <v xml:space="preserve"> </v>
      </c>
      <c r="AS44" s="135"/>
      <c r="AT44" s="135" t="str">
        <f>IFERROR(INDEX(Tableau1[],SourceSubstance!$AP34,COLUMNS(SourceSubstance!$AM$3:CG34))," ")</f>
        <v xml:space="preserve"> </v>
      </c>
      <c r="AU44" s="135"/>
      <c r="AV44" s="135" t="str">
        <f>IFERROR(INDEX(Tableau1[],SourceSubstance!$AP34,COLUMNS(SourceSubstance!$AM$3:CI34))," ")</f>
        <v xml:space="preserve"> </v>
      </c>
      <c r="AW44" s="135"/>
      <c r="AX44" s="135" t="str">
        <f>IFERROR(INDEX(Tableau1[],SourceSubstance!$AP34,COLUMNS(SourceSubstance!$AM$3:CK34))," ")</f>
        <v xml:space="preserve"> </v>
      </c>
      <c r="AY44" s="135"/>
      <c r="AZ44" s="135" t="str">
        <f>IFERROR(INDEX(Tableau1[],SourceSubstance!$AP34,COLUMNS(SourceSubstance!$AM$3:CM34))," ")</f>
        <v xml:space="preserve"> </v>
      </c>
      <c r="BA44" s="135"/>
      <c r="BB44" s="135" t="str">
        <f>IFERROR(INDEX(Tableau1[],SourceSubstance!$AP34,COLUMNS(SourceSubstance!$AM$3:CO34))," ")</f>
        <v xml:space="preserve"> </v>
      </c>
      <c r="BC44" s="135"/>
      <c r="BD44" s="135" t="str">
        <f>IFERROR(INDEX(Tableau1[],SourceSubstance!$AP34,COLUMNS(SourceSubstance!$AM$3:CQ34))," ")</f>
        <v xml:space="preserve"> </v>
      </c>
      <c r="BE44" s="135"/>
      <c r="BF44" s="135" t="str">
        <f>IFERROR(INDEX(Tableau1[],SourceSubstance!$AP34,COLUMNS(SourceSubstance!$AM$3:CS34))," ")</f>
        <v xml:space="preserve"> </v>
      </c>
      <c r="BG44" s="135"/>
      <c r="BH44" s="135" t="str">
        <f>IFERROR(INDEX(Tableau1[],SourceSubstance!$AP34,COLUMNS(SourceSubstance!$AM$3:CU34))," ")</f>
        <v xml:space="preserve"> </v>
      </c>
      <c r="BI44" s="135"/>
      <c r="BJ44" s="135" t="str">
        <f>IFERROR(INDEX(Tableau1[],SourceSubstance!$AP34,COLUMNS(SourceSubstance!$AM$3:CW34))," ")</f>
        <v xml:space="preserve"> </v>
      </c>
      <c r="BK44" s="135"/>
      <c r="BL44" s="135" t="str">
        <f>IFERROR(INDEX(Tableau1[],SourceSubstance!$AP34,COLUMNS(SourceSubstance!$AM$3:CY34))," ")</f>
        <v xml:space="preserve"> </v>
      </c>
      <c r="BM44" s="135"/>
      <c r="BN44" s="135" t="str">
        <f>IFERROR(INDEX(Tableau1[],SourceSubstance!$AP34,COLUMNS(SourceSubstance!$AM$3:DA34))," ")</f>
        <v xml:space="preserve"> </v>
      </c>
      <c r="BO44" s="135"/>
      <c r="BP44" s="135" t="str">
        <f>IFERROR(INDEX(Tableau1[],SourceSubstance!$AP34,COLUMNS(SourceSubstance!$AM$3:DC34))," ")</f>
        <v xml:space="preserve"> </v>
      </c>
      <c r="BQ44" s="135"/>
      <c r="BR44" s="135" t="str">
        <f>IFERROR(INDEX(Tableau1[],SourceSubstance!$AP34,COLUMNS(SourceSubstance!$AM$3:DE34))," ")</f>
        <v xml:space="preserve"> </v>
      </c>
      <c r="BS44" s="135"/>
    </row>
    <row r="45" spans="1:71" x14ac:dyDescent="0.25">
      <c r="B45" s="135"/>
      <c r="C45" s="135"/>
      <c r="D45" s="135"/>
      <c r="E45" s="135"/>
      <c r="F45" s="155"/>
      <c r="G45" s="155"/>
      <c r="H45" s="155"/>
      <c r="I45" s="155"/>
      <c r="J45" s="155"/>
      <c r="K45" s="155"/>
      <c r="L45" s="135"/>
      <c r="M45" s="135"/>
      <c r="N45" s="112"/>
      <c r="O45" s="112"/>
      <c r="P45" s="135" t="str">
        <f>IFERROR(INDEX(Tableau1[],SourceSubstance!$AP35,COLUMNS(SourceSubstance!$AM$3:BC35))," ")</f>
        <v xml:space="preserve"> </v>
      </c>
      <c r="Q45" s="135"/>
      <c r="R45" s="135" t="str">
        <f>IFERROR(INDEX(Tableau1[],SourceSubstance!$AP35,COLUMNS(SourceSubstance!$AM$3:BE35))," ")</f>
        <v xml:space="preserve"> </v>
      </c>
      <c r="S45" s="135"/>
      <c r="T45" s="135" t="str">
        <f>IFERROR(INDEX(Tableau1[],SourceSubstance!$AP35,COLUMNS(SourceSubstance!$AM$3:BG35))," ")</f>
        <v xml:space="preserve"> </v>
      </c>
      <c r="U45" s="135"/>
      <c r="V45" s="135" t="str">
        <f>IFERROR(INDEX(Tableau1[],SourceSubstance!$AP35,COLUMNS(SourceSubstance!$AM$3:BI35))," ")</f>
        <v xml:space="preserve"> </v>
      </c>
      <c r="W45" s="135"/>
      <c r="X45" s="135" t="str">
        <f>IFERROR(INDEX(Tableau1[],SourceSubstance!$AP35,COLUMNS(SourceSubstance!$AM$3:BK35))," ")</f>
        <v xml:space="preserve"> </v>
      </c>
      <c r="Y45" s="135"/>
      <c r="Z45" s="135" t="str">
        <f>IFERROR(INDEX(Tableau1[],SourceSubstance!$AP35,COLUMNS(SourceSubstance!$AM$3:BM35))," ")</f>
        <v xml:space="preserve"> </v>
      </c>
      <c r="AA45" s="135"/>
      <c r="AB45" s="135" t="str">
        <f>IFERROR(INDEX(Tableau1[],SourceSubstance!$AP35,COLUMNS(SourceSubstance!$AM$3:BO35))," ")</f>
        <v xml:space="preserve"> </v>
      </c>
      <c r="AC45" s="135"/>
      <c r="AD45" s="135" t="str">
        <f>IFERROR(INDEX(Tableau1[],SourceSubstance!$AP35,COLUMNS(SourceSubstance!$AM$3:BQ35))," ")</f>
        <v xml:space="preserve"> </v>
      </c>
      <c r="AE45" s="135"/>
      <c r="AF45" s="135" t="str">
        <f>IFERROR(INDEX(Tableau1[],SourceSubstance!$AP35,COLUMNS(SourceSubstance!$AM$3:BS35))," ")</f>
        <v xml:space="preserve"> </v>
      </c>
      <c r="AG45" s="135"/>
      <c r="AH45" s="135" t="str">
        <f>IFERROR(INDEX(Tableau1[],SourceSubstance!$AP35,COLUMNS(SourceSubstance!$AM$3:BU35))," ")</f>
        <v xml:space="preserve"> </v>
      </c>
      <c r="AI45" s="135"/>
      <c r="AJ45" s="135" t="str">
        <f>IFERROR(INDEX(Tableau1[],SourceSubstance!$AP35,COLUMNS(SourceSubstance!$AM$3:BW35))," ")</f>
        <v xml:space="preserve"> </v>
      </c>
      <c r="AK45" s="135"/>
      <c r="AL45" s="135" t="str">
        <f>IFERROR(INDEX(Tableau1[],SourceSubstance!$AP35,COLUMNS(SourceSubstance!$AM$3:BY35))," ")</f>
        <v xml:space="preserve"> </v>
      </c>
      <c r="AM45" s="135"/>
      <c r="AN45" s="135" t="str">
        <f>IFERROR(INDEX(Tableau1[],SourceSubstance!$AP35,COLUMNS(SourceSubstance!$AM$3:CA35))," ")</f>
        <v xml:space="preserve"> </v>
      </c>
      <c r="AO45" s="135"/>
      <c r="AP45" s="135" t="str">
        <f>IFERROR(INDEX(Tableau1[],SourceSubstance!$AP35,COLUMNS(SourceSubstance!$AM$3:CC35))," ")</f>
        <v xml:space="preserve"> </v>
      </c>
      <c r="AQ45" s="135"/>
      <c r="AR45" s="135" t="str">
        <f>IFERROR(INDEX(Tableau1[],SourceSubstance!$AP35,COLUMNS(SourceSubstance!$AM$3:CE35))," ")</f>
        <v xml:space="preserve"> </v>
      </c>
      <c r="AS45" s="135"/>
      <c r="AT45" s="135" t="str">
        <f>IFERROR(INDEX(Tableau1[],SourceSubstance!$AP35,COLUMNS(SourceSubstance!$AM$3:CG35))," ")</f>
        <v xml:space="preserve"> </v>
      </c>
      <c r="AU45" s="135"/>
      <c r="AV45" s="135" t="str">
        <f>IFERROR(INDEX(Tableau1[],SourceSubstance!$AP35,COLUMNS(SourceSubstance!$AM$3:CI35))," ")</f>
        <v xml:space="preserve"> </v>
      </c>
      <c r="AW45" s="135"/>
      <c r="AX45" s="135" t="str">
        <f>IFERROR(INDEX(Tableau1[],SourceSubstance!$AP35,COLUMNS(SourceSubstance!$AM$3:CK35))," ")</f>
        <v xml:space="preserve"> </v>
      </c>
      <c r="AY45" s="135"/>
      <c r="AZ45" s="135" t="str">
        <f>IFERROR(INDEX(Tableau1[],SourceSubstance!$AP35,COLUMNS(SourceSubstance!$AM$3:CM35))," ")</f>
        <v xml:space="preserve"> </v>
      </c>
      <c r="BA45" s="135"/>
      <c r="BB45" s="135" t="str">
        <f>IFERROR(INDEX(Tableau1[],SourceSubstance!$AP35,COLUMNS(SourceSubstance!$AM$3:CO35))," ")</f>
        <v xml:space="preserve"> </v>
      </c>
      <c r="BC45" s="135"/>
      <c r="BD45" s="135" t="str">
        <f>IFERROR(INDEX(Tableau1[],SourceSubstance!$AP35,COLUMNS(SourceSubstance!$AM$3:CQ35))," ")</f>
        <v xml:space="preserve"> </v>
      </c>
      <c r="BE45" s="135"/>
      <c r="BF45" s="135" t="str">
        <f>IFERROR(INDEX(Tableau1[],SourceSubstance!$AP35,COLUMNS(SourceSubstance!$AM$3:CS35))," ")</f>
        <v xml:space="preserve"> </v>
      </c>
      <c r="BG45" s="135"/>
      <c r="BH45" s="135" t="str">
        <f>IFERROR(INDEX(Tableau1[],SourceSubstance!$AP35,COLUMNS(SourceSubstance!$AM$3:CU35))," ")</f>
        <v xml:space="preserve"> </v>
      </c>
      <c r="BI45" s="135"/>
      <c r="BJ45" s="135" t="str">
        <f>IFERROR(INDEX(Tableau1[],SourceSubstance!$AP35,COLUMNS(SourceSubstance!$AM$3:CW35))," ")</f>
        <v xml:space="preserve"> </v>
      </c>
      <c r="BK45" s="135"/>
      <c r="BL45" s="135" t="str">
        <f>IFERROR(INDEX(Tableau1[],SourceSubstance!$AP35,COLUMNS(SourceSubstance!$AM$3:CY35))," ")</f>
        <v xml:space="preserve"> </v>
      </c>
      <c r="BM45" s="135"/>
      <c r="BN45" s="135" t="str">
        <f>IFERROR(INDEX(Tableau1[],SourceSubstance!$AP35,COLUMNS(SourceSubstance!$AM$3:DA35))," ")</f>
        <v xml:space="preserve"> </v>
      </c>
      <c r="BO45" s="135"/>
      <c r="BP45" s="135" t="str">
        <f>IFERROR(INDEX(Tableau1[],SourceSubstance!$AP35,COLUMNS(SourceSubstance!$AM$3:DC35))," ")</f>
        <v xml:space="preserve"> </v>
      </c>
      <c r="BQ45" s="135"/>
      <c r="BR45" s="135" t="str">
        <f>IFERROR(INDEX(Tableau1[],SourceSubstance!$AP35,COLUMNS(SourceSubstance!$AM$3:DE35))," ")</f>
        <v xml:space="preserve"> </v>
      </c>
      <c r="BS45" s="135"/>
    </row>
  </sheetData>
  <mergeCells count="1506">
    <mergeCell ref="N44:O44"/>
    <mergeCell ref="N45:O45"/>
    <mergeCell ref="N39:O39"/>
    <mergeCell ref="N40:O40"/>
    <mergeCell ref="N41:O41"/>
    <mergeCell ref="N42:O42"/>
    <mergeCell ref="N43:O43"/>
    <mergeCell ref="N34:O34"/>
    <mergeCell ref="N35:O35"/>
    <mergeCell ref="N36:O36"/>
    <mergeCell ref="N37:O37"/>
    <mergeCell ref="N38:O38"/>
    <mergeCell ref="N29:O29"/>
    <mergeCell ref="N30:O30"/>
    <mergeCell ref="N31:O31"/>
    <mergeCell ref="N32:O32"/>
    <mergeCell ref="N33:O33"/>
    <mergeCell ref="N25:O25"/>
    <mergeCell ref="N26:O26"/>
    <mergeCell ref="N27:O27"/>
    <mergeCell ref="N28:O28"/>
    <mergeCell ref="N19:O19"/>
    <mergeCell ref="N20:O20"/>
    <mergeCell ref="N21:O21"/>
    <mergeCell ref="N22:O22"/>
    <mergeCell ref="N23:O23"/>
    <mergeCell ref="N14:O14"/>
    <mergeCell ref="N15:O15"/>
    <mergeCell ref="N16:O16"/>
    <mergeCell ref="N17:O17"/>
    <mergeCell ref="N18:O18"/>
    <mergeCell ref="BR42:BS42"/>
    <mergeCell ref="BR43:BS43"/>
    <mergeCell ref="BR17:BS17"/>
    <mergeCell ref="BR18:BS18"/>
    <mergeCell ref="BR19:BS19"/>
    <mergeCell ref="BR20:BS20"/>
    <mergeCell ref="BR21:BS21"/>
    <mergeCell ref="BN27:BO27"/>
    <mergeCell ref="BN28:BO28"/>
    <mergeCell ref="BN19:BO19"/>
    <mergeCell ref="BN20:BO20"/>
    <mergeCell ref="BN21:BO21"/>
    <mergeCell ref="BN22:BO22"/>
    <mergeCell ref="BN23:BO23"/>
    <mergeCell ref="BN14:BO14"/>
    <mergeCell ref="BN15:BO15"/>
    <mergeCell ref="BN16:BO16"/>
    <mergeCell ref="BN17:BO17"/>
    <mergeCell ref="BR45:BS45"/>
    <mergeCell ref="N1:O1"/>
    <mergeCell ref="N3:O3"/>
    <mergeCell ref="N4:O4"/>
    <mergeCell ref="N5:O5"/>
    <mergeCell ref="N6:O6"/>
    <mergeCell ref="N7:O7"/>
    <mergeCell ref="N8:O8"/>
    <mergeCell ref="N9:O9"/>
    <mergeCell ref="N10:O10"/>
    <mergeCell ref="N13:O13"/>
    <mergeCell ref="BR37:BS37"/>
    <mergeCell ref="BR38:BS38"/>
    <mergeCell ref="BR39:BS39"/>
    <mergeCell ref="BR40:BS40"/>
    <mergeCell ref="BR41:BS41"/>
    <mergeCell ref="BR32:BS32"/>
    <mergeCell ref="BR33:BS33"/>
    <mergeCell ref="BR34:BS34"/>
    <mergeCell ref="BR35:BS35"/>
    <mergeCell ref="BR36:BS36"/>
    <mergeCell ref="BR27:BS27"/>
    <mergeCell ref="BR28:BS28"/>
    <mergeCell ref="BR29:BS29"/>
    <mergeCell ref="BR30:BS30"/>
    <mergeCell ref="BR31:BS31"/>
    <mergeCell ref="BR22:BS22"/>
    <mergeCell ref="BR23:BS23"/>
    <mergeCell ref="BR24:BS24"/>
    <mergeCell ref="BR25:BS25"/>
    <mergeCell ref="BR26:BS26"/>
    <mergeCell ref="N24:O24"/>
    <mergeCell ref="BR13:BS13"/>
    <mergeCell ref="BR14:BS14"/>
    <mergeCell ref="BR15:BS15"/>
    <mergeCell ref="BR16:BS16"/>
    <mergeCell ref="BR7:BS7"/>
    <mergeCell ref="BR8:BS8"/>
    <mergeCell ref="BR9:BS9"/>
    <mergeCell ref="BR10:BS10"/>
    <mergeCell ref="BR1:BS1"/>
    <mergeCell ref="BR3:BS3"/>
    <mergeCell ref="BR4:BS4"/>
    <mergeCell ref="BR5:BS5"/>
    <mergeCell ref="BR6:BS6"/>
    <mergeCell ref="BP41:BQ41"/>
    <mergeCell ref="BP42:BQ42"/>
    <mergeCell ref="BP43:BQ43"/>
    <mergeCell ref="BP44:BQ44"/>
    <mergeCell ref="BP16:BQ16"/>
    <mergeCell ref="BP17:BQ17"/>
    <mergeCell ref="BP18:BQ18"/>
    <mergeCell ref="BP19:BQ19"/>
    <mergeCell ref="BP20:BQ20"/>
    <mergeCell ref="BP11:BQ12"/>
    <mergeCell ref="BR44:BS44"/>
    <mergeCell ref="BR11:BS12"/>
    <mergeCell ref="BP45:BQ45"/>
    <mergeCell ref="BP36:BQ36"/>
    <mergeCell ref="BP37:BQ37"/>
    <mergeCell ref="BP38:BQ38"/>
    <mergeCell ref="BP39:BQ39"/>
    <mergeCell ref="BP40:BQ40"/>
    <mergeCell ref="BP31:BQ31"/>
    <mergeCell ref="BP32:BQ32"/>
    <mergeCell ref="BP33:BQ33"/>
    <mergeCell ref="BP34:BQ34"/>
    <mergeCell ref="BP35:BQ35"/>
    <mergeCell ref="BP26:BQ26"/>
    <mergeCell ref="BP27:BQ27"/>
    <mergeCell ref="BP28:BQ28"/>
    <mergeCell ref="BP29:BQ29"/>
    <mergeCell ref="BP30:BQ30"/>
    <mergeCell ref="BP21:BQ21"/>
    <mergeCell ref="BP22:BQ22"/>
    <mergeCell ref="BP23:BQ23"/>
    <mergeCell ref="BP24:BQ24"/>
    <mergeCell ref="BP25:BQ25"/>
    <mergeCell ref="BN44:BO44"/>
    <mergeCell ref="BN45:BO45"/>
    <mergeCell ref="BP1:BQ1"/>
    <mergeCell ref="BP3:BQ3"/>
    <mergeCell ref="BP4:BQ4"/>
    <mergeCell ref="BP5:BQ5"/>
    <mergeCell ref="BP6:BQ6"/>
    <mergeCell ref="BP7:BQ7"/>
    <mergeCell ref="BP8:BQ8"/>
    <mergeCell ref="BP9:BQ9"/>
    <mergeCell ref="BP10:BQ10"/>
    <mergeCell ref="BP13:BQ13"/>
    <mergeCell ref="BP14:BQ14"/>
    <mergeCell ref="BP15:BQ15"/>
    <mergeCell ref="BN39:BO39"/>
    <mergeCell ref="BN40:BO40"/>
    <mergeCell ref="BN41:BO41"/>
    <mergeCell ref="BN42:BO42"/>
    <mergeCell ref="BN43:BO43"/>
    <mergeCell ref="BN34:BO34"/>
    <mergeCell ref="BN35:BO35"/>
    <mergeCell ref="BN36:BO36"/>
    <mergeCell ref="BN37:BO37"/>
    <mergeCell ref="BN38:BO38"/>
    <mergeCell ref="BN29:BO29"/>
    <mergeCell ref="BN30:BO30"/>
    <mergeCell ref="BN31:BO31"/>
    <mergeCell ref="BN32:BO32"/>
    <mergeCell ref="BN33:BO33"/>
    <mergeCell ref="BN24:BO24"/>
    <mergeCell ref="BN25:BO25"/>
    <mergeCell ref="BN26:BO26"/>
    <mergeCell ref="BN18:BO18"/>
    <mergeCell ref="BL42:BM42"/>
    <mergeCell ref="BL43:BM43"/>
    <mergeCell ref="BL44:BM44"/>
    <mergeCell ref="BL45:BM45"/>
    <mergeCell ref="BN1:BO1"/>
    <mergeCell ref="BN3:BO3"/>
    <mergeCell ref="BN4:BO4"/>
    <mergeCell ref="BN5:BO5"/>
    <mergeCell ref="BN6:BO6"/>
    <mergeCell ref="BN7:BO7"/>
    <mergeCell ref="BN8:BO8"/>
    <mergeCell ref="BN9:BO9"/>
    <mergeCell ref="BN10:BO10"/>
    <mergeCell ref="BN13:BO13"/>
    <mergeCell ref="BL37:BM37"/>
    <mergeCell ref="BL38:BM38"/>
    <mergeCell ref="BL39:BM39"/>
    <mergeCell ref="BL40:BM40"/>
    <mergeCell ref="BL41:BM41"/>
    <mergeCell ref="BL32:BM32"/>
    <mergeCell ref="BL33:BM33"/>
    <mergeCell ref="BL34:BM34"/>
    <mergeCell ref="BL35:BM35"/>
    <mergeCell ref="BL36:BM36"/>
    <mergeCell ref="BL27:BM27"/>
    <mergeCell ref="BL28:BM28"/>
    <mergeCell ref="BL29:BM29"/>
    <mergeCell ref="BL30:BM30"/>
    <mergeCell ref="BL31:BM31"/>
    <mergeCell ref="BL22:BM22"/>
    <mergeCell ref="BL23:BM23"/>
    <mergeCell ref="BL24:BM24"/>
    <mergeCell ref="BL25:BM25"/>
    <mergeCell ref="BL26:BM26"/>
    <mergeCell ref="BL17:BM17"/>
    <mergeCell ref="BL18:BM18"/>
    <mergeCell ref="BL19:BM19"/>
    <mergeCell ref="BL20:BM20"/>
    <mergeCell ref="BL21:BM21"/>
    <mergeCell ref="BJ45:BK45"/>
    <mergeCell ref="BL1:BM1"/>
    <mergeCell ref="BL3:BM3"/>
    <mergeCell ref="BL4:BM4"/>
    <mergeCell ref="BL5:BM5"/>
    <mergeCell ref="BL6:BM6"/>
    <mergeCell ref="BL7:BM7"/>
    <mergeCell ref="BL8:BM8"/>
    <mergeCell ref="BL9:BM9"/>
    <mergeCell ref="BL10:BM10"/>
    <mergeCell ref="BL13:BM13"/>
    <mergeCell ref="BL14:BM14"/>
    <mergeCell ref="BL15:BM15"/>
    <mergeCell ref="BL16:BM16"/>
    <mergeCell ref="BJ40:BK40"/>
    <mergeCell ref="BJ41:BK41"/>
    <mergeCell ref="BJ42:BK42"/>
    <mergeCell ref="BJ43:BK43"/>
    <mergeCell ref="BJ44:BK44"/>
    <mergeCell ref="BJ35:BK35"/>
    <mergeCell ref="BJ36:BK36"/>
    <mergeCell ref="BJ37:BK37"/>
    <mergeCell ref="BJ38:BK38"/>
    <mergeCell ref="BJ39:BK39"/>
    <mergeCell ref="BJ30:BK30"/>
    <mergeCell ref="BJ31:BK31"/>
    <mergeCell ref="BJ32:BK32"/>
    <mergeCell ref="BJ33:BK33"/>
    <mergeCell ref="BJ34:BK34"/>
    <mergeCell ref="BJ25:BK25"/>
    <mergeCell ref="BJ26:BK26"/>
    <mergeCell ref="BJ27:BK27"/>
    <mergeCell ref="BJ28:BK28"/>
    <mergeCell ref="BJ29:BK29"/>
    <mergeCell ref="BJ20:BK20"/>
    <mergeCell ref="BJ21:BK21"/>
    <mergeCell ref="BJ22:BK22"/>
    <mergeCell ref="BJ23:BK23"/>
    <mergeCell ref="BJ24:BK24"/>
    <mergeCell ref="BJ15:BK15"/>
    <mergeCell ref="BJ16:BK16"/>
    <mergeCell ref="BJ17:BK17"/>
    <mergeCell ref="BJ18:BK18"/>
    <mergeCell ref="BJ19:BK19"/>
    <mergeCell ref="BH43:BI43"/>
    <mergeCell ref="BH44:BI44"/>
    <mergeCell ref="BH45:BI45"/>
    <mergeCell ref="BJ1:BK1"/>
    <mergeCell ref="BJ3:BK3"/>
    <mergeCell ref="BJ4:BK4"/>
    <mergeCell ref="BJ5:BK5"/>
    <mergeCell ref="BJ6:BK6"/>
    <mergeCell ref="BJ7:BK7"/>
    <mergeCell ref="BJ8:BK8"/>
    <mergeCell ref="BJ9:BK9"/>
    <mergeCell ref="BJ10:BK10"/>
    <mergeCell ref="BJ13:BK13"/>
    <mergeCell ref="BJ14:BK14"/>
    <mergeCell ref="BH38:BI38"/>
    <mergeCell ref="BH39:BI39"/>
    <mergeCell ref="BH40:BI40"/>
    <mergeCell ref="BH41:BI41"/>
    <mergeCell ref="BH42:BI42"/>
    <mergeCell ref="BH33:BI33"/>
    <mergeCell ref="BH34:BI34"/>
    <mergeCell ref="BH35:BI35"/>
    <mergeCell ref="BH36:BI36"/>
    <mergeCell ref="BH37:BI37"/>
    <mergeCell ref="BH28:BI28"/>
    <mergeCell ref="BH29:BI29"/>
    <mergeCell ref="BH30:BI30"/>
    <mergeCell ref="BH31:BI31"/>
    <mergeCell ref="BH32:BI32"/>
    <mergeCell ref="BH23:BI23"/>
    <mergeCell ref="BH24:BI24"/>
    <mergeCell ref="BH25:BI25"/>
    <mergeCell ref="BH26:BI26"/>
    <mergeCell ref="BH27:BI27"/>
    <mergeCell ref="BH18:BI18"/>
    <mergeCell ref="BH19:BI19"/>
    <mergeCell ref="BH20:BI20"/>
    <mergeCell ref="BH21:BI21"/>
    <mergeCell ref="BH22:BI22"/>
    <mergeCell ref="BH13:BI13"/>
    <mergeCell ref="BH14:BI14"/>
    <mergeCell ref="BH15:BI15"/>
    <mergeCell ref="BH16:BI16"/>
    <mergeCell ref="BH17:BI17"/>
    <mergeCell ref="BH7:BI7"/>
    <mergeCell ref="BH8:BI8"/>
    <mergeCell ref="BH9:BI9"/>
    <mergeCell ref="BH10:BI10"/>
    <mergeCell ref="BH1:BI1"/>
    <mergeCell ref="BH3:BI3"/>
    <mergeCell ref="BH4:BI4"/>
    <mergeCell ref="BH5:BI5"/>
    <mergeCell ref="BH6:BI6"/>
    <mergeCell ref="BF41:BG41"/>
    <mergeCell ref="BF42:BG42"/>
    <mergeCell ref="BF43:BG43"/>
    <mergeCell ref="BF44:BG44"/>
    <mergeCell ref="BF45:BG45"/>
    <mergeCell ref="BF36:BG36"/>
    <mergeCell ref="BF37:BG37"/>
    <mergeCell ref="BF38:BG38"/>
    <mergeCell ref="BF39:BG39"/>
    <mergeCell ref="BF40:BG40"/>
    <mergeCell ref="BF31:BG31"/>
    <mergeCell ref="BF32:BG32"/>
    <mergeCell ref="BF33:BG33"/>
    <mergeCell ref="BF34:BG34"/>
    <mergeCell ref="BF35:BG35"/>
    <mergeCell ref="BF26:BG26"/>
    <mergeCell ref="BF27:BG27"/>
    <mergeCell ref="BF28:BG28"/>
    <mergeCell ref="BF29:BG29"/>
    <mergeCell ref="BF30:BG30"/>
    <mergeCell ref="BF21:BG21"/>
    <mergeCell ref="BF22:BG22"/>
    <mergeCell ref="BF23:BG23"/>
    <mergeCell ref="BF24:BG24"/>
    <mergeCell ref="BF25:BG25"/>
    <mergeCell ref="BF16:BG16"/>
    <mergeCell ref="BF17:BG17"/>
    <mergeCell ref="BF18:BG18"/>
    <mergeCell ref="BF19:BG19"/>
    <mergeCell ref="BF20:BG20"/>
    <mergeCell ref="BD44:BE44"/>
    <mergeCell ref="BD45:BE45"/>
    <mergeCell ref="BF1:BG1"/>
    <mergeCell ref="BF3:BG3"/>
    <mergeCell ref="BF4:BG4"/>
    <mergeCell ref="BF5:BG5"/>
    <mergeCell ref="BF6:BG6"/>
    <mergeCell ref="BF7:BG7"/>
    <mergeCell ref="BF8:BG8"/>
    <mergeCell ref="BF9:BG9"/>
    <mergeCell ref="BF10:BG10"/>
    <mergeCell ref="BF13:BG13"/>
    <mergeCell ref="BF14:BG14"/>
    <mergeCell ref="BF15:BG15"/>
    <mergeCell ref="BD39:BE39"/>
    <mergeCell ref="BD40:BE40"/>
    <mergeCell ref="BD41:BE41"/>
    <mergeCell ref="BD42:BE42"/>
    <mergeCell ref="BD43:BE43"/>
    <mergeCell ref="BD34:BE34"/>
    <mergeCell ref="BD35:BE35"/>
    <mergeCell ref="BD36:BE36"/>
    <mergeCell ref="BD37:BE37"/>
    <mergeCell ref="BD38:BE38"/>
    <mergeCell ref="BD29:BE29"/>
    <mergeCell ref="BD30:BE30"/>
    <mergeCell ref="BD31:BE31"/>
    <mergeCell ref="BD32:BE32"/>
    <mergeCell ref="BD33:BE33"/>
    <mergeCell ref="BD24:BE24"/>
    <mergeCell ref="BD25:BE25"/>
    <mergeCell ref="BD26:BE26"/>
    <mergeCell ref="BD27:BE27"/>
    <mergeCell ref="BD28:BE28"/>
    <mergeCell ref="BD19:BE19"/>
    <mergeCell ref="BD20:BE20"/>
    <mergeCell ref="BD21:BE21"/>
    <mergeCell ref="BD22:BE22"/>
    <mergeCell ref="BD23:BE23"/>
    <mergeCell ref="BD14:BE14"/>
    <mergeCell ref="BD15:BE15"/>
    <mergeCell ref="BD16:BE16"/>
    <mergeCell ref="BD17:BE17"/>
    <mergeCell ref="BD18:BE18"/>
    <mergeCell ref="BB42:BC42"/>
    <mergeCell ref="BB43:BC43"/>
    <mergeCell ref="BB44:BC44"/>
    <mergeCell ref="BB45:BC45"/>
    <mergeCell ref="BD1:BE1"/>
    <mergeCell ref="BD3:BE3"/>
    <mergeCell ref="BD4:BE4"/>
    <mergeCell ref="BD5:BE5"/>
    <mergeCell ref="BD6:BE6"/>
    <mergeCell ref="BD7:BE7"/>
    <mergeCell ref="BD8:BE8"/>
    <mergeCell ref="BD9:BE9"/>
    <mergeCell ref="BD10:BE10"/>
    <mergeCell ref="BD13:BE13"/>
    <mergeCell ref="BB37:BC37"/>
    <mergeCell ref="BB38:BC38"/>
    <mergeCell ref="BB39:BC39"/>
    <mergeCell ref="BB40:BC40"/>
    <mergeCell ref="BB41:BC41"/>
    <mergeCell ref="BB32:BC32"/>
    <mergeCell ref="BB33:BC33"/>
    <mergeCell ref="BB34:BC34"/>
    <mergeCell ref="BB35:BC35"/>
    <mergeCell ref="BB36:BC36"/>
    <mergeCell ref="BB27:BC27"/>
    <mergeCell ref="BB28:BC28"/>
    <mergeCell ref="BB29:BC29"/>
    <mergeCell ref="BB30:BC30"/>
    <mergeCell ref="BB31:BC31"/>
    <mergeCell ref="BB22:BC22"/>
    <mergeCell ref="BB23:BC23"/>
    <mergeCell ref="BB24:BC24"/>
    <mergeCell ref="BB25:BC25"/>
    <mergeCell ref="BB26:BC26"/>
    <mergeCell ref="BB17:BC17"/>
    <mergeCell ref="BB18:BC18"/>
    <mergeCell ref="BB19:BC19"/>
    <mergeCell ref="BB20:BC20"/>
    <mergeCell ref="BB21:BC21"/>
    <mergeCell ref="AZ45:BA45"/>
    <mergeCell ref="BB1:BC1"/>
    <mergeCell ref="BB3:BC3"/>
    <mergeCell ref="BB4:BC4"/>
    <mergeCell ref="BB5:BC5"/>
    <mergeCell ref="BB6:BC6"/>
    <mergeCell ref="BB7:BC7"/>
    <mergeCell ref="BB8:BC8"/>
    <mergeCell ref="BB9:BC9"/>
    <mergeCell ref="BB10:BC10"/>
    <mergeCell ref="BB13:BC13"/>
    <mergeCell ref="BB14:BC14"/>
    <mergeCell ref="BB15:BC15"/>
    <mergeCell ref="BB16:BC16"/>
    <mergeCell ref="AZ40:BA40"/>
    <mergeCell ref="AZ41:BA41"/>
    <mergeCell ref="AZ42:BA42"/>
    <mergeCell ref="AZ43:BA43"/>
    <mergeCell ref="AZ44:BA44"/>
    <mergeCell ref="AZ35:BA35"/>
    <mergeCell ref="AZ36:BA36"/>
    <mergeCell ref="AZ37:BA37"/>
    <mergeCell ref="AZ38:BA38"/>
    <mergeCell ref="AZ39:BA39"/>
    <mergeCell ref="AZ30:BA30"/>
    <mergeCell ref="AZ31:BA31"/>
    <mergeCell ref="AZ32:BA32"/>
    <mergeCell ref="AZ33:BA33"/>
    <mergeCell ref="AZ34:BA34"/>
    <mergeCell ref="AZ25:BA25"/>
    <mergeCell ref="AZ26:BA26"/>
    <mergeCell ref="AZ27:BA27"/>
    <mergeCell ref="AZ28:BA28"/>
    <mergeCell ref="AZ29:BA29"/>
    <mergeCell ref="AZ20:BA20"/>
    <mergeCell ref="AZ21:BA21"/>
    <mergeCell ref="AZ22:BA22"/>
    <mergeCell ref="AZ23:BA23"/>
    <mergeCell ref="AZ24:BA24"/>
    <mergeCell ref="AZ15:BA15"/>
    <mergeCell ref="AZ16:BA16"/>
    <mergeCell ref="AZ17:BA17"/>
    <mergeCell ref="AZ18:BA18"/>
    <mergeCell ref="AZ19:BA19"/>
    <mergeCell ref="AX43:AY43"/>
    <mergeCell ref="AX44:AY44"/>
    <mergeCell ref="AX45:AY45"/>
    <mergeCell ref="AZ1:BA1"/>
    <mergeCell ref="AZ3:BA3"/>
    <mergeCell ref="AZ4:BA4"/>
    <mergeCell ref="AZ5:BA5"/>
    <mergeCell ref="AZ6:BA6"/>
    <mergeCell ref="AZ7:BA7"/>
    <mergeCell ref="AZ8:BA8"/>
    <mergeCell ref="AZ9:BA9"/>
    <mergeCell ref="AZ10:BA10"/>
    <mergeCell ref="AZ13:BA13"/>
    <mergeCell ref="AZ14:BA14"/>
    <mergeCell ref="AX38:AY38"/>
    <mergeCell ref="AX39:AY39"/>
    <mergeCell ref="AX40:AY40"/>
    <mergeCell ref="AX41:AY41"/>
    <mergeCell ref="AX42:AY42"/>
    <mergeCell ref="AX33:AY33"/>
    <mergeCell ref="AX34:AY34"/>
    <mergeCell ref="AX35:AY35"/>
    <mergeCell ref="AX36:AY36"/>
    <mergeCell ref="AX37:AY37"/>
    <mergeCell ref="AX28:AY28"/>
    <mergeCell ref="AX29:AY29"/>
    <mergeCell ref="AX30:AY30"/>
    <mergeCell ref="AX31:AY31"/>
    <mergeCell ref="AX32:AY32"/>
    <mergeCell ref="AX23:AY23"/>
    <mergeCell ref="AX24:AY24"/>
    <mergeCell ref="AX25:AY25"/>
    <mergeCell ref="AX26:AY26"/>
    <mergeCell ref="AX27:AY27"/>
    <mergeCell ref="AX18:AY18"/>
    <mergeCell ref="AX19:AY19"/>
    <mergeCell ref="AX20:AY20"/>
    <mergeCell ref="AX21:AY21"/>
    <mergeCell ref="AX22:AY22"/>
    <mergeCell ref="AX13:AY13"/>
    <mergeCell ref="AX14:AY14"/>
    <mergeCell ref="AX15:AY15"/>
    <mergeCell ref="AX16:AY16"/>
    <mergeCell ref="AX17:AY17"/>
    <mergeCell ref="AX7:AY7"/>
    <mergeCell ref="AX8:AY8"/>
    <mergeCell ref="AX9:AY9"/>
    <mergeCell ref="AX10:AY10"/>
    <mergeCell ref="AX1:AY1"/>
    <mergeCell ref="AX3:AY3"/>
    <mergeCell ref="AX4:AY4"/>
    <mergeCell ref="AX5:AY5"/>
    <mergeCell ref="AX6:AY6"/>
    <mergeCell ref="AV41:AW41"/>
    <mergeCell ref="AV42:AW42"/>
    <mergeCell ref="AV43:AW43"/>
    <mergeCell ref="AV44:AW44"/>
    <mergeCell ref="AV45:AW45"/>
    <mergeCell ref="AV36:AW36"/>
    <mergeCell ref="AV37:AW37"/>
    <mergeCell ref="AV38:AW38"/>
    <mergeCell ref="AV39:AW39"/>
    <mergeCell ref="AV40:AW40"/>
    <mergeCell ref="AV31:AW31"/>
    <mergeCell ref="AV32:AW32"/>
    <mergeCell ref="AV33:AW33"/>
    <mergeCell ref="AV34:AW34"/>
    <mergeCell ref="AV35:AW35"/>
    <mergeCell ref="AV26:AW26"/>
    <mergeCell ref="AV27:AW27"/>
    <mergeCell ref="AV28:AW28"/>
    <mergeCell ref="AV29:AW29"/>
    <mergeCell ref="AV30:AW30"/>
    <mergeCell ref="AV21:AW21"/>
    <mergeCell ref="AV22:AW22"/>
    <mergeCell ref="AV23:AW23"/>
    <mergeCell ref="AV24:AW24"/>
    <mergeCell ref="AV25:AW25"/>
    <mergeCell ref="AV16:AW16"/>
    <mergeCell ref="AV17:AW17"/>
    <mergeCell ref="AV18:AW18"/>
    <mergeCell ref="AV19:AW19"/>
    <mergeCell ref="AV20:AW20"/>
    <mergeCell ref="AT45:AU45"/>
    <mergeCell ref="AV1:AW1"/>
    <mergeCell ref="AV3:AW3"/>
    <mergeCell ref="AV4:AW4"/>
    <mergeCell ref="AV5:AW5"/>
    <mergeCell ref="AV6:AW6"/>
    <mergeCell ref="AV7:AW7"/>
    <mergeCell ref="AV8:AW8"/>
    <mergeCell ref="AV9:AW9"/>
    <mergeCell ref="AV10:AW10"/>
    <mergeCell ref="AV13:AW13"/>
    <mergeCell ref="AV14:AW14"/>
    <mergeCell ref="AV15:AW15"/>
    <mergeCell ref="AT40:AU40"/>
    <mergeCell ref="AT41:AU41"/>
    <mergeCell ref="AT42:AU42"/>
    <mergeCell ref="AT43:AU43"/>
    <mergeCell ref="AT44:AU44"/>
    <mergeCell ref="AT35:AU35"/>
    <mergeCell ref="AT36:AU36"/>
    <mergeCell ref="AT37:AU37"/>
    <mergeCell ref="AT38:AU38"/>
    <mergeCell ref="AT39:AU39"/>
    <mergeCell ref="AT30:AU30"/>
    <mergeCell ref="AT31:AU31"/>
    <mergeCell ref="AT32:AU32"/>
    <mergeCell ref="AT33:AU33"/>
    <mergeCell ref="AT34:AU34"/>
    <mergeCell ref="AT25:AU25"/>
    <mergeCell ref="AT26:AU26"/>
    <mergeCell ref="AT27:AU27"/>
    <mergeCell ref="AT28:AU28"/>
    <mergeCell ref="AT29:AU29"/>
    <mergeCell ref="AT20:AU20"/>
    <mergeCell ref="AT21:AU21"/>
    <mergeCell ref="AT22:AU22"/>
    <mergeCell ref="AT23:AU23"/>
    <mergeCell ref="AT24:AU24"/>
    <mergeCell ref="AT15:AU15"/>
    <mergeCell ref="AT16:AU16"/>
    <mergeCell ref="AT17:AU17"/>
    <mergeCell ref="AT18:AU18"/>
    <mergeCell ref="AT19:AU19"/>
    <mergeCell ref="AR43:AS43"/>
    <mergeCell ref="AR44:AS44"/>
    <mergeCell ref="AR45:AS45"/>
    <mergeCell ref="AT1:AU1"/>
    <mergeCell ref="AT3:AU3"/>
    <mergeCell ref="AT4:AU4"/>
    <mergeCell ref="AT5:AU5"/>
    <mergeCell ref="AT6:AU6"/>
    <mergeCell ref="AT7:AU7"/>
    <mergeCell ref="AT8:AU8"/>
    <mergeCell ref="AT9:AU9"/>
    <mergeCell ref="AT10:AU10"/>
    <mergeCell ref="AT13:AU13"/>
    <mergeCell ref="AT14:AU14"/>
    <mergeCell ref="AR38:AS38"/>
    <mergeCell ref="AR39:AS39"/>
    <mergeCell ref="AR40:AS40"/>
    <mergeCell ref="AR41:AS41"/>
    <mergeCell ref="AR42:AS42"/>
    <mergeCell ref="AR33:AS33"/>
    <mergeCell ref="AR34:AS34"/>
    <mergeCell ref="AR35:AS35"/>
    <mergeCell ref="AR36:AS36"/>
    <mergeCell ref="AR37:AS37"/>
    <mergeCell ref="AR28:AS28"/>
    <mergeCell ref="AR29:AS29"/>
    <mergeCell ref="AR30:AS30"/>
    <mergeCell ref="AR31:AS31"/>
    <mergeCell ref="AR32:AS32"/>
    <mergeCell ref="AR23:AS23"/>
    <mergeCell ref="AR24:AS24"/>
    <mergeCell ref="AR25:AS25"/>
    <mergeCell ref="AR26:AS26"/>
    <mergeCell ref="AR27:AS27"/>
    <mergeCell ref="AR18:AS18"/>
    <mergeCell ref="AR19:AS19"/>
    <mergeCell ref="AR20:AS20"/>
    <mergeCell ref="AR21:AS21"/>
    <mergeCell ref="AR22:AS22"/>
    <mergeCell ref="AR13:AS13"/>
    <mergeCell ref="AR14:AS14"/>
    <mergeCell ref="AR15:AS15"/>
    <mergeCell ref="AR16:AS16"/>
    <mergeCell ref="AR17:AS17"/>
    <mergeCell ref="AR7:AS7"/>
    <mergeCell ref="AR8:AS8"/>
    <mergeCell ref="AR9:AS9"/>
    <mergeCell ref="AR10:AS10"/>
    <mergeCell ref="AR1:AS1"/>
    <mergeCell ref="AR3:AS3"/>
    <mergeCell ref="AR4:AS4"/>
    <mergeCell ref="AR5:AS5"/>
    <mergeCell ref="AR6:AS6"/>
    <mergeCell ref="AP41:AQ41"/>
    <mergeCell ref="AP42:AQ42"/>
    <mergeCell ref="AP43:AQ43"/>
    <mergeCell ref="AP44:AQ44"/>
    <mergeCell ref="AP45:AQ45"/>
    <mergeCell ref="AP36:AQ36"/>
    <mergeCell ref="AP37:AQ37"/>
    <mergeCell ref="AP38:AQ38"/>
    <mergeCell ref="AP39:AQ39"/>
    <mergeCell ref="AP40:AQ40"/>
    <mergeCell ref="AP31:AQ31"/>
    <mergeCell ref="AP32:AQ32"/>
    <mergeCell ref="AP33:AQ33"/>
    <mergeCell ref="AP34:AQ34"/>
    <mergeCell ref="AP35:AQ35"/>
    <mergeCell ref="AP26:AQ26"/>
    <mergeCell ref="AP27:AQ27"/>
    <mergeCell ref="AP28:AQ28"/>
    <mergeCell ref="AP29:AQ29"/>
    <mergeCell ref="AP30:AQ30"/>
    <mergeCell ref="AP21:AQ21"/>
    <mergeCell ref="AP22:AQ22"/>
    <mergeCell ref="AP23:AQ23"/>
    <mergeCell ref="AP24:AQ24"/>
    <mergeCell ref="AP25:AQ25"/>
    <mergeCell ref="AP16:AQ16"/>
    <mergeCell ref="AP17:AQ17"/>
    <mergeCell ref="AP18:AQ18"/>
    <mergeCell ref="AP19:AQ19"/>
    <mergeCell ref="AP20:AQ20"/>
    <mergeCell ref="AN44:AO44"/>
    <mergeCell ref="AN45:AO45"/>
    <mergeCell ref="AP1:AQ1"/>
    <mergeCell ref="AP3:AQ3"/>
    <mergeCell ref="AP4:AQ4"/>
    <mergeCell ref="AP5:AQ5"/>
    <mergeCell ref="AP6:AQ6"/>
    <mergeCell ref="AP7:AQ7"/>
    <mergeCell ref="AP8:AQ8"/>
    <mergeCell ref="AP9:AQ9"/>
    <mergeCell ref="AP10:AQ10"/>
    <mergeCell ref="AP13:AQ13"/>
    <mergeCell ref="AP14:AQ14"/>
    <mergeCell ref="AP15:AQ15"/>
    <mergeCell ref="AN39:AO39"/>
    <mergeCell ref="AN40:AO40"/>
    <mergeCell ref="AN41:AO41"/>
    <mergeCell ref="AN42:AO42"/>
    <mergeCell ref="AN43:AO43"/>
    <mergeCell ref="AN34:AO34"/>
    <mergeCell ref="AN35:AO35"/>
    <mergeCell ref="AN36:AO36"/>
    <mergeCell ref="AN37:AO37"/>
    <mergeCell ref="AN38:AO38"/>
    <mergeCell ref="AN29:AO29"/>
    <mergeCell ref="AN30:AO30"/>
    <mergeCell ref="AN31:AO31"/>
    <mergeCell ref="AN32:AO32"/>
    <mergeCell ref="AN33:AO33"/>
    <mergeCell ref="AN24:AO24"/>
    <mergeCell ref="AN25:AO25"/>
    <mergeCell ref="AN26:AO26"/>
    <mergeCell ref="AN27:AO27"/>
    <mergeCell ref="AN28:AO28"/>
    <mergeCell ref="AN19:AO19"/>
    <mergeCell ref="AN20:AO20"/>
    <mergeCell ref="AN21:AO21"/>
    <mergeCell ref="AN22:AO22"/>
    <mergeCell ref="AN23:AO23"/>
    <mergeCell ref="AN14:AO14"/>
    <mergeCell ref="AN15:AO15"/>
    <mergeCell ref="AN16:AO16"/>
    <mergeCell ref="AN17:AO17"/>
    <mergeCell ref="AN18:AO18"/>
    <mergeCell ref="AL42:AM42"/>
    <mergeCell ref="AL43:AM43"/>
    <mergeCell ref="AL44:AM44"/>
    <mergeCell ref="AL45:AM45"/>
    <mergeCell ref="AN1:AO1"/>
    <mergeCell ref="AN3:AO3"/>
    <mergeCell ref="AN4:AO4"/>
    <mergeCell ref="AN5:AO5"/>
    <mergeCell ref="AN6:AO6"/>
    <mergeCell ref="AN7:AO7"/>
    <mergeCell ref="AN8:AO8"/>
    <mergeCell ref="AN9:AO9"/>
    <mergeCell ref="AN10:AO10"/>
    <mergeCell ref="AN13:AO13"/>
    <mergeCell ref="AL37:AM37"/>
    <mergeCell ref="AL38:AM38"/>
    <mergeCell ref="AL39:AM39"/>
    <mergeCell ref="AL40:AM40"/>
    <mergeCell ref="AL41:AM41"/>
    <mergeCell ref="AL32:AM32"/>
    <mergeCell ref="AL33:AM33"/>
    <mergeCell ref="AL34:AM34"/>
    <mergeCell ref="AL35:AM35"/>
    <mergeCell ref="AL36:AM36"/>
    <mergeCell ref="AL27:AM27"/>
    <mergeCell ref="AL28:AM28"/>
    <mergeCell ref="AL29:AM29"/>
    <mergeCell ref="AL30:AM30"/>
    <mergeCell ref="AL31:AM31"/>
    <mergeCell ref="AL22:AM22"/>
    <mergeCell ref="AL23:AM23"/>
    <mergeCell ref="AL24:AM24"/>
    <mergeCell ref="AL25:AM25"/>
    <mergeCell ref="AL26:AM26"/>
    <mergeCell ref="AL17:AM17"/>
    <mergeCell ref="AL18:AM18"/>
    <mergeCell ref="AL19:AM19"/>
    <mergeCell ref="AL20:AM20"/>
    <mergeCell ref="AL21:AM21"/>
    <mergeCell ref="AJ45:AK45"/>
    <mergeCell ref="AL1:AM1"/>
    <mergeCell ref="AL3:AM3"/>
    <mergeCell ref="AL4:AM4"/>
    <mergeCell ref="AL5:AM5"/>
    <mergeCell ref="AL6:AM6"/>
    <mergeCell ref="AL7:AM7"/>
    <mergeCell ref="AL8:AM8"/>
    <mergeCell ref="AL9:AM9"/>
    <mergeCell ref="AL10:AM10"/>
    <mergeCell ref="AL13:AM13"/>
    <mergeCell ref="AL14:AM14"/>
    <mergeCell ref="AL15:AM15"/>
    <mergeCell ref="AL16:AM16"/>
    <mergeCell ref="AJ40:AK40"/>
    <mergeCell ref="AJ41:AK41"/>
    <mergeCell ref="AJ42:AK42"/>
    <mergeCell ref="AJ43:AK43"/>
    <mergeCell ref="AJ44:AK44"/>
    <mergeCell ref="AJ35:AK35"/>
    <mergeCell ref="AJ36:AK36"/>
    <mergeCell ref="AJ37:AK37"/>
    <mergeCell ref="AJ38:AK38"/>
    <mergeCell ref="AJ39:AK39"/>
    <mergeCell ref="AJ30:AK30"/>
    <mergeCell ref="AJ31:AK31"/>
    <mergeCell ref="AJ32:AK32"/>
    <mergeCell ref="AJ33:AK33"/>
    <mergeCell ref="AJ34:AK34"/>
    <mergeCell ref="AJ25:AK25"/>
    <mergeCell ref="AJ26:AK26"/>
    <mergeCell ref="AJ27:AK27"/>
    <mergeCell ref="AJ28:AK28"/>
    <mergeCell ref="AJ29:AK29"/>
    <mergeCell ref="AJ20:AK20"/>
    <mergeCell ref="AJ21:AK21"/>
    <mergeCell ref="AJ22:AK22"/>
    <mergeCell ref="AJ23:AK23"/>
    <mergeCell ref="AJ24:AK24"/>
    <mergeCell ref="AJ15:AK15"/>
    <mergeCell ref="AJ16:AK16"/>
    <mergeCell ref="AJ17:AK17"/>
    <mergeCell ref="AJ18:AK18"/>
    <mergeCell ref="AJ19:AK19"/>
    <mergeCell ref="AH43:AI43"/>
    <mergeCell ref="AH44:AI44"/>
    <mergeCell ref="AH45:AI45"/>
    <mergeCell ref="AJ1:AK1"/>
    <mergeCell ref="AJ3:AK3"/>
    <mergeCell ref="AJ4:AK4"/>
    <mergeCell ref="AJ5:AK5"/>
    <mergeCell ref="AJ6:AK6"/>
    <mergeCell ref="AJ7:AK7"/>
    <mergeCell ref="AJ8:AK8"/>
    <mergeCell ref="AJ9:AK9"/>
    <mergeCell ref="AJ10:AK10"/>
    <mergeCell ref="AJ13:AK13"/>
    <mergeCell ref="AJ14:AK14"/>
    <mergeCell ref="AH38:AI38"/>
    <mergeCell ref="AH39:AI39"/>
    <mergeCell ref="AH40:AI40"/>
    <mergeCell ref="AH41:AI41"/>
    <mergeCell ref="AH42:AI42"/>
    <mergeCell ref="AH33:AI33"/>
    <mergeCell ref="AH34:AI34"/>
    <mergeCell ref="AH35:AI35"/>
    <mergeCell ref="AH36:AI36"/>
    <mergeCell ref="AH37:AI37"/>
    <mergeCell ref="AH28:AI28"/>
    <mergeCell ref="AH29:AI29"/>
    <mergeCell ref="AH30:AI30"/>
    <mergeCell ref="AH31:AI31"/>
    <mergeCell ref="AH32:AI32"/>
    <mergeCell ref="AH23:AI23"/>
    <mergeCell ref="AH24:AI24"/>
    <mergeCell ref="AH25:AI25"/>
    <mergeCell ref="AH26:AI26"/>
    <mergeCell ref="AH27:AI27"/>
    <mergeCell ref="AH18:AI18"/>
    <mergeCell ref="AH19:AI19"/>
    <mergeCell ref="AH20:AI20"/>
    <mergeCell ref="AH21:AI21"/>
    <mergeCell ref="AH22:AI22"/>
    <mergeCell ref="AH13:AI13"/>
    <mergeCell ref="AH14:AI14"/>
    <mergeCell ref="AH15:AI15"/>
    <mergeCell ref="AH16:AI16"/>
    <mergeCell ref="AH17:AI17"/>
    <mergeCell ref="AH7:AI7"/>
    <mergeCell ref="AH8:AI8"/>
    <mergeCell ref="AH9:AI9"/>
    <mergeCell ref="AH10:AI10"/>
    <mergeCell ref="AH1:AI1"/>
    <mergeCell ref="AH3:AI3"/>
    <mergeCell ref="AH4:AI4"/>
    <mergeCell ref="AH5:AI5"/>
    <mergeCell ref="AH6:AI6"/>
    <mergeCell ref="AF41:AG41"/>
    <mergeCell ref="AF42:AG42"/>
    <mergeCell ref="AF43:AG43"/>
    <mergeCell ref="AF44:AG44"/>
    <mergeCell ref="AF45:AG45"/>
    <mergeCell ref="AF36:AG36"/>
    <mergeCell ref="AF37:AG37"/>
    <mergeCell ref="AF38:AG38"/>
    <mergeCell ref="AF39:AG39"/>
    <mergeCell ref="AF40:AG40"/>
    <mergeCell ref="AF31:AG31"/>
    <mergeCell ref="AF32:AG32"/>
    <mergeCell ref="AF33:AG33"/>
    <mergeCell ref="AF34:AG34"/>
    <mergeCell ref="AF35:AG35"/>
    <mergeCell ref="AF26:AG26"/>
    <mergeCell ref="AF27:AG27"/>
    <mergeCell ref="AF28:AG28"/>
    <mergeCell ref="AF29:AG29"/>
    <mergeCell ref="AF30:AG30"/>
    <mergeCell ref="AF21:AG21"/>
    <mergeCell ref="AF22:AG22"/>
    <mergeCell ref="AF23:AG23"/>
    <mergeCell ref="AF24:AG24"/>
    <mergeCell ref="AF25:AG25"/>
    <mergeCell ref="AF16:AG16"/>
    <mergeCell ref="AF17:AG17"/>
    <mergeCell ref="AF18:AG18"/>
    <mergeCell ref="AF19:AG19"/>
    <mergeCell ref="AF20:AG20"/>
    <mergeCell ref="AD44:AE44"/>
    <mergeCell ref="AD45:AE45"/>
    <mergeCell ref="AF1:AG1"/>
    <mergeCell ref="AF3:AG3"/>
    <mergeCell ref="AF4:AG4"/>
    <mergeCell ref="AF5:AG5"/>
    <mergeCell ref="AF6:AG6"/>
    <mergeCell ref="AF7:AG7"/>
    <mergeCell ref="AF8:AG8"/>
    <mergeCell ref="AF9:AG9"/>
    <mergeCell ref="AF10:AG10"/>
    <mergeCell ref="AF13:AG13"/>
    <mergeCell ref="AF14:AG14"/>
    <mergeCell ref="AF15:AG15"/>
    <mergeCell ref="AD39:AE39"/>
    <mergeCell ref="AD40:AE40"/>
    <mergeCell ref="AD41:AE41"/>
    <mergeCell ref="AD42:AE42"/>
    <mergeCell ref="AD43:AE43"/>
    <mergeCell ref="AD34:AE34"/>
    <mergeCell ref="AD35:AE35"/>
    <mergeCell ref="AD36:AE36"/>
    <mergeCell ref="AD37:AE37"/>
    <mergeCell ref="AD38:AE38"/>
    <mergeCell ref="AD29:AE29"/>
    <mergeCell ref="AD30:AE30"/>
    <mergeCell ref="AD31:AE31"/>
    <mergeCell ref="AD32:AE32"/>
    <mergeCell ref="AD33:AE33"/>
    <mergeCell ref="AD24:AE24"/>
    <mergeCell ref="AD25:AE25"/>
    <mergeCell ref="AD26:AE26"/>
    <mergeCell ref="AD27:AE27"/>
    <mergeCell ref="AD28:AE28"/>
    <mergeCell ref="AD19:AE19"/>
    <mergeCell ref="AD20:AE20"/>
    <mergeCell ref="AD21:AE21"/>
    <mergeCell ref="AD22:AE22"/>
    <mergeCell ref="AD23:AE23"/>
    <mergeCell ref="AD14:AE14"/>
    <mergeCell ref="AD15:AE15"/>
    <mergeCell ref="AD16:AE16"/>
    <mergeCell ref="AD17:AE17"/>
    <mergeCell ref="AD18:AE18"/>
    <mergeCell ref="AB42:AC42"/>
    <mergeCell ref="AB43:AC43"/>
    <mergeCell ref="AB44:AC44"/>
    <mergeCell ref="AB45:AC45"/>
    <mergeCell ref="AD1:AE1"/>
    <mergeCell ref="AD3:AE3"/>
    <mergeCell ref="AD4:AE4"/>
    <mergeCell ref="AD5:AE5"/>
    <mergeCell ref="AD6:AE6"/>
    <mergeCell ref="AD7:AE7"/>
    <mergeCell ref="AD8:AE8"/>
    <mergeCell ref="AD9:AE9"/>
    <mergeCell ref="AD10:AE10"/>
    <mergeCell ref="AD13:AE13"/>
    <mergeCell ref="AB37:AC37"/>
    <mergeCell ref="AB38:AC38"/>
    <mergeCell ref="AB39:AC39"/>
    <mergeCell ref="AB40:AC40"/>
    <mergeCell ref="AB41:AC41"/>
    <mergeCell ref="AB32:AC32"/>
    <mergeCell ref="AB33:AC33"/>
    <mergeCell ref="AB34:AC34"/>
    <mergeCell ref="AB35:AC35"/>
    <mergeCell ref="AB36:AC36"/>
    <mergeCell ref="AB27:AC27"/>
    <mergeCell ref="AB28:AC28"/>
    <mergeCell ref="AB29:AC29"/>
    <mergeCell ref="AB30:AC30"/>
    <mergeCell ref="AB31:AC31"/>
    <mergeCell ref="AB22:AC22"/>
    <mergeCell ref="AB23:AC23"/>
    <mergeCell ref="AB24:AC24"/>
    <mergeCell ref="AB25:AC25"/>
    <mergeCell ref="AB26:AC26"/>
    <mergeCell ref="AB17:AC17"/>
    <mergeCell ref="AB18:AC18"/>
    <mergeCell ref="AB19:AC19"/>
    <mergeCell ref="AB20:AC20"/>
    <mergeCell ref="AB21:AC21"/>
    <mergeCell ref="Z45:AA45"/>
    <mergeCell ref="AB1:AC1"/>
    <mergeCell ref="AB3:AC3"/>
    <mergeCell ref="AB4:AC4"/>
    <mergeCell ref="AB5:AC5"/>
    <mergeCell ref="AB6:AC6"/>
    <mergeCell ref="AB7:AC7"/>
    <mergeCell ref="AB8:AC8"/>
    <mergeCell ref="AB9:AC9"/>
    <mergeCell ref="AB10:AC10"/>
    <mergeCell ref="AB13:AC13"/>
    <mergeCell ref="AB14:AC14"/>
    <mergeCell ref="AB15:AC15"/>
    <mergeCell ref="AB16:AC16"/>
    <mergeCell ref="Z40:AA40"/>
    <mergeCell ref="Z41:AA41"/>
    <mergeCell ref="Z42:AA42"/>
    <mergeCell ref="Z43:AA43"/>
    <mergeCell ref="Z44:AA44"/>
    <mergeCell ref="Z35:AA35"/>
    <mergeCell ref="Z36:AA36"/>
    <mergeCell ref="Z37:AA37"/>
    <mergeCell ref="Z38:AA38"/>
    <mergeCell ref="Z39:AA39"/>
    <mergeCell ref="Z30:AA30"/>
    <mergeCell ref="Z31:AA31"/>
    <mergeCell ref="Z32:AA32"/>
    <mergeCell ref="Z33:AA33"/>
    <mergeCell ref="Z34:AA34"/>
    <mergeCell ref="Z25:AA25"/>
    <mergeCell ref="Z26:AA26"/>
    <mergeCell ref="Z27:AA27"/>
    <mergeCell ref="Z28:AA28"/>
    <mergeCell ref="Z29:AA29"/>
    <mergeCell ref="Z20:AA20"/>
    <mergeCell ref="Z21:AA21"/>
    <mergeCell ref="Z22:AA22"/>
    <mergeCell ref="Z23:AA23"/>
    <mergeCell ref="Z24:AA24"/>
    <mergeCell ref="Z15:AA15"/>
    <mergeCell ref="Z16:AA16"/>
    <mergeCell ref="Z17:AA17"/>
    <mergeCell ref="Z18:AA18"/>
    <mergeCell ref="Z19:AA19"/>
    <mergeCell ref="X43:Y43"/>
    <mergeCell ref="X44:Y44"/>
    <mergeCell ref="X45:Y45"/>
    <mergeCell ref="Z1:AA1"/>
    <mergeCell ref="Z3:AA3"/>
    <mergeCell ref="Z4:AA4"/>
    <mergeCell ref="Z5:AA5"/>
    <mergeCell ref="Z6:AA6"/>
    <mergeCell ref="Z7:AA7"/>
    <mergeCell ref="Z8:AA8"/>
    <mergeCell ref="Z9:AA9"/>
    <mergeCell ref="Z10:AA10"/>
    <mergeCell ref="Z13:AA13"/>
    <mergeCell ref="Z14:AA14"/>
    <mergeCell ref="X38:Y38"/>
    <mergeCell ref="X39:Y39"/>
    <mergeCell ref="X40:Y40"/>
    <mergeCell ref="X41:Y41"/>
    <mergeCell ref="X42:Y42"/>
    <mergeCell ref="X33:Y33"/>
    <mergeCell ref="X34:Y34"/>
    <mergeCell ref="X35:Y35"/>
    <mergeCell ref="X36:Y36"/>
    <mergeCell ref="X37:Y37"/>
    <mergeCell ref="X28:Y28"/>
    <mergeCell ref="X29:Y29"/>
    <mergeCell ref="X30:Y30"/>
    <mergeCell ref="X31:Y31"/>
    <mergeCell ref="X32:Y32"/>
    <mergeCell ref="X23:Y23"/>
    <mergeCell ref="X24:Y24"/>
    <mergeCell ref="X25:Y25"/>
    <mergeCell ref="X26:Y26"/>
    <mergeCell ref="X27:Y27"/>
    <mergeCell ref="X18:Y18"/>
    <mergeCell ref="X19:Y19"/>
    <mergeCell ref="X20:Y20"/>
    <mergeCell ref="X21:Y21"/>
    <mergeCell ref="X22:Y22"/>
    <mergeCell ref="X13:Y13"/>
    <mergeCell ref="X14:Y14"/>
    <mergeCell ref="X15:Y15"/>
    <mergeCell ref="X16:Y16"/>
    <mergeCell ref="X17:Y17"/>
    <mergeCell ref="X6:Y6"/>
    <mergeCell ref="X7:Y7"/>
    <mergeCell ref="X8:Y8"/>
    <mergeCell ref="X9:Y9"/>
    <mergeCell ref="X10:Y10"/>
    <mergeCell ref="V41:W41"/>
    <mergeCell ref="V42:W42"/>
    <mergeCell ref="V43:W43"/>
    <mergeCell ref="V44:W44"/>
    <mergeCell ref="V45:W45"/>
    <mergeCell ref="V36:W36"/>
    <mergeCell ref="V37:W37"/>
    <mergeCell ref="V38:W38"/>
    <mergeCell ref="V39:W39"/>
    <mergeCell ref="V40:W40"/>
    <mergeCell ref="V31:W31"/>
    <mergeCell ref="V32:W32"/>
    <mergeCell ref="V33:W33"/>
    <mergeCell ref="V34:W34"/>
    <mergeCell ref="V35:W35"/>
    <mergeCell ref="V26:W26"/>
    <mergeCell ref="V27:W27"/>
    <mergeCell ref="V28:W28"/>
    <mergeCell ref="V29:W29"/>
    <mergeCell ref="V30:W30"/>
    <mergeCell ref="V21:W21"/>
    <mergeCell ref="V22:W22"/>
    <mergeCell ref="V23:W23"/>
    <mergeCell ref="V24:W24"/>
    <mergeCell ref="V25:W25"/>
    <mergeCell ref="V16:W16"/>
    <mergeCell ref="V17:W17"/>
    <mergeCell ref="V18:W18"/>
    <mergeCell ref="V19:W19"/>
    <mergeCell ref="V20:W20"/>
    <mergeCell ref="T44:U44"/>
    <mergeCell ref="T45:U45"/>
    <mergeCell ref="V1:W1"/>
    <mergeCell ref="V3:W3"/>
    <mergeCell ref="V4:W4"/>
    <mergeCell ref="V5:W5"/>
    <mergeCell ref="V6:W6"/>
    <mergeCell ref="V7:W7"/>
    <mergeCell ref="V8:W8"/>
    <mergeCell ref="V9:W9"/>
    <mergeCell ref="V10:W10"/>
    <mergeCell ref="V13:W13"/>
    <mergeCell ref="V14:W14"/>
    <mergeCell ref="V15:W15"/>
    <mergeCell ref="T39:U39"/>
    <mergeCell ref="T40:U40"/>
    <mergeCell ref="T41:U41"/>
    <mergeCell ref="T42:U42"/>
    <mergeCell ref="T43:U43"/>
    <mergeCell ref="T34:U34"/>
    <mergeCell ref="T35:U35"/>
    <mergeCell ref="T36:U36"/>
    <mergeCell ref="R34:S34"/>
    <mergeCell ref="R35:S35"/>
    <mergeCell ref="R36:S36"/>
    <mergeCell ref="R27:S27"/>
    <mergeCell ref="R28:S28"/>
    <mergeCell ref="R29:S29"/>
    <mergeCell ref="T37:U37"/>
    <mergeCell ref="T38:U38"/>
    <mergeCell ref="T29:U29"/>
    <mergeCell ref="T30:U30"/>
    <mergeCell ref="T31:U31"/>
    <mergeCell ref="T32:U32"/>
    <mergeCell ref="T33:U33"/>
    <mergeCell ref="T24:U24"/>
    <mergeCell ref="T25:U25"/>
    <mergeCell ref="T26:U26"/>
    <mergeCell ref="T23:U23"/>
    <mergeCell ref="R26:S26"/>
    <mergeCell ref="P41:Q41"/>
    <mergeCell ref="P42:Q42"/>
    <mergeCell ref="P43:Q43"/>
    <mergeCell ref="P34:Q34"/>
    <mergeCell ref="P31:Q31"/>
    <mergeCell ref="P32:Q32"/>
    <mergeCell ref="P33:Q33"/>
    <mergeCell ref="P24:Q24"/>
    <mergeCell ref="P25:Q25"/>
    <mergeCell ref="P26:Q26"/>
    <mergeCell ref="R42:S42"/>
    <mergeCell ref="R43:S43"/>
    <mergeCell ref="R44:S44"/>
    <mergeCell ref="R45:S45"/>
    <mergeCell ref="P27:Q27"/>
    <mergeCell ref="P28:Q28"/>
    <mergeCell ref="T3:U3"/>
    <mergeCell ref="T4:U4"/>
    <mergeCell ref="T5:U5"/>
    <mergeCell ref="T6:U6"/>
    <mergeCell ref="T7:U7"/>
    <mergeCell ref="T8:U8"/>
    <mergeCell ref="T9:U9"/>
    <mergeCell ref="T10:U10"/>
    <mergeCell ref="T13:U13"/>
    <mergeCell ref="R37:S37"/>
    <mergeCell ref="R38:S38"/>
    <mergeCell ref="R39:S39"/>
    <mergeCell ref="R40:S40"/>
    <mergeCell ref="R41:S41"/>
    <mergeCell ref="R32:S32"/>
    <mergeCell ref="R33:S33"/>
    <mergeCell ref="P1:Q1"/>
    <mergeCell ref="P3:Q3"/>
    <mergeCell ref="P4:Q4"/>
    <mergeCell ref="P5:Q5"/>
    <mergeCell ref="P6:Q6"/>
    <mergeCell ref="P7:Q7"/>
    <mergeCell ref="P8:Q8"/>
    <mergeCell ref="P9:Q9"/>
    <mergeCell ref="P10:Q10"/>
    <mergeCell ref="X1:Y1"/>
    <mergeCell ref="X3:Y3"/>
    <mergeCell ref="X4:Y4"/>
    <mergeCell ref="X5:Y5"/>
    <mergeCell ref="BH11:BI12"/>
    <mergeCell ref="BJ11:BK12"/>
    <mergeCell ref="BL11:BM12"/>
    <mergeCell ref="BN11:BO12"/>
    <mergeCell ref="AX11:AY12"/>
    <mergeCell ref="AZ11:BA12"/>
    <mergeCell ref="BB11:BC12"/>
    <mergeCell ref="BD11:BE12"/>
    <mergeCell ref="BF11:BG12"/>
    <mergeCell ref="AN11:AO12"/>
    <mergeCell ref="AP11:AQ12"/>
    <mergeCell ref="AR11:AS12"/>
    <mergeCell ref="AT11:AU12"/>
    <mergeCell ref="AV11:AW12"/>
    <mergeCell ref="AD11:AE12"/>
    <mergeCell ref="AF11:AG12"/>
    <mergeCell ref="AH11:AI12"/>
    <mergeCell ref="AJ11:AK12"/>
    <mergeCell ref="AL11:AM12"/>
    <mergeCell ref="R17:S17"/>
    <mergeCell ref="R18:S18"/>
    <mergeCell ref="R19:S19"/>
    <mergeCell ref="R20:S20"/>
    <mergeCell ref="R21:S21"/>
    <mergeCell ref="T14:U14"/>
    <mergeCell ref="T15:U15"/>
    <mergeCell ref="T16:U16"/>
    <mergeCell ref="T17:U17"/>
    <mergeCell ref="T18:U18"/>
    <mergeCell ref="T1:U1"/>
    <mergeCell ref="R30:S30"/>
    <mergeCell ref="R31:S31"/>
    <mergeCell ref="R22:S22"/>
    <mergeCell ref="R23:S23"/>
    <mergeCell ref="R24:S24"/>
    <mergeCell ref="R25:S25"/>
    <mergeCell ref="T11:U12"/>
    <mergeCell ref="R8:S8"/>
    <mergeCell ref="R1:S1"/>
    <mergeCell ref="R3:S3"/>
    <mergeCell ref="R4:S4"/>
    <mergeCell ref="R5:S5"/>
    <mergeCell ref="R6:S6"/>
    <mergeCell ref="R7:S7"/>
    <mergeCell ref="R9:S9"/>
    <mergeCell ref="R10:S10"/>
    <mergeCell ref="R13:S13"/>
    <mergeCell ref="R14:S14"/>
    <mergeCell ref="R15:S15"/>
    <mergeCell ref="R16:S16"/>
    <mergeCell ref="V11:W12"/>
    <mergeCell ref="X11:Y12"/>
    <mergeCell ref="Z11:AA12"/>
    <mergeCell ref="AB11:AC12"/>
    <mergeCell ref="T27:U27"/>
    <mergeCell ref="T28:U28"/>
    <mergeCell ref="T19:U19"/>
    <mergeCell ref="T20:U20"/>
    <mergeCell ref="T21:U21"/>
    <mergeCell ref="T22:U22"/>
    <mergeCell ref="L43:M43"/>
    <mergeCell ref="L44:M44"/>
    <mergeCell ref="L45:M45"/>
    <mergeCell ref="P11:Q12"/>
    <mergeCell ref="R11:S12"/>
    <mergeCell ref="P13:Q13"/>
    <mergeCell ref="P14:Q14"/>
    <mergeCell ref="P15:Q15"/>
    <mergeCell ref="P16:Q16"/>
    <mergeCell ref="P17:Q17"/>
    <mergeCell ref="P18:Q18"/>
    <mergeCell ref="P19:Q19"/>
    <mergeCell ref="P20:Q20"/>
    <mergeCell ref="P21:Q21"/>
    <mergeCell ref="P22:Q22"/>
    <mergeCell ref="P23:Q23"/>
    <mergeCell ref="L38:M38"/>
    <mergeCell ref="L39:M39"/>
    <mergeCell ref="L40:M40"/>
    <mergeCell ref="L41:M41"/>
    <mergeCell ref="L42:M42"/>
    <mergeCell ref="L13:M13"/>
    <mergeCell ref="P35:Q35"/>
    <mergeCell ref="P36:Q36"/>
    <mergeCell ref="P37:Q37"/>
    <mergeCell ref="P38:Q38"/>
    <mergeCell ref="P29:Q29"/>
    <mergeCell ref="P30:Q30"/>
    <mergeCell ref="J43:K43"/>
    <mergeCell ref="J42:K42"/>
    <mergeCell ref="J44:K44"/>
    <mergeCell ref="J45:K45"/>
    <mergeCell ref="D34:E34"/>
    <mergeCell ref="D35:E35"/>
    <mergeCell ref="D36:E36"/>
    <mergeCell ref="F34:G34"/>
    <mergeCell ref="F35:G35"/>
    <mergeCell ref="F36:G36"/>
    <mergeCell ref="H34:I34"/>
    <mergeCell ref="H35:I35"/>
    <mergeCell ref="H36:I36"/>
    <mergeCell ref="J34:K34"/>
    <mergeCell ref="J35:K35"/>
    <mergeCell ref="J36:K36"/>
    <mergeCell ref="F45:G45"/>
    <mergeCell ref="H39:I39"/>
    <mergeCell ref="H40:I40"/>
    <mergeCell ref="H41:I41"/>
    <mergeCell ref="H42:I42"/>
    <mergeCell ref="H43:I43"/>
    <mergeCell ref="P44:Q44"/>
    <mergeCell ref="P45:Q45"/>
    <mergeCell ref="P39:Q39"/>
    <mergeCell ref="P40:Q40"/>
    <mergeCell ref="H44:I44"/>
    <mergeCell ref="H45:I45"/>
    <mergeCell ref="F42:G42"/>
    <mergeCell ref="F43:G43"/>
    <mergeCell ref="F44:G44"/>
    <mergeCell ref="H37:I37"/>
    <mergeCell ref="H38:I38"/>
    <mergeCell ref="B42:C42"/>
    <mergeCell ref="B43:C43"/>
    <mergeCell ref="B44:C44"/>
    <mergeCell ref="B45:C45"/>
    <mergeCell ref="D37:E37"/>
    <mergeCell ref="D38:E38"/>
    <mergeCell ref="D39:E39"/>
    <mergeCell ref="D40:E40"/>
    <mergeCell ref="D41:E41"/>
    <mergeCell ref="D42:E42"/>
    <mergeCell ref="D43:E43"/>
    <mergeCell ref="D44:E44"/>
    <mergeCell ref="D45:E45"/>
    <mergeCell ref="B38:C38"/>
    <mergeCell ref="B39:C39"/>
    <mergeCell ref="B40:C40"/>
    <mergeCell ref="B41:C41"/>
    <mergeCell ref="F37:G37"/>
    <mergeCell ref="F38:G38"/>
    <mergeCell ref="F39:G39"/>
    <mergeCell ref="F40:G40"/>
    <mergeCell ref="F41:G41"/>
    <mergeCell ref="J37:K37"/>
    <mergeCell ref="J38:K38"/>
    <mergeCell ref="J39:K39"/>
    <mergeCell ref="J40:K40"/>
    <mergeCell ref="J41:K41"/>
    <mergeCell ref="L11:M12"/>
    <mergeCell ref="L33:M33"/>
    <mergeCell ref="B34:C34"/>
    <mergeCell ref="B35:C35"/>
    <mergeCell ref="B36:C36"/>
    <mergeCell ref="B37:C37"/>
    <mergeCell ref="L34:M34"/>
    <mergeCell ref="L35:M35"/>
    <mergeCell ref="L36:M36"/>
    <mergeCell ref="L37:M37"/>
    <mergeCell ref="L28:M28"/>
    <mergeCell ref="L29:M29"/>
    <mergeCell ref="L30:M30"/>
    <mergeCell ref="L31:M31"/>
    <mergeCell ref="L32:M32"/>
    <mergeCell ref="L23:M23"/>
    <mergeCell ref="L24:M24"/>
    <mergeCell ref="L25:M25"/>
    <mergeCell ref="L26:M26"/>
    <mergeCell ref="L27:M27"/>
    <mergeCell ref="L18:M18"/>
    <mergeCell ref="L19:M19"/>
    <mergeCell ref="L20:M20"/>
    <mergeCell ref="L21:M21"/>
    <mergeCell ref="L22:M22"/>
    <mergeCell ref="H30:I30"/>
    <mergeCell ref="H31:I31"/>
    <mergeCell ref="B32:C32"/>
    <mergeCell ref="B33:C33"/>
    <mergeCell ref="D33:E33"/>
    <mergeCell ref="D32:E32"/>
    <mergeCell ref="L7:M7"/>
    <mergeCell ref="L8:M8"/>
    <mergeCell ref="L9:M9"/>
    <mergeCell ref="L10:M10"/>
    <mergeCell ref="L1:M1"/>
    <mergeCell ref="L3:M3"/>
    <mergeCell ref="L4:M4"/>
    <mergeCell ref="L5:M5"/>
    <mergeCell ref="L6:M6"/>
    <mergeCell ref="J29:K29"/>
    <mergeCell ref="J30:K30"/>
    <mergeCell ref="J31:K31"/>
    <mergeCell ref="J32:K32"/>
    <mergeCell ref="J33:K33"/>
    <mergeCell ref="J24:K24"/>
    <mergeCell ref="J25:K25"/>
    <mergeCell ref="J26:K26"/>
    <mergeCell ref="J27:K27"/>
    <mergeCell ref="J28:K28"/>
    <mergeCell ref="J19:K19"/>
    <mergeCell ref="J20:K20"/>
    <mergeCell ref="J21:K21"/>
    <mergeCell ref="J22:K22"/>
    <mergeCell ref="L14:M14"/>
    <mergeCell ref="L15:M15"/>
    <mergeCell ref="L16:M16"/>
    <mergeCell ref="L17:M17"/>
    <mergeCell ref="F1:G1"/>
    <mergeCell ref="F3:G3"/>
    <mergeCell ref="F4:G4"/>
    <mergeCell ref="F5:G5"/>
    <mergeCell ref="F6:G6"/>
    <mergeCell ref="F7:G7"/>
    <mergeCell ref="J5:K5"/>
    <mergeCell ref="J6:K6"/>
    <mergeCell ref="J7:K7"/>
    <mergeCell ref="J8:K8"/>
    <mergeCell ref="J9:K9"/>
    <mergeCell ref="J10:K10"/>
    <mergeCell ref="J13:K13"/>
    <mergeCell ref="H32:I32"/>
    <mergeCell ref="H33:I33"/>
    <mergeCell ref="F31:G31"/>
    <mergeCell ref="F32:G32"/>
    <mergeCell ref="F33:G33"/>
    <mergeCell ref="H3:I3"/>
    <mergeCell ref="H4:I4"/>
    <mergeCell ref="H5:I5"/>
    <mergeCell ref="H6:I6"/>
    <mergeCell ref="H7:I7"/>
    <mergeCell ref="H8:I8"/>
    <mergeCell ref="H9:I9"/>
    <mergeCell ref="H10:I10"/>
    <mergeCell ref="H13:I13"/>
    <mergeCell ref="H14:I14"/>
    <mergeCell ref="J23:K23"/>
    <mergeCell ref="J14:K14"/>
    <mergeCell ref="J15:K15"/>
    <mergeCell ref="J16:K16"/>
    <mergeCell ref="J17:K17"/>
    <mergeCell ref="J18:K18"/>
    <mergeCell ref="J1:K1"/>
    <mergeCell ref="J3:K3"/>
    <mergeCell ref="J4:K4"/>
    <mergeCell ref="F26:G26"/>
    <mergeCell ref="F27:G27"/>
    <mergeCell ref="F28:G28"/>
    <mergeCell ref="F29:G29"/>
    <mergeCell ref="F30:G30"/>
    <mergeCell ref="F21:G21"/>
    <mergeCell ref="F22:G22"/>
    <mergeCell ref="F23:G23"/>
    <mergeCell ref="F24:G24"/>
    <mergeCell ref="F25:G25"/>
    <mergeCell ref="F16:G16"/>
    <mergeCell ref="F17:G17"/>
    <mergeCell ref="F18:G18"/>
    <mergeCell ref="F19:G19"/>
    <mergeCell ref="F20:G20"/>
    <mergeCell ref="H29:I29"/>
    <mergeCell ref="F14:G14"/>
    <mergeCell ref="F15:G15"/>
    <mergeCell ref="H25:I25"/>
    <mergeCell ref="H26:I26"/>
    <mergeCell ref="H27:I27"/>
    <mergeCell ref="H28:I28"/>
    <mergeCell ref="H20:I20"/>
    <mergeCell ref="H21:I21"/>
    <mergeCell ref="H22:I22"/>
    <mergeCell ref="H23:I23"/>
    <mergeCell ref="H24:I24"/>
    <mergeCell ref="H15:I15"/>
    <mergeCell ref="H16:I16"/>
    <mergeCell ref="H17:I17"/>
    <mergeCell ref="H18:I18"/>
    <mergeCell ref="H19:I19"/>
    <mergeCell ref="B27:C27"/>
    <mergeCell ref="B28:C28"/>
    <mergeCell ref="B29:C29"/>
    <mergeCell ref="B30:C30"/>
    <mergeCell ref="B31:C31"/>
    <mergeCell ref="B22:C22"/>
    <mergeCell ref="B23:C23"/>
    <mergeCell ref="B24:C24"/>
    <mergeCell ref="B25:C25"/>
    <mergeCell ref="B26:C26"/>
    <mergeCell ref="B17:C17"/>
    <mergeCell ref="B18:C18"/>
    <mergeCell ref="B19:C19"/>
    <mergeCell ref="B20:C20"/>
    <mergeCell ref="B21:C21"/>
    <mergeCell ref="B14:C14"/>
    <mergeCell ref="B15:C15"/>
    <mergeCell ref="B16:C16"/>
    <mergeCell ref="D28:E28"/>
    <mergeCell ref="D29:E29"/>
    <mergeCell ref="D30:E30"/>
    <mergeCell ref="D31:E31"/>
    <mergeCell ref="D23:E23"/>
    <mergeCell ref="D24:E24"/>
    <mergeCell ref="D25:E25"/>
    <mergeCell ref="D26:E26"/>
    <mergeCell ref="D27:E27"/>
    <mergeCell ref="D18:E18"/>
    <mergeCell ref="D19:E19"/>
    <mergeCell ref="D20:E20"/>
    <mergeCell ref="D21:E21"/>
    <mergeCell ref="D22:E22"/>
    <mergeCell ref="D14:E14"/>
    <mergeCell ref="D15:E15"/>
    <mergeCell ref="D16:E16"/>
    <mergeCell ref="D17:E17"/>
    <mergeCell ref="D7:E7"/>
    <mergeCell ref="D8:E8"/>
    <mergeCell ref="D9:E9"/>
    <mergeCell ref="D10:E10"/>
    <mergeCell ref="D1:E1"/>
    <mergeCell ref="D3:E3"/>
    <mergeCell ref="D4:E4"/>
    <mergeCell ref="D5:E5"/>
    <mergeCell ref="D6:E6"/>
    <mergeCell ref="H11:I12"/>
    <mergeCell ref="J11:K12"/>
    <mergeCell ref="B11:C12"/>
    <mergeCell ref="D11:E12"/>
    <mergeCell ref="N11:O12"/>
    <mergeCell ref="F11:G12"/>
    <mergeCell ref="BT13:BU13"/>
    <mergeCell ref="B1:C1"/>
    <mergeCell ref="B3:C3"/>
    <mergeCell ref="B4:C4"/>
    <mergeCell ref="B5:C5"/>
    <mergeCell ref="B6:C6"/>
    <mergeCell ref="B7:C7"/>
    <mergeCell ref="B8:C8"/>
    <mergeCell ref="B9:C9"/>
    <mergeCell ref="B10:C10"/>
    <mergeCell ref="B13:C13"/>
    <mergeCell ref="D13:E13"/>
    <mergeCell ref="F8:G8"/>
    <mergeCell ref="F9:G9"/>
    <mergeCell ref="F10:G10"/>
    <mergeCell ref="F13:G13"/>
    <mergeCell ref="H1:I1"/>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5122" r:id="rId3" name="Drop Down 2">
              <controlPr defaultSize="0" autoLine="0" autoPict="0">
                <anchor moveWithCells="1">
                  <from>
                    <xdr:col>2</xdr:col>
                    <xdr:colOff>333375</xdr:colOff>
                    <xdr:row>5</xdr:row>
                    <xdr:rowOff>9525</xdr:rowOff>
                  </from>
                  <to>
                    <xdr:col>4</xdr:col>
                    <xdr:colOff>133350</xdr:colOff>
                    <xdr:row>6</xdr:row>
                    <xdr:rowOff>57150</xdr:rowOff>
                  </to>
                </anchor>
              </controlPr>
            </control>
          </mc:Choice>
        </mc:AlternateContent>
        <mc:AlternateContent xmlns:mc="http://schemas.openxmlformats.org/markup-compatibility/2006">
          <mc:Choice Requires="x14">
            <control shapeId="5123" r:id="rId4" name="Drop Down 3">
              <controlPr defaultSize="0" autoLine="0" autoPict="0">
                <anchor moveWithCells="1">
                  <from>
                    <xdr:col>0</xdr:col>
                    <xdr:colOff>161925</xdr:colOff>
                    <xdr:row>5</xdr:row>
                    <xdr:rowOff>19050</xdr:rowOff>
                  </from>
                  <to>
                    <xdr:col>2</xdr:col>
                    <xdr:colOff>171450</xdr:colOff>
                    <xdr:row>6</xdr:row>
                    <xdr:rowOff>66675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AG36"/>
  <sheetViews>
    <sheetView topLeftCell="V1" zoomScaleNormal="100" workbookViewId="0">
      <selection activeCell="AC3" sqref="AC3"/>
    </sheetView>
  </sheetViews>
  <sheetFormatPr baseColWidth="10" defaultRowHeight="15" x14ac:dyDescent="0.25"/>
  <cols>
    <col min="1" max="1" width="13.140625" style="7" customWidth="1"/>
    <col min="2" max="2" width="20.140625" style="7" bestFit="1" customWidth="1"/>
    <col min="3" max="3" width="17.140625" style="7" bestFit="1" customWidth="1"/>
    <col min="4" max="4" width="29" style="7" bestFit="1" customWidth="1"/>
    <col min="5" max="5" width="26.7109375" style="7" customWidth="1"/>
    <col min="6" max="6" width="29.7109375" style="7" bestFit="1" customWidth="1"/>
    <col min="7" max="7" width="27.42578125" style="7" customWidth="1"/>
    <col min="8" max="8" width="61.7109375" style="7" customWidth="1"/>
    <col min="9" max="9" width="24.7109375" style="7" customWidth="1"/>
    <col min="10" max="10" width="32.140625" style="7" customWidth="1"/>
    <col min="11" max="11" width="32.85546875" style="7" hidden="1" customWidth="1"/>
    <col min="12" max="12" width="50.5703125" style="7" customWidth="1"/>
    <col min="13" max="13" width="38.5703125" style="7" customWidth="1"/>
    <col min="14" max="14" width="60.28515625" style="7" customWidth="1"/>
    <col min="15" max="15" width="18.42578125" style="7" customWidth="1"/>
    <col min="16" max="16" width="35" style="7" customWidth="1"/>
    <col min="17" max="17" width="17.85546875" style="7" customWidth="1"/>
    <col min="18" max="18" width="60.140625" style="7" customWidth="1"/>
    <col min="19" max="19" width="11.42578125" style="7"/>
    <col min="20" max="20" width="22.5703125" style="7" customWidth="1"/>
    <col min="21" max="21" width="19.5703125" style="7" customWidth="1"/>
    <col min="22" max="30" width="11.42578125" style="7"/>
    <col min="31" max="31" width="25.5703125" style="7" bestFit="1" customWidth="1"/>
    <col min="32" max="32" width="25.7109375" style="7" bestFit="1" customWidth="1"/>
    <col min="33" max="16384" width="11.42578125" style="7"/>
  </cols>
  <sheetData>
    <row r="1" spans="1:33" x14ac:dyDescent="0.25">
      <c r="A1" s="15"/>
      <c r="B1" s="15"/>
      <c r="C1" s="15"/>
      <c r="D1" s="15"/>
      <c r="E1" s="15" t="s">
        <v>141</v>
      </c>
      <c r="F1" s="15"/>
      <c r="G1" s="15"/>
      <c r="H1" s="15" t="s">
        <v>142</v>
      </c>
      <c r="I1" s="15" t="s">
        <v>143</v>
      </c>
      <c r="J1" s="15" t="s">
        <v>143</v>
      </c>
      <c r="K1" s="15" t="s">
        <v>143</v>
      </c>
      <c r="L1" s="15" t="s">
        <v>143</v>
      </c>
      <c r="M1" s="15" t="s">
        <v>143</v>
      </c>
      <c r="N1" s="15" t="s">
        <v>144</v>
      </c>
      <c r="O1" s="15" t="s">
        <v>144</v>
      </c>
      <c r="P1" s="15" t="s">
        <v>143</v>
      </c>
      <c r="Q1" s="15"/>
      <c r="R1" s="15"/>
      <c r="S1" s="15"/>
      <c r="T1" s="15" t="s">
        <v>145</v>
      </c>
    </row>
    <row r="2" spans="1:33" x14ac:dyDescent="0.25">
      <c r="A2" s="44" t="s">
        <v>0</v>
      </c>
      <c r="B2" s="45" t="s">
        <v>100</v>
      </c>
      <c r="C2" s="45" t="s">
        <v>2</v>
      </c>
      <c r="D2" s="45" t="s">
        <v>146</v>
      </c>
      <c r="E2" s="46" t="s">
        <v>147</v>
      </c>
      <c r="F2" s="46" t="s">
        <v>3</v>
      </c>
      <c r="G2" s="46" t="s">
        <v>4</v>
      </c>
      <c r="H2" s="46" t="s">
        <v>148</v>
      </c>
      <c r="I2" s="46" t="s">
        <v>5</v>
      </c>
      <c r="J2" s="46" t="s">
        <v>149</v>
      </c>
      <c r="K2" s="46" t="s">
        <v>150</v>
      </c>
      <c r="L2" s="46" t="s">
        <v>151</v>
      </c>
      <c r="M2" s="46" t="s">
        <v>152</v>
      </c>
      <c r="N2" s="47" t="s">
        <v>153</v>
      </c>
      <c r="O2" s="46" t="s">
        <v>6</v>
      </c>
      <c r="P2" s="46" t="s">
        <v>154</v>
      </c>
      <c r="Q2" s="47" t="s">
        <v>155</v>
      </c>
      <c r="R2" s="46" t="s">
        <v>156</v>
      </c>
      <c r="S2" s="46" t="s">
        <v>157</v>
      </c>
      <c r="T2" s="46" t="s">
        <v>158</v>
      </c>
      <c r="U2" s="48" t="s">
        <v>168</v>
      </c>
      <c r="W2" s="7" t="s">
        <v>169</v>
      </c>
      <c r="X2" s="7" t="s">
        <v>170</v>
      </c>
      <c r="Y2" s="7" t="s">
        <v>171</v>
      </c>
      <c r="Z2" s="7" t="s">
        <v>172</v>
      </c>
      <c r="AB2" s="7" t="s">
        <v>173</v>
      </c>
      <c r="AC2" s="7" t="s">
        <v>174</v>
      </c>
      <c r="AE2" s="9" t="s">
        <v>195</v>
      </c>
      <c r="AF2" s="9" t="s">
        <v>196</v>
      </c>
      <c r="AG2" s="9" t="s">
        <v>9</v>
      </c>
    </row>
    <row r="3" spans="1:33" x14ac:dyDescent="0.25">
      <c r="A3" s="5" t="s">
        <v>7</v>
      </c>
      <c r="B3" s="4" t="s">
        <v>33</v>
      </c>
      <c r="C3" s="4" t="s">
        <v>12</v>
      </c>
      <c r="D3" s="4" t="s">
        <v>186</v>
      </c>
      <c r="E3" s="9" t="s">
        <v>178</v>
      </c>
      <c r="F3" s="86" t="s">
        <v>160</v>
      </c>
      <c r="G3" s="43" t="s">
        <v>160</v>
      </c>
      <c r="H3" s="43" t="s">
        <v>160</v>
      </c>
      <c r="I3" s="43" t="s">
        <v>178</v>
      </c>
      <c r="J3" s="43" t="s">
        <v>197</v>
      </c>
      <c r="K3" s="43" t="s">
        <v>181</v>
      </c>
      <c r="L3" s="43" t="s">
        <v>160</v>
      </c>
      <c r="M3" s="43" t="s">
        <v>178</v>
      </c>
      <c r="N3" s="43" t="s">
        <v>197</v>
      </c>
      <c r="O3" s="43" t="s">
        <v>197</v>
      </c>
      <c r="P3" s="43" t="s">
        <v>178</v>
      </c>
      <c r="Q3" s="43" t="s">
        <v>160</v>
      </c>
      <c r="R3" s="43" t="s">
        <v>178</v>
      </c>
      <c r="S3" s="43" t="s">
        <v>187</v>
      </c>
      <c r="T3" s="43" t="s">
        <v>197</v>
      </c>
      <c r="U3" s="55" t="s">
        <v>197</v>
      </c>
      <c r="W3" s="7" t="b">
        <f>IF(Calcul2!$F$2="Tout produit fini",TRUE,Calcul2!$F$2=Tableau2[[#This Row],[Produit fini]])</f>
        <v>1</v>
      </c>
      <c r="X3" s="7" t="b">
        <f>IF(Calcul2!$H$2="Tout fournisseurs",TRUE,Calcul2!$H$2=Tableau2[Fournisseurs])</f>
        <v>1</v>
      </c>
      <c r="Y3" s="7" t="b">
        <f>IF(Calcul2!$I$2="Tout type de produit",TRUE,(Calcul2!$I$2)=Tableau2[Type])</f>
        <v>1</v>
      </c>
      <c r="Z3" s="7" t="b">
        <f>AND(W3:Y3)</f>
        <v>1</v>
      </c>
      <c r="AB3" s="7">
        <f>IF(Z3,ROWS($Z$3:Z3),"")</f>
        <v>1</v>
      </c>
      <c r="AC3" s="7">
        <f>IFERROR(SMALL($AB$3:$AB$35,ROWS(AB3:$AB$3)),"")</f>
        <v>1</v>
      </c>
      <c r="AE3" s="9">
        <f>COUNTIF(Tableau2[],"A demander")</f>
        <v>251</v>
      </c>
      <c r="AF3" s="9">
        <f>COUNTIF(Tableau2[],"Conforme")</f>
        <v>120</v>
      </c>
      <c r="AG3" s="9">
        <f>AE3+AF3</f>
        <v>371</v>
      </c>
    </row>
    <row r="4" spans="1:33" x14ac:dyDescent="0.25">
      <c r="A4" s="5" t="s">
        <v>7</v>
      </c>
      <c r="B4" s="4" t="s">
        <v>11</v>
      </c>
      <c r="C4" s="4" t="s">
        <v>12</v>
      </c>
      <c r="D4" s="4" t="s">
        <v>186</v>
      </c>
      <c r="E4" s="9" t="s">
        <v>160</v>
      </c>
      <c r="F4" s="32" t="s">
        <v>160</v>
      </c>
      <c r="G4" s="32" t="s">
        <v>160</v>
      </c>
      <c r="H4" s="61" t="s">
        <v>178</v>
      </c>
      <c r="I4" s="34" t="s">
        <v>178</v>
      </c>
      <c r="J4" s="43" t="s">
        <v>197</v>
      </c>
      <c r="K4" s="34" t="s">
        <v>181</v>
      </c>
      <c r="L4" s="34" t="s">
        <v>178</v>
      </c>
      <c r="M4" s="61" t="s">
        <v>178</v>
      </c>
      <c r="N4" s="43" t="s">
        <v>197</v>
      </c>
      <c r="O4" s="43" t="s">
        <v>197</v>
      </c>
      <c r="P4" s="34" t="s">
        <v>178</v>
      </c>
      <c r="Q4" s="34" t="s">
        <v>160</v>
      </c>
      <c r="R4" s="32" t="s">
        <v>160</v>
      </c>
      <c r="S4" s="34" t="s">
        <v>160</v>
      </c>
      <c r="T4" s="43" t="s">
        <v>197</v>
      </c>
      <c r="U4" s="55" t="s">
        <v>197</v>
      </c>
      <c r="W4" s="7" t="b">
        <f>IF(Calcul2!$F$2="Tout produit fini",TRUE,Calcul2!$F$2=Tableau2[[#This Row],[Produit fini]])</f>
        <v>1</v>
      </c>
      <c r="X4" s="7" t="b">
        <f>IF(Calcul2!$H$2="Tout fournisseurs",TRUE,Calcul2!$H$2=Tableau2[Fournisseurs])</f>
        <v>1</v>
      </c>
      <c r="Y4" s="7" t="b">
        <f>IF(Calcul2!$I$2="Tout type de produit",TRUE,(Calcul2!$I$2)=Tableau2[Type])</f>
        <v>1</v>
      </c>
      <c r="Z4" s="7" t="b">
        <f t="shared" ref="Z4:Z34" si="0">AND(W4:Y4)</f>
        <v>1</v>
      </c>
      <c r="AB4" s="7">
        <f>IF(Z4,ROWS($Z$3:Z4),"")</f>
        <v>2</v>
      </c>
      <c r="AC4" s="7">
        <f>IFERROR(SMALL($AB$3:$AB$35,ROWS(AB$3:$AB4)),"")</f>
        <v>2</v>
      </c>
    </row>
    <row r="5" spans="1:33" x14ac:dyDescent="0.25">
      <c r="A5" s="5" t="s">
        <v>7</v>
      </c>
      <c r="B5" s="4" t="s">
        <v>36</v>
      </c>
      <c r="C5" s="4" t="s">
        <v>12</v>
      </c>
      <c r="D5" s="4" t="s">
        <v>186</v>
      </c>
      <c r="E5" s="9" t="s">
        <v>178</v>
      </c>
      <c r="F5" s="43" t="s">
        <v>160</v>
      </c>
      <c r="G5" s="43" t="s">
        <v>178</v>
      </c>
      <c r="H5" s="43" t="s">
        <v>188</v>
      </c>
      <c r="I5" s="43" t="s">
        <v>160</v>
      </c>
      <c r="J5" s="43" t="s">
        <v>197</v>
      </c>
      <c r="K5" s="43" t="s">
        <v>181</v>
      </c>
      <c r="L5" s="43" t="s">
        <v>160</v>
      </c>
      <c r="M5" s="43" t="s">
        <v>178</v>
      </c>
      <c r="N5" s="43" t="s">
        <v>197</v>
      </c>
      <c r="O5" s="43" t="s">
        <v>197</v>
      </c>
      <c r="P5" s="43" t="s">
        <v>178</v>
      </c>
      <c r="Q5" s="43" t="s">
        <v>160</v>
      </c>
      <c r="R5" s="43" t="s">
        <v>178</v>
      </c>
      <c r="S5" s="43" t="s">
        <v>160</v>
      </c>
      <c r="T5" s="43" t="s">
        <v>197</v>
      </c>
      <c r="U5" s="55" t="s">
        <v>197</v>
      </c>
      <c r="W5" s="7" t="b">
        <f>IF(Calcul2!$F$2="Tout produit fini",TRUE,Calcul2!$F$2=Tableau2[[#This Row],[Produit fini]])</f>
        <v>1</v>
      </c>
      <c r="X5" s="7" t="b">
        <f>IF(Calcul2!$H$2="Tout fournisseurs",TRUE,Calcul2!$H$2=Tableau2[Fournisseurs])</f>
        <v>1</v>
      </c>
      <c r="Y5" s="7" t="b">
        <f>IF(Calcul2!$I$2="Tout type de produit",TRUE,(Calcul2!$I$2)=Tableau2[Type])</f>
        <v>1</v>
      </c>
      <c r="Z5" s="7" t="b">
        <f t="shared" si="0"/>
        <v>1</v>
      </c>
      <c r="AB5" s="7">
        <f>IF(Z5,ROWS($Z$3:Z5),"")</f>
        <v>3</v>
      </c>
      <c r="AC5" s="7">
        <f>IFERROR(SMALL($AB$3:$AB$35,ROWS(AB$3:$AB5)),"")</f>
        <v>3</v>
      </c>
    </row>
    <row r="6" spans="1:33" x14ac:dyDescent="0.25">
      <c r="A6" s="5" t="s">
        <v>189</v>
      </c>
      <c r="B6" s="4" t="s">
        <v>27</v>
      </c>
      <c r="C6" s="4" t="s">
        <v>134</v>
      </c>
      <c r="D6" s="4" t="s">
        <v>194</v>
      </c>
      <c r="E6" s="9" t="s">
        <v>178</v>
      </c>
      <c r="F6" s="43" t="s">
        <v>197</v>
      </c>
      <c r="G6" s="43" t="s">
        <v>178</v>
      </c>
      <c r="H6" s="43" t="s">
        <v>197</v>
      </c>
      <c r="I6" s="43" t="s">
        <v>197</v>
      </c>
      <c r="J6" s="43" t="s">
        <v>197</v>
      </c>
      <c r="K6" s="43" t="s">
        <v>181</v>
      </c>
      <c r="L6" s="43" t="s">
        <v>160</v>
      </c>
      <c r="M6" s="43" t="s">
        <v>178</v>
      </c>
      <c r="N6" s="43" t="s">
        <v>178</v>
      </c>
      <c r="O6" s="43" t="s">
        <v>178</v>
      </c>
      <c r="P6" s="43" t="s">
        <v>160</v>
      </c>
      <c r="Q6" s="43" t="s">
        <v>178</v>
      </c>
      <c r="R6" s="43" t="s">
        <v>178</v>
      </c>
      <c r="S6" s="43" t="s">
        <v>160</v>
      </c>
      <c r="T6" s="43" t="s">
        <v>178</v>
      </c>
      <c r="U6" s="55" t="s">
        <v>197</v>
      </c>
      <c r="W6" s="7" t="b">
        <f>IF(Calcul2!$F$2="Tout produit fini",TRUE,Calcul2!$F$2=Tableau2[[#This Row],[Produit fini]])</f>
        <v>0</v>
      </c>
      <c r="X6" s="7" t="b">
        <f>IF(Calcul2!$H$2="Tout fournisseurs",TRUE,Calcul2!$H$2=Tableau2[Fournisseurs])</f>
        <v>1</v>
      </c>
      <c r="Y6" s="7" t="b">
        <f>IF(Calcul2!$I$2="Tout type de produit",TRUE,(Calcul2!$I$2)=Tableau2[Type])</f>
        <v>1</v>
      </c>
      <c r="Z6" s="7" t="b">
        <f t="shared" si="0"/>
        <v>0</v>
      </c>
      <c r="AB6" s="7" t="str">
        <f>IF(Z6,ROWS($Z$3:Z6),"")</f>
        <v/>
      </c>
      <c r="AC6" s="7">
        <f>IFERROR(SMALL($AB$3:$AB$35,ROWS(AB$3:$AB6)),"")</f>
        <v>24</v>
      </c>
    </row>
    <row r="7" spans="1:33" x14ac:dyDescent="0.25">
      <c r="A7" s="5" t="s">
        <v>189</v>
      </c>
      <c r="B7" s="4" t="s">
        <v>28</v>
      </c>
      <c r="C7" s="4" t="s">
        <v>134</v>
      </c>
      <c r="D7" s="4" t="s">
        <v>194</v>
      </c>
      <c r="E7" s="9" t="s">
        <v>178</v>
      </c>
      <c r="F7" s="43" t="s">
        <v>197</v>
      </c>
      <c r="G7" s="43" t="s">
        <v>178</v>
      </c>
      <c r="H7" s="43" t="s">
        <v>197</v>
      </c>
      <c r="I7" s="43" t="s">
        <v>197</v>
      </c>
      <c r="J7" s="43" t="s">
        <v>197</v>
      </c>
      <c r="K7" s="43" t="s">
        <v>181</v>
      </c>
      <c r="L7" s="43" t="s">
        <v>178</v>
      </c>
      <c r="M7" s="43" t="s">
        <v>178</v>
      </c>
      <c r="N7" s="43" t="s">
        <v>178</v>
      </c>
      <c r="O7" s="43" t="s">
        <v>178</v>
      </c>
      <c r="P7" s="43" t="s">
        <v>178</v>
      </c>
      <c r="Q7" s="43" t="s">
        <v>178</v>
      </c>
      <c r="R7" s="43" t="s">
        <v>178</v>
      </c>
      <c r="S7" s="43" t="s">
        <v>178</v>
      </c>
      <c r="T7" s="43" t="s">
        <v>178</v>
      </c>
      <c r="U7" s="55" t="s">
        <v>197</v>
      </c>
      <c r="W7" s="7" t="b">
        <f>IF(Calcul2!$F$2="Tout produit fini",TRUE,Calcul2!$F$2=Tableau2[[#This Row],[Produit fini]])</f>
        <v>0</v>
      </c>
      <c r="X7" s="7" t="b">
        <f>IF(Calcul2!$H$2="Tout fournisseurs",TRUE,Calcul2!$H$2=Tableau2[Fournisseurs])</f>
        <v>1</v>
      </c>
      <c r="Y7" s="7" t="b">
        <f>IF(Calcul2!$I$2="Tout type de produit",TRUE,(Calcul2!$I$2)=Tableau2[Type])</f>
        <v>1</v>
      </c>
      <c r="Z7" s="7" t="b">
        <f t="shared" si="0"/>
        <v>0</v>
      </c>
      <c r="AB7" s="7" t="str">
        <f>IF(Z7,ROWS($Z$3:Z7),"")</f>
        <v/>
      </c>
      <c r="AC7" s="7">
        <f>IFERROR(SMALL($AB$3:$AB$35,ROWS(AB$3:$AB7)),"")</f>
        <v>25</v>
      </c>
    </row>
    <row r="8" spans="1:33" x14ac:dyDescent="0.25">
      <c r="A8" s="5" t="s">
        <v>189</v>
      </c>
      <c r="B8" s="4" t="s">
        <v>40</v>
      </c>
      <c r="C8" s="4" t="s">
        <v>134</v>
      </c>
      <c r="D8" s="4" t="s">
        <v>194</v>
      </c>
      <c r="E8" s="9" t="s">
        <v>178</v>
      </c>
      <c r="F8" s="43" t="s">
        <v>197</v>
      </c>
      <c r="G8" s="43" t="s">
        <v>178</v>
      </c>
      <c r="H8" s="43" t="s">
        <v>197</v>
      </c>
      <c r="I8" s="43" t="s">
        <v>197</v>
      </c>
      <c r="J8" s="43" t="s">
        <v>197</v>
      </c>
      <c r="K8" s="43" t="s">
        <v>181</v>
      </c>
      <c r="L8" s="43" t="s">
        <v>178</v>
      </c>
      <c r="M8" s="43" t="s">
        <v>178</v>
      </c>
      <c r="N8" s="43" t="s">
        <v>178</v>
      </c>
      <c r="O8" s="43" t="s">
        <v>178</v>
      </c>
      <c r="P8" s="43" t="s">
        <v>178</v>
      </c>
      <c r="Q8" s="43" t="s">
        <v>178</v>
      </c>
      <c r="R8" s="43" t="s">
        <v>178</v>
      </c>
      <c r="S8" s="43" t="s">
        <v>160</v>
      </c>
      <c r="T8" s="43" t="s">
        <v>178</v>
      </c>
      <c r="U8" s="55" t="s">
        <v>197</v>
      </c>
      <c r="W8" s="7" t="b">
        <f>IF(Calcul2!$F$2="Tout produit fini",TRUE,Calcul2!$F$2=Tableau2[[#This Row],[Produit fini]])</f>
        <v>0</v>
      </c>
      <c r="X8" s="7" t="b">
        <f>IF(Calcul2!$H$2="Tout fournisseurs",TRUE,Calcul2!$H$2=Tableau2[Fournisseurs])</f>
        <v>1</v>
      </c>
      <c r="Y8" s="7" t="b">
        <f>IF(Calcul2!$I$2="Tout type de produit",TRUE,(Calcul2!$I$2)=Tableau2[Type])</f>
        <v>1</v>
      </c>
      <c r="Z8" s="7" t="b">
        <f t="shared" si="0"/>
        <v>0</v>
      </c>
      <c r="AB8" s="7" t="str">
        <f>IF(Z8,ROWS($Z$3:Z8),"")</f>
        <v/>
      </c>
      <c r="AC8" s="7">
        <f>IFERROR(SMALL($AB$3:$AB$35,ROWS(AB$3:$AB8)),"")</f>
        <v>26</v>
      </c>
    </row>
    <row r="9" spans="1:33" x14ac:dyDescent="0.25">
      <c r="A9" s="5" t="s">
        <v>165</v>
      </c>
      <c r="B9" s="4" t="s">
        <v>23</v>
      </c>
      <c r="C9" s="4" t="s">
        <v>43</v>
      </c>
      <c r="D9" s="9" t="s">
        <v>177</v>
      </c>
      <c r="E9" s="9" t="s">
        <v>178</v>
      </c>
      <c r="F9" s="43" t="s">
        <v>160</v>
      </c>
      <c r="G9" s="43" t="s">
        <v>160</v>
      </c>
      <c r="H9" s="43" t="s">
        <v>178</v>
      </c>
      <c r="I9" s="43" t="s">
        <v>178</v>
      </c>
      <c r="J9" s="43" t="s">
        <v>183</v>
      </c>
      <c r="K9" s="43" t="s">
        <v>181</v>
      </c>
      <c r="L9" s="43" t="s">
        <v>178</v>
      </c>
      <c r="M9" s="43" t="s">
        <v>197</v>
      </c>
      <c r="N9" s="43" t="s">
        <v>197</v>
      </c>
      <c r="O9" s="43" t="s">
        <v>197</v>
      </c>
      <c r="P9" s="43" t="s">
        <v>178</v>
      </c>
      <c r="Q9" s="43" t="s">
        <v>160</v>
      </c>
      <c r="R9" s="43" t="s">
        <v>178</v>
      </c>
      <c r="S9" s="43" t="s">
        <v>160</v>
      </c>
      <c r="T9" s="43" t="s">
        <v>197</v>
      </c>
      <c r="U9" s="55" t="s">
        <v>197</v>
      </c>
      <c r="W9" s="7" t="b">
        <f>IF(Calcul2!$F$2="Tout produit fini",TRUE,Calcul2!$F$2=Tableau2[[#This Row],[Produit fini]])</f>
        <v>0</v>
      </c>
      <c r="X9" s="7" t="b">
        <f>IF(Calcul2!$H$2="Tout fournisseurs",TRUE,Calcul2!$H$2=Tableau2[Fournisseurs])</f>
        <v>1</v>
      </c>
      <c r="Y9" s="7" t="b">
        <f>IF(Calcul2!$I$2="Tout type de produit",TRUE,(Calcul2!$I$2)=Tableau2[Type])</f>
        <v>1</v>
      </c>
      <c r="Z9" s="7" t="b">
        <f t="shared" si="0"/>
        <v>0</v>
      </c>
      <c r="AB9" s="7" t="str">
        <f>IF(Z9,ROWS($Z$3:Z9),"")</f>
        <v/>
      </c>
      <c r="AC9" s="7">
        <f>IFERROR(SMALL($AB$3:$AB$35,ROWS(AB$3:$AB9)),"")</f>
        <v>27</v>
      </c>
    </row>
    <row r="10" spans="1:33" x14ac:dyDescent="0.25">
      <c r="A10" s="5" t="s">
        <v>165</v>
      </c>
      <c r="B10" s="4" t="s">
        <v>19</v>
      </c>
      <c r="C10" s="4" t="s">
        <v>43</v>
      </c>
      <c r="D10" s="4" t="s">
        <v>175</v>
      </c>
      <c r="E10" s="9" t="s">
        <v>178</v>
      </c>
      <c r="F10" s="43" t="s">
        <v>182</v>
      </c>
      <c r="G10" s="43" t="s">
        <v>160</v>
      </c>
      <c r="H10" s="43" t="s">
        <v>160</v>
      </c>
      <c r="I10" s="43" t="s">
        <v>178</v>
      </c>
      <c r="J10" s="43" t="s">
        <v>183</v>
      </c>
      <c r="K10" s="43" t="s">
        <v>181</v>
      </c>
      <c r="L10" s="43" t="s">
        <v>178</v>
      </c>
      <c r="M10" s="43" t="s">
        <v>197</v>
      </c>
      <c r="N10" s="43" t="s">
        <v>197</v>
      </c>
      <c r="O10" s="43" t="s">
        <v>197</v>
      </c>
      <c r="P10" s="43" t="s">
        <v>160</v>
      </c>
      <c r="Q10" s="43" t="s">
        <v>160</v>
      </c>
      <c r="R10" s="43" t="s">
        <v>176</v>
      </c>
      <c r="S10" s="43" t="s">
        <v>160</v>
      </c>
      <c r="T10" s="43" t="s">
        <v>197</v>
      </c>
      <c r="U10" s="55" t="s">
        <v>178</v>
      </c>
      <c r="W10" s="7" t="b">
        <f>IF(Calcul2!$F$2="Tout produit fini",TRUE,Calcul2!$F$2=Tableau2[[#This Row],[Produit fini]])</f>
        <v>0</v>
      </c>
      <c r="X10" s="7" t="b">
        <f>IF(Calcul2!$H$2="Tout fournisseurs",TRUE,Calcul2!$H$2=Tableau2[Fournisseurs])</f>
        <v>1</v>
      </c>
      <c r="Y10" s="7" t="b">
        <f>IF(Calcul2!$I$2="Tout type de produit",TRUE,(Calcul2!$I$2)=Tableau2[Type])</f>
        <v>1</v>
      </c>
      <c r="Z10" s="7" t="b">
        <f t="shared" si="0"/>
        <v>0</v>
      </c>
      <c r="AB10" s="7" t="str">
        <f>IF(Z10,ROWS($Z$3:Z10),"")</f>
        <v/>
      </c>
      <c r="AC10" s="7">
        <f>IFERROR(SMALL($AB$3:$AB$35,ROWS(AB$3:$AB10)),"")</f>
        <v>28</v>
      </c>
    </row>
    <row r="11" spans="1:33" x14ac:dyDescent="0.25">
      <c r="A11" s="5" t="s">
        <v>165</v>
      </c>
      <c r="B11" s="4" t="s">
        <v>26</v>
      </c>
      <c r="C11" s="4" t="s">
        <v>126</v>
      </c>
      <c r="D11" s="4" t="s">
        <v>159</v>
      </c>
      <c r="E11" s="9" t="s">
        <v>178</v>
      </c>
      <c r="F11" s="43" t="s">
        <v>161</v>
      </c>
      <c r="G11" s="43" t="s">
        <v>178</v>
      </c>
      <c r="H11" s="43" t="s">
        <v>191</v>
      </c>
      <c r="I11" s="43" t="s">
        <v>178</v>
      </c>
      <c r="J11" s="43" t="s">
        <v>178</v>
      </c>
      <c r="K11" s="43" t="s">
        <v>181</v>
      </c>
      <c r="L11" s="43" t="s">
        <v>178</v>
      </c>
      <c r="M11" s="43" t="s">
        <v>178</v>
      </c>
      <c r="N11" s="43" t="s">
        <v>197</v>
      </c>
      <c r="O11" s="43" t="s">
        <v>178</v>
      </c>
      <c r="P11" s="43" t="s">
        <v>178</v>
      </c>
      <c r="Q11" s="43" t="s">
        <v>161</v>
      </c>
      <c r="R11" s="43" t="s">
        <v>178</v>
      </c>
      <c r="S11" s="43" t="s">
        <v>160</v>
      </c>
      <c r="T11" s="43" t="s">
        <v>178</v>
      </c>
      <c r="U11" s="55" t="s">
        <v>191</v>
      </c>
      <c r="W11" s="7" t="b">
        <f>IF(Calcul2!$F$2="Tout produit fini",TRUE,Calcul2!$F$2=Tableau2[[#This Row],[Produit fini]])</f>
        <v>0</v>
      </c>
      <c r="X11" s="7" t="b">
        <f>IF(Calcul2!$H$2="Tout fournisseurs",TRUE,Calcul2!$H$2=Tableau2[Fournisseurs])</f>
        <v>1</v>
      </c>
      <c r="Y11" s="7" t="b">
        <f>IF(Calcul2!$I$2="Tout type de produit",TRUE,(Calcul2!$I$2)=Tableau2[Type])</f>
        <v>1</v>
      </c>
      <c r="Z11" s="7" t="b">
        <f t="shared" si="0"/>
        <v>0</v>
      </c>
      <c r="AB11" s="7" t="str">
        <f>IF(Z11,ROWS($Z$3:Z11),"")</f>
        <v/>
      </c>
      <c r="AC11" s="7">
        <f>IFERROR(SMALL($AB$3:$AB$35,ROWS(AB$3:$AB11)),"")</f>
        <v>29</v>
      </c>
    </row>
    <row r="12" spans="1:33" x14ac:dyDescent="0.25">
      <c r="A12" s="5" t="s">
        <v>165</v>
      </c>
      <c r="B12" s="4" t="s">
        <v>8</v>
      </c>
      <c r="C12" s="4" t="s">
        <v>126</v>
      </c>
      <c r="D12" s="4" t="s">
        <v>159</v>
      </c>
      <c r="E12" s="59" t="s">
        <v>160</v>
      </c>
      <c r="F12" s="42" t="s">
        <v>161</v>
      </c>
      <c r="G12" s="32" t="s">
        <v>160</v>
      </c>
      <c r="H12" s="61" t="s">
        <v>191</v>
      </c>
      <c r="I12" s="42" t="s">
        <v>160</v>
      </c>
      <c r="J12" s="34" t="s">
        <v>178</v>
      </c>
      <c r="K12" s="34" t="s">
        <v>181</v>
      </c>
      <c r="L12" s="32" t="s">
        <v>160</v>
      </c>
      <c r="M12" s="32" t="s">
        <v>191</v>
      </c>
      <c r="N12" s="42" t="s">
        <v>161</v>
      </c>
      <c r="O12" s="32" t="s">
        <v>160</v>
      </c>
      <c r="P12" s="32" t="s">
        <v>160</v>
      </c>
      <c r="Q12" s="42" t="s">
        <v>161</v>
      </c>
      <c r="R12" s="42" t="s">
        <v>160</v>
      </c>
      <c r="S12" s="42" t="s">
        <v>160</v>
      </c>
      <c r="T12" s="32" t="s">
        <v>160</v>
      </c>
      <c r="U12" s="55" t="s">
        <v>191</v>
      </c>
      <c r="W12" s="7" t="b">
        <f>IF(Calcul2!$F$2="Tout produit fini",TRUE,Calcul2!$F$2=Tableau2[[#This Row],[Produit fini]])</f>
        <v>0</v>
      </c>
      <c r="X12" s="7" t="b">
        <f>IF(Calcul2!$H$2="Tout fournisseurs",TRUE,Calcul2!$H$2=Tableau2[Fournisseurs])</f>
        <v>1</v>
      </c>
      <c r="Y12" s="7" t="b">
        <f>IF(Calcul2!$I$2="Tout type de produit",TRUE,(Calcul2!$I$2)=Tableau2[Type])</f>
        <v>1</v>
      </c>
      <c r="Z12" s="7" t="b">
        <f t="shared" si="0"/>
        <v>0</v>
      </c>
      <c r="AB12" s="7" t="str">
        <f>IF(Z12,ROWS($Z$3:Z12),"")</f>
        <v/>
      </c>
      <c r="AC12" s="7">
        <f>IFERROR(SMALL($AB$3:$AB$35,ROWS(AB$3:$AB12)),"")</f>
        <v>30</v>
      </c>
    </row>
    <row r="13" spans="1:33" x14ac:dyDescent="0.25">
      <c r="A13" s="5" t="s">
        <v>165</v>
      </c>
      <c r="B13" s="4" t="s">
        <v>29</v>
      </c>
      <c r="C13" s="4" t="s">
        <v>126</v>
      </c>
      <c r="D13" s="4" t="s">
        <v>159</v>
      </c>
      <c r="E13" s="9" t="s">
        <v>178</v>
      </c>
      <c r="F13" s="43" t="s">
        <v>160</v>
      </c>
      <c r="G13" s="43" t="s">
        <v>178</v>
      </c>
      <c r="H13" s="43" t="s">
        <v>178</v>
      </c>
      <c r="I13" s="43" t="s">
        <v>178</v>
      </c>
      <c r="J13" s="43" t="s">
        <v>178</v>
      </c>
      <c r="K13" s="43" t="s">
        <v>181</v>
      </c>
      <c r="L13" s="43" t="s">
        <v>178</v>
      </c>
      <c r="M13" s="43" t="s">
        <v>178</v>
      </c>
      <c r="N13" s="43" t="s">
        <v>197</v>
      </c>
      <c r="O13" s="43" t="s">
        <v>178</v>
      </c>
      <c r="P13" s="43" t="s">
        <v>160</v>
      </c>
      <c r="Q13" s="43" t="s">
        <v>178</v>
      </c>
      <c r="R13" s="43" t="s">
        <v>178</v>
      </c>
      <c r="S13" s="43" t="s">
        <v>178</v>
      </c>
      <c r="T13" s="43" t="s">
        <v>178</v>
      </c>
      <c r="U13" s="55" t="s">
        <v>178</v>
      </c>
      <c r="W13" s="7" t="b">
        <f>IF(Calcul2!$F$2="Tout produit fini",TRUE,Calcul2!$F$2=Tableau2[[#This Row],[Produit fini]])</f>
        <v>0</v>
      </c>
      <c r="X13" s="7" t="b">
        <f>IF(Calcul2!$H$2="Tout fournisseurs",TRUE,Calcul2!$H$2=Tableau2[Fournisseurs])</f>
        <v>1</v>
      </c>
      <c r="Y13" s="7" t="b">
        <f>IF(Calcul2!$I$2="Tout type de produit",TRUE,(Calcul2!$I$2)=Tableau2[Type])</f>
        <v>1</v>
      </c>
      <c r="Z13" s="7" t="b">
        <f t="shared" si="0"/>
        <v>0</v>
      </c>
      <c r="AB13" s="7" t="str">
        <f>IF(Z13,ROWS($Z$3:Z13),"")</f>
        <v/>
      </c>
      <c r="AC13" s="7">
        <f>IFERROR(SMALL($AB$3:$AB$35,ROWS(AB$3:$AB13)),"")</f>
        <v>31</v>
      </c>
    </row>
    <row r="14" spans="1:33" x14ac:dyDescent="0.25">
      <c r="A14" s="5" t="s">
        <v>165</v>
      </c>
      <c r="B14" s="4" t="s">
        <v>41</v>
      </c>
      <c r="C14" s="4" t="s">
        <v>126</v>
      </c>
      <c r="D14" s="4" t="s">
        <v>159</v>
      </c>
      <c r="E14" s="9" t="s">
        <v>178</v>
      </c>
      <c r="F14" s="43" t="s">
        <v>178</v>
      </c>
      <c r="G14" s="43" t="s">
        <v>178</v>
      </c>
      <c r="H14" s="43" t="s">
        <v>178</v>
      </c>
      <c r="I14" s="43" t="s">
        <v>178</v>
      </c>
      <c r="J14" s="43" t="s">
        <v>178</v>
      </c>
      <c r="K14" s="43" t="s">
        <v>181</v>
      </c>
      <c r="L14" s="43" t="s">
        <v>178</v>
      </c>
      <c r="M14" s="43" t="s">
        <v>178</v>
      </c>
      <c r="N14" s="43" t="s">
        <v>197</v>
      </c>
      <c r="O14" s="43" t="s">
        <v>178</v>
      </c>
      <c r="P14" s="43" t="s">
        <v>178</v>
      </c>
      <c r="Q14" s="43" t="s">
        <v>178</v>
      </c>
      <c r="R14" s="43" t="s">
        <v>178</v>
      </c>
      <c r="S14" s="43" t="s">
        <v>178</v>
      </c>
      <c r="T14" s="43" t="s">
        <v>178</v>
      </c>
      <c r="U14" s="55" t="s">
        <v>178</v>
      </c>
      <c r="W14" s="7" t="b">
        <f>IF(Calcul2!$F$2="Tout produit fini",TRUE,Calcul2!$F$2=Tableau2[[#This Row],[Produit fini]])</f>
        <v>0</v>
      </c>
      <c r="X14" s="7" t="b">
        <f>IF(Calcul2!$H$2="Tout fournisseurs",TRUE,Calcul2!$H$2=Tableau2[Fournisseurs])</f>
        <v>1</v>
      </c>
      <c r="Y14" s="7" t="b">
        <f>IF(Calcul2!$I$2="Tout type de produit",TRUE,(Calcul2!$I$2)=Tableau2[Type])</f>
        <v>1</v>
      </c>
      <c r="Z14" s="7" t="b">
        <f t="shared" si="0"/>
        <v>0</v>
      </c>
      <c r="AB14" s="7" t="str">
        <f>IF(Z14,ROWS($Z$3:Z14),"")</f>
        <v/>
      </c>
      <c r="AC14" s="7" t="str">
        <f>IFERROR(SMALL($AB$3:$AB$35,ROWS(AB$3:$AB14)),"")</f>
        <v/>
      </c>
    </row>
    <row r="15" spans="1:33" x14ac:dyDescent="0.25">
      <c r="A15" s="5" t="s">
        <v>162</v>
      </c>
      <c r="B15" s="4" t="s">
        <v>14</v>
      </c>
      <c r="C15" s="4" t="s">
        <v>15</v>
      </c>
      <c r="D15" s="4" t="s">
        <v>159</v>
      </c>
      <c r="E15" s="9" t="s">
        <v>178</v>
      </c>
      <c r="F15" s="43" t="s">
        <v>178</v>
      </c>
      <c r="G15" s="43" t="s">
        <v>178</v>
      </c>
      <c r="H15" s="43" t="s">
        <v>197</v>
      </c>
      <c r="I15" s="43" t="s">
        <v>197</v>
      </c>
      <c r="J15" s="43" t="s">
        <v>197</v>
      </c>
      <c r="K15" s="43" t="s">
        <v>181</v>
      </c>
      <c r="L15" s="43" t="s">
        <v>178</v>
      </c>
      <c r="M15" s="43" t="s">
        <v>178</v>
      </c>
      <c r="N15" s="43" t="s">
        <v>178</v>
      </c>
      <c r="O15" s="43" t="s">
        <v>178</v>
      </c>
      <c r="P15" s="43" t="s">
        <v>178</v>
      </c>
      <c r="Q15" s="43" t="s">
        <v>197</v>
      </c>
      <c r="R15" s="43" t="s">
        <v>178</v>
      </c>
      <c r="S15" s="43" t="s">
        <v>160</v>
      </c>
      <c r="T15" s="43" t="s">
        <v>197</v>
      </c>
      <c r="U15" s="43" t="s">
        <v>197</v>
      </c>
      <c r="W15" s="7" t="b">
        <f>IF(Calcul2!$F$2="Tout produit fini",TRUE,Calcul2!$F$2=Tableau2[[#This Row],[Produit fini]])</f>
        <v>0</v>
      </c>
      <c r="X15" s="7" t="b">
        <f>IF(Calcul2!$H$2="Tout fournisseurs",TRUE,Calcul2!$H$2=Tableau2[Fournisseurs])</f>
        <v>1</v>
      </c>
      <c r="Y15" s="7" t="b">
        <f>IF(Calcul2!$I$2="Tout type de produit",TRUE,(Calcul2!$I$2)=Tableau2[Type])</f>
        <v>1</v>
      </c>
      <c r="Z15" s="7" t="b">
        <f t="shared" si="0"/>
        <v>0</v>
      </c>
      <c r="AB15" s="7" t="str">
        <f>IF(Z15,ROWS($Z$3:Z15),"")</f>
        <v/>
      </c>
      <c r="AC15" s="7" t="str">
        <f>IFERROR(SMALL($AB$3:$AB$35,ROWS(AB$3:$AB15)),"")</f>
        <v/>
      </c>
    </row>
    <row r="16" spans="1:33" x14ac:dyDescent="0.25">
      <c r="A16" s="5" t="s">
        <v>162</v>
      </c>
      <c r="B16" s="4" t="s">
        <v>17</v>
      </c>
      <c r="C16" s="4" t="s">
        <v>15</v>
      </c>
      <c r="D16" s="4" t="s">
        <v>159</v>
      </c>
      <c r="E16" s="9" t="s">
        <v>178</v>
      </c>
      <c r="F16" s="43" t="s">
        <v>178</v>
      </c>
      <c r="G16" s="43" t="s">
        <v>178</v>
      </c>
      <c r="H16" s="43" t="s">
        <v>197</v>
      </c>
      <c r="I16" s="43" t="s">
        <v>197</v>
      </c>
      <c r="J16" s="43" t="s">
        <v>197</v>
      </c>
      <c r="K16" s="43" t="s">
        <v>181</v>
      </c>
      <c r="L16" s="43" t="s">
        <v>178</v>
      </c>
      <c r="M16" s="43" t="s">
        <v>178</v>
      </c>
      <c r="N16" s="43" t="s">
        <v>178</v>
      </c>
      <c r="O16" s="43" t="s">
        <v>178</v>
      </c>
      <c r="P16" s="43" t="s">
        <v>178</v>
      </c>
      <c r="Q16" s="43" t="s">
        <v>197</v>
      </c>
      <c r="R16" s="43" t="s">
        <v>178</v>
      </c>
      <c r="S16" s="43" t="s">
        <v>160</v>
      </c>
      <c r="T16" s="43" t="s">
        <v>197</v>
      </c>
      <c r="U16" s="43" t="s">
        <v>197</v>
      </c>
      <c r="W16" s="7" t="b">
        <f>IF(Calcul2!$F$2="Tout produit fini",TRUE,Calcul2!$F$2=Tableau2[[#This Row],[Produit fini]])</f>
        <v>0</v>
      </c>
      <c r="X16" s="7" t="b">
        <f>IF(Calcul2!$H$2="Tout fournisseurs",TRUE,Calcul2!$H$2=Tableau2[Fournisseurs])</f>
        <v>1</v>
      </c>
      <c r="Y16" s="7" t="b">
        <f>IF(Calcul2!$I$2="Tout type de produit",TRUE,(Calcul2!$I$2)=Tableau2[Type])</f>
        <v>1</v>
      </c>
      <c r="Z16" s="7" t="b">
        <f t="shared" si="0"/>
        <v>0</v>
      </c>
      <c r="AB16" s="7" t="str">
        <f>IF(Z16,ROWS($Z$3:Z16),"")</f>
        <v/>
      </c>
      <c r="AC16" s="7" t="str">
        <f>IFERROR(SMALL($AB$3:$AB$35,ROWS(AB$3:$AB16)),"")</f>
        <v/>
      </c>
    </row>
    <row r="17" spans="1:29" x14ac:dyDescent="0.25">
      <c r="A17" s="5" t="s">
        <v>162</v>
      </c>
      <c r="B17" s="4" t="s">
        <v>18</v>
      </c>
      <c r="C17" s="4" t="s">
        <v>15</v>
      </c>
      <c r="D17" s="4" t="s">
        <v>159</v>
      </c>
      <c r="E17" s="9" t="s">
        <v>178</v>
      </c>
      <c r="F17" s="43" t="s">
        <v>160</v>
      </c>
      <c r="G17" s="43" t="s">
        <v>178</v>
      </c>
      <c r="H17" s="43" t="s">
        <v>197</v>
      </c>
      <c r="I17" s="43" t="s">
        <v>197</v>
      </c>
      <c r="J17" s="43" t="s">
        <v>197</v>
      </c>
      <c r="K17" s="43" t="s">
        <v>181</v>
      </c>
      <c r="L17" s="43" t="s">
        <v>178</v>
      </c>
      <c r="M17" s="43" t="s">
        <v>178</v>
      </c>
      <c r="N17" s="43" t="s">
        <v>178</v>
      </c>
      <c r="O17" s="43" t="s">
        <v>178</v>
      </c>
      <c r="P17" s="43" t="s">
        <v>178</v>
      </c>
      <c r="Q17" s="43" t="s">
        <v>197</v>
      </c>
      <c r="R17" s="43" t="s">
        <v>178</v>
      </c>
      <c r="S17" s="43" t="s">
        <v>160</v>
      </c>
      <c r="T17" s="43" t="s">
        <v>197</v>
      </c>
      <c r="U17" s="43" t="s">
        <v>197</v>
      </c>
      <c r="W17" s="7" t="b">
        <f>IF(Calcul2!$F$2="Tout produit fini",TRUE,Calcul2!$F$2=Tableau2[[#This Row],[Produit fini]])</f>
        <v>0</v>
      </c>
      <c r="X17" s="7" t="b">
        <f>IF(Calcul2!$H$2="Tout fournisseurs",TRUE,Calcul2!$H$2=Tableau2[Fournisseurs])</f>
        <v>1</v>
      </c>
      <c r="Y17" s="7" t="b">
        <f>IF(Calcul2!$I$2="Tout type de produit",TRUE,(Calcul2!$I$2)=Tableau2[Type])</f>
        <v>1</v>
      </c>
      <c r="Z17" s="7" t="b">
        <f t="shared" si="0"/>
        <v>0</v>
      </c>
      <c r="AB17" s="7" t="str">
        <f>IF(Z17,ROWS($Z$3:Z17),"")</f>
        <v/>
      </c>
      <c r="AC17" s="7" t="str">
        <f>IFERROR(SMALL($AB$3:$AB$35,ROWS(AB$3:$AB17)),"")</f>
        <v/>
      </c>
    </row>
    <row r="18" spans="1:29" x14ac:dyDescent="0.25">
      <c r="A18" s="5" t="s">
        <v>165</v>
      </c>
      <c r="B18" s="4" t="s">
        <v>13</v>
      </c>
      <c r="C18" s="4" t="s">
        <v>45</v>
      </c>
      <c r="D18" s="4" t="s">
        <v>179</v>
      </c>
      <c r="E18" s="9" t="s">
        <v>178</v>
      </c>
      <c r="F18" s="43" t="s">
        <v>178</v>
      </c>
      <c r="G18" s="43" t="s">
        <v>197</v>
      </c>
      <c r="H18" s="43" t="s">
        <v>197</v>
      </c>
      <c r="I18" s="43" t="s">
        <v>197</v>
      </c>
      <c r="J18" s="43" t="s">
        <v>197</v>
      </c>
      <c r="K18" s="43" t="s">
        <v>181</v>
      </c>
      <c r="L18" s="43" t="s">
        <v>160</v>
      </c>
      <c r="M18" s="43" t="s">
        <v>197</v>
      </c>
      <c r="N18" s="43" t="s">
        <v>197</v>
      </c>
      <c r="O18" s="43" t="s">
        <v>178</v>
      </c>
      <c r="P18" s="43" t="s">
        <v>178</v>
      </c>
      <c r="Q18" s="43" t="s">
        <v>197</v>
      </c>
      <c r="R18" s="43" t="s">
        <v>178</v>
      </c>
      <c r="S18" s="43" t="s">
        <v>160</v>
      </c>
      <c r="T18" s="43" t="s">
        <v>178</v>
      </c>
      <c r="U18" s="43" t="s">
        <v>197</v>
      </c>
      <c r="W18" s="7" t="b">
        <f>IF(Calcul2!$F$2="Tout produit fini",TRUE,Calcul2!$F$2=Tableau2[[#This Row],[Produit fini]])</f>
        <v>0</v>
      </c>
      <c r="X18" s="7" t="b">
        <f>IF(Calcul2!$H$2="Tout fournisseurs",TRUE,Calcul2!$H$2=Tableau2[Fournisseurs])</f>
        <v>1</v>
      </c>
      <c r="Y18" s="7" t="b">
        <f>IF(Calcul2!$I$2="Tout type de produit",TRUE,(Calcul2!$I$2)=Tableau2[Type])</f>
        <v>1</v>
      </c>
      <c r="Z18" s="7" t="b">
        <f t="shared" si="0"/>
        <v>0</v>
      </c>
      <c r="AB18" s="7" t="str">
        <f>IF(Z18,ROWS($Z$3:Z18),"")</f>
        <v/>
      </c>
      <c r="AC18" s="7" t="str">
        <f>IFERROR(SMALL($AB$3:$AB$35,ROWS(AB$3:$AB18)),"")</f>
        <v/>
      </c>
    </row>
    <row r="19" spans="1:29" x14ac:dyDescent="0.25">
      <c r="A19" s="5" t="s">
        <v>165</v>
      </c>
      <c r="B19" s="4" t="s">
        <v>30</v>
      </c>
      <c r="C19" s="4" t="s">
        <v>45</v>
      </c>
      <c r="D19" s="4" t="s">
        <v>180</v>
      </c>
      <c r="E19" s="9" t="s">
        <v>178</v>
      </c>
      <c r="F19" s="43" t="s">
        <v>160</v>
      </c>
      <c r="G19" s="43" t="s">
        <v>197</v>
      </c>
      <c r="H19" s="43" t="s">
        <v>197</v>
      </c>
      <c r="I19" s="43" t="s">
        <v>197</v>
      </c>
      <c r="J19" s="43" t="s">
        <v>197</v>
      </c>
      <c r="K19" s="43" t="s">
        <v>181</v>
      </c>
      <c r="L19" s="43" t="s">
        <v>178</v>
      </c>
      <c r="M19" s="43" t="s">
        <v>197</v>
      </c>
      <c r="N19" s="43" t="s">
        <v>197</v>
      </c>
      <c r="O19" s="43" t="s">
        <v>160</v>
      </c>
      <c r="P19" s="43" t="s">
        <v>178</v>
      </c>
      <c r="Q19" s="43" t="s">
        <v>197</v>
      </c>
      <c r="R19" s="43" t="s">
        <v>178</v>
      </c>
      <c r="S19" s="43" t="s">
        <v>160</v>
      </c>
      <c r="T19" s="43" t="s">
        <v>178</v>
      </c>
      <c r="U19" s="43" t="s">
        <v>197</v>
      </c>
      <c r="W19" s="7" t="b">
        <f>IF(Calcul2!$F$2="Tout produit fini",TRUE,Calcul2!$F$2=Tableau2[[#This Row],[Produit fini]])</f>
        <v>0</v>
      </c>
      <c r="X19" s="7" t="b">
        <f>IF(Calcul2!$H$2="Tout fournisseurs",TRUE,Calcul2!$H$2=Tableau2[Fournisseurs])</f>
        <v>1</v>
      </c>
      <c r="Y19" s="7" t="b">
        <f>IF(Calcul2!$I$2="Tout type de produit",TRUE,(Calcul2!$I$2)=Tableau2[Type])</f>
        <v>1</v>
      </c>
      <c r="Z19" s="7" t="b">
        <f t="shared" si="0"/>
        <v>0</v>
      </c>
      <c r="AB19" s="7" t="str">
        <f>IF(Z19,ROWS($Z$3:Z19),"")</f>
        <v/>
      </c>
      <c r="AC19" s="7" t="str">
        <f>IFERROR(SMALL($AB$3:$AB$35,ROWS(AB$3:$AB19)),"")</f>
        <v/>
      </c>
    </row>
    <row r="20" spans="1:29" x14ac:dyDescent="0.25">
      <c r="A20" s="5" t="s">
        <v>165</v>
      </c>
      <c r="B20" s="4" t="s">
        <v>25</v>
      </c>
      <c r="C20" s="4" t="s">
        <v>45</v>
      </c>
      <c r="D20" s="4" t="s">
        <v>180</v>
      </c>
      <c r="E20" s="9" t="s">
        <v>160</v>
      </c>
      <c r="F20" s="43" t="s">
        <v>178</v>
      </c>
      <c r="G20" s="43" t="s">
        <v>197</v>
      </c>
      <c r="H20" s="43" t="s">
        <v>197</v>
      </c>
      <c r="I20" s="43" t="s">
        <v>197</v>
      </c>
      <c r="J20" s="43" t="s">
        <v>197</v>
      </c>
      <c r="K20" s="43" t="s">
        <v>181</v>
      </c>
      <c r="L20" s="43" t="s">
        <v>160</v>
      </c>
      <c r="M20" s="43" t="s">
        <v>184</v>
      </c>
      <c r="N20" s="43" t="s">
        <v>197</v>
      </c>
      <c r="O20" s="43" t="s">
        <v>178</v>
      </c>
      <c r="P20" s="43" t="s">
        <v>178</v>
      </c>
      <c r="Q20" s="43" t="s">
        <v>197</v>
      </c>
      <c r="R20" s="43" t="s">
        <v>178</v>
      </c>
      <c r="S20" s="43" t="s">
        <v>160</v>
      </c>
      <c r="T20" s="43" t="s">
        <v>178</v>
      </c>
      <c r="U20" s="43" t="s">
        <v>197</v>
      </c>
      <c r="W20" s="7" t="b">
        <f>IF(Calcul2!$F$2="Tout produit fini",TRUE,Calcul2!$F$2=Tableau2[[#This Row],[Produit fini]])</f>
        <v>0</v>
      </c>
      <c r="X20" s="7" t="b">
        <f>IF(Calcul2!$H$2="Tout fournisseurs",TRUE,Calcul2!$H$2=Tableau2[Fournisseurs])</f>
        <v>1</v>
      </c>
      <c r="Y20" s="7" t="b">
        <f>IF(Calcul2!$I$2="Tout type de produit",TRUE,(Calcul2!$I$2)=Tableau2[Type])</f>
        <v>1</v>
      </c>
      <c r="Z20" s="7" t="b">
        <f t="shared" si="0"/>
        <v>0</v>
      </c>
      <c r="AB20" s="7" t="str">
        <f>IF(Z20,ROWS($Z$3:Z20),"")</f>
        <v/>
      </c>
      <c r="AC20" s="7" t="str">
        <f>IFERROR(SMALL($AB$3:$AB$35,ROWS(AB$3:$AB20)),"")</f>
        <v/>
      </c>
    </row>
    <row r="21" spans="1:29" x14ac:dyDescent="0.25">
      <c r="A21" s="5" t="s">
        <v>189</v>
      </c>
      <c r="B21" s="4" t="s">
        <v>38</v>
      </c>
      <c r="C21" s="4" t="s">
        <v>135</v>
      </c>
      <c r="D21" s="4" t="s">
        <v>159</v>
      </c>
      <c r="E21" s="9" t="s">
        <v>178</v>
      </c>
      <c r="F21" s="43" t="s">
        <v>197</v>
      </c>
      <c r="G21" s="43" t="s">
        <v>178</v>
      </c>
      <c r="H21" s="43" t="s">
        <v>197</v>
      </c>
      <c r="I21" s="43" t="s">
        <v>197</v>
      </c>
      <c r="J21" s="43" t="s">
        <v>197</v>
      </c>
      <c r="K21" s="43" t="s">
        <v>181</v>
      </c>
      <c r="L21" s="43" t="s">
        <v>178</v>
      </c>
      <c r="M21" s="43" t="s">
        <v>178</v>
      </c>
      <c r="N21" s="43" t="s">
        <v>197</v>
      </c>
      <c r="O21" s="43" t="s">
        <v>197</v>
      </c>
      <c r="P21" s="43" t="s">
        <v>178</v>
      </c>
      <c r="Q21" s="43" t="s">
        <v>160</v>
      </c>
      <c r="R21" s="43" t="s">
        <v>178</v>
      </c>
      <c r="S21" s="43" t="s">
        <v>178</v>
      </c>
      <c r="T21" s="43" t="s">
        <v>197</v>
      </c>
      <c r="U21" s="43" t="s">
        <v>197</v>
      </c>
      <c r="W21" s="7" t="b">
        <f>IF(Calcul2!$F$2="Tout produit fini",TRUE,Calcul2!$F$2=Tableau2[[#This Row],[Produit fini]])</f>
        <v>0</v>
      </c>
      <c r="X21" s="7" t="b">
        <f>IF(Calcul2!$H$2="Tout fournisseurs",TRUE,Calcul2!$H$2=Tableau2[Fournisseurs])</f>
        <v>1</v>
      </c>
      <c r="Y21" s="7" t="b">
        <f>IF(Calcul2!$I$2="Tout type de produit",TRUE,(Calcul2!$I$2)=Tableau2[Type])</f>
        <v>1</v>
      </c>
      <c r="Z21" s="7" t="b">
        <f t="shared" si="0"/>
        <v>0</v>
      </c>
      <c r="AB21" s="7" t="str">
        <f>IF(Z21,ROWS($Z$3:Z21),"")</f>
        <v/>
      </c>
      <c r="AC21" s="7" t="str">
        <f>IFERROR(SMALL($AB$3:$AB$35,ROWS(AB$3:$AB21)),"")</f>
        <v/>
      </c>
    </row>
    <row r="22" spans="1:29" x14ac:dyDescent="0.25">
      <c r="A22" s="5" t="s">
        <v>189</v>
      </c>
      <c r="B22" s="4" t="s">
        <v>39</v>
      </c>
      <c r="C22" s="4" t="s">
        <v>135</v>
      </c>
      <c r="D22" s="4" t="s">
        <v>159</v>
      </c>
      <c r="E22" s="9" t="s">
        <v>178</v>
      </c>
      <c r="F22" s="43" t="s">
        <v>197</v>
      </c>
      <c r="G22" s="43" t="s">
        <v>178</v>
      </c>
      <c r="H22" s="43" t="s">
        <v>197</v>
      </c>
      <c r="I22" s="43" t="s">
        <v>197</v>
      </c>
      <c r="J22" s="43" t="s">
        <v>197</v>
      </c>
      <c r="K22" s="43" t="s">
        <v>181</v>
      </c>
      <c r="L22" s="43" t="s">
        <v>178</v>
      </c>
      <c r="M22" s="43" t="s">
        <v>178</v>
      </c>
      <c r="N22" s="43" t="s">
        <v>197</v>
      </c>
      <c r="O22" s="43" t="s">
        <v>197</v>
      </c>
      <c r="P22" s="43" t="s">
        <v>178</v>
      </c>
      <c r="Q22" s="43" t="s">
        <v>178</v>
      </c>
      <c r="R22" s="43" t="s">
        <v>178</v>
      </c>
      <c r="S22" s="43" t="s">
        <v>160</v>
      </c>
      <c r="T22" s="43" t="s">
        <v>197</v>
      </c>
      <c r="U22" s="43" t="s">
        <v>197</v>
      </c>
      <c r="W22" s="7" t="b">
        <f>IF(Calcul2!$F$2="Tout produit fini",TRUE,Calcul2!$F$2=Tableau2[[#This Row],[Produit fini]])</f>
        <v>0</v>
      </c>
      <c r="X22" s="7" t="b">
        <f>IF(Calcul2!$H$2="Tout fournisseurs",TRUE,Calcul2!$H$2=Tableau2[Fournisseurs])</f>
        <v>1</v>
      </c>
      <c r="Y22" s="7" t="b">
        <f>IF(Calcul2!$I$2="Tout type de produit",TRUE,(Calcul2!$I$2)=Tableau2[Type])</f>
        <v>1</v>
      </c>
      <c r="Z22" s="7" t="b">
        <f t="shared" si="0"/>
        <v>0</v>
      </c>
      <c r="AB22" s="7" t="str">
        <f>IF(Z22,ROWS($Z$3:Z22),"")</f>
        <v/>
      </c>
      <c r="AC22" s="7" t="str">
        <f>IFERROR(SMALL($AB$3:$AB$35,ROWS(AB$3:$AB22)),"")</f>
        <v/>
      </c>
    </row>
    <row r="23" spans="1:29" x14ac:dyDescent="0.25">
      <c r="A23" s="5" t="s">
        <v>162</v>
      </c>
      <c r="B23" s="4" t="s">
        <v>31</v>
      </c>
      <c r="C23" s="4" t="s">
        <v>42</v>
      </c>
      <c r="D23" s="4" t="s">
        <v>163</v>
      </c>
      <c r="E23" s="9" t="s">
        <v>178</v>
      </c>
      <c r="F23" s="43" t="s">
        <v>160</v>
      </c>
      <c r="G23" s="43" t="s">
        <v>160</v>
      </c>
      <c r="H23" s="43" t="s">
        <v>178</v>
      </c>
      <c r="I23" s="43" t="s">
        <v>160</v>
      </c>
      <c r="J23" s="43" t="s">
        <v>178</v>
      </c>
      <c r="K23" s="43" t="s">
        <v>181</v>
      </c>
      <c r="L23" s="42" t="s">
        <v>160</v>
      </c>
      <c r="M23" s="43" t="s">
        <v>178</v>
      </c>
      <c r="N23" s="43" t="s">
        <v>178</v>
      </c>
      <c r="O23" s="43" t="s">
        <v>178</v>
      </c>
      <c r="P23" s="42" t="s">
        <v>164</v>
      </c>
      <c r="Q23" s="43" t="s">
        <v>160</v>
      </c>
      <c r="R23" s="43" t="s">
        <v>178</v>
      </c>
      <c r="S23" s="43" t="s">
        <v>160</v>
      </c>
      <c r="T23" s="43" t="s">
        <v>178</v>
      </c>
      <c r="U23" s="43" t="s">
        <v>197</v>
      </c>
      <c r="W23" s="7" t="b">
        <f>IF(Calcul2!$F$2="Tout produit fini",TRUE,Calcul2!$F$2=Tableau2[[#This Row],[Produit fini]])</f>
        <v>0</v>
      </c>
      <c r="X23" s="7" t="b">
        <f>IF(Calcul2!$H$2="Tout fournisseurs",TRUE,Calcul2!$H$2=Tableau2[Fournisseurs])</f>
        <v>1</v>
      </c>
      <c r="Y23" s="7" t="b">
        <f>IF(Calcul2!$I$2="Tout type de produit",TRUE,(Calcul2!$I$2)=Tableau2[Type])</f>
        <v>1</v>
      </c>
      <c r="Z23" s="7" t="b">
        <f t="shared" si="0"/>
        <v>0</v>
      </c>
      <c r="AB23" s="7" t="str">
        <f>IF(Z23,ROWS($Z$3:Z23),"")</f>
        <v/>
      </c>
      <c r="AC23" s="7" t="str">
        <f>IFERROR(SMALL($AB$3:$AB$35,ROWS(AB$3:$AB23)),"")</f>
        <v/>
      </c>
    </row>
    <row r="24" spans="1:29" x14ac:dyDescent="0.25">
      <c r="A24" s="5" t="s">
        <v>162</v>
      </c>
      <c r="B24" s="4" t="s">
        <v>35</v>
      </c>
      <c r="C24" s="4" t="s">
        <v>42</v>
      </c>
      <c r="D24" s="4" t="s">
        <v>159</v>
      </c>
      <c r="E24" s="9" t="s">
        <v>178</v>
      </c>
      <c r="F24" s="43" t="s">
        <v>160</v>
      </c>
      <c r="G24" s="43" t="s">
        <v>160</v>
      </c>
      <c r="H24" s="43" t="s">
        <v>160</v>
      </c>
      <c r="I24" s="43" t="s">
        <v>160</v>
      </c>
      <c r="J24" s="43" t="s">
        <v>178</v>
      </c>
      <c r="K24" s="43" t="s">
        <v>181</v>
      </c>
      <c r="L24" s="42" t="s">
        <v>160</v>
      </c>
      <c r="M24" s="43" t="s">
        <v>178</v>
      </c>
      <c r="N24" s="43" t="s">
        <v>178</v>
      </c>
      <c r="O24" s="43" t="s">
        <v>178</v>
      </c>
      <c r="P24" s="43" t="s">
        <v>160</v>
      </c>
      <c r="Q24" s="43" t="s">
        <v>160</v>
      </c>
      <c r="R24" s="43" t="s">
        <v>178</v>
      </c>
      <c r="S24" s="43" t="s">
        <v>160</v>
      </c>
      <c r="T24" s="43" t="s">
        <v>178</v>
      </c>
      <c r="U24" s="43" t="s">
        <v>197</v>
      </c>
      <c r="W24" s="7" t="b">
        <f>IF(Calcul2!$F$2="Tout produit fini",TRUE,Calcul2!$F$2=Tableau2[[#This Row],[Produit fini]])</f>
        <v>0</v>
      </c>
      <c r="X24" s="7" t="b">
        <f>IF(Calcul2!$H$2="Tout fournisseurs",TRUE,Calcul2!$H$2=Tableau2[Fournisseurs])</f>
        <v>1</v>
      </c>
      <c r="Y24" s="7" t="b">
        <f>IF(Calcul2!$I$2="Tout type de produit",TRUE,(Calcul2!$I$2)=Tableau2[Type])</f>
        <v>1</v>
      </c>
      <c r="Z24" s="7" t="b">
        <f t="shared" si="0"/>
        <v>0</v>
      </c>
      <c r="AB24" s="7" t="str">
        <f>IF(Z24,ROWS($Z$3:Z24),"")</f>
        <v/>
      </c>
      <c r="AC24" s="7" t="str">
        <f>IFERROR(SMALL($AB$3:$AB$35,ROWS(AB$3:$AB24)),"")</f>
        <v/>
      </c>
    </row>
    <row r="25" spans="1:29" x14ac:dyDescent="0.25">
      <c r="A25" s="5" t="s">
        <v>190</v>
      </c>
      <c r="B25" s="4" t="s">
        <v>22</v>
      </c>
      <c r="C25" s="4" t="s">
        <v>42</v>
      </c>
      <c r="D25" s="4" t="s">
        <v>159</v>
      </c>
      <c r="E25" s="9" t="s">
        <v>178</v>
      </c>
      <c r="F25" s="43" t="s">
        <v>160</v>
      </c>
      <c r="G25" s="43" t="s">
        <v>178</v>
      </c>
      <c r="H25" s="43" t="s">
        <v>178</v>
      </c>
      <c r="I25" s="43" t="s">
        <v>178</v>
      </c>
      <c r="J25" s="43" t="s">
        <v>178</v>
      </c>
      <c r="K25" s="43" t="s">
        <v>181</v>
      </c>
      <c r="L25" s="42" t="s">
        <v>160</v>
      </c>
      <c r="M25" s="43" t="s">
        <v>178</v>
      </c>
      <c r="N25" s="43" t="s">
        <v>178</v>
      </c>
      <c r="O25" s="43" t="s">
        <v>178</v>
      </c>
      <c r="P25" s="43" t="s">
        <v>178</v>
      </c>
      <c r="Q25" s="43" t="s">
        <v>178</v>
      </c>
      <c r="R25" s="43" t="s">
        <v>178</v>
      </c>
      <c r="S25" s="43" t="s">
        <v>178</v>
      </c>
      <c r="T25" s="43" t="s">
        <v>178</v>
      </c>
      <c r="U25" s="43" t="s">
        <v>197</v>
      </c>
      <c r="W25" s="7" t="b">
        <f>IF(Calcul2!$F$2="Tout produit fini",TRUE,Calcul2!$F$2=Tableau2[[#This Row],[Produit fini]])</f>
        <v>0</v>
      </c>
      <c r="X25" s="7" t="b">
        <f>IF(Calcul2!$H$2="Tout fournisseurs",TRUE,Calcul2!$H$2=Tableau2[Fournisseurs])</f>
        <v>1</v>
      </c>
      <c r="Y25" s="7" t="b">
        <f>IF(Calcul2!$I$2="Tout type de produit",TRUE,(Calcul2!$I$2)=Tableau2[Type])</f>
        <v>1</v>
      </c>
      <c r="Z25" s="7" t="b">
        <f t="shared" si="0"/>
        <v>0</v>
      </c>
      <c r="AB25" s="7" t="str">
        <f>IF(Z25,ROWS($Z$3:Z25),"")</f>
        <v/>
      </c>
      <c r="AC25" s="7" t="str">
        <f>IFERROR(SMALL($AB$3:$AB$35,ROWS(AB$3:$AB25)),"")</f>
        <v/>
      </c>
    </row>
    <row r="26" spans="1:29" x14ac:dyDescent="0.25">
      <c r="A26" s="5" t="s">
        <v>7</v>
      </c>
      <c r="B26" s="4" t="s">
        <v>16</v>
      </c>
      <c r="C26" s="4" t="s">
        <v>10</v>
      </c>
      <c r="D26" s="4" t="s">
        <v>159</v>
      </c>
      <c r="E26" s="9" t="s">
        <v>178</v>
      </c>
      <c r="F26" s="43" t="s">
        <v>160</v>
      </c>
      <c r="G26" s="43" t="s">
        <v>160</v>
      </c>
      <c r="H26" s="43" t="s">
        <v>160</v>
      </c>
      <c r="I26" s="43" t="s">
        <v>178</v>
      </c>
      <c r="J26" s="43" t="s">
        <v>178</v>
      </c>
      <c r="K26" s="43" t="s">
        <v>181</v>
      </c>
      <c r="L26" s="43" t="s">
        <v>197</v>
      </c>
      <c r="M26" s="43" t="s">
        <v>178</v>
      </c>
      <c r="N26" s="43" t="s">
        <v>197</v>
      </c>
      <c r="O26" s="43" t="s">
        <v>197</v>
      </c>
      <c r="P26" s="43" t="s">
        <v>160</v>
      </c>
      <c r="Q26" s="43" t="s">
        <v>160</v>
      </c>
      <c r="R26" s="43" t="s">
        <v>178</v>
      </c>
      <c r="S26" s="43" t="s">
        <v>178</v>
      </c>
      <c r="T26" s="43" t="s">
        <v>197</v>
      </c>
      <c r="U26" s="55" t="s">
        <v>178</v>
      </c>
      <c r="W26" s="7" t="b">
        <f>IF(Calcul2!$F$2="Tout produit fini",TRUE,Calcul2!$F$2=Tableau2[[#This Row],[Produit fini]])</f>
        <v>1</v>
      </c>
      <c r="X26" s="7" t="b">
        <f>IF(Calcul2!$H$2="Tout fournisseurs",TRUE,Calcul2!$H$2=Tableau2[Fournisseurs])</f>
        <v>1</v>
      </c>
      <c r="Y26" s="7" t="b">
        <f>IF(Calcul2!$I$2="Tout type de produit",TRUE,(Calcul2!$I$2)=Tableau2[Type])</f>
        <v>1</v>
      </c>
      <c r="Z26" s="7" t="b">
        <f t="shared" si="0"/>
        <v>1</v>
      </c>
      <c r="AB26" s="7">
        <f>IF(Z26,ROWS($Z$3:Z26),"")</f>
        <v>24</v>
      </c>
      <c r="AC26" s="7" t="str">
        <f>IFERROR(SMALL($AB$3:$AB$35,ROWS(AB$3:$AB26)),"")</f>
        <v/>
      </c>
    </row>
    <row r="27" spans="1:29" x14ac:dyDescent="0.25">
      <c r="A27" s="5" t="s">
        <v>7</v>
      </c>
      <c r="B27" s="4" t="s">
        <v>20</v>
      </c>
      <c r="C27" s="4" t="s">
        <v>10</v>
      </c>
      <c r="D27" s="4" t="s">
        <v>159</v>
      </c>
      <c r="E27" s="9" t="s">
        <v>160</v>
      </c>
      <c r="F27" s="43" t="s">
        <v>178</v>
      </c>
      <c r="G27" s="43" t="s">
        <v>178</v>
      </c>
      <c r="H27" s="43" t="s">
        <v>160</v>
      </c>
      <c r="I27" s="43" t="s">
        <v>178</v>
      </c>
      <c r="J27" s="43" t="s">
        <v>178</v>
      </c>
      <c r="K27" s="43" t="s">
        <v>181</v>
      </c>
      <c r="L27" s="43" t="s">
        <v>160</v>
      </c>
      <c r="M27" s="43" t="s">
        <v>178</v>
      </c>
      <c r="N27" s="43" t="s">
        <v>197</v>
      </c>
      <c r="O27" s="43" t="s">
        <v>197</v>
      </c>
      <c r="P27" s="43" t="s">
        <v>178</v>
      </c>
      <c r="Q27" s="43" t="s">
        <v>178</v>
      </c>
      <c r="R27" s="43" t="s">
        <v>160</v>
      </c>
      <c r="S27" s="43" t="s">
        <v>160</v>
      </c>
      <c r="T27" s="43" t="s">
        <v>197</v>
      </c>
      <c r="U27" s="9" t="s">
        <v>178</v>
      </c>
      <c r="W27" s="7" t="b">
        <f>IF(Calcul2!$F$2="Tout produit fini",TRUE,Calcul2!$F$2=Tableau2[[#This Row],[Produit fini]])</f>
        <v>1</v>
      </c>
      <c r="X27" s="7" t="b">
        <f>IF(Calcul2!$H$2="Tout fournisseurs",TRUE,Calcul2!$H$2=Tableau2[Fournisseurs])</f>
        <v>1</v>
      </c>
      <c r="Y27" s="7" t="b">
        <f>IF(Calcul2!$I$2="Tout type de produit",TRUE,(Calcul2!$I$2)=Tableau2[Type])</f>
        <v>1</v>
      </c>
      <c r="Z27" s="7" t="b">
        <f t="shared" si="0"/>
        <v>1</v>
      </c>
      <c r="AB27" s="7">
        <f>IF(Z27,ROWS($Z$3:Z27),"")</f>
        <v>25</v>
      </c>
      <c r="AC27" s="7" t="str">
        <f>IFERROR(SMALL($AB$3:$AB$35,ROWS(AB$3:$AB27)),"")</f>
        <v/>
      </c>
    </row>
    <row r="28" spans="1:29" x14ac:dyDescent="0.25">
      <c r="A28" s="5" t="s">
        <v>7</v>
      </c>
      <c r="B28" s="4" t="s">
        <v>125</v>
      </c>
      <c r="C28" s="4" t="s">
        <v>10</v>
      </c>
      <c r="D28" s="4" t="s">
        <v>159</v>
      </c>
      <c r="E28" s="9" t="s">
        <v>178</v>
      </c>
      <c r="F28" s="43" t="s">
        <v>160</v>
      </c>
      <c r="G28" s="43" t="s">
        <v>160</v>
      </c>
      <c r="H28" s="43" t="s">
        <v>160</v>
      </c>
      <c r="I28" s="43" t="s">
        <v>178</v>
      </c>
      <c r="J28" s="43" t="s">
        <v>178</v>
      </c>
      <c r="K28" s="43" t="s">
        <v>181</v>
      </c>
      <c r="L28" s="43" t="s">
        <v>197</v>
      </c>
      <c r="M28" s="43" t="s">
        <v>178</v>
      </c>
      <c r="N28" s="43" t="s">
        <v>197</v>
      </c>
      <c r="O28" s="43" t="s">
        <v>197</v>
      </c>
      <c r="P28" s="43" t="s">
        <v>178</v>
      </c>
      <c r="Q28" s="43" t="s">
        <v>178</v>
      </c>
      <c r="R28" s="43" t="s">
        <v>178</v>
      </c>
      <c r="S28" s="43" t="s">
        <v>160</v>
      </c>
      <c r="T28" s="43" t="s">
        <v>197</v>
      </c>
      <c r="U28" s="55" t="s">
        <v>160</v>
      </c>
      <c r="W28" s="7" t="b">
        <f>IF(Calcul2!$F$2="Tout produit fini",TRUE,Calcul2!$F$2=Tableau2[[#This Row],[Produit fini]])</f>
        <v>1</v>
      </c>
      <c r="X28" s="7" t="b">
        <f>IF(Calcul2!$H$2="Tout fournisseurs",TRUE,Calcul2!$H$2=Tableau2[Fournisseurs])</f>
        <v>1</v>
      </c>
      <c r="Y28" s="7" t="b">
        <f>IF(Calcul2!$I$2="Tout type de produit",TRUE,(Calcul2!$I$2)=Tableau2[Type])</f>
        <v>1</v>
      </c>
      <c r="Z28" s="7" t="b">
        <f t="shared" si="0"/>
        <v>1</v>
      </c>
      <c r="AB28" s="7">
        <f>IF(Z28,ROWS($Z$3:Z28),"")</f>
        <v>26</v>
      </c>
      <c r="AC28" s="7" t="str">
        <f>IFERROR(SMALL($AB$3:$AB$35,ROWS(AB$3:$AB28)),"")</f>
        <v/>
      </c>
    </row>
    <row r="29" spans="1:29" x14ac:dyDescent="0.25">
      <c r="A29" s="5" t="s">
        <v>7</v>
      </c>
      <c r="B29" s="4" t="s">
        <v>34</v>
      </c>
      <c r="C29" s="4" t="s">
        <v>10</v>
      </c>
      <c r="D29" s="4" t="s">
        <v>159</v>
      </c>
      <c r="E29" s="9" t="s">
        <v>178</v>
      </c>
      <c r="F29" s="43" t="s">
        <v>160</v>
      </c>
      <c r="G29" s="43" t="s">
        <v>160</v>
      </c>
      <c r="H29" s="43" t="s">
        <v>160</v>
      </c>
      <c r="I29" s="43" t="s">
        <v>160</v>
      </c>
      <c r="J29" s="43" t="s">
        <v>183</v>
      </c>
      <c r="K29" s="43" t="s">
        <v>181</v>
      </c>
      <c r="L29" s="43" t="s">
        <v>197</v>
      </c>
      <c r="M29" s="43" t="s">
        <v>178</v>
      </c>
      <c r="N29" s="43" t="s">
        <v>197</v>
      </c>
      <c r="O29" s="43" t="s">
        <v>197</v>
      </c>
      <c r="P29" s="43" t="s">
        <v>178</v>
      </c>
      <c r="Q29" s="43" t="s">
        <v>178</v>
      </c>
      <c r="R29" s="43" t="s">
        <v>178</v>
      </c>
      <c r="S29" s="43" t="s">
        <v>160</v>
      </c>
      <c r="T29" s="43" t="s">
        <v>197</v>
      </c>
      <c r="U29" s="55" t="s">
        <v>178</v>
      </c>
      <c r="W29" s="7" t="b">
        <f>IF(Calcul2!$F$2="Tout produit fini",TRUE,Calcul2!$F$2=Tableau2[[#This Row],[Produit fini]])</f>
        <v>1</v>
      </c>
      <c r="X29" s="7" t="b">
        <f>IF(Calcul2!$H$2="Tout fournisseurs",TRUE,Calcul2!$H$2=Tableau2[Fournisseurs])</f>
        <v>1</v>
      </c>
      <c r="Y29" s="7" t="b">
        <f>IF(Calcul2!$I$2="Tout type de produit",TRUE,(Calcul2!$I$2)=Tableau2[Type])</f>
        <v>1</v>
      </c>
      <c r="Z29" s="7" t="b">
        <f t="shared" si="0"/>
        <v>1</v>
      </c>
      <c r="AB29" s="7">
        <f>IF(Z29,ROWS($Z$3:Z29),"")</f>
        <v>27</v>
      </c>
      <c r="AC29" s="7" t="str">
        <f>IFERROR(SMALL($AB$3:$AB$35,ROWS(AB$3:$AB29)),"")</f>
        <v/>
      </c>
    </row>
    <row r="30" spans="1:29" x14ac:dyDescent="0.25">
      <c r="A30" s="5" t="s">
        <v>7</v>
      </c>
      <c r="B30" s="4" t="s">
        <v>32</v>
      </c>
      <c r="C30" s="4" t="s">
        <v>10</v>
      </c>
      <c r="D30" s="4" t="s">
        <v>159</v>
      </c>
      <c r="E30" s="9" t="s">
        <v>178</v>
      </c>
      <c r="F30" s="43" t="s">
        <v>160</v>
      </c>
      <c r="G30" s="43" t="s">
        <v>160</v>
      </c>
      <c r="H30" s="43" t="s">
        <v>160</v>
      </c>
      <c r="I30" s="43" t="s">
        <v>178</v>
      </c>
      <c r="J30" s="43" t="s">
        <v>178</v>
      </c>
      <c r="K30" s="43" t="s">
        <v>181</v>
      </c>
      <c r="L30" s="43" t="s">
        <v>160</v>
      </c>
      <c r="M30" s="43" t="s">
        <v>178</v>
      </c>
      <c r="N30" s="43" t="s">
        <v>197</v>
      </c>
      <c r="O30" s="43" t="s">
        <v>197</v>
      </c>
      <c r="P30" s="43" t="s">
        <v>178</v>
      </c>
      <c r="Q30" s="43" t="s">
        <v>160</v>
      </c>
      <c r="R30" s="43" t="s">
        <v>178</v>
      </c>
      <c r="S30" s="43" t="s">
        <v>160</v>
      </c>
      <c r="T30" s="43" t="s">
        <v>197</v>
      </c>
      <c r="U30" s="55" t="s">
        <v>160</v>
      </c>
      <c r="W30" s="7" t="b">
        <f>IF(Calcul2!$F$2="Tout produit fini",TRUE,Calcul2!$F$2=Tableau2[[#This Row],[Produit fini]])</f>
        <v>1</v>
      </c>
      <c r="X30" s="7" t="b">
        <f>IF(Calcul2!$H$2="Tout fournisseurs",TRUE,Calcul2!$H$2=Tableau2[Fournisseurs])</f>
        <v>1</v>
      </c>
      <c r="Y30" s="7" t="b">
        <f>IF(Calcul2!$I$2="Tout type de produit",TRUE,(Calcul2!$I$2)=Tableau2[Type])</f>
        <v>1</v>
      </c>
      <c r="Z30" s="7" t="b">
        <f t="shared" si="0"/>
        <v>1</v>
      </c>
      <c r="AB30" s="7">
        <f>IF(Z30,ROWS($Z$3:Z30),"")</f>
        <v>28</v>
      </c>
      <c r="AC30" s="7" t="str">
        <f>IFERROR(SMALL($AB$3:$AB$35,ROWS(AB$3:$AB30)),"")</f>
        <v/>
      </c>
    </row>
    <row r="31" spans="1:29" x14ac:dyDescent="0.25">
      <c r="A31" s="5" t="s">
        <v>7</v>
      </c>
      <c r="B31" s="4" t="s">
        <v>21</v>
      </c>
      <c r="C31" s="4" t="s">
        <v>10</v>
      </c>
      <c r="D31" s="4" t="s">
        <v>192</v>
      </c>
      <c r="E31" s="9" t="s">
        <v>160</v>
      </c>
      <c r="F31" s="43" t="s">
        <v>160</v>
      </c>
      <c r="G31" s="43" t="s">
        <v>160</v>
      </c>
      <c r="H31" s="43" t="s">
        <v>160</v>
      </c>
      <c r="I31" s="43" t="s">
        <v>178</v>
      </c>
      <c r="J31" s="43" t="s">
        <v>178</v>
      </c>
      <c r="K31" s="43" t="s">
        <v>181</v>
      </c>
      <c r="L31" s="43" t="s">
        <v>160</v>
      </c>
      <c r="M31" s="43" t="s">
        <v>178</v>
      </c>
      <c r="N31" s="43" t="s">
        <v>197</v>
      </c>
      <c r="O31" s="43" t="s">
        <v>197</v>
      </c>
      <c r="P31" s="43" t="s">
        <v>178</v>
      </c>
      <c r="Q31" s="43" t="s">
        <v>160</v>
      </c>
      <c r="R31" s="43" t="s">
        <v>178</v>
      </c>
      <c r="S31" s="43" t="s">
        <v>160</v>
      </c>
      <c r="T31" s="43" t="s">
        <v>178</v>
      </c>
      <c r="U31" s="55" t="s">
        <v>160</v>
      </c>
      <c r="W31" s="7" t="b">
        <f>IF(Calcul2!$F$2="Tout produit fini",TRUE,Calcul2!$F$2=Tableau2[[#This Row],[Produit fini]])</f>
        <v>1</v>
      </c>
      <c r="X31" s="7" t="b">
        <f>IF(Calcul2!$H$2="Tout fournisseurs",TRUE,Calcul2!$H$2=Tableau2[Fournisseurs])</f>
        <v>1</v>
      </c>
      <c r="Y31" s="7" t="b">
        <f>IF(Calcul2!$I$2="Tout type de produit",TRUE,(Calcul2!$I$2)=Tableau2[Type])</f>
        <v>1</v>
      </c>
      <c r="Z31" s="7" t="b">
        <f t="shared" si="0"/>
        <v>1</v>
      </c>
      <c r="AB31" s="7">
        <f>IF(Z31,ROWS($Z$3:Z31),"")</f>
        <v>29</v>
      </c>
      <c r="AC31" s="7" t="str">
        <f>IFERROR(SMALL($AB$3:$AB$35,ROWS(AB$3:$AB31)),"")</f>
        <v/>
      </c>
    </row>
    <row r="32" spans="1:29" x14ac:dyDescent="0.25">
      <c r="A32" s="5" t="s">
        <v>7</v>
      </c>
      <c r="B32" s="4" t="s">
        <v>128</v>
      </c>
      <c r="C32" s="4" t="s">
        <v>10</v>
      </c>
      <c r="D32" s="4" t="s">
        <v>159</v>
      </c>
      <c r="E32" s="9" t="s">
        <v>178</v>
      </c>
      <c r="F32" s="43" t="s">
        <v>178</v>
      </c>
      <c r="G32" s="43" t="s">
        <v>178</v>
      </c>
      <c r="H32" s="43" t="s">
        <v>178</v>
      </c>
      <c r="I32" s="43" t="s">
        <v>178</v>
      </c>
      <c r="J32" s="43" t="s">
        <v>178</v>
      </c>
      <c r="K32" s="43" t="s">
        <v>181</v>
      </c>
      <c r="L32" s="43" t="s">
        <v>178</v>
      </c>
      <c r="M32" s="43" t="s">
        <v>178</v>
      </c>
      <c r="N32" s="43" t="s">
        <v>197</v>
      </c>
      <c r="O32" s="43" t="s">
        <v>197</v>
      </c>
      <c r="P32" s="43" t="s">
        <v>178</v>
      </c>
      <c r="Q32" s="43" t="s">
        <v>178</v>
      </c>
      <c r="R32" s="43" t="s">
        <v>178</v>
      </c>
      <c r="S32" s="43" t="s">
        <v>178</v>
      </c>
      <c r="T32" s="43" t="s">
        <v>197</v>
      </c>
      <c r="U32" s="55" t="s">
        <v>178</v>
      </c>
      <c r="W32" s="7" t="b">
        <f>IF(Calcul2!$F$2="Tout produit fini",TRUE,Calcul2!$F$2=Tableau2[[#This Row],[Produit fini]])</f>
        <v>1</v>
      </c>
      <c r="X32" s="7" t="b">
        <f>IF(Calcul2!$H$2="Tout fournisseurs",TRUE,Calcul2!$H$2=Tableau2[Fournisseurs])</f>
        <v>1</v>
      </c>
      <c r="Y32" s="7" t="b">
        <f>IF(Calcul2!$I$2="Tout type de produit",TRUE,(Calcul2!$I$2)=Tableau2[Type])</f>
        <v>1</v>
      </c>
      <c r="Z32" s="7" t="b">
        <f t="shared" si="0"/>
        <v>1</v>
      </c>
      <c r="AB32" s="7">
        <f>IF(Z32,ROWS($Z$3:Z32),"")</f>
        <v>30</v>
      </c>
      <c r="AC32" s="7" t="str">
        <f>IFERROR(SMALL($AB$3:$AB$35,ROWS(AB$3:$AB32)),"")</f>
        <v/>
      </c>
    </row>
    <row r="33" spans="1:29" x14ac:dyDescent="0.25">
      <c r="A33" s="5" t="s">
        <v>7</v>
      </c>
      <c r="B33" s="4" t="s">
        <v>9</v>
      </c>
      <c r="C33" s="4" t="s">
        <v>10</v>
      </c>
      <c r="D33" s="4" t="s">
        <v>159</v>
      </c>
      <c r="E33" s="59" t="s">
        <v>160</v>
      </c>
      <c r="F33" s="32" t="s">
        <v>160</v>
      </c>
      <c r="G33" s="32" t="s">
        <v>160</v>
      </c>
      <c r="H33" s="32" t="s">
        <v>160</v>
      </c>
      <c r="I33" s="42" t="s">
        <v>160</v>
      </c>
      <c r="J33" s="42" t="s">
        <v>160</v>
      </c>
      <c r="K33" s="43" t="s">
        <v>181</v>
      </c>
      <c r="L33" s="32" t="s">
        <v>160</v>
      </c>
      <c r="M33" s="62" t="s">
        <v>160</v>
      </c>
      <c r="N33" s="43" t="s">
        <v>197</v>
      </c>
      <c r="O33" s="43" t="s">
        <v>197</v>
      </c>
      <c r="P33" s="32" t="s">
        <v>160</v>
      </c>
      <c r="Q33" s="32" t="s">
        <v>160</v>
      </c>
      <c r="R33" s="42" t="s">
        <v>160</v>
      </c>
      <c r="S33" s="42" t="s">
        <v>160</v>
      </c>
      <c r="T33" s="43" t="s">
        <v>197</v>
      </c>
      <c r="U33" s="55" t="s">
        <v>160</v>
      </c>
      <c r="W33" s="7" t="b">
        <f>IF(Calcul2!$F$2="Tout produit fini",TRUE,Calcul2!$F$2=Tableau2[[#This Row],[Produit fini]])</f>
        <v>1</v>
      </c>
      <c r="X33" s="7" t="b">
        <f>IF(Calcul2!$H$2="Tout fournisseurs",TRUE,Calcul2!$H$2=Tableau2[Fournisseurs])</f>
        <v>1</v>
      </c>
      <c r="Y33" s="7" t="b">
        <f>IF(Calcul2!$I$2="Tout type de produit",TRUE,(Calcul2!$I$2)=Tableau2[Type])</f>
        <v>1</v>
      </c>
      <c r="Z33" s="7" t="b">
        <f t="shared" si="0"/>
        <v>1</v>
      </c>
      <c r="AB33" s="7">
        <f>IF(Z33,ROWS($Z$3:Z33),"")</f>
        <v>31</v>
      </c>
      <c r="AC33" s="7" t="str">
        <f>IFERROR(SMALL($AB$3:$AB$35,ROWS(AB$3:$AB33)),"")</f>
        <v/>
      </c>
    </row>
    <row r="34" spans="1:29" x14ac:dyDescent="0.25">
      <c r="A34" s="57" t="s">
        <v>165</v>
      </c>
      <c r="B34" s="58" t="s">
        <v>37</v>
      </c>
      <c r="C34" s="58" t="s">
        <v>193</v>
      </c>
      <c r="D34" s="58" t="s">
        <v>185</v>
      </c>
      <c r="E34" s="60" t="s">
        <v>178</v>
      </c>
      <c r="F34" s="60" t="s">
        <v>178</v>
      </c>
      <c r="G34" s="60" t="s">
        <v>178</v>
      </c>
      <c r="H34" s="60" t="s">
        <v>178</v>
      </c>
      <c r="I34" s="60" t="s">
        <v>178</v>
      </c>
      <c r="J34" s="60" t="s">
        <v>178</v>
      </c>
      <c r="K34" s="60" t="s">
        <v>181</v>
      </c>
      <c r="L34" s="60" t="s">
        <v>178</v>
      </c>
      <c r="M34" s="60" t="s">
        <v>178</v>
      </c>
      <c r="N34" s="43" t="s">
        <v>197</v>
      </c>
      <c r="O34" s="43" t="s">
        <v>197</v>
      </c>
      <c r="P34" s="60" t="s">
        <v>178</v>
      </c>
      <c r="Q34" s="60" t="s">
        <v>178</v>
      </c>
      <c r="R34" s="60" t="s">
        <v>178</v>
      </c>
      <c r="S34" s="60" t="s">
        <v>178</v>
      </c>
      <c r="T34" s="43" t="s">
        <v>197</v>
      </c>
      <c r="U34" s="56" t="s">
        <v>178</v>
      </c>
      <c r="W34" s="7" t="b">
        <f>IF(Calcul2!$F$2="Tout produit fini",TRUE,Calcul2!$F$2=Tableau2[[#This Row],[Produit fini]])</f>
        <v>0</v>
      </c>
      <c r="X34" s="7" t="b">
        <f>IF(Calcul2!$H$2="Tout fournisseurs",TRUE,Calcul2!$H$2=Tableau2[Fournisseurs])</f>
        <v>1</v>
      </c>
      <c r="Y34" s="7" t="b">
        <f>IF(Calcul2!$I$2="Tout type de produit",TRUE,(Calcul2!$I$2)=Tableau2[Type])</f>
        <v>1</v>
      </c>
      <c r="Z34" s="7" t="b">
        <f t="shared" si="0"/>
        <v>0</v>
      </c>
      <c r="AB34" s="7" t="str">
        <f>IF(Z34,ROWS($Z$3:Z34),"")</f>
        <v/>
      </c>
      <c r="AC34" s="7" t="str">
        <f>IFERROR(SMALL($AB$3:$AB$35,ROWS(AB$3:$AB34)),"")</f>
        <v/>
      </c>
    </row>
    <row r="35" spans="1:29" x14ac:dyDescent="0.25">
      <c r="A35" s="57" t="s">
        <v>162</v>
      </c>
      <c r="B35" s="58" t="s">
        <v>127</v>
      </c>
      <c r="C35" s="58" t="s">
        <v>44</v>
      </c>
      <c r="D35" s="58" t="s">
        <v>159</v>
      </c>
      <c r="E35" s="60" t="s">
        <v>178</v>
      </c>
      <c r="F35" s="49" t="s">
        <v>160</v>
      </c>
      <c r="G35" s="49" t="s">
        <v>197</v>
      </c>
      <c r="H35" s="49" t="s">
        <v>197</v>
      </c>
      <c r="I35" s="49" t="s">
        <v>197</v>
      </c>
      <c r="J35" s="49" t="s">
        <v>197</v>
      </c>
      <c r="K35" s="49" t="s">
        <v>181</v>
      </c>
      <c r="L35" s="49" t="s">
        <v>178</v>
      </c>
      <c r="M35" s="49" t="s">
        <v>178</v>
      </c>
      <c r="N35" s="43" t="s">
        <v>197</v>
      </c>
      <c r="O35" s="43" t="s">
        <v>197</v>
      </c>
      <c r="P35" s="49" t="s">
        <v>178</v>
      </c>
      <c r="Q35" s="49" t="s">
        <v>178</v>
      </c>
      <c r="R35" s="49" t="s">
        <v>178</v>
      </c>
      <c r="S35" s="49" t="s">
        <v>178</v>
      </c>
      <c r="T35" s="43" t="s">
        <v>197</v>
      </c>
      <c r="U35" s="56" t="s">
        <v>197</v>
      </c>
      <c r="W35" s="7" t="b">
        <f>IF(Calcul2!$F$2="Tout produit fini",TRUE,Calcul2!$F$2=Tableau2[[#This Row],[Produit fini]])</f>
        <v>0</v>
      </c>
      <c r="X35" s="7" t="b">
        <f>IF(Calcul2!$H$2="Tout fournisseurs",TRUE,Calcul2!$H$2=Tableau2[Fournisseurs])</f>
        <v>1</v>
      </c>
      <c r="Y35" s="7" t="b">
        <f>IF(Calcul2!$I$2="Tout type de produit",TRUE,(Calcul2!$I$2)=Tableau2[Type])</f>
        <v>1</v>
      </c>
      <c r="Z35" s="7" t="b">
        <f t="shared" ref="Z35" si="1">AND(W35:Y35)</f>
        <v>0</v>
      </c>
      <c r="AB35" s="7" t="str">
        <f>IF(Z35,ROWS($Z$3:Z35),"")</f>
        <v/>
      </c>
      <c r="AC35" s="7" t="str">
        <f>IFERROR(SMALL($AB$3:$AB$35,ROWS(AB$3:$AB35)),"")</f>
        <v/>
      </c>
    </row>
    <row r="36" spans="1:29" x14ac:dyDescent="0.25">
      <c r="A36" s="52"/>
      <c r="B36" s="52"/>
      <c r="C36" s="52"/>
      <c r="D36" s="52"/>
      <c r="E36" s="40"/>
      <c r="F36" s="40"/>
      <c r="G36" s="40"/>
      <c r="H36" s="40"/>
      <c r="I36" s="40"/>
      <c r="J36" s="40"/>
      <c r="K36" s="40"/>
      <c r="L36" s="40"/>
      <c r="M36" s="40"/>
      <c r="N36" s="40"/>
      <c r="O36" s="40"/>
      <c r="P36" s="40"/>
      <c r="Q36" s="40"/>
      <c r="R36" s="40"/>
      <c r="S36" s="40"/>
      <c r="T36" s="40"/>
    </row>
  </sheetData>
  <conditionalFormatting sqref="E3:U35">
    <cfRule type="containsText" dxfId="78" priority="1" operator="containsText" text="A demander">
      <formula>NOT(ISERROR(SEARCH("A demander",E3)))</formula>
    </cfRule>
    <cfRule type="containsText" dxfId="77" priority="2" operator="containsText" text="Conforme">
      <formula>NOT(ISERROR(SEARCH("Conforme",E3)))</formula>
    </cfRule>
  </conditionalFormatting>
  <hyperlinks>
    <hyperlink ref="L33" r:id="rId1"/>
    <hyperlink ref="H33" r:id="rId2"/>
    <hyperlink ref="F33" r:id="rId3"/>
    <hyperlink ref="Q33" r:id="rId4"/>
    <hyperlink ref="G33" r:id="rId5"/>
    <hyperlink ref="R33" r:id="rId6"/>
    <hyperlink ref="J33" r:id="rId7"/>
    <hyperlink ref="M33" r:id="rId8"/>
    <hyperlink ref="I33" r:id="rId9"/>
    <hyperlink ref="E33" r:id="rId10"/>
    <hyperlink ref="P33" r:id="rId11"/>
    <hyperlink ref="R12" r:id="rId12"/>
    <hyperlink ref="I12" r:id="rId13"/>
    <hyperlink ref="E12" r:id="rId14"/>
    <hyperlink ref="G12" r:id="rId15"/>
    <hyperlink ref="O12" r:id="rId16"/>
    <hyperlink ref="L12" r:id="rId17"/>
    <hyperlink ref="P12" r:id="rId18"/>
    <hyperlink ref="M12" r:id="rId19" display="NA"/>
    <hyperlink ref="T12" r:id="rId20"/>
    <hyperlink ref="Q12" r:id="rId21"/>
    <hyperlink ref="N12" r:id="rId22"/>
    <hyperlink ref="F12" r:id="rId23"/>
    <hyperlink ref="F4" r:id="rId24"/>
    <hyperlink ref="G4" r:id="rId25"/>
    <hyperlink ref="R4" r:id="rId26"/>
    <hyperlink ref="L23" r:id="rId27"/>
    <hyperlink ref="P23" r:id="rId28"/>
    <hyperlink ref="L24:L25" r:id="rId29" display="Conforme"/>
    <hyperlink ref="F3" r:id="rId30"/>
  </hyperlinks>
  <pageMargins left="0.7" right="0.7" top="0.75" bottom="0.75" header="0.3" footer="0.3"/>
  <pageSetup paperSize="9" orientation="portrait" r:id="rId31"/>
  <legacyDrawing r:id="rId32"/>
  <tableParts count="1">
    <tablePart r:id="rId33"/>
  </tablePart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AT34"/>
  <sheetViews>
    <sheetView topLeftCell="AL1" workbookViewId="0">
      <selection activeCell="AP2" sqref="AP2"/>
    </sheetView>
  </sheetViews>
  <sheetFormatPr baseColWidth="10" defaultRowHeight="15" x14ac:dyDescent="0.25"/>
  <cols>
    <col min="1" max="1" width="14.42578125" customWidth="1"/>
    <col min="2" max="2" width="17.140625" style="10" bestFit="1" customWidth="1"/>
    <col min="3" max="3" width="30.7109375" customWidth="1"/>
    <col min="4" max="4" width="17.28515625" bestFit="1" customWidth="1"/>
    <col min="5" max="5" width="46.7109375" customWidth="1"/>
    <col min="6" max="6" width="24.140625" customWidth="1"/>
    <col min="7" max="7" width="19.5703125" customWidth="1"/>
    <col min="8" max="8" width="25.85546875" customWidth="1"/>
    <col min="9" max="9" width="33.85546875" customWidth="1"/>
    <col min="10" max="10" width="17.140625" customWidth="1"/>
    <col min="11" max="11" width="48.42578125" customWidth="1"/>
    <col min="12" max="12" width="47" customWidth="1"/>
    <col min="13" max="14" width="47.42578125" customWidth="1"/>
    <col min="15" max="15" width="46.42578125" customWidth="1"/>
    <col min="16" max="16" width="22" customWidth="1"/>
    <col min="17" max="17" width="36.7109375" customWidth="1"/>
    <col min="18" max="18" width="12.5703125" customWidth="1"/>
    <col min="19" max="19" width="30" customWidth="1"/>
    <col min="20" max="20" width="61.85546875" customWidth="1"/>
    <col min="21" max="21" width="25.85546875" customWidth="1"/>
    <col min="22" max="22" width="35.5703125" customWidth="1"/>
    <col min="23" max="23" width="25.140625" customWidth="1"/>
    <col min="24" max="24" width="18" customWidth="1"/>
    <col min="25" max="25" width="28.42578125" customWidth="1"/>
    <col min="26" max="26" width="34" customWidth="1"/>
    <col min="27" max="27" width="29.85546875" customWidth="1"/>
    <col min="28" max="28" width="20.28515625" customWidth="1"/>
    <col min="29" max="29" width="21.7109375" customWidth="1"/>
    <col min="30" max="30" width="22.5703125" customWidth="1"/>
    <col min="31" max="31" width="30.85546875" customWidth="1"/>
    <col min="32" max="32" width="52.28515625" customWidth="1"/>
    <col min="33" max="33" width="22" customWidth="1"/>
    <col min="34" max="34" width="23.28515625" customWidth="1"/>
    <col min="46" max="46" width="59.7109375" bestFit="1" customWidth="1"/>
  </cols>
  <sheetData>
    <row r="1" spans="1:46" ht="21" x14ac:dyDescent="0.25">
      <c r="A1" s="19" t="s">
        <v>2</v>
      </c>
      <c r="B1" s="20" t="s">
        <v>100</v>
      </c>
      <c r="C1" s="21" t="s">
        <v>101</v>
      </c>
      <c r="D1" s="21" t="s">
        <v>102</v>
      </c>
      <c r="E1" s="21" t="s">
        <v>103</v>
      </c>
      <c r="F1" s="21" t="s">
        <v>104</v>
      </c>
      <c r="G1" s="21" t="s">
        <v>66</v>
      </c>
      <c r="H1" s="21" t="s">
        <v>67</v>
      </c>
      <c r="I1" s="21" t="s">
        <v>105</v>
      </c>
      <c r="J1" s="21" t="s">
        <v>138</v>
      </c>
      <c r="K1" s="21" t="s">
        <v>106</v>
      </c>
      <c r="L1" s="21" t="s">
        <v>107</v>
      </c>
      <c r="M1" s="21" t="s">
        <v>108</v>
      </c>
      <c r="N1" s="21" t="s">
        <v>109</v>
      </c>
      <c r="O1" s="21" t="s">
        <v>110</v>
      </c>
      <c r="P1" s="21" t="s">
        <v>111</v>
      </c>
      <c r="Q1" s="21" t="s">
        <v>112</v>
      </c>
      <c r="R1" s="21" t="s">
        <v>77</v>
      </c>
      <c r="S1" s="21" t="s">
        <v>113</v>
      </c>
      <c r="T1" s="21" t="s">
        <v>114</v>
      </c>
      <c r="U1" s="21" t="s">
        <v>115</v>
      </c>
      <c r="V1" s="21" t="s">
        <v>116</v>
      </c>
      <c r="W1" s="21" t="s">
        <v>117</v>
      </c>
      <c r="X1" s="21" t="s">
        <v>83</v>
      </c>
      <c r="Y1" s="21" t="s">
        <v>84</v>
      </c>
      <c r="Z1" s="21" t="s">
        <v>118</v>
      </c>
      <c r="AA1" s="21" t="s">
        <v>119</v>
      </c>
      <c r="AB1" s="21" t="s">
        <v>120</v>
      </c>
      <c r="AC1" s="21" t="s">
        <v>121</v>
      </c>
      <c r="AD1" s="21" t="s">
        <v>89</v>
      </c>
      <c r="AE1" s="21" t="s">
        <v>90</v>
      </c>
      <c r="AF1" s="21" t="s">
        <v>122</v>
      </c>
      <c r="AG1" s="21" t="s">
        <v>123</v>
      </c>
      <c r="AH1" s="22" t="s">
        <v>93</v>
      </c>
      <c r="AJ1" s="13" t="s">
        <v>129</v>
      </c>
      <c r="AK1" s="13" t="s">
        <v>130</v>
      </c>
      <c r="AL1" s="13"/>
      <c r="AM1" s="13" t="s">
        <v>131</v>
      </c>
      <c r="AO1" s="13" t="s">
        <v>132</v>
      </c>
      <c r="AP1" s="13" t="s">
        <v>133</v>
      </c>
      <c r="AT1" s="6" t="s">
        <v>96</v>
      </c>
    </row>
    <row r="2" spans="1:46" x14ac:dyDescent="0.25">
      <c r="A2" s="28" t="s">
        <v>45</v>
      </c>
      <c r="B2" s="27" t="s">
        <v>13</v>
      </c>
      <c r="C2" s="1"/>
      <c r="D2" s="1"/>
      <c r="E2" s="1"/>
      <c r="F2" s="1"/>
      <c r="G2" s="31"/>
      <c r="H2" s="31"/>
      <c r="I2" s="31"/>
      <c r="J2" s="31"/>
      <c r="K2" s="31"/>
      <c r="L2" s="31"/>
      <c r="M2" s="31"/>
      <c r="N2" s="31"/>
      <c r="O2" s="31"/>
      <c r="P2" s="31"/>
      <c r="Q2" s="31"/>
      <c r="R2" s="31"/>
      <c r="S2" s="31"/>
      <c r="T2" s="31"/>
      <c r="U2" s="31"/>
      <c r="V2" s="31"/>
      <c r="W2" s="31"/>
      <c r="X2" s="31"/>
      <c r="Y2" s="31"/>
      <c r="Z2" s="31"/>
      <c r="AA2" s="31"/>
      <c r="AB2" s="31"/>
      <c r="AC2" s="31"/>
      <c r="AD2" s="31"/>
      <c r="AE2" s="31"/>
      <c r="AF2" s="31"/>
      <c r="AG2" s="31"/>
      <c r="AH2" s="35"/>
      <c r="AJ2" t="b">
        <f>IF(Calcul!$E$2="Tout type de produit",TRUE,Calcul!$E$2=SourceSubstance!A2)</f>
        <v>1</v>
      </c>
      <c r="AK2" t="b">
        <f>IF(Calcul!$F$2="Tout fournisseurs",TRUE,Calcul!$F$2=Tableau1[[#This Row],[Fournisseurs]])</f>
        <v>1</v>
      </c>
      <c r="AM2" t="b">
        <f>AND(AJ2:AK2)</f>
        <v>1</v>
      </c>
      <c r="AN2" s="13"/>
      <c r="AO2">
        <f>IF(AM2,ROWS($AM$2:AM2),"")</f>
        <v>1</v>
      </c>
      <c r="AP2">
        <f>IFERROR(SMALL($AO$2:$AO$34,ROWS(AP2:$AP$2)),"")</f>
        <v>1</v>
      </c>
      <c r="AS2" s="13"/>
      <c r="AT2" t="s">
        <v>62</v>
      </c>
    </row>
    <row r="3" spans="1:46" x14ac:dyDescent="0.25">
      <c r="A3" s="26" t="s">
        <v>15</v>
      </c>
      <c r="B3" s="25" t="s">
        <v>14</v>
      </c>
      <c r="C3" s="1"/>
      <c r="D3" s="30"/>
      <c r="E3" s="1"/>
      <c r="F3" s="1"/>
      <c r="G3" s="30"/>
      <c r="H3" s="1"/>
      <c r="I3" s="1"/>
      <c r="J3" s="30"/>
      <c r="K3" s="30"/>
      <c r="L3" s="30"/>
      <c r="M3" s="30"/>
      <c r="N3" s="30"/>
      <c r="O3" s="30"/>
      <c r="P3" s="30"/>
      <c r="Q3" s="30"/>
      <c r="R3" s="30"/>
      <c r="S3" s="30"/>
      <c r="T3" s="1"/>
      <c r="U3" s="30"/>
      <c r="V3" s="1"/>
      <c r="W3" s="30"/>
      <c r="X3" s="30"/>
      <c r="Y3" s="30"/>
      <c r="Z3" s="30"/>
      <c r="AA3" s="30"/>
      <c r="AB3" s="30"/>
      <c r="AC3" s="1"/>
      <c r="AD3" s="30"/>
      <c r="AE3" s="30"/>
      <c r="AF3" s="30"/>
      <c r="AG3" s="30"/>
      <c r="AH3" s="37"/>
      <c r="AJ3" t="b">
        <f>IF(Calcul!$E$2="Tout type de produit",TRUE,Calcul!$E$2=SourceSubstance!A3)</f>
        <v>0</v>
      </c>
      <c r="AK3" t="b">
        <f>IF(Calcul!$F$2="Tout fournisseurs",TRUE,Calcul!$F$2=Tableau1[[#This Row],[Fournisseurs]])</f>
        <v>1</v>
      </c>
      <c r="AM3" t="b">
        <f t="shared" ref="AM3:AM33" si="0">AND(AJ3:AK3)</f>
        <v>0</v>
      </c>
      <c r="AO3" s="15" t="str">
        <f>IF(AM3,ROWS($AM$2:AM3),"")</f>
        <v/>
      </c>
      <c r="AP3" s="15">
        <f>IFERROR(SMALL($AO$2:$AO$34,ROWS(AP$2:$AP3)),"")</f>
        <v>20</v>
      </c>
      <c r="AT3" t="s">
        <v>63</v>
      </c>
    </row>
    <row r="4" spans="1:46" x14ac:dyDescent="0.25">
      <c r="A4" s="28" t="s">
        <v>10</v>
      </c>
      <c r="B4" s="27" t="s">
        <v>16</v>
      </c>
      <c r="C4" s="1"/>
      <c r="D4" s="1"/>
      <c r="E4" s="1"/>
      <c r="F4" s="1"/>
      <c r="G4" s="1"/>
      <c r="H4" s="1"/>
      <c r="I4" s="1"/>
      <c r="J4" s="1"/>
      <c r="K4" s="1"/>
      <c r="L4" s="1"/>
      <c r="M4" s="1"/>
      <c r="N4" s="1"/>
      <c r="O4" s="1"/>
      <c r="P4" s="1"/>
      <c r="Q4" s="1"/>
      <c r="R4" s="1"/>
      <c r="S4" s="1"/>
      <c r="T4" s="1"/>
      <c r="U4" s="1"/>
      <c r="V4" s="1"/>
      <c r="W4" s="1"/>
      <c r="X4" s="1"/>
      <c r="Y4" s="1"/>
      <c r="Z4" s="1"/>
      <c r="AA4" s="1"/>
      <c r="AB4" s="1"/>
      <c r="AC4" s="1"/>
      <c r="AD4" s="1"/>
      <c r="AE4" s="1"/>
      <c r="AF4" s="1"/>
      <c r="AG4" s="1"/>
      <c r="AH4" s="18"/>
      <c r="AJ4" t="b">
        <f>IF(Calcul!$E$2="Tout type de produit",TRUE,Calcul!$E$2=SourceSubstance!A4)</f>
        <v>0</v>
      </c>
      <c r="AK4" t="b">
        <f>IF(Calcul!$F$2="Tout fournisseurs",TRUE,Calcul!$F$2=Tableau1[[#This Row],[Fournisseurs]])</f>
        <v>1</v>
      </c>
      <c r="AM4" t="b">
        <f t="shared" si="0"/>
        <v>0</v>
      </c>
      <c r="AO4" s="15" t="str">
        <f>IF(AM4,ROWS($AM$2:AM4),"")</f>
        <v/>
      </c>
      <c r="AP4" s="15">
        <f>IFERROR(SMALL($AO$2:$AO$34,ROWS(AP$2:$AP4)),"")</f>
        <v>21</v>
      </c>
      <c r="AT4" t="s">
        <v>64</v>
      </c>
    </row>
    <row r="5" spans="1:46" x14ac:dyDescent="0.25">
      <c r="A5" s="26" t="s">
        <v>15</v>
      </c>
      <c r="B5" s="25" t="s">
        <v>17</v>
      </c>
      <c r="C5" s="1"/>
      <c r="D5" s="1"/>
      <c r="E5" s="1"/>
      <c r="F5" s="1"/>
      <c r="G5" s="1"/>
      <c r="H5" s="1"/>
      <c r="I5" s="1"/>
      <c r="J5" s="1"/>
      <c r="K5" s="1"/>
      <c r="L5" s="1"/>
      <c r="M5" s="1"/>
      <c r="N5" s="1"/>
      <c r="O5" s="1"/>
      <c r="P5" s="1"/>
      <c r="Q5" s="1"/>
      <c r="R5" s="1"/>
      <c r="S5" s="1"/>
      <c r="T5" s="1"/>
      <c r="U5" s="1"/>
      <c r="V5" s="1"/>
      <c r="W5" s="1"/>
      <c r="X5" s="1"/>
      <c r="Y5" s="1"/>
      <c r="Z5" s="1"/>
      <c r="AA5" s="1"/>
      <c r="AB5" s="1"/>
      <c r="AC5" s="1"/>
      <c r="AD5" s="1"/>
      <c r="AE5" s="1"/>
      <c r="AF5" s="1"/>
      <c r="AG5" s="1"/>
      <c r="AH5" s="18"/>
      <c r="AJ5" t="b">
        <f>IF(Calcul!$E$2="Tout type de produit",TRUE,Calcul!$E$2=SourceSubstance!A5)</f>
        <v>0</v>
      </c>
      <c r="AK5" t="b">
        <f>IF(Calcul!$F$2="Tout fournisseurs",TRUE,Calcul!$F$2=Tableau1[[#This Row],[Fournisseurs]])</f>
        <v>1</v>
      </c>
      <c r="AM5" t="b">
        <f t="shared" si="0"/>
        <v>0</v>
      </c>
      <c r="AO5" s="15" t="str">
        <f>IF(AM5,ROWS($AM$2:AM5),"")</f>
        <v/>
      </c>
      <c r="AP5" s="15" t="str">
        <f>IFERROR(SMALL($AO$2:$AO$34,ROWS(AP$2:$AP5)),"")</f>
        <v/>
      </c>
      <c r="AT5" t="s">
        <v>65</v>
      </c>
    </row>
    <row r="6" spans="1:46" x14ac:dyDescent="0.25">
      <c r="A6" s="28" t="s">
        <v>15</v>
      </c>
      <c r="B6" s="27" t="s">
        <v>18</v>
      </c>
      <c r="C6" s="1"/>
      <c r="D6" s="1"/>
      <c r="E6" s="1"/>
      <c r="F6" s="1"/>
      <c r="G6" s="1"/>
      <c r="H6" s="1"/>
      <c r="I6" s="1"/>
      <c r="J6" s="1"/>
      <c r="K6" s="1"/>
      <c r="L6" s="1"/>
      <c r="M6" s="1"/>
      <c r="N6" s="1"/>
      <c r="O6" s="1"/>
      <c r="P6" s="1"/>
      <c r="Q6" s="1"/>
      <c r="R6" s="1"/>
      <c r="S6" s="1"/>
      <c r="T6" s="1"/>
      <c r="U6" s="1"/>
      <c r="V6" s="1"/>
      <c r="W6" s="1"/>
      <c r="X6" s="1"/>
      <c r="Y6" s="1"/>
      <c r="Z6" s="1"/>
      <c r="AA6" s="1"/>
      <c r="AB6" s="1"/>
      <c r="AC6" s="1"/>
      <c r="AD6" s="1"/>
      <c r="AE6" s="1"/>
      <c r="AF6" s="1"/>
      <c r="AG6" s="1"/>
      <c r="AH6" s="18"/>
      <c r="AJ6" t="b">
        <f>IF(Calcul!$E$2="Tout type de produit",TRUE,Calcul!$E$2=SourceSubstance!A6)</f>
        <v>0</v>
      </c>
      <c r="AK6" t="b">
        <f>IF(Calcul!$F$2="Tout fournisseurs",TRUE,Calcul!$F$2=Tableau1[[#This Row],[Fournisseurs]])</f>
        <v>1</v>
      </c>
      <c r="AM6" t="b">
        <f t="shared" si="0"/>
        <v>0</v>
      </c>
      <c r="AO6" s="15" t="str">
        <f>IF(AM6,ROWS($AM$2:AM6),"")</f>
        <v/>
      </c>
      <c r="AP6" s="15" t="str">
        <f>IFERROR(SMALL($AO$2:$AO$34,ROWS(AP$2:$AP6)),"")</f>
        <v/>
      </c>
      <c r="AT6" t="s">
        <v>66</v>
      </c>
    </row>
    <row r="7" spans="1:46" x14ac:dyDescent="0.25">
      <c r="A7" s="26" t="s">
        <v>10</v>
      </c>
      <c r="B7" s="25" t="s">
        <v>20</v>
      </c>
      <c r="C7" s="1"/>
      <c r="D7" s="1"/>
      <c r="E7" s="1"/>
      <c r="F7" s="1"/>
      <c r="G7" s="1"/>
      <c r="H7" s="1"/>
      <c r="I7" s="1"/>
      <c r="J7" s="1"/>
      <c r="K7" s="1"/>
      <c r="L7" s="1"/>
      <c r="M7" s="1"/>
      <c r="N7" s="1"/>
      <c r="O7" s="1"/>
      <c r="P7" s="1"/>
      <c r="Q7" s="1"/>
      <c r="R7" s="1"/>
      <c r="S7" s="1"/>
      <c r="T7" s="1"/>
      <c r="U7" s="1"/>
      <c r="V7" s="1"/>
      <c r="W7" s="1"/>
      <c r="X7" s="1"/>
      <c r="Y7" s="1"/>
      <c r="Z7" s="1"/>
      <c r="AA7" s="1"/>
      <c r="AB7" s="1"/>
      <c r="AC7" s="1"/>
      <c r="AD7" s="1"/>
      <c r="AE7" s="1"/>
      <c r="AF7" s="1"/>
      <c r="AG7" s="1"/>
      <c r="AH7" s="18"/>
      <c r="AJ7" t="b">
        <f>IF(Calcul!$E$2="Tout type de produit",TRUE,Calcul!$E$2=SourceSubstance!A7)</f>
        <v>0</v>
      </c>
      <c r="AK7" t="b">
        <f>IF(Calcul!$F$2="Tout fournisseurs",TRUE,Calcul!$F$2=Tableau1[[#This Row],[Fournisseurs]])</f>
        <v>1</v>
      </c>
      <c r="AM7" t="b">
        <f t="shared" si="0"/>
        <v>0</v>
      </c>
      <c r="AO7" s="15" t="str">
        <f>IF(AM7,ROWS($AM$2:AM7),"")</f>
        <v/>
      </c>
      <c r="AP7" s="15" t="str">
        <f>IFERROR(SMALL($AO$2:$AO$34,ROWS(AP$2:$AP7)),"")</f>
        <v/>
      </c>
      <c r="AT7" t="s">
        <v>67</v>
      </c>
    </row>
    <row r="8" spans="1:46" x14ac:dyDescent="0.25">
      <c r="A8" s="28" t="s">
        <v>46</v>
      </c>
      <c r="B8" s="27" t="s">
        <v>31</v>
      </c>
      <c r="C8" s="1"/>
      <c r="D8" s="1"/>
      <c r="E8" s="1"/>
      <c r="F8" s="1"/>
      <c r="G8" s="1"/>
      <c r="H8" s="1"/>
      <c r="I8" s="1"/>
      <c r="J8" s="1"/>
      <c r="K8" s="1"/>
      <c r="L8" s="1"/>
      <c r="M8" s="1"/>
      <c r="N8" s="1"/>
      <c r="O8" s="1"/>
      <c r="P8" s="1"/>
      <c r="Q8" s="1"/>
      <c r="R8" s="1"/>
      <c r="S8" s="1"/>
      <c r="T8" s="1"/>
      <c r="U8" s="1"/>
      <c r="V8" s="1"/>
      <c r="W8" s="1"/>
      <c r="X8" s="1"/>
      <c r="Y8" s="1"/>
      <c r="Z8" s="1"/>
      <c r="AA8" s="1"/>
      <c r="AB8" s="1"/>
      <c r="AC8" s="1"/>
      <c r="AD8" s="1"/>
      <c r="AE8" s="1"/>
      <c r="AF8" s="1"/>
      <c r="AG8" s="1"/>
      <c r="AH8" s="18"/>
      <c r="AJ8" t="b">
        <f>IF(Calcul!$E$2="Tout type de produit",TRUE,Calcul!$E$2=SourceSubstance!A8)</f>
        <v>0</v>
      </c>
      <c r="AK8" t="b">
        <f>IF(Calcul!$F$2="Tout fournisseurs",TRUE,Calcul!$F$2=Tableau1[[#This Row],[Fournisseurs]])</f>
        <v>1</v>
      </c>
      <c r="AM8" t="b">
        <f t="shared" si="0"/>
        <v>0</v>
      </c>
      <c r="AO8" s="15" t="str">
        <f>IF(AM8,ROWS($AM$2:AM8),"")</f>
        <v/>
      </c>
      <c r="AP8" s="15" t="str">
        <f>IFERROR(SMALL($AO$2:$AO$34,ROWS(AP$2:$AP8)),"")</f>
        <v/>
      </c>
      <c r="AT8" t="s">
        <v>68</v>
      </c>
    </row>
    <row r="9" spans="1:46" x14ac:dyDescent="0.25">
      <c r="A9" s="26" t="s">
        <v>43</v>
      </c>
      <c r="B9" s="25" t="s">
        <v>23</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18"/>
      <c r="AJ9" t="b">
        <f>IF(Calcul!$E$2="Tout type de produit",TRUE,Calcul!$E$2=SourceSubstance!A9)</f>
        <v>0</v>
      </c>
      <c r="AK9" t="b">
        <f>IF(Calcul!$F$2="Tout fournisseurs",TRUE,Calcul!$F$2=Tableau1[[#This Row],[Fournisseurs]])</f>
        <v>1</v>
      </c>
      <c r="AM9" t="b">
        <f t="shared" si="0"/>
        <v>0</v>
      </c>
      <c r="AO9" s="15" t="str">
        <f>IF(AM9,ROWS($AM$2:AM9),"")</f>
        <v/>
      </c>
      <c r="AP9" s="15" t="str">
        <f>IFERROR(SMALL($AO$2:$AO$34,ROWS(AP$2:$AP9)),"")</f>
        <v/>
      </c>
      <c r="AT9" t="s">
        <v>69</v>
      </c>
    </row>
    <row r="10" spans="1:46" x14ac:dyDescent="0.25">
      <c r="A10" s="28" t="s">
        <v>135</v>
      </c>
      <c r="B10" s="27" t="s">
        <v>38</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18"/>
      <c r="AJ10" t="b">
        <f>IF(Calcul!$E$2="Tout type de produit",TRUE,Calcul!$E$2=SourceSubstance!A10)</f>
        <v>0</v>
      </c>
      <c r="AK10" t="b">
        <f>IF(Calcul!$F$2="Tout fournisseurs",TRUE,Calcul!$F$2=Tableau1[[#This Row],[Fournisseurs]])</f>
        <v>1</v>
      </c>
      <c r="AM10" t="b">
        <f t="shared" si="0"/>
        <v>0</v>
      </c>
      <c r="AO10" s="15" t="str">
        <f>IF(AM10,ROWS($AM$2:AM10),"")</f>
        <v/>
      </c>
      <c r="AP10" s="15" t="str">
        <f>IFERROR(SMALL($AO$2:$AO$34,ROWS(AP$2:$AP10)),"")</f>
        <v/>
      </c>
      <c r="AT10" t="s">
        <v>70</v>
      </c>
    </row>
    <row r="11" spans="1:46" x14ac:dyDescent="0.25">
      <c r="A11" s="26" t="s">
        <v>10</v>
      </c>
      <c r="B11" s="25" t="s">
        <v>125</v>
      </c>
      <c r="C11" s="1"/>
      <c r="D11" s="1"/>
      <c r="E11" s="1"/>
      <c r="F11" s="1"/>
      <c r="G11" s="1"/>
      <c r="H11" s="1"/>
      <c r="I11" s="1"/>
      <c r="J11" s="1"/>
      <c r="K11" s="1"/>
      <c r="L11" s="1"/>
      <c r="M11" s="1"/>
      <c r="N11" s="1"/>
      <c r="O11" s="1"/>
      <c r="P11" s="1"/>
      <c r="Q11" s="1"/>
      <c r="R11" s="1"/>
      <c r="S11" s="1"/>
      <c r="T11" s="1"/>
      <c r="U11" s="1"/>
      <c r="V11" s="1"/>
      <c r="W11" s="1"/>
      <c r="X11" s="1"/>
      <c r="Y11" s="1"/>
      <c r="Z11" s="1"/>
      <c r="AA11" s="1"/>
      <c r="AB11" s="1"/>
      <c r="AC11" s="1"/>
      <c r="AD11" s="1"/>
      <c r="AE11" s="1"/>
      <c r="AF11" s="1"/>
      <c r="AG11" s="1"/>
      <c r="AH11" s="18"/>
      <c r="AJ11" t="b">
        <f>IF(Calcul!$E$2="Tout type de produit",TRUE,Calcul!$E$2=SourceSubstance!A11)</f>
        <v>0</v>
      </c>
      <c r="AK11" t="b">
        <f>IF(Calcul!$F$2="Tout fournisseurs",TRUE,Calcul!$F$2=Tableau1[[#This Row],[Fournisseurs]])</f>
        <v>1</v>
      </c>
      <c r="AM11" t="b">
        <f t="shared" si="0"/>
        <v>0</v>
      </c>
      <c r="AO11" s="15" t="str">
        <f>IF(AM11,ROWS($AM$2:AM11),"")</f>
        <v/>
      </c>
      <c r="AP11" s="15" t="str">
        <f>IFERROR(SMALL($AO$2:$AO$34,ROWS(AP$2:$AP11)),"")</f>
        <v/>
      </c>
      <c r="AT11" t="s">
        <v>71</v>
      </c>
    </row>
    <row r="12" spans="1:46" x14ac:dyDescent="0.25">
      <c r="A12" s="28" t="s">
        <v>134</v>
      </c>
      <c r="B12" s="27" t="s">
        <v>27</v>
      </c>
      <c r="C12" s="1"/>
      <c r="D12" s="1"/>
      <c r="E12" s="1"/>
      <c r="F12" s="1"/>
      <c r="G12" s="1"/>
      <c r="H12" s="1"/>
      <c r="I12" s="1"/>
      <c r="J12" s="1"/>
      <c r="K12" s="1"/>
      <c r="L12" s="1"/>
      <c r="M12" s="1"/>
      <c r="N12" s="1"/>
      <c r="O12" s="1"/>
      <c r="P12" s="1"/>
      <c r="Q12" s="1"/>
      <c r="R12" s="1"/>
      <c r="S12" s="1"/>
      <c r="T12" s="1"/>
      <c r="U12" s="1"/>
      <c r="V12" s="1"/>
      <c r="W12" s="1"/>
      <c r="X12" s="1"/>
      <c r="Y12" s="1"/>
      <c r="Z12" s="1"/>
      <c r="AA12" s="1"/>
      <c r="AB12" s="1"/>
      <c r="AC12" s="1"/>
      <c r="AD12" s="1"/>
      <c r="AE12" s="1"/>
      <c r="AF12" s="1"/>
      <c r="AG12" s="1"/>
      <c r="AH12" s="18"/>
      <c r="AJ12" t="b">
        <f>IF(Calcul!$E$2="Tout type de produit",TRUE,Calcul!$E$2=SourceSubstance!A12)</f>
        <v>0</v>
      </c>
      <c r="AK12" t="b">
        <f>IF(Calcul!$F$2="Tout fournisseurs",TRUE,Calcul!$F$2=Tableau1[[#This Row],[Fournisseurs]])</f>
        <v>1</v>
      </c>
      <c r="AM12" t="b">
        <f t="shared" si="0"/>
        <v>0</v>
      </c>
      <c r="AO12" s="15" t="str">
        <f>IF(AM12,ROWS($AM$2:AM12),"")</f>
        <v/>
      </c>
      <c r="AP12" s="15" t="str">
        <f>IFERROR(SMALL($AO$2:$AO$34,ROWS(AP$2:$AP12)),"")</f>
        <v/>
      </c>
      <c r="AT12" t="s">
        <v>72</v>
      </c>
    </row>
    <row r="13" spans="1:46" x14ac:dyDescent="0.25">
      <c r="A13" s="26" t="s">
        <v>10</v>
      </c>
      <c r="B13" s="25" t="s">
        <v>34</v>
      </c>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18"/>
      <c r="AJ13" t="b">
        <f>IF(Calcul!$E$2="Tout type de produit",TRUE,Calcul!$E$2=SourceSubstance!A13)</f>
        <v>0</v>
      </c>
      <c r="AK13" t="b">
        <f>IF(Calcul!$F$2="Tout fournisseurs",TRUE,Calcul!$F$2=Tableau1[[#This Row],[Fournisseurs]])</f>
        <v>1</v>
      </c>
      <c r="AM13" t="b">
        <f t="shared" si="0"/>
        <v>0</v>
      </c>
      <c r="AO13" s="15" t="str">
        <f>IF(AM13,ROWS($AM$2:AM13),"")</f>
        <v/>
      </c>
      <c r="AP13" s="15" t="str">
        <f>IFERROR(SMALL($AO$2:$AO$34,ROWS(AP$2:$AP13)),"")</f>
        <v/>
      </c>
      <c r="AT13" t="s">
        <v>73</v>
      </c>
    </row>
    <row r="14" spans="1:46" x14ac:dyDescent="0.25">
      <c r="A14" s="28" t="s">
        <v>12</v>
      </c>
      <c r="B14" s="27" t="s">
        <v>33</v>
      </c>
      <c r="C14" s="1"/>
      <c r="D14" s="1"/>
      <c r="E14" s="1"/>
      <c r="F14" s="1"/>
      <c r="G14" s="1"/>
      <c r="H14" s="1"/>
      <c r="I14" s="1"/>
      <c r="J14" s="1"/>
      <c r="K14" s="1"/>
      <c r="L14" s="1"/>
      <c r="M14" s="1"/>
      <c r="N14" s="1"/>
      <c r="O14" s="1"/>
      <c r="P14" s="1"/>
      <c r="Q14" s="1"/>
      <c r="R14" s="1"/>
      <c r="S14" s="1"/>
      <c r="T14" s="1"/>
      <c r="U14" s="1"/>
      <c r="V14" s="1"/>
      <c r="W14" s="1"/>
      <c r="X14" s="1"/>
      <c r="Y14" s="1"/>
      <c r="Z14" s="1"/>
      <c r="AA14" s="1"/>
      <c r="AB14" s="1"/>
      <c r="AC14" s="1"/>
      <c r="AD14" s="1"/>
      <c r="AE14" s="1"/>
      <c r="AF14" s="1"/>
      <c r="AG14" s="1"/>
      <c r="AH14" s="18"/>
      <c r="AJ14" t="b">
        <f>IF(Calcul!$E$2="Tout type de produit",TRUE,Calcul!$E$2=SourceSubstance!A14)</f>
        <v>0</v>
      </c>
      <c r="AK14" t="b">
        <f>IF(Calcul!$F$2="Tout fournisseurs",TRUE,Calcul!$F$2=Tableau1[[#This Row],[Fournisseurs]])</f>
        <v>1</v>
      </c>
      <c r="AM14" t="b">
        <f t="shared" si="0"/>
        <v>0</v>
      </c>
      <c r="AO14" s="15" t="str">
        <f>IF(AM14,ROWS($AM$2:AM14),"")</f>
        <v/>
      </c>
      <c r="AP14" s="15" t="str">
        <f>IFERROR(SMALL($AO$2:$AO$34,ROWS(AP$2:$AP14)),"")</f>
        <v/>
      </c>
      <c r="AT14" t="s">
        <v>74</v>
      </c>
    </row>
    <row r="15" spans="1:46" x14ac:dyDescent="0.25">
      <c r="A15" s="26" t="s">
        <v>12</v>
      </c>
      <c r="B15" s="25" t="s">
        <v>11</v>
      </c>
      <c r="C15" s="12" t="s">
        <v>124</v>
      </c>
      <c r="D15" s="12" t="s">
        <v>124</v>
      </c>
      <c r="E15" s="12" t="s">
        <v>124</v>
      </c>
      <c r="F15" s="12" t="s">
        <v>124</v>
      </c>
      <c r="G15" s="12" t="s">
        <v>124</v>
      </c>
      <c r="H15" s="12" t="s">
        <v>124</v>
      </c>
      <c r="I15" s="12" t="s">
        <v>124</v>
      </c>
      <c r="J15" s="12" t="s">
        <v>124</v>
      </c>
      <c r="K15" s="12" t="s">
        <v>124</v>
      </c>
      <c r="L15" s="12" t="s">
        <v>124</v>
      </c>
      <c r="M15" s="12" t="s">
        <v>124</v>
      </c>
      <c r="N15" s="12" t="s">
        <v>124</v>
      </c>
      <c r="O15" s="12" t="s">
        <v>124</v>
      </c>
      <c r="P15" s="12" t="s">
        <v>124</v>
      </c>
      <c r="Q15" s="12" t="s">
        <v>124</v>
      </c>
      <c r="R15" s="12" t="s">
        <v>124</v>
      </c>
      <c r="S15" s="12" t="s">
        <v>124</v>
      </c>
      <c r="T15" s="12" t="s">
        <v>124</v>
      </c>
      <c r="U15" s="12" t="s">
        <v>124</v>
      </c>
      <c r="V15" s="12" t="s">
        <v>124</v>
      </c>
      <c r="W15" s="12" t="s">
        <v>124</v>
      </c>
      <c r="X15" s="12" t="s">
        <v>124</v>
      </c>
      <c r="Y15" s="12" t="s">
        <v>124</v>
      </c>
      <c r="Z15" s="12" t="s">
        <v>124</v>
      </c>
      <c r="AA15" s="12" t="s">
        <v>124</v>
      </c>
      <c r="AB15" s="12" t="s">
        <v>124</v>
      </c>
      <c r="AC15" s="12" t="s">
        <v>124</v>
      </c>
      <c r="AD15" s="12" t="s">
        <v>124</v>
      </c>
      <c r="AE15" s="12" t="s">
        <v>124</v>
      </c>
      <c r="AF15" s="12" t="s">
        <v>124</v>
      </c>
      <c r="AG15" s="12" t="s">
        <v>124</v>
      </c>
      <c r="AH15" s="17" t="s">
        <v>124</v>
      </c>
      <c r="AJ15" t="b">
        <f>IF(Calcul!$E$2="Tout type de produit",TRUE,Calcul!$E$2=SourceSubstance!A15)</f>
        <v>0</v>
      </c>
      <c r="AK15" t="b">
        <f>IF(Calcul!$F$2="Tout fournisseurs",TRUE,Calcul!$F$2=Tableau1[[#This Row],[Fournisseurs]])</f>
        <v>1</v>
      </c>
      <c r="AM15" t="b">
        <f t="shared" si="0"/>
        <v>0</v>
      </c>
      <c r="AO15" s="15" t="str">
        <f>IF(AM15,ROWS($AM$2:AM15),"")</f>
        <v/>
      </c>
      <c r="AP15" s="15" t="str">
        <f>IFERROR(SMALL($AO$2:$AO$34,ROWS(AP$2:$AP15)),"")</f>
        <v/>
      </c>
      <c r="AT15" t="s">
        <v>75</v>
      </c>
    </row>
    <row r="16" spans="1:46" x14ac:dyDescent="0.25">
      <c r="A16" s="26" t="s">
        <v>126</v>
      </c>
      <c r="B16" s="25" t="s">
        <v>26</v>
      </c>
      <c r="C16" s="1"/>
      <c r="D16" s="1"/>
      <c r="E16" s="1"/>
      <c r="F16" s="1"/>
      <c r="G16" s="1"/>
      <c r="H16" s="1"/>
      <c r="I16" s="1"/>
      <c r="J16" s="1"/>
      <c r="K16" s="1"/>
      <c r="L16" s="1"/>
      <c r="M16" s="1"/>
      <c r="N16" s="1"/>
      <c r="O16" s="1"/>
      <c r="P16" s="1"/>
      <c r="Q16" s="1"/>
      <c r="R16" s="1"/>
      <c r="S16" s="1"/>
      <c r="T16" s="1"/>
      <c r="U16" s="1"/>
      <c r="V16" s="1"/>
      <c r="W16" s="1"/>
      <c r="X16" s="1"/>
      <c r="Y16" s="1"/>
      <c r="Z16" s="1"/>
      <c r="AA16" s="1"/>
      <c r="AB16" s="1"/>
      <c r="AC16" s="1"/>
      <c r="AD16" s="1"/>
      <c r="AE16" s="1"/>
      <c r="AF16" s="1"/>
      <c r="AG16" s="1"/>
      <c r="AH16" s="18"/>
      <c r="AJ16" t="b">
        <f>IF(Calcul!$E$2="Tout type de produit",TRUE,Calcul!$E$2=SourceSubstance!A16)</f>
        <v>0</v>
      </c>
      <c r="AK16" t="b">
        <f>IF(Calcul!$F$2="Tout fournisseurs",TRUE,Calcul!$F$2=Tableau1[[#This Row],[Fournisseurs]])</f>
        <v>1</v>
      </c>
      <c r="AM16" t="b">
        <f t="shared" si="0"/>
        <v>0</v>
      </c>
      <c r="AO16" s="15" t="str">
        <f>IF(AM16,ROWS($AM$2:AM16),"")</f>
        <v/>
      </c>
      <c r="AP16" s="15" t="str">
        <f>IFERROR(SMALL($AO$2:$AO$34,ROWS(AP$2:$AP16)),"")</f>
        <v/>
      </c>
      <c r="AT16" t="s">
        <v>76</v>
      </c>
    </row>
    <row r="17" spans="1:46" x14ac:dyDescent="0.25">
      <c r="A17" s="28" t="s">
        <v>10</v>
      </c>
      <c r="B17" s="27" t="s">
        <v>32</v>
      </c>
      <c r="C17" s="1"/>
      <c r="D17" s="1"/>
      <c r="E17" s="1"/>
      <c r="F17" s="1"/>
      <c r="G17" s="1"/>
      <c r="H17" s="1"/>
      <c r="I17" s="1"/>
      <c r="J17" s="1"/>
      <c r="K17" s="1"/>
      <c r="L17" s="1"/>
      <c r="M17" s="1"/>
      <c r="N17" s="1"/>
      <c r="O17" s="1"/>
      <c r="P17" s="1"/>
      <c r="Q17" s="1"/>
      <c r="R17" s="1"/>
      <c r="S17" s="1"/>
      <c r="T17" s="1"/>
      <c r="U17" s="1"/>
      <c r="V17" s="1"/>
      <c r="W17" s="1"/>
      <c r="X17" s="1"/>
      <c r="Y17" s="1"/>
      <c r="Z17" s="1"/>
      <c r="AA17" s="1"/>
      <c r="AB17" s="1"/>
      <c r="AC17" s="1"/>
      <c r="AD17" s="1"/>
      <c r="AE17" s="1"/>
      <c r="AF17" s="1"/>
      <c r="AG17" s="1"/>
      <c r="AH17" s="18"/>
      <c r="AJ17" t="b">
        <f>IF(Calcul!$E$2="Tout type de produit",TRUE,Calcul!$E$2=SourceSubstance!A17)</f>
        <v>0</v>
      </c>
      <c r="AK17" t="b">
        <f>IF(Calcul!$F$2="Tout fournisseurs",TRUE,Calcul!$F$2=Tableau1[[#This Row],[Fournisseurs]])</f>
        <v>1</v>
      </c>
      <c r="AM17" t="b">
        <f t="shared" si="0"/>
        <v>0</v>
      </c>
      <c r="AO17" s="15" t="str">
        <f>IF(AM17,ROWS($AM$2:AM17),"")</f>
        <v/>
      </c>
      <c r="AP17" s="15" t="str">
        <f>IFERROR(SMALL($AO$2:$AO$34,ROWS(AP$2:$AP17)),"")</f>
        <v/>
      </c>
      <c r="AT17" t="s">
        <v>77</v>
      </c>
    </row>
    <row r="18" spans="1:46" x14ac:dyDescent="0.25">
      <c r="A18" s="26" t="s">
        <v>135</v>
      </c>
      <c r="B18" s="25" t="s">
        <v>39</v>
      </c>
      <c r="C18" s="1"/>
      <c r="D18" s="1"/>
      <c r="E18" s="1"/>
      <c r="F18" s="1"/>
      <c r="G18" s="1"/>
      <c r="H18" s="1"/>
      <c r="I18" s="1"/>
      <c r="J18" s="1"/>
      <c r="K18" s="1"/>
      <c r="L18" s="1"/>
      <c r="M18" s="1"/>
      <c r="N18" s="1"/>
      <c r="O18" s="1"/>
      <c r="P18" s="1"/>
      <c r="Q18" s="1"/>
      <c r="R18" s="1"/>
      <c r="S18" s="1"/>
      <c r="T18" s="1"/>
      <c r="U18" s="1"/>
      <c r="V18" s="1"/>
      <c r="W18" s="1"/>
      <c r="X18" s="1"/>
      <c r="Y18" s="1"/>
      <c r="Z18" s="1"/>
      <c r="AA18" s="1"/>
      <c r="AB18" s="1"/>
      <c r="AC18" s="1"/>
      <c r="AD18" s="1"/>
      <c r="AE18" s="1"/>
      <c r="AF18" s="1"/>
      <c r="AG18" s="1"/>
      <c r="AH18" s="18"/>
      <c r="AJ18" t="b">
        <f>IF(Calcul!$E$2="Tout type de produit",TRUE,Calcul!$E$2=SourceSubstance!A18)</f>
        <v>0</v>
      </c>
      <c r="AK18" t="b">
        <f>IF(Calcul!$F$2="Tout fournisseurs",TRUE,Calcul!$F$2=Tableau1[[#This Row],[Fournisseurs]])</f>
        <v>1</v>
      </c>
      <c r="AM18" t="b">
        <f t="shared" si="0"/>
        <v>0</v>
      </c>
      <c r="AO18" s="15" t="str">
        <f>IF(AM18,ROWS($AM$2:AM18),"")</f>
        <v/>
      </c>
      <c r="AP18" s="15" t="str">
        <f>IFERROR(SMALL($AO$2:$AO$34,ROWS(AP$2:$AP18)),"")</f>
        <v/>
      </c>
      <c r="AT18" t="s">
        <v>78</v>
      </c>
    </row>
    <row r="19" spans="1:46" x14ac:dyDescent="0.25">
      <c r="A19" s="28" t="s">
        <v>12</v>
      </c>
      <c r="B19" s="27" t="s">
        <v>127</v>
      </c>
      <c r="C19" s="1"/>
      <c r="D19" s="1"/>
      <c r="E19" s="1"/>
      <c r="F19" s="1"/>
      <c r="G19" s="1"/>
      <c r="H19" s="1"/>
      <c r="I19" s="1"/>
      <c r="J19" s="1"/>
      <c r="K19" s="1"/>
      <c r="L19" s="1"/>
      <c r="M19" s="1"/>
      <c r="N19" s="1"/>
      <c r="O19" s="1"/>
      <c r="P19" s="1"/>
      <c r="Q19" s="1"/>
      <c r="R19" s="1"/>
      <c r="S19" s="1"/>
      <c r="T19" s="1"/>
      <c r="U19" s="1"/>
      <c r="V19" s="1"/>
      <c r="W19" s="1"/>
      <c r="X19" s="1"/>
      <c r="Y19" s="1"/>
      <c r="Z19" s="1"/>
      <c r="AA19" s="1"/>
      <c r="AB19" s="1"/>
      <c r="AC19" s="1"/>
      <c r="AD19" s="1"/>
      <c r="AE19" s="1"/>
      <c r="AF19" s="1"/>
      <c r="AG19" s="1"/>
      <c r="AH19" s="18"/>
      <c r="AJ19" t="b">
        <f>IF(Calcul!$E$2="Tout type de produit",TRUE,Calcul!$E$2=SourceSubstance!A19)</f>
        <v>0</v>
      </c>
      <c r="AK19" t="b">
        <f>IF(Calcul!$F$2="Tout fournisseurs",TRUE,Calcul!$F$2=Tableau1[[#This Row],[Fournisseurs]])</f>
        <v>1</v>
      </c>
      <c r="AM19" t="b">
        <f t="shared" si="0"/>
        <v>0</v>
      </c>
      <c r="AO19" s="15" t="str">
        <f>IF(AM19,ROWS($AM$2:AM19),"")</f>
        <v/>
      </c>
      <c r="AP19" s="15" t="str">
        <f>IFERROR(SMALL($AO$2:$AO$34,ROWS(AP$2:$AP19)),"")</f>
        <v/>
      </c>
      <c r="AT19" t="s">
        <v>79</v>
      </c>
    </row>
    <row r="20" spans="1:46" x14ac:dyDescent="0.25">
      <c r="A20" s="26" t="s">
        <v>10</v>
      </c>
      <c r="B20" s="25" t="s">
        <v>21</v>
      </c>
      <c r="C20" s="1"/>
      <c r="D20" s="1"/>
      <c r="E20" s="1"/>
      <c r="F20" s="1"/>
      <c r="G20" s="1"/>
      <c r="H20" s="1"/>
      <c r="I20" s="1"/>
      <c r="J20" s="1"/>
      <c r="K20" s="1"/>
      <c r="L20" s="1"/>
      <c r="M20" s="1"/>
      <c r="N20" s="1"/>
      <c r="O20" s="1"/>
      <c r="P20" s="1"/>
      <c r="Q20" s="1"/>
      <c r="R20" s="1"/>
      <c r="S20" s="1"/>
      <c r="T20" s="1"/>
      <c r="U20" s="1"/>
      <c r="V20" s="1"/>
      <c r="W20" s="1"/>
      <c r="X20" s="1"/>
      <c r="Y20" s="1"/>
      <c r="Z20" s="1"/>
      <c r="AA20" s="1"/>
      <c r="AB20" s="1"/>
      <c r="AC20" s="1"/>
      <c r="AD20" s="1"/>
      <c r="AE20" s="1"/>
      <c r="AF20" s="1"/>
      <c r="AG20" s="1"/>
      <c r="AH20" s="18"/>
      <c r="AJ20" t="b">
        <f>IF(Calcul!$E$2="Tout type de produit",TRUE,Calcul!$E$2=SourceSubstance!A20)</f>
        <v>0</v>
      </c>
      <c r="AK20" t="b">
        <f>IF(Calcul!$F$2="Tout fournisseurs",TRUE,Calcul!$F$2=Tableau1[[#This Row],[Fournisseurs]])</f>
        <v>1</v>
      </c>
      <c r="AM20" t="b">
        <f t="shared" si="0"/>
        <v>0</v>
      </c>
      <c r="AO20" s="15" t="str">
        <f>IF(AM20,ROWS($AM$2:AM20),"")</f>
        <v/>
      </c>
      <c r="AP20" s="15" t="str">
        <f>IFERROR(SMALL($AO$2:$AO$34,ROWS(AP$2:$AP20)),"")</f>
        <v/>
      </c>
      <c r="AT20" t="s">
        <v>80</v>
      </c>
    </row>
    <row r="21" spans="1:46" x14ac:dyDescent="0.25">
      <c r="A21" s="28" t="s">
        <v>45</v>
      </c>
      <c r="B21" s="27" t="s">
        <v>30</v>
      </c>
      <c r="C21" s="1"/>
      <c r="D21" s="1"/>
      <c r="E21" s="1"/>
      <c r="F21" s="1"/>
      <c r="G21" s="1"/>
      <c r="H21" s="1"/>
      <c r="I21" s="1"/>
      <c r="J21" s="1"/>
      <c r="K21" s="1"/>
      <c r="L21" s="1"/>
      <c r="M21" s="1"/>
      <c r="N21" s="1"/>
      <c r="O21" s="1"/>
      <c r="P21" s="1"/>
      <c r="Q21" s="1"/>
      <c r="R21" s="1"/>
      <c r="S21" s="1"/>
      <c r="T21" s="1"/>
      <c r="U21" s="1"/>
      <c r="V21" s="1"/>
      <c r="W21" s="1"/>
      <c r="X21" s="1"/>
      <c r="Y21" s="1"/>
      <c r="Z21" s="1"/>
      <c r="AA21" s="1"/>
      <c r="AB21" s="1"/>
      <c r="AC21" s="1"/>
      <c r="AD21" s="1"/>
      <c r="AE21" s="1"/>
      <c r="AF21" s="1"/>
      <c r="AG21" s="1"/>
      <c r="AH21" s="18"/>
      <c r="AJ21" t="b">
        <f>IF(Calcul!$E$2="Tout type de produit",TRUE,Calcul!$E$2=SourceSubstance!A21)</f>
        <v>1</v>
      </c>
      <c r="AK21" t="b">
        <f>IF(Calcul!$F$2="Tout fournisseurs",TRUE,Calcul!$F$2=Tableau1[[#This Row],[Fournisseurs]])</f>
        <v>1</v>
      </c>
      <c r="AM21" t="b">
        <f t="shared" si="0"/>
        <v>1</v>
      </c>
      <c r="AO21" s="15">
        <f>IF(AM21,ROWS($AM$2:AM21),"")</f>
        <v>20</v>
      </c>
      <c r="AP21" s="15" t="str">
        <f>IFERROR(SMALL($AO$2:$AO$34,ROWS(AP$2:$AP21)),"")</f>
        <v/>
      </c>
      <c r="AT21" t="s">
        <v>81</v>
      </c>
    </row>
    <row r="22" spans="1:46" x14ac:dyDescent="0.25">
      <c r="A22" s="26" t="s">
        <v>45</v>
      </c>
      <c r="B22" s="25" t="s">
        <v>25</v>
      </c>
      <c r="C22" s="1"/>
      <c r="D22" s="1"/>
      <c r="E22" s="1"/>
      <c r="F22" s="1"/>
      <c r="G22" s="1"/>
      <c r="H22" s="1"/>
      <c r="I22" s="1"/>
      <c r="J22" s="1"/>
      <c r="K22" s="1"/>
      <c r="L22" s="1"/>
      <c r="M22" s="1"/>
      <c r="N22" s="1"/>
      <c r="O22" s="1"/>
      <c r="P22" s="1"/>
      <c r="Q22" s="1"/>
      <c r="R22" s="1"/>
      <c r="S22" s="1"/>
      <c r="T22" s="1"/>
      <c r="U22" s="1"/>
      <c r="V22" s="1"/>
      <c r="W22" s="1"/>
      <c r="X22" s="1"/>
      <c r="Y22" s="1"/>
      <c r="Z22" s="1"/>
      <c r="AA22" s="1"/>
      <c r="AB22" s="1"/>
      <c r="AC22" s="1"/>
      <c r="AD22" s="1"/>
      <c r="AE22" s="1"/>
      <c r="AF22" s="1"/>
      <c r="AG22" s="1"/>
      <c r="AH22" s="18"/>
      <c r="AJ22" t="b">
        <f>IF(Calcul!$E$2="Tout type de produit",TRUE,Calcul!$E$2=SourceSubstance!A22)</f>
        <v>1</v>
      </c>
      <c r="AK22" t="b">
        <f>IF(Calcul!$F$2="Tout fournisseurs",TRUE,Calcul!$F$2=Tableau1[[#This Row],[Fournisseurs]])</f>
        <v>1</v>
      </c>
      <c r="AM22" t="b">
        <f t="shared" si="0"/>
        <v>1</v>
      </c>
      <c r="AO22" s="15">
        <f>IF(AM22,ROWS($AM$2:AM22),"")</f>
        <v>21</v>
      </c>
      <c r="AP22" s="15" t="str">
        <f>IFERROR(SMALL($AO$2:$AO$34,ROWS(AP$2:$AP22)),"")</f>
        <v/>
      </c>
      <c r="AT22" t="s">
        <v>82</v>
      </c>
    </row>
    <row r="23" spans="1:46" x14ac:dyDescent="0.25">
      <c r="A23" s="28" t="s">
        <v>10</v>
      </c>
      <c r="B23" s="27" t="s">
        <v>128</v>
      </c>
      <c r="C23" s="1"/>
      <c r="D23" s="1"/>
      <c r="E23" s="1"/>
      <c r="F23" s="1"/>
      <c r="G23" s="1"/>
      <c r="H23" s="1"/>
      <c r="I23" s="1"/>
      <c r="J23" s="1"/>
      <c r="K23" s="1"/>
      <c r="L23" s="1"/>
      <c r="M23" s="1"/>
      <c r="N23" s="1"/>
      <c r="O23" s="1"/>
      <c r="P23" s="1"/>
      <c r="Q23" s="1"/>
      <c r="R23" s="1"/>
      <c r="S23" s="1"/>
      <c r="T23" s="1"/>
      <c r="U23" s="1"/>
      <c r="V23" s="1"/>
      <c r="W23" s="1"/>
      <c r="X23" s="1"/>
      <c r="Y23" s="1"/>
      <c r="Z23" s="1"/>
      <c r="AA23" s="1"/>
      <c r="AB23" s="1"/>
      <c r="AC23" s="1"/>
      <c r="AD23" s="1"/>
      <c r="AE23" s="1"/>
      <c r="AF23" s="1"/>
      <c r="AG23" s="1"/>
      <c r="AH23" s="18"/>
      <c r="AJ23" t="b">
        <f>IF(Calcul!$E$2="Tout type de produit",TRUE,Calcul!$E$2=SourceSubstance!A23)</f>
        <v>0</v>
      </c>
      <c r="AK23" t="b">
        <f>IF(Calcul!$F$2="Tout fournisseurs",TRUE,Calcul!$F$2=Tableau1[[#This Row],[Fournisseurs]])</f>
        <v>1</v>
      </c>
      <c r="AM23" t="b">
        <f t="shared" si="0"/>
        <v>0</v>
      </c>
      <c r="AO23" s="15" t="str">
        <f>IF(AM23,ROWS($AM$2:AM23),"")</f>
        <v/>
      </c>
      <c r="AP23" s="15" t="str">
        <f>IFERROR(SMALL($AO$2:$AO$34,ROWS(AP$2:$AP23)),"")</f>
        <v/>
      </c>
      <c r="AT23" t="s">
        <v>83</v>
      </c>
    </row>
    <row r="24" spans="1:46" x14ac:dyDescent="0.25">
      <c r="A24" s="26" t="s">
        <v>46</v>
      </c>
      <c r="B24" s="25" t="s">
        <v>35</v>
      </c>
      <c r="C24" s="1"/>
      <c r="D24" s="1"/>
      <c r="E24" s="1"/>
      <c r="F24" s="1"/>
      <c r="G24" s="1"/>
      <c r="H24" s="1"/>
      <c r="I24" s="1"/>
      <c r="J24" s="1"/>
      <c r="K24" s="1"/>
      <c r="L24" s="1"/>
      <c r="M24" s="1"/>
      <c r="N24" s="1"/>
      <c r="O24" s="1"/>
      <c r="P24" s="1"/>
      <c r="Q24" s="1"/>
      <c r="R24" s="1"/>
      <c r="S24" s="1"/>
      <c r="T24" s="1"/>
      <c r="U24" s="1"/>
      <c r="V24" s="1"/>
      <c r="W24" s="1"/>
      <c r="X24" s="1"/>
      <c r="Y24" s="1"/>
      <c r="Z24" s="1"/>
      <c r="AA24" s="1"/>
      <c r="AB24" s="1"/>
      <c r="AC24" s="1"/>
      <c r="AD24" s="1"/>
      <c r="AE24" s="1"/>
      <c r="AF24" s="1"/>
      <c r="AG24" s="1"/>
      <c r="AH24" s="18"/>
      <c r="AJ24" t="b">
        <f>IF(Calcul!$E$2="Tout type de produit",TRUE,Calcul!$E$2=SourceSubstance!A24)</f>
        <v>0</v>
      </c>
      <c r="AK24" t="b">
        <f>IF(Calcul!$F$2="Tout fournisseurs",TRUE,Calcul!$F$2=Tableau1[[#This Row],[Fournisseurs]])</f>
        <v>1</v>
      </c>
      <c r="AM24" t="b">
        <f t="shared" si="0"/>
        <v>0</v>
      </c>
      <c r="AO24" s="15" t="str">
        <f>IF(AM24,ROWS($AM$2:AM24),"")</f>
        <v/>
      </c>
      <c r="AP24" s="15" t="str">
        <f>IFERROR(SMALL($AO$2:$AO$34,ROWS(AP$2:$AP24)),"")</f>
        <v/>
      </c>
      <c r="AT24" t="s">
        <v>84</v>
      </c>
    </row>
    <row r="25" spans="1:46" x14ac:dyDescent="0.25">
      <c r="A25" s="28" t="s">
        <v>12</v>
      </c>
      <c r="B25" s="27" t="s">
        <v>36</v>
      </c>
      <c r="C25" s="1"/>
      <c r="D25" s="1"/>
      <c r="E25" s="1"/>
      <c r="F25" s="1"/>
      <c r="G25" s="1"/>
      <c r="H25" s="1"/>
      <c r="I25" s="1"/>
      <c r="J25" s="1"/>
      <c r="K25" s="1"/>
      <c r="L25" s="1"/>
      <c r="M25" s="1"/>
      <c r="N25" s="1"/>
      <c r="O25" s="1"/>
      <c r="P25" s="1"/>
      <c r="Q25" s="1"/>
      <c r="R25" s="1"/>
      <c r="S25" s="1"/>
      <c r="T25" s="1"/>
      <c r="U25" s="1"/>
      <c r="V25" s="1"/>
      <c r="W25" s="1"/>
      <c r="X25" s="1"/>
      <c r="Y25" s="1"/>
      <c r="Z25" s="1"/>
      <c r="AA25" s="1"/>
      <c r="AB25" s="1"/>
      <c r="AC25" s="1"/>
      <c r="AD25" s="1"/>
      <c r="AE25" s="1"/>
      <c r="AF25" s="1"/>
      <c r="AG25" s="1"/>
      <c r="AH25" s="18"/>
      <c r="AJ25" t="b">
        <f>IF(Calcul!$E$2="Tout type de produit",TRUE,Calcul!$E$2=SourceSubstance!A25)</f>
        <v>0</v>
      </c>
      <c r="AK25" t="b">
        <f>IF(Calcul!$F$2="Tout fournisseurs",TRUE,Calcul!$F$2=Tableau1[[#This Row],[Fournisseurs]])</f>
        <v>1</v>
      </c>
      <c r="AM25" t="b">
        <f t="shared" si="0"/>
        <v>0</v>
      </c>
      <c r="AO25" s="15" t="str">
        <f>IF(AM25,ROWS($AM$2:AM25),"")</f>
        <v/>
      </c>
      <c r="AP25" s="15" t="str">
        <f>IFERROR(SMALL($AO$2:$AO$34,ROWS(AP$2:$AP25)),"")</f>
        <v/>
      </c>
      <c r="AT25" t="s">
        <v>85</v>
      </c>
    </row>
    <row r="26" spans="1:46" x14ac:dyDescent="0.25">
      <c r="A26" s="26" t="s">
        <v>136</v>
      </c>
      <c r="B26" s="25" t="s">
        <v>37</v>
      </c>
      <c r="C26" s="1"/>
      <c r="D26" s="1"/>
      <c r="E26" s="1"/>
      <c r="F26" s="1"/>
      <c r="G26" s="1"/>
      <c r="H26" s="1"/>
      <c r="I26" s="1"/>
      <c r="J26" s="1"/>
      <c r="K26" s="1"/>
      <c r="L26" s="1"/>
      <c r="M26" s="1"/>
      <c r="N26" s="1"/>
      <c r="O26" s="1"/>
      <c r="P26" s="1"/>
      <c r="Q26" s="1"/>
      <c r="R26" s="1"/>
      <c r="S26" s="1"/>
      <c r="T26" s="1"/>
      <c r="U26" s="1"/>
      <c r="V26" s="1"/>
      <c r="W26" s="1"/>
      <c r="X26" s="1"/>
      <c r="Y26" s="1"/>
      <c r="Z26" s="1"/>
      <c r="AA26" s="1"/>
      <c r="AB26" s="1"/>
      <c r="AC26" s="1"/>
      <c r="AD26" s="1"/>
      <c r="AE26" s="1"/>
      <c r="AF26" s="1"/>
      <c r="AG26" s="1"/>
      <c r="AH26" s="18"/>
      <c r="AJ26" t="b">
        <f>IF(Calcul!$E$2="Tout type de produit",TRUE,Calcul!$E$2=SourceSubstance!A26)</f>
        <v>0</v>
      </c>
      <c r="AK26" t="b">
        <f>IF(Calcul!$F$2="Tout fournisseurs",TRUE,Calcul!$F$2=Tableau1[[#This Row],[Fournisseurs]])</f>
        <v>1</v>
      </c>
      <c r="AM26" t="b">
        <f t="shared" si="0"/>
        <v>0</v>
      </c>
      <c r="AO26" s="15" t="str">
        <f>IF(AM26,ROWS($AM$2:AM26),"")</f>
        <v/>
      </c>
      <c r="AP26" s="15" t="str">
        <f>IFERROR(SMALL($AO$2:$AO$34,ROWS(AP$2:$AP26)),"")</f>
        <v/>
      </c>
      <c r="AT26" t="s">
        <v>86</v>
      </c>
    </row>
    <row r="27" spans="1:46" x14ac:dyDescent="0.25">
      <c r="A27" s="28" t="s">
        <v>43</v>
      </c>
      <c r="B27" s="27" t="s">
        <v>19</v>
      </c>
      <c r="C27" s="1"/>
      <c r="D27" s="1"/>
      <c r="E27" s="1"/>
      <c r="F27" s="1"/>
      <c r="G27" s="1"/>
      <c r="H27" s="1"/>
      <c r="I27" s="1"/>
      <c r="J27" s="1"/>
      <c r="K27" s="1"/>
      <c r="L27" s="1"/>
      <c r="M27" s="1"/>
      <c r="N27" s="1"/>
      <c r="O27" s="1"/>
      <c r="P27" s="1"/>
      <c r="Q27" s="1"/>
      <c r="R27" s="1"/>
      <c r="S27" s="1"/>
      <c r="T27" s="1"/>
      <c r="U27" s="1"/>
      <c r="V27" s="1"/>
      <c r="W27" s="1"/>
      <c r="X27" s="1"/>
      <c r="Y27" s="1"/>
      <c r="Z27" s="1"/>
      <c r="AA27" s="1"/>
      <c r="AB27" s="1"/>
      <c r="AC27" s="1"/>
      <c r="AD27" s="1"/>
      <c r="AE27" s="1"/>
      <c r="AF27" s="1"/>
      <c r="AG27" s="1"/>
      <c r="AH27" s="18"/>
      <c r="AJ27" t="b">
        <f>IF(Calcul!$E$2="Tout type de produit",TRUE,Calcul!$E$2=SourceSubstance!A27)</f>
        <v>0</v>
      </c>
      <c r="AK27" t="b">
        <f>IF(Calcul!$F$2="Tout fournisseurs",TRUE,Calcul!$F$2=Tableau1[[#This Row],[Fournisseurs]])</f>
        <v>1</v>
      </c>
      <c r="AM27" t="b">
        <f t="shared" si="0"/>
        <v>0</v>
      </c>
      <c r="AO27" s="15" t="str">
        <f>IF(AM27,ROWS($AM$2:AM27),"")</f>
        <v/>
      </c>
      <c r="AP27" s="15" t="str">
        <f>IFERROR(SMALL($AO$2:$AO$34,ROWS(AP$2:$AP27)),"")</f>
        <v/>
      </c>
      <c r="AT27" t="s">
        <v>87</v>
      </c>
    </row>
    <row r="28" spans="1:46" x14ac:dyDescent="0.25">
      <c r="A28" s="26" t="s">
        <v>134</v>
      </c>
      <c r="B28" s="25" t="s">
        <v>28</v>
      </c>
      <c r="C28" s="1"/>
      <c r="D28" s="1"/>
      <c r="E28" s="1"/>
      <c r="F28" s="1"/>
      <c r="G28" s="1"/>
      <c r="H28" s="1"/>
      <c r="I28" s="1"/>
      <c r="J28" s="1"/>
      <c r="K28" s="1"/>
      <c r="L28" s="1"/>
      <c r="M28" s="1"/>
      <c r="N28" s="1"/>
      <c r="O28" s="1"/>
      <c r="P28" s="1"/>
      <c r="Q28" s="1"/>
      <c r="R28" s="1"/>
      <c r="S28" s="1"/>
      <c r="T28" s="1"/>
      <c r="U28" s="1"/>
      <c r="V28" s="1"/>
      <c r="W28" s="1"/>
      <c r="X28" s="1"/>
      <c r="Y28" s="1"/>
      <c r="Z28" s="1"/>
      <c r="AA28" s="1"/>
      <c r="AB28" s="1"/>
      <c r="AC28" s="1"/>
      <c r="AD28" s="1"/>
      <c r="AE28" s="1"/>
      <c r="AF28" s="1"/>
      <c r="AG28" s="1"/>
      <c r="AH28" s="18"/>
      <c r="AJ28" t="b">
        <f>IF(Calcul!$E$2="Tout type de produit",TRUE,Calcul!$E$2=SourceSubstance!A28)</f>
        <v>0</v>
      </c>
      <c r="AK28" t="b">
        <f>IF(Calcul!$F$2="Tout fournisseurs",TRUE,Calcul!$F$2=Tableau1[[#This Row],[Fournisseurs]])</f>
        <v>1</v>
      </c>
      <c r="AM28" t="b">
        <f t="shared" si="0"/>
        <v>0</v>
      </c>
      <c r="AO28" s="15" t="str">
        <f>IF(AM28,ROWS($AM$2:AM28),"")</f>
        <v/>
      </c>
      <c r="AP28" s="15" t="str">
        <f>IFERROR(SMALL($AO$2:$AO$34,ROWS(AP$2:$AP28)),"")</f>
        <v/>
      </c>
      <c r="AT28" t="s">
        <v>88</v>
      </c>
    </row>
    <row r="29" spans="1:46" x14ac:dyDescent="0.25">
      <c r="A29" s="26" t="s">
        <v>126</v>
      </c>
      <c r="B29" s="25" t="s">
        <v>8</v>
      </c>
      <c r="C29" s="11" t="s">
        <v>139</v>
      </c>
      <c r="D29" s="11" t="s">
        <v>139</v>
      </c>
      <c r="E29" s="11" t="s">
        <v>139</v>
      </c>
      <c r="F29" s="11" t="s">
        <v>139</v>
      </c>
      <c r="G29" s="11" t="s">
        <v>139</v>
      </c>
      <c r="H29" s="32" t="s">
        <v>139</v>
      </c>
      <c r="I29" s="32" t="s">
        <v>139</v>
      </c>
      <c r="J29" s="32" t="s">
        <v>139</v>
      </c>
      <c r="K29" s="33" t="s">
        <v>124</v>
      </c>
      <c r="L29" s="33" t="s">
        <v>124</v>
      </c>
      <c r="M29" s="33" t="s">
        <v>124</v>
      </c>
      <c r="N29" s="33" t="s">
        <v>124</v>
      </c>
      <c r="O29" s="33" t="s">
        <v>124</v>
      </c>
      <c r="P29" s="32" t="s">
        <v>139</v>
      </c>
      <c r="Q29" s="32" t="s">
        <v>140</v>
      </c>
      <c r="R29" s="32" t="s">
        <v>139</v>
      </c>
      <c r="S29" s="32" t="s">
        <v>139</v>
      </c>
      <c r="T29" s="32" t="s">
        <v>139</v>
      </c>
      <c r="U29" s="33" t="s">
        <v>139</v>
      </c>
      <c r="V29" s="34" t="s">
        <v>139</v>
      </c>
      <c r="W29" s="11" t="s">
        <v>139</v>
      </c>
      <c r="X29" s="11" t="s">
        <v>139</v>
      </c>
      <c r="Y29" s="11" t="s">
        <v>139</v>
      </c>
      <c r="Z29" s="11" t="s">
        <v>139</v>
      </c>
      <c r="AA29" s="11" t="s">
        <v>139</v>
      </c>
      <c r="AB29" s="32" t="s">
        <v>139</v>
      </c>
      <c r="AC29" s="32" t="s">
        <v>139</v>
      </c>
      <c r="AD29" s="11" t="s">
        <v>139</v>
      </c>
      <c r="AE29" s="11" t="s">
        <v>139</v>
      </c>
      <c r="AF29" s="11" t="s">
        <v>139</v>
      </c>
      <c r="AG29" s="34" t="s">
        <v>139</v>
      </c>
      <c r="AH29" s="36" t="s">
        <v>139</v>
      </c>
      <c r="AJ29" t="b">
        <f>IF(Calcul!$E$2="Tout type de produit",TRUE,Calcul!$E$2=SourceSubstance!A29)</f>
        <v>0</v>
      </c>
      <c r="AK29" t="b">
        <f>IF(Calcul!$F$2="Tout fournisseurs",TRUE,Calcul!$F$2=Tableau1[[#This Row],[Fournisseurs]])</f>
        <v>1</v>
      </c>
      <c r="AM29" t="b">
        <f t="shared" si="0"/>
        <v>0</v>
      </c>
      <c r="AO29" s="15" t="str">
        <f>IF(AM29,ROWS($AM$2:AM29),"")</f>
        <v/>
      </c>
      <c r="AP29" s="15" t="str">
        <f>IFERROR(SMALL($AO$2:$AO$34,ROWS(AP$2:$AP29)),"")</f>
        <v/>
      </c>
      <c r="AT29" t="s">
        <v>89</v>
      </c>
    </row>
    <row r="30" spans="1:46" x14ac:dyDescent="0.25">
      <c r="A30" s="28" t="s">
        <v>134</v>
      </c>
      <c r="B30" s="27" t="s">
        <v>40</v>
      </c>
      <c r="C30" s="1"/>
      <c r="D30" s="1"/>
      <c r="E30" s="1"/>
      <c r="F30" s="1"/>
      <c r="G30" s="1"/>
      <c r="H30" s="1"/>
      <c r="I30" s="1"/>
      <c r="J30" s="1"/>
      <c r="K30" s="1"/>
      <c r="L30" s="1"/>
      <c r="M30" s="1"/>
      <c r="N30" s="1"/>
      <c r="O30" s="1"/>
      <c r="P30" s="1"/>
      <c r="Q30" s="1"/>
      <c r="R30" s="1"/>
      <c r="S30" s="1"/>
      <c r="T30" s="1"/>
      <c r="U30" s="1"/>
      <c r="V30" s="1"/>
      <c r="W30" s="1"/>
      <c r="X30" s="1"/>
      <c r="Y30" s="1"/>
      <c r="Z30" s="1"/>
      <c r="AA30" s="1"/>
      <c r="AB30" s="1"/>
      <c r="AC30" s="1"/>
      <c r="AD30" s="1"/>
      <c r="AE30" s="1"/>
      <c r="AF30" s="1"/>
      <c r="AG30" s="1"/>
      <c r="AH30" s="18"/>
      <c r="AJ30" t="b">
        <f>IF(Calcul!$E$2="Tout type de produit",TRUE,Calcul!$E$2=SourceSubstance!A30)</f>
        <v>0</v>
      </c>
      <c r="AK30" t="b">
        <f>IF(Calcul!$F$2="Tout fournisseurs",TRUE,Calcul!$F$2=Tableau1[[#This Row],[Fournisseurs]])</f>
        <v>1</v>
      </c>
      <c r="AM30" t="b">
        <f t="shared" si="0"/>
        <v>0</v>
      </c>
      <c r="AO30" s="15" t="str">
        <f>IF(AM30,ROWS($AM$2:AM30),"")</f>
        <v/>
      </c>
      <c r="AP30" s="15" t="str">
        <f>IFERROR(SMALL($AO$2:$AO$34,ROWS(AP$2:$AP30)),"")</f>
        <v/>
      </c>
      <c r="AT30" t="s">
        <v>90</v>
      </c>
    </row>
    <row r="31" spans="1:46" x14ac:dyDescent="0.25">
      <c r="A31" s="28" t="s">
        <v>10</v>
      </c>
      <c r="B31" s="27" t="s">
        <v>9</v>
      </c>
      <c r="C31" s="12" t="s">
        <v>139</v>
      </c>
      <c r="D31" s="12" t="s">
        <v>124</v>
      </c>
      <c r="E31" s="12" t="s">
        <v>139</v>
      </c>
      <c r="F31" s="12" t="s">
        <v>139</v>
      </c>
      <c r="G31" s="12" t="s">
        <v>124</v>
      </c>
      <c r="H31" s="12" t="s">
        <v>139</v>
      </c>
      <c r="I31" s="12" t="s">
        <v>139</v>
      </c>
      <c r="J31" s="12" t="s">
        <v>139</v>
      </c>
      <c r="K31" s="12" t="s">
        <v>124</v>
      </c>
      <c r="L31" s="12" t="s">
        <v>124</v>
      </c>
      <c r="M31" s="12" t="s">
        <v>124</v>
      </c>
      <c r="N31" s="12" t="s">
        <v>124</v>
      </c>
      <c r="O31" s="12" t="s">
        <v>124</v>
      </c>
      <c r="P31" s="12" t="s">
        <v>124</v>
      </c>
      <c r="Q31" s="12" t="s">
        <v>124</v>
      </c>
      <c r="R31" s="12" t="s">
        <v>124</v>
      </c>
      <c r="S31" s="12" t="s">
        <v>124</v>
      </c>
      <c r="T31" s="12" t="s">
        <v>139</v>
      </c>
      <c r="U31" s="12" t="s">
        <v>124</v>
      </c>
      <c r="V31" s="12" t="s">
        <v>139</v>
      </c>
      <c r="W31" s="12" t="s">
        <v>124</v>
      </c>
      <c r="X31" s="12" t="s">
        <v>124</v>
      </c>
      <c r="Y31" s="12" t="s">
        <v>124</v>
      </c>
      <c r="Z31" s="12" t="s">
        <v>124</v>
      </c>
      <c r="AA31" s="12" t="s">
        <v>124</v>
      </c>
      <c r="AB31" s="12" t="s">
        <v>124</v>
      </c>
      <c r="AC31" s="12" t="s">
        <v>139</v>
      </c>
      <c r="AD31" s="12" t="s">
        <v>124</v>
      </c>
      <c r="AE31" s="12" t="s">
        <v>124</v>
      </c>
      <c r="AF31" s="12" t="s">
        <v>139</v>
      </c>
      <c r="AG31" s="12" t="s">
        <v>139</v>
      </c>
      <c r="AH31" s="38"/>
      <c r="AJ31" t="b">
        <f>IF(Calcul!$E$2="Tout type de produit",TRUE,Calcul!$E$2=SourceSubstance!A31)</f>
        <v>0</v>
      </c>
      <c r="AK31" t="b">
        <f>IF(Calcul!$F$2="Tout fournisseurs",TRUE,Calcul!$F$2=Tableau1[[#This Row],[Fournisseurs]])</f>
        <v>1</v>
      </c>
      <c r="AM31" t="b">
        <f t="shared" si="0"/>
        <v>0</v>
      </c>
      <c r="AO31" s="15" t="str">
        <f>IF(AM31,ROWS($AM$2:AM31),"")</f>
        <v/>
      </c>
      <c r="AP31" s="15" t="str">
        <f>IFERROR(SMALL($AO$2:$AO$34,ROWS(AP$2:$AP31)),"")</f>
        <v/>
      </c>
      <c r="AT31" t="s">
        <v>91</v>
      </c>
    </row>
    <row r="32" spans="1:46" x14ac:dyDescent="0.25">
      <c r="A32" s="26" t="s">
        <v>44</v>
      </c>
      <c r="B32" s="25" t="s">
        <v>22</v>
      </c>
      <c r="C32" s="1"/>
      <c r="D32" s="1"/>
      <c r="E32" s="1"/>
      <c r="F32" s="1"/>
      <c r="G32" s="1"/>
      <c r="H32" s="1"/>
      <c r="I32" s="1"/>
      <c r="J32" s="1"/>
      <c r="K32" s="1"/>
      <c r="L32" s="1"/>
      <c r="M32" s="1"/>
      <c r="N32" s="1"/>
      <c r="O32" s="1"/>
      <c r="P32" s="1"/>
      <c r="Q32" s="1"/>
      <c r="R32" s="1"/>
      <c r="S32" s="1"/>
      <c r="T32" s="1"/>
      <c r="U32" s="1"/>
      <c r="V32" s="1"/>
      <c r="W32" s="1"/>
      <c r="X32" s="1"/>
      <c r="Y32" s="1"/>
      <c r="Z32" s="1"/>
      <c r="AA32" s="1"/>
      <c r="AB32" s="1"/>
      <c r="AC32" s="1"/>
      <c r="AD32" s="1"/>
      <c r="AE32" s="1"/>
      <c r="AF32" s="1"/>
      <c r="AG32" s="1"/>
      <c r="AH32" s="18"/>
      <c r="AJ32" t="b">
        <f>IF(Calcul!$E$2="Tout type de produit",TRUE,Calcul!$E$2=SourceSubstance!A32)</f>
        <v>0</v>
      </c>
      <c r="AK32" t="b">
        <f>IF(Calcul!$F$2="Tout fournisseurs",TRUE,Calcul!$F$2=Tableau1[[#This Row],[Fournisseurs]])</f>
        <v>1</v>
      </c>
      <c r="AM32" t="b">
        <f t="shared" si="0"/>
        <v>0</v>
      </c>
      <c r="AO32" s="15" t="str">
        <f>IF(AM32,ROWS($AM$2:AM32),"")</f>
        <v/>
      </c>
      <c r="AP32" s="15" t="str">
        <f>IFERROR(SMALL($AO$2:$AO$34,ROWS(AP$2:$AP32)),"")</f>
        <v/>
      </c>
      <c r="AT32" t="s">
        <v>92</v>
      </c>
    </row>
    <row r="33" spans="1:46" x14ac:dyDescent="0.25">
      <c r="A33" s="28" t="s">
        <v>126</v>
      </c>
      <c r="B33" s="27" t="s">
        <v>29</v>
      </c>
      <c r="C33" s="23"/>
      <c r="D33" s="23"/>
      <c r="E33" s="23"/>
      <c r="F33" s="23"/>
      <c r="G33" s="23"/>
      <c r="H33" s="23"/>
      <c r="I33" s="23"/>
      <c r="J33" s="23"/>
      <c r="K33" s="23"/>
      <c r="L33" s="23"/>
      <c r="M33" s="23"/>
      <c r="N33" s="23"/>
      <c r="O33" s="23"/>
      <c r="P33" s="23"/>
      <c r="Q33" s="23"/>
      <c r="R33" s="23"/>
      <c r="S33" s="23"/>
      <c r="T33" s="23"/>
      <c r="U33" s="23"/>
      <c r="V33" s="23"/>
      <c r="W33" s="23"/>
      <c r="X33" s="23"/>
      <c r="Y33" s="23"/>
      <c r="Z33" s="23"/>
      <c r="AA33" s="23"/>
      <c r="AB33" s="23"/>
      <c r="AC33" s="23"/>
      <c r="AD33" s="23"/>
      <c r="AE33" s="23"/>
      <c r="AF33" s="23"/>
      <c r="AG33" s="23"/>
      <c r="AH33" s="24"/>
      <c r="AJ33" t="b">
        <f>IF(Calcul!$E$2="Tout type de produit",TRUE,Calcul!$E$2=SourceSubstance!A33)</f>
        <v>0</v>
      </c>
      <c r="AK33" t="b">
        <f>IF(Calcul!$F$2="Tout fournisseurs",TRUE,Calcul!$F$2=Tableau1[[#This Row],[Fournisseurs]])</f>
        <v>1</v>
      </c>
      <c r="AM33" t="b">
        <f t="shared" si="0"/>
        <v>0</v>
      </c>
      <c r="AO33" s="15" t="str">
        <f>IF(AM33,ROWS($AM$2:AM33),"")</f>
        <v/>
      </c>
      <c r="AP33" s="15" t="str">
        <f>IFERROR(SMALL($AO$2:$AO$34,ROWS(AP$2:$AP33)),"")</f>
        <v/>
      </c>
      <c r="AT33" t="s">
        <v>93</v>
      </c>
    </row>
    <row r="34" spans="1:46" x14ac:dyDescent="0.25">
      <c r="AP34" t="str">
        <f>IFERROR(SMALL($AO$2:$AO$34,ROWS(AP$2:$AP34)),"")</f>
        <v/>
      </c>
    </row>
  </sheetData>
  <hyperlinks>
    <hyperlink ref="C15" r:id="rId1"/>
    <hyperlink ref="D15:AH15" r:id="rId2" display="Absence"/>
    <hyperlink ref="C31" r:id="rId3" display="Absence"/>
    <hyperlink ref="E31" r:id="rId4" display="Absence"/>
    <hyperlink ref="F31" r:id="rId5" display="Absence"/>
    <hyperlink ref="D31" r:id="rId6"/>
    <hyperlink ref="G31" r:id="rId7"/>
    <hyperlink ref="K31" r:id="rId8"/>
    <hyperlink ref="L31:Q31" r:id="rId9" display="Absence"/>
    <hyperlink ref="J31" r:id="rId10" display="Absence"/>
    <hyperlink ref="AB31" r:id="rId11"/>
    <hyperlink ref="AE31" r:id="rId12"/>
    <hyperlink ref="AF31" r:id="rId13" display="Absence"/>
    <hyperlink ref="AG31" r:id="rId14" display="Absence"/>
    <hyperlink ref="H31" r:id="rId15" display="Absence"/>
    <hyperlink ref="I31" r:id="rId16" display="Absence"/>
    <hyperlink ref="R31:S31" r:id="rId17" display="Absence"/>
    <hyperlink ref="T31" r:id="rId18" display="Absence"/>
    <hyperlink ref="V31" r:id="rId19" display="Absence"/>
    <hyperlink ref="AC31" r:id="rId20" display="Absence"/>
    <hyperlink ref="U31" r:id="rId21"/>
    <hyperlink ref="W31" r:id="rId22"/>
    <hyperlink ref="AD31" r:id="rId23"/>
    <hyperlink ref="X31:AA31" r:id="rId24" display="Absence"/>
    <hyperlink ref="C29" r:id="rId25" display="Absence"/>
    <hyperlink ref="D29:F29" r:id="rId26" display="Absence"/>
    <hyperlink ref="G29" r:id="rId27" display="Absence"/>
    <hyperlink ref="H29" r:id="rId28" display="Absence"/>
    <hyperlink ref="I29" r:id="rId29" display="Absence"/>
    <hyperlink ref="J29" r:id="rId30" display="Absence"/>
    <hyperlink ref="AC29" r:id="rId31" display="Absence"/>
    <hyperlink ref="AB29" r:id="rId32" display="Absence"/>
    <hyperlink ref="K29" r:id="rId33"/>
    <hyperlink ref="L29:O29" r:id="rId34" display="Absence"/>
    <hyperlink ref="P29" r:id="rId35" display="Absence"/>
    <hyperlink ref="Q29" r:id="rId36" display="Absence"/>
    <hyperlink ref="R29:S29" r:id="rId37" display="Absence"/>
    <hyperlink ref="T29" r:id="rId38" display="Absence"/>
    <hyperlink ref="U29" r:id="rId39" display="Absence"/>
    <hyperlink ref="W29" r:id="rId40" display="Absence"/>
    <hyperlink ref="X29" r:id="rId41" display="Absence"/>
    <hyperlink ref="Y29" r:id="rId42" display="Absence"/>
    <hyperlink ref="Z29:AA29" r:id="rId43" display="Absence"/>
    <hyperlink ref="AD29" r:id="rId44" display="Absence"/>
    <hyperlink ref="AE29" r:id="rId45" display="Absence"/>
    <hyperlink ref="AF29" r:id="rId46" display="Absence"/>
    <hyperlink ref="AH29" r:id="rId47" display="Absence"/>
  </hyperlinks>
  <pageMargins left="0.7" right="0.7" top="0.75" bottom="0.75" header="0.3" footer="0.3"/>
  <legacyDrawing r:id="rId48"/>
  <tableParts count="1">
    <tablePart r:id="rId49"/>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I40"/>
  <sheetViews>
    <sheetView workbookViewId="0">
      <selection activeCell="C2" sqref="C2"/>
    </sheetView>
  </sheetViews>
  <sheetFormatPr baseColWidth="10" defaultRowHeight="15" x14ac:dyDescent="0.25"/>
  <cols>
    <col min="1" max="1" width="21.5703125" bestFit="1" customWidth="1"/>
    <col min="2" max="2" width="65" bestFit="1" customWidth="1"/>
    <col min="3" max="3" width="22.7109375" bestFit="1" customWidth="1"/>
    <col min="4" max="4" width="27" bestFit="1" customWidth="1"/>
    <col min="6" max="6" width="15.42578125" customWidth="1"/>
    <col min="7" max="7" width="24.28515625" customWidth="1"/>
    <col min="8" max="8" width="16.5703125" customWidth="1"/>
    <col min="9" max="9" width="19.28515625" customWidth="1"/>
  </cols>
  <sheetData>
    <row r="1" spans="1:9" ht="21" x14ac:dyDescent="0.25">
      <c r="A1" s="6" t="s">
        <v>98</v>
      </c>
      <c r="B1" s="6" t="s">
        <v>97</v>
      </c>
      <c r="C1" s="6" t="s">
        <v>95</v>
      </c>
      <c r="D1" s="6" t="s">
        <v>94</v>
      </c>
      <c r="E1" s="3"/>
      <c r="F1" s="4">
        <v>3</v>
      </c>
      <c r="G1" s="4">
        <v>1</v>
      </c>
      <c r="H1" s="4">
        <v>1</v>
      </c>
      <c r="I1" s="4">
        <v>1</v>
      </c>
    </row>
    <row r="2" spans="1:9" x14ac:dyDescent="0.25">
      <c r="A2" t="s">
        <v>165</v>
      </c>
      <c r="B2" t="s">
        <v>54</v>
      </c>
      <c r="C2" s="2" t="s">
        <v>13</v>
      </c>
      <c r="D2" s="2" t="s">
        <v>12</v>
      </c>
      <c r="E2" s="3"/>
      <c r="F2" s="5" t="str">
        <f>INDEX(A1:A5,F1)</f>
        <v>Complexe</v>
      </c>
      <c r="G2" s="4" t="str">
        <f>INDEX(B1:B20,G1)</f>
        <v>Toutes les normes</v>
      </c>
      <c r="H2" s="4" t="str">
        <f>INDEX(C1:C34,H1)</f>
        <v>Tout fournisseurs</v>
      </c>
      <c r="I2" s="4" t="str">
        <f>INDEX(D1:D12,I1)</f>
        <v>Tout type de produit</v>
      </c>
    </row>
    <row r="3" spans="1:9" x14ac:dyDescent="0.25">
      <c r="A3" t="s">
        <v>7</v>
      </c>
      <c r="B3" t="s">
        <v>52</v>
      </c>
      <c r="C3" s="2" t="s">
        <v>14</v>
      </c>
      <c r="D3" s="7" t="s">
        <v>134</v>
      </c>
    </row>
    <row r="4" spans="1:9" x14ac:dyDescent="0.25">
      <c r="A4" t="s">
        <v>162</v>
      </c>
      <c r="B4" t="s">
        <v>53</v>
      </c>
      <c r="C4" s="2" t="s">
        <v>16</v>
      </c>
      <c r="D4" s="2" t="s">
        <v>43</v>
      </c>
    </row>
    <row r="5" spans="1:9" x14ac:dyDescent="0.25">
      <c r="A5" t="s">
        <v>189</v>
      </c>
      <c r="B5" t="s">
        <v>55</v>
      </c>
      <c r="C5" s="2" t="s">
        <v>17</v>
      </c>
      <c r="D5" s="2" t="s">
        <v>126</v>
      </c>
    </row>
    <row r="6" spans="1:9" x14ac:dyDescent="0.25">
      <c r="B6" t="s">
        <v>6</v>
      </c>
      <c r="C6" s="2" t="s">
        <v>18</v>
      </c>
      <c r="D6" s="2" t="s">
        <v>15</v>
      </c>
    </row>
    <row r="7" spans="1:9" x14ac:dyDescent="0.25">
      <c r="B7" t="s">
        <v>58</v>
      </c>
      <c r="C7" s="2" t="s">
        <v>20</v>
      </c>
      <c r="D7" s="2" t="s">
        <v>45</v>
      </c>
    </row>
    <row r="8" spans="1:9" x14ac:dyDescent="0.25">
      <c r="B8" t="s">
        <v>57</v>
      </c>
      <c r="C8" s="2" t="s">
        <v>31</v>
      </c>
      <c r="D8" s="7" t="s">
        <v>135</v>
      </c>
    </row>
    <row r="9" spans="1:9" x14ac:dyDescent="0.25">
      <c r="B9" t="s">
        <v>61</v>
      </c>
      <c r="C9" s="2" t="s">
        <v>23</v>
      </c>
      <c r="D9" s="7" t="s">
        <v>193</v>
      </c>
    </row>
    <row r="10" spans="1:9" x14ac:dyDescent="0.25">
      <c r="B10" t="s">
        <v>60</v>
      </c>
      <c r="C10" s="2" t="s">
        <v>38</v>
      </c>
      <c r="D10" s="2" t="s">
        <v>44</v>
      </c>
    </row>
    <row r="11" spans="1:9" x14ac:dyDescent="0.25">
      <c r="B11" t="s">
        <v>59</v>
      </c>
      <c r="C11" s="2" t="s">
        <v>24</v>
      </c>
      <c r="D11" s="2" t="s">
        <v>42</v>
      </c>
    </row>
    <row r="12" spans="1:9" x14ac:dyDescent="0.25">
      <c r="B12" t="s">
        <v>47</v>
      </c>
      <c r="C12" s="2" t="s">
        <v>27</v>
      </c>
      <c r="D12" s="2" t="s">
        <v>10</v>
      </c>
    </row>
    <row r="13" spans="1:9" x14ac:dyDescent="0.25">
      <c r="B13" t="s">
        <v>5</v>
      </c>
      <c r="C13" s="2" t="s">
        <v>34</v>
      </c>
      <c r="D13" s="2"/>
    </row>
    <row r="14" spans="1:9" x14ac:dyDescent="0.25">
      <c r="B14" t="s">
        <v>3</v>
      </c>
      <c r="C14" s="2" t="s">
        <v>33</v>
      </c>
      <c r="D14" s="2"/>
    </row>
    <row r="15" spans="1:9" x14ac:dyDescent="0.25">
      <c r="B15" t="s">
        <v>4</v>
      </c>
      <c r="C15" s="2" t="s">
        <v>11</v>
      </c>
      <c r="D15" s="2"/>
    </row>
    <row r="16" spans="1:9" x14ac:dyDescent="0.25">
      <c r="B16" t="s">
        <v>48</v>
      </c>
      <c r="C16" s="2" t="s">
        <v>26</v>
      </c>
      <c r="D16" s="2"/>
    </row>
    <row r="17" spans="2:4" x14ac:dyDescent="0.25">
      <c r="B17" t="s">
        <v>49</v>
      </c>
      <c r="C17" s="2" t="s">
        <v>32</v>
      </c>
      <c r="D17" s="2"/>
    </row>
    <row r="18" spans="2:4" x14ac:dyDescent="0.25">
      <c r="B18" t="s">
        <v>50</v>
      </c>
      <c r="C18" s="2" t="s">
        <v>39</v>
      </c>
      <c r="D18" s="15"/>
    </row>
    <row r="19" spans="2:4" x14ac:dyDescent="0.25">
      <c r="B19" t="s">
        <v>51</v>
      </c>
      <c r="C19" s="2" t="s">
        <v>127</v>
      </c>
      <c r="D19" s="2"/>
    </row>
    <row r="20" spans="2:4" x14ac:dyDescent="0.25">
      <c r="B20" t="s">
        <v>56</v>
      </c>
      <c r="C20" s="2" t="s">
        <v>21</v>
      </c>
      <c r="D20" s="2"/>
    </row>
    <row r="21" spans="2:4" x14ac:dyDescent="0.25">
      <c r="C21" s="2" t="s">
        <v>30</v>
      </c>
      <c r="D21" s="2"/>
    </row>
    <row r="22" spans="2:4" x14ac:dyDescent="0.25">
      <c r="C22" s="2" t="s">
        <v>25</v>
      </c>
      <c r="D22" s="2"/>
    </row>
    <row r="23" spans="2:4" x14ac:dyDescent="0.25">
      <c r="C23" s="2" t="s">
        <v>128</v>
      </c>
      <c r="D23" s="2"/>
    </row>
    <row r="24" spans="2:4" x14ac:dyDescent="0.25">
      <c r="C24" s="2" t="s">
        <v>35</v>
      </c>
      <c r="D24" s="2"/>
    </row>
    <row r="25" spans="2:4" x14ac:dyDescent="0.25">
      <c r="C25" s="2" t="s">
        <v>36</v>
      </c>
      <c r="D25" s="2"/>
    </row>
    <row r="26" spans="2:4" x14ac:dyDescent="0.25">
      <c r="C26" s="2" t="s">
        <v>37</v>
      </c>
      <c r="D26" s="2"/>
    </row>
    <row r="27" spans="2:4" x14ac:dyDescent="0.25">
      <c r="C27" s="2" t="s">
        <v>41</v>
      </c>
    </row>
    <row r="28" spans="2:4" x14ac:dyDescent="0.25">
      <c r="C28" s="2" t="s">
        <v>19</v>
      </c>
      <c r="D28" s="2"/>
    </row>
    <row r="29" spans="2:4" x14ac:dyDescent="0.25">
      <c r="C29" s="2" t="s">
        <v>28</v>
      </c>
    </row>
    <row r="30" spans="2:4" x14ac:dyDescent="0.25">
      <c r="C30" s="2" t="s">
        <v>8</v>
      </c>
      <c r="D30" s="2"/>
    </row>
    <row r="31" spans="2:4" x14ac:dyDescent="0.25">
      <c r="C31" s="2" t="s">
        <v>40</v>
      </c>
      <c r="D31" s="2"/>
    </row>
    <row r="32" spans="2:4" x14ac:dyDescent="0.25">
      <c r="C32" s="2" t="s">
        <v>9</v>
      </c>
    </row>
    <row r="33" spans="3:4" x14ac:dyDescent="0.25">
      <c r="C33" s="2" t="s">
        <v>22</v>
      </c>
    </row>
    <row r="34" spans="3:4" x14ac:dyDescent="0.25">
      <c r="C34" s="2" t="s">
        <v>29</v>
      </c>
      <c r="D34" s="2"/>
    </row>
    <row r="36" spans="3:4" x14ac:dyDescent="0.25">
      <c r="D36" s="2"/>
    </row>
    <row r="37" spans="3:4" x14ac:dyDescent="0.25">
      <c r="D37" s="2"/>
    </row>
    <row r="38" spans="3:4" x14ac:dyDescent="0.25">
      <c r="D38" s="2"/>
    </row>
    <row r="39" spans="3:4" x14ac:dyDescent="0.25">
      <c r="D39" s="2"/>
    </row>
    <row r="40" spans="3:4" x14ac:dyDescent="0.25">
      <c r="D40" s="2"/>
    </row>
  </sheetData>
  <sortState ref="C2:C34">
    <sortCondition ref="C2"/>
  </sortState>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I34"/>
  <sheetViews>
    <sheetView workbookViewId="0">
      <selection activeCell="F2" sqref="F2"/>
    </sheetView>
  </sheetViews>
  <sheetFormatPr baseColWidth="10" defaultRowHeight="15" x14ac:dyDescent="0.25"/>
  <cols>
    <col min="1" max="1" width="26.85546875" bestFit="1" customWidth="1"/>
    <col min="2" max="2" width="22.7109375" bestFit="1" customWidth="1"/>
    <col min="3" max="3" width="59.5703125" bestFit="1" customWidth="1"/>
    <col min="5" max="5" width="19.28515625" bestFit="1" customWidth="1"/>
    <col min="6" max="6" width="16.5703125" bestFit="1" customWidth="1"/>
    <col min="7" max="9" width="17.28515625" bestFit="1" customWidth="1"/>
  </cols>
  <sheetData>
    <row r="1" spans="1:9" ht="21" x14ac:dyDescent="0.25">
      <c r="A1" s="6" t="s">
        <v>94</v>
      </c>
      <c r="B1" s="6" t="s">
        <v>95</v>
      </c>
      <c r="C1" s="6" t="s">
        <v>96</v>
      </c>
      <c r="E1" s="4">
        <v>7</v>
      </c>
      <c r="F1" s="4">
        <v>1</v>
      </c>
      <c r="G1" s="4">
        <v>1</v>
      </c>
      <c r="H1" s="9">
        <v>1</v>
      </c>
      <c r="I1" s="9">
        <v>1</v>
      </c>
    </row>
    <row r="2" spans="1:9" x14ac:dyDescent="0.25">
      <c r="A2" s="2" t="s">
        <v>12</v>
      </c>
      <c r="B2" s="2" t="s">
        <v>13</v>
      </c>
      <c r="C2" t="s">
        <v>62</v>
      </c>
      <c r="E2" s="4" t="str">
        <f>INDEX(A1:A13,E1)</f>
        <v>Film MAC</v>
      </c>
      <c r="F2" s="4" t="str">
        <f>INDEX(B1:B34,F1)</f>
        <v>Tout fournisseurs</v>
      </c>
      <c r="G2" s="1" t="str">
        <f>INDEX(C1:C33,G1)</f>
        <v>Toutes substances</v>
      </c>
      <c r="H2" s="1" t="str">
        <f>INDEX(C1:C33,H1)</f>
        <v>Toutes substances</v>
      </c>
      <c r="I2" s="1" t="str">
        <f>INDEX(C1:C33,I1)</f>
        <v>Toutes substances</v>
      </c>
    </row>
    <row r="3" spans="1:9" x14ac:dyDescent="0.25">
      <c r="A3" s="7" t="s">
        <v>134</v>
      </c>
      <c r="B3" s="2" t="s">
        <v>14</v>
      </c>
      <c r="C3" t="s">
        <v>63</v>
      </c>
    </row>
    <row r="4" spans="1:9" x14ac:dyDescent="0.25">
      <c r="A4" s="2" t="s">
        <v>43</v>
      </c>
      <c r="B4" s="2" t="s">
        <v>16</v>
      </c>
      <c r="C4" t="s">
        <v>64</v>
      </c>
    </row>
    <row r="5" spans="1:9" x14ac:dyDescent="0.25">
      <c r="A5" s="2" t="s">
        <v>126</v>
      </c>
      <c r="B5" s="2" t="s">
        <v>17</v>
      </c>
      <c r="C5" t="s">
        <v>65</v>
      </c>
    </row>
    <row r="6" spans="1:9" x14ac:dyDescent="0.25">
      <c r="A6" s="2" t="s">
        <v>15</v>
      </c>
      <c r="B6" s="2" t="s">
        <v>18</v>
      </c>
      <c r="C6" t="s">
        <v>66</v>
      </c>
    </row>
    <row r="7" spans="1:9" x14ac:dyDescent="0.25">
      <c r="A7" s="2" t="s">
        <v>45</v>
      </c>
      <c r="B7" s="2" t="s">
        <v>20</v>
      </c>
      <c r="C7" t="s">
        <v>67</v>
      </c>
    </row>
    <row r="8" spans="1:9" x14ac:dyDescent="0.25">
      <c r="A8" s="7" t="s">
        <v>135</v>
      </c>
      <c r="B8" s="2" t="s">
        <v>31</v>
      </c>
      <c r="C8" t="s">
        <v>68</v>
      </c>
    </row>
    <row r="9" spans="1:9" x14ac:dyDescent="0.25">
      <c r="A9" s="2" t="s">
        <v>42</v>
      </c>
      <c r="B9" s="2" t="s">
        <v>23</v>
      </c>
      <c r="C9" t="s">
        <v>69</v>
      </c>
    </row>
    <row r="10" spans="1:9" x14ac:dyDescent="0.25">
      <c r="A10" s="2" t="s">
        <v>10</v>
      </c>
      <c r="B10" s="2" t="s">
        <v>38</v>
      </c>
      <c r="C10" t="s">
        <v>70</v>
      </c>
    </row>
    <row r="11" spans="1:9" x14ac:dyDescent="0.25">
      <c r="A11" s="7" t="s">
        <v>136</v>
      </c>
      <c r="B11" s="2" t="s">
        <v>24</v>
      </c>
      <c r="C11" t="s">
        <v>71</v>
      </c>
    </row>
    <row r="12" spans="1:9" x14ac:dyDescent="0.25">
      <c r="A12" s="2" t="s">
        <v>44</v>
      </c>
      <c r="B12" s="2" t="s">
        <v>27</v>
      </c>
      <c r="C12" t="s">
        <v>72</v>
      </c>
    </row>
    <row r="13" spans="1:9" x14ac:dyDescent="0.25">
      <c r="A13" s="2" t="s">
        <v>46</v>
      </c>
      <c r="B13" s="2" t="s">
        <v>34</v>
      </c>
      <c r="C13" t="s">
        <v>73</v>
      </c>
    </row>
    <row r="14" spans="1:9" x14ac:dyDescent="0.25">
      <c r="A14" s="2"/>
      <c r="B14" s="2" t="s">
        <v>33</v>
      </c>
      <c r="C14" t="s">
        <v>74</v>
      </c>
    </row>
    <row r="15" spans="1:9" x14ac:dyDescent="0.25">
      <c r="A15" s="2"/>
      <c r="B15" s="2" t="s">
        <v>11</v>
      </c>
      <c r="C15" t="s">
        <v>75</v>
      </c>
    </row>
    <row r="16" spans="1:9" x14ac:dyDescent="0.25">
      <c r="A16" s="2"/>
      <c r="B16" s="2" t="s">
        <v>26</v>
      </c>
      <c r="C16" t="s">
        <v>76</v>
      </c>
    </row>
    <row r="17" spans="1:3" x14ac:dyDescent="0.25">
      <c r="A17" s="2"/>
      <c r="B17" s="2" t="s">
        <v>32</v>
      </c>
      <c r="C17" t="s">
        <v>77</v>
      </c>
    </row>
    <row r="18" spans="1:3" x14ac:dyDescent="0.25">
      <c r="B18" s="2" t="s">
        <v>39</v>
      </c>
      <c r="C18" t="s">
        <v>78</v>
      </c>
    </row>
    <row r="19" spans="1:3" x14ac:dyDescent="0.25">
      <c r="A19" s="2"/>
      <c r="B19" s="2" t="s">
        <v>127</v>
      </c>
      <c r="C19" t="s">
        <v>79</v>
      </c>
    </row>
    <row r="20" spans="1:3" x14ac:dyDescent="0.25">
      <c r="A20" s="2"/>
      <c r="B20" s="2" t="s">
        <v>21</v>
      </c>
      <c r="C20" t="s">
        <v>80</v>
      </c>
    </row>
    <row r="21" spans="1:3" x14ac:dyDescent="0.25">
      <c r="A21" s="2"/>
      <c r="B21" s="2" t="s">
        <v>30</v>
      </c>
      <c r="C21" t="s">
        <v>81</v>
      </c>
    </row>
    <row r="22" spans="1:3" x14ac:dyDescent="0.25">
      <c r="A22" s="2"/>
      <c r="B22" s="2" t="s">
        <v>25</v>
      </c>
      <c r="C22" t="s">
        <v>82</v>
      </c>
    </row>
    <row r="23" spans="1:3" x14ac:dyDescent="0.25">
      <c r="A23" s="2"/>
      <c r="B23" s="2" t="s">
        <v>128</v>
      </c>
      <c r="C23" t="s">
        <v>83</v>
      </c>
    </row>
    <row r="24" spans="1:3" x14ac:dyDescent="0.25">
      <c r="A24" s="2"/>
      <c r="B24" s="2" t="s">
        <v>35</v>
      </c>
      <c r="C24" t="s">
        <v>84</v>
      </c>
    </row>
    <row r="25" spans="1:3" x14ac:dyDescent="0.25">
      <c r="A25" s="2"/>
      <c r="B25" s="2" t="s">
        <v>36</v>
      </c>
      <c r="C25" t="s">
        <v>85</v>
      </c>
    </row>
    <row r="26" spans="1:3" x14ac:dyDescent="0.25">
      <c r="A26" s="2"/>
      <c r="B26" s="2" t="s">
        <v>37</v>
      </c>
      <c r="C26" t="s">
        <v>86</v>
      </c>
    </row>
    <row r="27" spans="1:3" x14ac:dyDescent="0.25">
      <c r="B27" s="2" t="s">
        <v>41</v>
      </c>
      <c r="C27" t="s">
        <v>87</v>
      </c>
    </row>
    <row r="28" spans="1:3" x14ac:dyDescent="0.25">
      <c r="A28" s="2"/>
      <c r="B28" s="2" t="s">
        <v>19</v>
      </c>
      <c r="C28" t="s">
        <v>88</v>
      </c>
    </row>
    <row r="29" spans="1:3" x14ac:dyDescent="0.25">
      <c r="B29" s="2" t="s">
        <v>28</v>
      </c>
      <c r="C29" t="s">
        <v>89</v>
      </c>
    </row>
    <row r="30" spans="1:3" x14ac:dyDescent="0.25">
      <c r="A30" s="2"/>
      <c r="B30" s="2" t="s">
        <v>8</v>
      </c>
      <c r="C30" t="s">
        <v>90</v>
      </c>
    </row>
    <row r="31" spans="1:3" x14ac:dyDescent="0.25">
      <c r="A31" s="2"/>
      <c r="B31" s="2" t="s">
        <v>40</v>
      </c>
      <c r="C31" t="s">
        <v>91</v>
      </c>
    </row>
    <row r="32" spans="1:3" x14ac:dyDescent="0.25">
      <c r="B32" s="2" t="s">
        <v>9</v>
      </c>
      <c r="C32" t="s">
        <v>92</v>
      </c>
    </row>
    <row r="33" spans="1:3" x14ac:dyDescent="0.25">
      <c r="B33" s="2" t="s">
        <v>22</v>
      </c>
      <c r="C33" t="s">
        <v>93</v>
      </c>
    </row>
    <row r="34" spans="1:3" x14ac:dyDescent="0.25">
      <c r="A34" s="2"/>
      <c r="B34" s="2" t="s">
        <v>29</v>
      </c>
    </row>
  </sheetData>
  <sortState ref="A2:A13">
    <sortCondition ref="A2"/>
  </sortState>
  <pageMargins left="0.7" right="0.7" top="0.75" bottom="0.75" header="0.3" footer="0.3"/>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dimension ref="A1:AM37"/>
  <sheetViews>
    <sheetView topLeftCell="L1" workbookViewId="0">
      <selection activeCell="H1" sqref="H1"/>
    </sheetView>
  </sheetViews>
  <sheetFormatPr baseColWidth="10" defaultRowHeight="15" x14ac:dyDescent="0.25"/>
  <cols>
    <col min="1" max="1" width="20.140625" bestFit="1" customWidth="1"/>
    <col min="2" max="2" width="11.85546875" bestFit="1" customWidth="1"/>
    <col min="3" max="3" width="29.7109375" bestFit="1" customWidth="1"/>
    <col min="4" max="4" width="14" bestFit="1" customWidth="1"/>
    <col min="5" max="5" width="13.28515625" bestFit="1" customWidth="1"/>
    <col min="6" max="6" width="14" bestFit="1" customWidth="1"/>
    <col min="7" max="7" width="13.28515625" bestFit="1" customWidth="1"/>
    <col min="8" max="8" width="14" bestFit="1" customWidth="1"/>
    <col min="9" max="9" width="13.28515625" bestFit="1" customWidth="1"/>
    <col min="10" max="10" width="11.7109375" customWidth="1"/>
    <col min="11" max="12" width="13.28515625" bestFit="1" customWidth="1"/>
    <col min="13" max="13" width="11.85546875" bestFit="1" customWidth="1"/>
    <col min="14" max="14" width="13.28515625" bestFit="1" customWidth="1"/>
    <col min="15" max="15" width="12.85546875" bestFit="1" customWidth="1"/>
    <col min="16" max="16" width="20.85546875" bestFit="1" customWidth="1"/>
    <col min="17" max="18" width="13.28515625" bestFit="1" customWidth="1"/>
    <col min="19" max="19" width="13.28515625" style="53" customWidth="1"/>
    <col min="20" max="20" width="12.5703125" bestFit="1" customWidth="1"/>
    <col min="21" max="39" width="11.42578125" customWidth="1"/>
  </cols>
  <sheetData>
    <row r="1" spans="1:39" ht="84" x14ac:dyDescent="0.25">
      <c r="A1" s="4" t="s">
        <v>100</v>
      </c>
      <c r="B1" s="75" t="s">
        <v>147</v>
      </c>
      <c r="C1" s="75" t="s">
        <v>3</v>
      </c>
      <c r="D1" s="75" t="s">
        <v>4</v>
      </c>
      <c r="E1" s="75" t="s">
        <v>148</v>
      </c>
      <c r="F1" s="75" t="s">
        <v>5</v>
      </c>
      <c r="G1" s="75" t="s">
        <v>149</v>
      </c>
      <c r="H1" s="75" t="s">
        <v>150</v>
      </c>
      <c r="I1" s="75" t="s">
        <v>151</v>
      </c>
      <c r="J1" s="75" t="s">
        <v>152</v>
      </c>
      <c r="K1" s="76" t="s">
        <v>153</v>
      </c>
      <c r="L1" s="75" t="s">
        <v>6</v>
      </c>
      <c r="M1" s="75" t="s">
        <v>154</v>
      </c>
      <c r="N1" s="76" t="s">
        <v>155</v>
      </c>
      <c r="O1" s="75" t="s">
        <v>156</v>
      </c>
      <c r="P1" s="75" t="s">
        <v>157</v>
      </c>
      <c r="Q1" s="75" t="s">
        <v>158</v>
      </c>
      <c r="R1" s="75" t="s">
        <v>168</v>
      </c>
      <c r="S1" s="81"/>
      <c r="T1" s="77" t="s">
        <v>198</v>
      </c>
      <c r="U1" s="77" t="s">
        <v>202</v>
      </c>
      <c r="V1" s="77" t="s">
        <v>203</v>
      </c>
      <c r="W1" s="77" t="s">
        <v>204</v>
      </c>
      <c r="X1" s="77" t="s">
        <v>205</v>
      </c>
      <c r="Y1" s="77" t="s">
        <v>207</v>
      </c>
      <c r="Z1" s="77" t="s">
        <v>209</v>
      </c>
      <c r="AA1" s="77" t="s">
        <v>208</v>
      </c>
      <c r="AB1" s="84" t="s">
        <v>210</v>
      </c>
      <c r="AC1" s="84" t="s">
        <v>211</v>
      </c>
      <c r="AD1" s="84" t="s">
        <v>212</v>
      </c>
      <c r="AE1" s="84" t="s">
        <v>201</v>
      </c>
      <c r="AF1" s="84" t="s">
        <v>213</v>
      </c>
      <c r="AG1" s="84" t="s">
        <v>200</v>
      </c>
      <c r="AH1" s="84" t="s">
        <v>30</v>
      </c>
      <c r="AI1" s="84" t="s">
        <v>38</v>
      </c>
      <c r="AJ1" s="84" t="s">
        <v>214</v>
      </c>
      <c r="AK1" s="84" t="s">
        <v>31</v>
      </c>
      <c r="AL1" s="84" t="s">
        <v>35</v>
      </c>
      <c r="AM1" s="84" t="s">
        <v>16</v>
      </c>
    </row>
    <row r="2" spans="1:39" x14ac:dyDescent="0.25">
      <c r="A2" s="64" t="s">
        <v>33</v>
      </c>
      <c r="B2" s="64" t="s">
        <v>178</v>
      </c>
      <c r="C2" s="65" t="s">
        <v>160</v>
      </c>
      <c r="D2" s="65" t="s">
        <v>160</v>
      </c>
      <c r="E2" s="65" t="s">
        <v>160</v>
      </c>
      <c r="F2" s="65" t="s">
        <v>178</v>
      </c>
      <c r="G2" s="65" t="s">
        <v>197</v>
      </c>
      <c r="H2" s="65" t="s">
        <v>181</v>
      </c>
      <c r="I2" s="65" t="s">
        <v>160</v>
      </c>
      <c r="J2" s="65" t="s">
        <v>178</v>
      </c>
      <c r="K2" s="65" t="s">
        <v>197</v>
      </c>
      <c r="L2" s="65" t="s">
        <v>197</v>
      </c>
      <c r="M2" s="65" t="s">
        <v>178</v>
      </c>
      <c r="N2" s="65" t="s">
        <v>160</v>
      </c>
      <c r="O2" s="65" t="s">
        <v>178</v>
      </c>
      <c r="P2" s="65" t="s">
        <v>178</v>
      </c>
      <c r="Q2" s="65" t="s">
        <v>197</v>
      </c>
      <c r="R2" s="64" t="s">
        <v>197</v>
      </c>
      <c r="S2" s="82"/>
      <c r="T2" s="1">
        <f t="shared" ref="T2:T31" si="0">COUNTIF(A2:R2,"A demander")</f>
        <v>6</v>
      </c>
      <c r="U2" s="1" t="b">
        <f t="shared" ref="U2:U34" si="1">IF(AND(B2="A demander",F2="A demander",J2="A demander",M2="A demander",O2="A demander",P2="A demander",T2=6),TRUE,FALSE)</f>
        <v>1</v>
      </c>
      <c r="V2" s="1" t="b">
        <f t="shared" ref="V2:V34" si="2">IF(AND(E3="A demander",F3="A demander",I3="A demander",J3="A demander",M3="A demander",T3=5),TRUE,FALSE)</f>
        <v>1</v>
      </c>
      <c r="W2" s="1" t="b">
        <f t="shared" ref="W2:W34" si="3">IF(AND(B4="A demander",D4="A demander",J4="A demander",M4="A demander",O4="A demander",T4=5),TRUE,FALSE)</f>
        <v>1</v>
      </c>
      <c r="X2" s="1" t="b">
        <f t="shared" ref="X2:X34" si="4">IF(AND(B5="A demander",D5="A demander",J5="A demander",K5="A demander",L5="A demander",N5="A demander",O5="A demander",Q5="A demander",T5=8),TRUE,FALSE)</f>
        <v>1</v>
      </c>
      <c r="Y2" s="1" t="b">
        <f>IF(AND(B7="A demander",D7="A demander",I7="A demander",J7="A demander",K7="A demander",L7="A demander",M7="A demander",N7="A demander",O7="A demander",Q7="A demander",T7=10),TRUE,FALSE)</f>
        <v>1</v>
      </c>
      <c r="Z2" s="1" t="b">
        <f>IF(AND(B8="A demander",E8="A demander",F8="A demander",G8="A demander",I8="A demander",M8="A demander",O8="A demander",T8=7),TRUE,FALSE)</f>
        <v>1</v>
      </c>
      <c r="AA2" s="1" t="b">
        <f>IF(AND(B9="A demander",F9="A demander",G9="A demander",I9="A demander",O9="A demander",R9="A demander",T9=6),TRUE,FALSE)</f>
        <v>1</v>
      </c>
      <c r="AB2" s="1" t="b">
        <f>IF(AND(B10="A demander",D10="A demander",F10="A demander",G10="A demander",I10="A demander",J10="A demander",L10="A demander",M10="A demander",O10="A demander",Q10="A demander",T10=10),TRUE,FALSE)</f>
        <v>1</v>
      </c>
      <c r="AC2" s="1" t="b">
        <f>IF(AND(B12="A demander",D12="A demander",E12="A demander",F12="A demander",G12="A demander",I12="A demander",J12="A demander",L12="A demander",N12="A demander",O12="A demander",P12="A demander",Q12="A demander",R12="A demander",T12=13),TRUE,FALSE)</f>
        <v>1</v>
      </c>
      <c r="AD2" s="1" t="b">
        <f>IF(AND(B31="A demander",C31="A demander",D31="A demander",E31="A demander",F31="A demander",G31="A demander",I31="A demander",J31="A demander",M31="A demander",N31="A demander",O31="A demander",P31="A demander",R31="A demander",T31=13),TRUE,FALSE)</f>
        <v>1</v>
      </c>
      <c r="AE2" s="1" t="b">
        <f>IF(AND(B14="A demander",C14="A demander",D14="A demander",I14="A demander",J14="A demander",K14="A demander",L14="A demander",M14="A demander",O14="A demander",T14=9),TRUE,FALSE)</f>
        <v>1</v>
      </c>
      <c r="AF2" s="1" t="b">
        <f>IF(AND(B16="A demander",D16="A demander",I16="A demander",J16="A demander",K16="A demander",L16="A demander",M16="A demander",O16="A demander",T16=8),TRUE,FALSE)</f>
        <v>1</v>
      </c>
      <c r="AG2" s="1" t="b">
        <f>IF(AND(B17="A demander",C17="A demander",L17="A demander",M17="A demander",O17="A demander",Q17="A demander",T17=6),TRUE,FALSE)</f>
        <v>1</v>
      </c>
      <c r="AH2" s="1" t="b">
        <f>IF(AND(B18="A demander",I18="A demander",M18="A demander",O18="A demander",Q18="A demander",T18=5),TRUE,FALSE)</f>
        <v>1</v>
      </c>
      <c r="AI2" s="1" t="b">
        <f>IF(AND(B20="A demander",D20="A demander",I20="A demander",J20="A demander",M20="A demander",O20="A demander",P20="A demander",T20=7),TRUE,FALSE)</f>
        <v>1</v>
      </c>
      <c r="AJ2" s="1" t="b">
        <f>IF(AND(B21="A demander",D21="A demander",I21="A demander",J21="A demander",M21="A demander",N21="A demander",O21="A demander",T21=7),TRUE,FALSE)</f>
        <v>1</v>
      </c>
      <c r="AK2" s="1" t="b">
        <f>IF(AND(B22="A demander",E22="A demander",G22="A demander",J22="A demander",K22="A demander",L22="A demander",O22="A demander",Q22="A demander",T22=8),TRUE,FALSE)</f>
        <v>1</v>
      </c>
      <c r="AL2" s="1" t="b">
        <f>IF(AND(B23="A demander",G23="A demander",J23="A demander",K23="A demander",L23="A demander",O23="A demander",Q23="A demander",T23=7),TRUE,FALSE)</f>
        <v>1</v>
      </c>
      <c r="AM2" s="1" t="b">
        <f>IF(AND(B25="A demander",F25="A demander",G25="A demander",J25="A demander",O25="A demander",P25="A demander",R25="A demander",T25=7),TRUE,FALSE)</f>
        <v>1</v>
      </c>
    </row>
    <row r="3" spans="1:39" x14ac:dyDescent="0.25">
      <c r="A3" s="66" t="s">
        <v>11</v>
      </c>
      <c r="B3" s="66" t="s">
        <v>160</v>
      </c>
      <c r="C3" s="67" t="s">
        <v>160</v>
      </c>
      <c r="D3" s="67" t="s">
        <v>160</v>
      </c>
      <c r="E3" s="68" t="s">
        <v>178</v>
      </c>
      <c r="F3" s="69" t="s">
        <v>178</v>
      </c>
      <c r="G3" s="69" t="s">
        <v>197</v>
      </c>
      <c r="H3" s="69" t="s">
        <v>181</v>
      </c>
      <c r="I3" s="69" t="s">
        <v>178</v>
      </c>
      <c r="J3" s="68" t="s">
        <v>178</v>
      </c>
      <c r="K3" s="69" t="s">
        <v>197</v>
      </c>
      <c r="L3" s="69" t="s">
        <v>197</v>
      </c>
      <c r="M3" s="69" t="s">
        <v>178</v>
      </c>
      <c r="N3" s="69" t="s">
        <v>160</v>
      </c>
      <c r="O3" s="67" t="s">
        <v>160</v>
      </c>
      <c r="P3" s="69" t="s">
        <v>160</v>
      </c>
      <c r="Q3" s="69" t="s">
        <v>197</v>
      </c>
      <c r="R3" s="66" t="s">
        <v>197</v>
      </c>
      <c r="S3" s="82"/>
      <c r="T3" s="1">
        <f t="shared" si="0"/>
        <v>5</v>
      </c>
      <c r="U3" s="1" t="b">
        <f t="shared" si="1"/>
        <v>0</v>
      </c>
      <c r="V3" s="1" t="b">
        <f t="shared" si="2"/>
        <v>0</v>
      </c>
      <c r="W3" s="1" t="b">
        <f t="shared" si="3"/>
        <v>0</v>
      </c>
      <c r="X3" s="1" t="b">
        <f t="shared" si="4"/>
        <v>0</v>
      </c>
      <c r="Y3" s="1" t="b">
        <f t="shared" ref="Y3:Y34" si="5">IF(AND(B8="A demander",D8="A demander",I8="A demander",J8="A demander",K8="A demander",L8="A demander",M8="A demander",N8="A demander",O8="A demander",Q8="A demander",T8=10),TRUE,FALSE)</f>
        <v>0</v>
      </c>
      <c r="Z3" s="1" t="b">
        <f t="shared" ref="Z3:Z34" si="6">IF(AND(B9="A demander",E9="A demander",F9="A demander",G9="A demander",I9="A demander",M9="A demander",O9="A demander",T9=7),TRUE,FALSE)</f>
        <v>0</v>
      </c>
      <c r="AA3" s="1" t="b">
        <f t="shared" ref="AA3:AA34" si="7">IF(AND(B10="A demander",F10="A demander",G10="A demander",I10="A demander",O10="A demander",R10="A demander",T10=6),TRUE,FALSE)</f>
        <v>0</v>
      </c>
      <c r="AB3" s="1" t="b">
        <f t="shared" ref="AB3:AB34" si="8">IF(AND(B11="A demander",D11="A demander",F11="A demander",G11="A demander",I11="A demander",J11="A demander",L11="A demander",M11="A demander",O11="A demander",Q11="A demander",T11=10),TRUE,FALSE)</f>
        <v>0</v>
      </c>
      <c r="AC3" s="1" t="b">
        <f t="shared" ref="AC3:AC34" si="9">IF(AND(B13="A demander",D13="A demander",E13="A demander",F13="A demander",G13="A demander",I13="A demander",J13="A demander",L13="A demander",N13="A demander",O13="A demander",P13="A demander",Q13="A demander",R13="A demander",T13=13),TRUE,FALSE)</f>
        <v>0</v>
      </c>
      <c r="AD3" s="1" t="b">
        <f t="shared" ref="AD3:AD34" si="10">IF(AND(B32="A demander",C32="A demander",D32="A demander",E32="A demander",F32="A demander",G32="A demander",I32="A demander",J32="A demander",M32="A demander",N32="A demander",O32="A demander",P32="A demander",R32="A demander",T32=13),TRUE,FALSE)</f>
        <v>0</v>
      </c>
      <c r="AE3" s="1" t="b">
        <f t="shared" ref="AE3:AE34" si="11">IF(AND(B15="A demander",C15="A demander",D15="A demander",I15="A demander",J15="A demander",K15="A demander",L15="A demander",M15="A demander",O15="A demander",T15=9),TRUE,FALSE)</f>
        <v>1</v>
      </c>
      <c r="AF3" s="1" t="b">
        <f t="shared" ref="AF3:AF34" si="12">IF(AND(B17="A demander",D17="A demander",I17="A demander",J17="A demander",K17="A demander",L17="A demander",M17="A demander",O17="A demander",T17=8),TRUE,FALSE)</f>
        <v>0</v>
      </c>
      <c r="AG3" s="1" t="b">
        <f t="shared" ref="AG3:AG34" si="13">IF(AND(B18="A demander",C18="A demander",L18="A demander",M18="A demander",O18="A demander",Q18="A demander",T18=6),TRUE,FALSE)</f>
        <v>0</v>
      </c>
      <c r="AH3" s="1" t="b">
        <f t="shared" ref="AH3:AH34" si="14">IF(AND(B19="A demander",I19="A demander",M19="A demander",O19="A demander",Q19="A demander",T19=5),TRUE,FALSE)</f>
        <v>0</v>
      </c>
      <c r="AI3" s="1" t="b">
        <f t="shared" ref="AI3:AI33" si="15">IF(AND(B21="A demander",D21="A demander",I21="A demander",J21="A demander",M21="A demander",O21="A demander",P21="A demander",T21=7),TRUE,FALSE)</f>
        <v>0</v>
      </c>
      <c r="AJ3" s="1" t="b">
        <f t="shared" ref="AJ3:AJ34" si="16">IF(AND(B22="A demander",D22="A demander",I22="A demander",J22="A demander",M22="A demander",N22="A demander",O22="A demander",T22=7),TRUE,FALSE)</f>
        <v>0</v>
      </c>
      <c r="AK3" s="1" t="b">
        <f t="shared" ref="AK3:AK33" si="17">IF(AND(B23="A demander",E23="A demander",G23="A demander",J23="A demander",K23="A demander",L23="A demander",O23="A demander",Q23="A demander",T23=8),TRUE,FALSE)</f>
        <v>0</v>
      </c>
      <c r="AL3" s="1" t="b">
        <f t="shared" ref="AL3:AL34" si="18">IF(AND(B24="A demander",G24="A demander",J24="A demander",K24="A demander",L24="A demander",O24="A demander",Q24="A demander",T24=7),TRUE,FALSE)</f>
        <v>0</v>
      </c>
      <c r="AM3" s="1" t="b">
        <f t="shared" ref="AM3:AM34" si="19">IF(AND(B26="A demander",F26="A demander",G26="A demander",J26="A demander",O26="A demander",P26="A demander",R26="A demander",T26=7),TRUE,FALSE)</f>
        <v>0</v>
      </c>
    </row>
    <row r="4" spans="1:39" x14ac:dyDescent="0.25">
      <c r="A4" s="64" t="s">
        <v>36</v>
      </c>
      <c r="B4" s="64" t="s">
        <v>178</v>
      </c>
      <c r="C4" s="65" t="s">
        <v>160</v>
      </c>
      <c r="D4" s="65" t="s">
        <v>178</v>
      </c>
      <c r="E4" s="65" t="s">
        <v>188</v>
      </c>
      <c r="F4" s="65" t="s">
        <v>160</v>
      </c>
      <c r="G4" s="65" t="s">
        <v>197</v>
      </c>
      <c r="H4" s="65" t="s">
        <v>181</v>
      </c>
      <c r="I4" s="65" t="s">
        <v>160</v>
      </c>
      <c r="J4" s="65" t="s">
        <v>178</v>
      </c>
      <c r="K4" s="65" t="s">
        <v>197</v>
      </c>
      <c r="L4" s="65" t="s">
        <v>197</v>
      </c>
      <c r="M4" s="65" t="s">
        <v>178</v>
      </c>
      <c r="N4" s="65" t="s">
        <v>160</v>
      </c>
      <c r="O4" s="65" t="s">
        <v>178</v>
      </c>
      <c r="P4" s="65" t="s">
        <v>160</v>
      </c>
      <c r="Q4" s="65" t="s">
        <v>197</v>
      </c>
      <c r="R4" s="64" t="s">
        <v>197</v>
      </c>
      <c r="S4" s="82"/>
      <c r="T4" s="1">
        <f t="shared" si="0"/>
        <v>5</v>
      </c>
      <c r="U4" s="1" t="b">
        <f t="shared" si="1"/>
        <v>0</v>
      </c>
      <c r="V4" s="1" t="b">
        <f t="shared" si="2"/>
        <v>0</v>
      </c>
      <c r="W4" s="1" t="b">
        <f t="shared" si="3"/>
        <v>0</v>
      </c>
      <c r="X4" s="1" t="b">
        <f t="shared" si="4"/>
        <v>0</v>
      </c>
      <c r="Y4" s="1" t="b">
        <f t="shared" si="5"/>
        <v>0</v>
      </c>
      <c r="Z4" s="1" t="b">
        <f t="shared" si="6"/>
        <v>0</v>
      </c>
      <c r="AA4" s="1" t="b">
        <f t="shared" si="7"/>
        <v>0</v>
      </c>
      <c r="AB4" s="1" t="b">
        <f t="shared" si="8"/>
        <v>0</v>
      </c>
      <c r="AC4" s="1" t="b">
        <f t="shared" si="9"/>
        <v>0</v>
      </c>
      <c r="AD4" s="1" t="b">
        <f t="shared" si="10"/>
        <v>1</v>
      </c>
      <c r="AE4" s="1" t="b">
        <f t="shared" si="11"/>
        <v>0</v>
      </c>
      <c r="AF4" s="1" t="b">
        <f t="shared" si="12"/>
        <v>0</v>
      </c>
      <c r="AG4" s="1" t="b">
        <f t="shared" si="13"/>
        <v>0</v>
      </c>
      <c r="AH4" s="1" t="b">
        <f t="shared" si="14"/>
        <v>0</v>
      </c>
      <c r="AI4" s="1" t="b">
        <f t="shared" si="15"/>
        <v>0</v>
      </c>
      <c r="AJ4" s="1" t="b">
        <f t="shared" si="16"/>
        <v>0</v>
      </c>
      <c r="AK4" s="1" t="b">
        <f t="shared" si="17"/>
        <v>0</v>
      </c>
      <c r="AL4" s="1" t="b">
        <f t="shared" si="18"/>
        <v>0</v>
      </c>
      <c r="AM4" s="1" t="b">
        <f t="shared" si="19"/>
        <v>0</v>
      </c>
    </row>
    <row r="5" spans="1:39" x14ac:dyDescent="0.25">
      <c r="A5" s="66" t="s">
        <v>27</v>
      </c>
      <c r="B5" s="66" t="s">
        <v>178</v>
      </c>
      <c r="C5" s="69" t="s">
        <v>197</v>
      </c>
      <c r="D5" s="69" t="s">
        <v>178</v>
      </c>
      <c r="E5" s="69" t="s">
        <v>197</v>
      </c>
      <c r="F5" s="69" t="s">
        <v>181</v>
      </c>
      <c r="G5" s="69" t="s">
        <v>197</v>
      </c>
      <c r="H5" s="69" t="s">
        <v>181</v>
      </c>
      <c r="I5" s="69" t="s">
        <v>160</v>
      </c>
      <c r="J5" s="69" t="s">
        <v>178</v>
      </c>
      <c r="K5" s="69" t="s">
        <v>178</v>
      </c>
      <c r="L5" s="69" t="s">
        <v>178</v>
      </c>
      <c r="M5" s="69" t="s">
        <v>160</v>
      </c>
      <c r="N5" s="69" t="s">
        <v>178</v>
      </c>
      <c r="O5" s="69" t="s">
        <v>178</v>
      </c>
      <c r="P5" s="69" t="s">
        <v>160</v>
      </c>
      <c r="Q5" s="69" t="s">
        <v>178</v>
      </c>
      <c r="R5" s="66" t="s">
        <v>197</v>
      </c>
      <c r="S5" s="82"/>
      <c r="T5" s="1">
        <f t="shared" si="0"/>
        <v>8</v>
      </c>
      <c r="U5" s="1" t="b">
        <f t="shared" si="1"/>
        <v>0</v>
      </c>
      <c r="V5" s="1" t="b">
        <f t="shared" si="2"/>
        <v>0</v>
      </c>
      <c r="W5" s="1" t="b">
        <f t="shared" si="3"/>
        <v>0</v>
      </c>
      <c r="X5" s="1" t="b">
        <f t="shared" si="4"/>
        <v>0</v>
      </c>
      <c r="Y5" s="1" t="b">
        <f t="shared" si="5"/>
        <v>0</v>
      </c>
      <c r="Z5" s="1" t="b">
        <f t="shared" si="6"/>
        <v>0</v>
      </c>
      <c r="AA5" s="1" t="b">
        <f t="shared" si="7"/>
        <v>0</v>
      </c>
      <c r="AB5" s="1" t="b">
        <f t="shared" si="8"/>
        <v>0</v>
      </c>
      <c r="AC5" s="1" t="b">
        <f t="shared" si="9"/>
        <v>0</v>
      </c>
      <c r="AD5" s="1" t="b">
        <f t="shared" si="10"/>
        <v>0</v>
      </c>
      <c r="AE5" s="1" t="b">
        <f t="shared" si="11"/>
        <v>0</v>
      </c>
      <c r="AF5" s="1" t="b">
        <f t="shared" si="12"/>
        <v>0</v>
      </c>
      <c r="AG5" s="1" t="b">
        <f t="shared" si="13"/>
        <v>0</v>
      </c>
      <c r="AH5" s="1" t="b">
        <f t="shared" si="14"/>
        <v>0</v>
      </c>
      <c r="AI5" s="1" t="b">
        <f t="shared" si="15"/>
        <v>0</v>
      </c>
      <c r="AJ5" s="1" t="b">
        <f t="shared" si="16"/>
        <v>0</v>
      </c>
      <c r="AK5" s="1" t="b">
        <f t="shared" si="17"/>
        <v>0</v>
      </c>
      <c r="AL5" s="1" t="b">
        <f t="shared" si="18"/>
        <v>0</v>
      </c>
      <c r="AM5" s="1" t="b">
        <f t="shared" si="19"/>
        <v>0</v>
      </c>
    </row>
    <row r="6" spans="1:39" x14ac:dyDescent="0.25">
      <c r="A6" s="64" t="s">
        <v>28</v>
      </c>
      <c r="B6" s="64" t="s">
        <v>178</v>
      </c>
      <c r="C6" s="65" t="s">
        <v>197</v>
      </c>
      <c r="D6" s="65" t="s">
        <v>178</v>
      </c>
      <c r="E6" s="65" t="s">
        <v>197</v>
      </c>
      <c r="F6" s="65" t="s">
        <v>181</v>
      </c>
      <c r="G6" s="65" t="s">
        <v>197</v>
      </c>
      <c r="H6" s="65" t="s">
        <v>181</v>
      </c>
      <c r="I6" s="65" t="s">
        <v>178</v>
      </c>
      <c r="J6" s="65" t="s">
        <v>178</v>
      </c>
      <c r="K6" s="65" t="s">
        <v>178</v>
      </c>
      <c r="L6" s="65" t="s">
        <v>178</v>
      </c>
      <c r="M6" s="65" t="s">
        <v>178</v>
      </c>
      <c r="N6" s="65" t="s">
        <v>178</v>
      </c>
      <c r="O6" s="65" t="s">
        <v>178</v>
      </c>
      <c r="P6" s="65" t="s">
        <v>178</v>
      </c>
      <c r="Q6" s="65" t="s">
        <v>178</v>
      </c>
      <c r="R6" s="64" t="s">
        <v>197</v>
      </c>
      <c r="S6" s="82"/>
      <c r="T6" s="1">
        <f t="shared" si="0"/>
        <v>11</v>
      </c>
      <c r="U6" s="1" t="b">
        <f t="shared" si="1"/>
        <v>0</v>
      </c>
      <c r="V6" s="1" t="b">
        <f t="shared" si="2"/>
        <v>0</v>
      </c>
      <c r="W6" s="1" t="b">
        <f t="shared" si="3"/>
        <v>0</v>
      </c>
      <c r="X6" s="1" t="b">
        <f t="shared" si="4"/>
        <v>0</v>
      </c>
      <c r="Y6" s="1" t="b">
        <f t="shared" si="5"/>
        <v>0</v>
      </c>
      <c r="Z6" s="1" t="b">
        <f t="shared" si="6"/>
        <v>0</v>
      </c>
      <c r="AA6" s="1" t="b">
        <f t="shared" si="7"/>
        <v>0</v>
      </c>
      <c r="AB6" s="1" t="b">
        <f t="shared" si="8"/>
        <v>0</v>
      </c>
      <c r="AC6" s="1" t="b">
        <f t="shared" si="9"/>
        <v>0</v>
      </c>
      <c r="AD6" s="1" t="b">
        <f t="shared" si="10"/>
        <v>0</v>
      </c>
      <c r="AE6" s="1" t="b">
        <f t="shared" si="11"/>
        <v>0</v>
      </c>
      <c r="AF6" s="1" t="b">
        <f t="shared" si="12"/>
        <v>0</v>
      </c>
      <c r="AG6" s="1" t="b">
        <f t="shared" si="13"/>
        <v>0</v>
      </c>
      <c r="AH6" s="1" t="b">
        <f t="shared" si="14"/>
        <v>0</v>
      </c>
      <c r="AI6" s="1" t="b">
        <f t="shared" si="15"/>
        <v>0</v>
      </c>
      <c r="AJ6" s="1" t="b">
        <f t="shared" si="16"/>
        <v>0</v>
      </c>
      <c r="AK6" s="1" t="b">
        <f t="shared" si="17"/>
        <v>0</v>
      </c>
      <c r="AL6" s="1" t="b">
        <f t="shared" si="18"/>
        <v>0</v>
      </c>
      <c r="AM6" s="1" t="b">
        <f t="shared" si="19"/>
        <v>0</v>
      </c>
    </row>
    <row r="7" spans="1:39" x14ac:dyDescent="0.25">
      <c r="A7" s="66" t="s">
        <v>40</v>
      </c>
      <c r="B7" s="66" t="s">
        <v>178</v>
      </c>
      <c r="C7" s="69" t="s">
        <v>197</v>
      </c>
      <c r="D7" s="69" t="s">
        <v>178</v>
      </c>
      <c r="E7" s="69" t="s">
        <v>197</v>
      </c>
      <c r="F7" s="69" t="s">
        <v>181</v>
      </c>
      <c r="G7" s="69" t="s">
        <v>197</v>
      </c>
      <c r="H7" s="69" t="s">
        <v>181</v>
      </c>
      <c r="I7" s="69" t="s">
        <v>178</v>
      </c>
      <c r="J7" s="69" t="s">
        <v>178</v>
      </c>
      <c r="K7" s="69" t="s">
        <v>178</v>
      </c>
      <c r="L7" s="69" t="s">
        <v>178</v>
      </c>
      <c r="M7" s="69" t="s">
        <v>178</v>
      </c>
      <c r="N7" s="69" t="s">
        <v>178</v>
      </c>
      <c r="O7" s="69" t="s">
        <v>178</v>
      </c>
      <c r="P7" s="69" t="s">
        <v>160</v>
      </c>
      <c r="Q7" s="69" t="s">
        <v>178</v>
      </c>
      <c r="R7" s="66" t="s">
        <v>197</v>
      </c>
      <c r="S7" s="82"/>
      <c r="T7" s="1">
        <f t="shared" si="0"/>
        <v>10</v>
      </c>
      <c r="U7" s="1" t="b">
        <f t="shared" si="1"/>
        <v>0</v>
      </c>
      <c r="V7" s="1" t="b">
        <f t="shared" si="2"/>
        <v>0</v>
      </c>
      <c r="W7" s="1" t="b">
        <f t="shared" si="3"/>
        <v>0</v>
      </c>
      <c r="X7" s="1" t="b">
        <f t="shared" si="4"/>
        <v>0</v>
      </c>
      <c r="Y7" s="1" t="b">
        <f t="shared" si="5"/>
        <v>0</v>
      </c>
      <c r="Z7" s="1" t="b">
        <f t="shared" si="6"/>
        <v>0</v>
      </c>
      <c r="AA7" s="1" t="b">
        <f t="shared" si="7"/>
        <v>0</v>
      </c>
      <c r="AB7" s="1" t="b">
        <f t="shared" si="8"/>
        <v>0</v>
      </c>
      <c r="AC7" s="1" t="b">
        <f t="shared" si="9"/>
        <v>0</v>
      </c>
      <c r="AD7" s="1" t="b">
        <f t="shared" si="10"/>
        <v>0</v>
      </c>
      <c r="AE7" s="1" t="b">
        <f t="shared" si="11"/>
        <v>0</v>
      </c>
      <c r="AF7" s="1" t="b">
        <f t="shared" si="12"/>
        <v>0</v>
      </c>
      <c r="AG7" s="1" t="b">
        <f t="shared" si="13"/>
        <v>0</v>
      </c>
      <c r="AH7" s="1" t="b">
        <f t="shared" si="14"/>
        <v>0</v>
      </c>
      <c r="AI7" s="1" t="b">
        <f t="shared" si="15"/>
        <v>0</v>
      </c>
      <c r="AJ7" s="1" t="b">
        <f t="shared" si="16"/>
        <v>0</v>
      </c>
      <c r="AK7" s="1" t="b">
        <f t="shared" si="17"/>
        <v>0</v>
      </c>
      <c r="AL7" s="1" t="b">
        <f t="shared" si="18"/>
        <v>0</v>
      </c>
      <c r="AM7" s="1" t="b">
        <f t="shared" si="19"/>
        <v>0</v>
      </c>
    </row>
    <row r="8" spans="1:39" x14ac:dyDescent="0.25">
      <c r="A8" s="64" t="s">
        <v>23</v>
      </c>
      <c r="B8" s="64" t="s">
        <v>178</v>
      </c>
      <c r="C8" s="65" t="s">
        <v>160</v>
      </c>
      <c r="D8" s="65" t="s">
        <v>160</v>
      </c>
      <c r="E8" s="65" t="s">
        <v>178</v>
      </c>
      <c r="F8" s="65" t="s">
        <v>178</v>
      </c>
      <c r="G8" s="65" t="s">
        <v>178</v>
      </c>
      <c r="H8" s="65" t="s">
        <v>181</v>
      </c>
      <c r="I8" s="65" t="s">
        <v>178</v>
      </c>
      <c r="J8" s="65" t="s">
        <v>197</v>
      </c>
      <c r="K8" s="65" t="s">
        <v>197</v>
      </c>
      <c r="L8" s="65" t="s">
        <v>197</v>
      </c>
      <c r="M8" s="65" t="s">
        <v>178</v>
      </c>
      <c r="N8" s="65" t="s">
        <v>160</v>
      </c>
      <c r="O8" s="65" t="s">
        <v>178</v>
      </c>
      <c r="P8" s="65" t="s">
        <v>160</v>
      </c>
      <c r="Q8" s="65" t="s">
        <v>197</v>
      </c>
      <c r="R8" s="64" t="s">
        <v>197</v>
      </c>
      <c r="S8" s="82"/>
      <c r="T8" s="1">
        <f t="shared" si="0"/>
        <v>7</v>
      </c>
      <c r="U8" s="1" t="b">
        <f t="shared" si="1"/>
        <v>0</v>
      </c>
      <c r="V8" s="1" t="b">
        <f t="shared" si="2"/>
        <v>0</v>
      </c>
      <c r="W8" s="1" t="b">
        <f t="shared" si="3"/>
        <v>0</v>
      </c>
      <c r="X8" s="1" t="b">
        <f t="shared" si="4"/>
        <v>0</v>
      </c>
      <c r="Y8" s="1" t="b">
        <f t="shared" si="5"/>
        <v>0</v>
      </c>
      <c r="Z8" s="1" t="b">
        <f t="shared" si="6"/>
        <v>0</v>
      </c>
      <c r="AA8" s="1" t="b">
        <f t="shared" si="7"/>
        <v>0</v>
      </c>
      <c r="AB8" s="1" t="b">
        <f t="shared" si="8"/>
        <v>0</v>
      </c>
      <c r="AC8" s="1" t="b">
        <f t="shared" si="9"/>
        <v>0</v>
      </c>
      <c r="AD8" s="1" t="b">
        <f t="shared" si="10"/>
        <v>0</v>
      </c>
      <c r="AE8" s="1" t="b">
        <f t="shared" si="11"/>
        <v>0</v>
      </c>
      <c r="AF8" s="1" t="b">
        <f t="shared" si="12"/>
        <v>0</v>
      </c>
      <c r="AG8" s="1" t="b">
        <f t="shared" si="13"/>
        <v>0</v>
      </c>
      <c r="AH8" s="1" t="b">
        <f t="shared" si="14"/>
        <v>0</v>
      </c>
      <c r="AI8" s="1" t="b">
        <f t="shared" si="15"/>
        <v>0</v>
      </c>
      <c r="AJ8" s="1" t="b">
        <f t="shared" si="16"/>
        <v>0</v>
      </c>
      <c r="AK8" s="1" t="b">
        <f t="shared" si="17"/>
        <v>0</v>
      </c>
      <c r="AL8" s="1" t="b">
        <f t="shared" si="18"/>
        <v>0</v>
      </c>
      <c r="AM8" s="1" t="b">
        <f t="shared" si="19"/>
        <v>0</v>
      </c>
    </row>
    <row r="9" spans="1:39" x14ac:dyDescent="0.25">
      <c r="A9" s="66" t="s">
        <v>19</v>
      </c>
      <c r="B9" s="66" t="s">
        <v>178</v>
      </c>
      <c r="C9" s="69" t="s">
        <v>182</v>
      </c>
      <c r="D9" s="69" t="s">
        <v>160</v>
      </c>
      <c r="E9" s="69" t="s">
        <v>160</v>
      </c>
      <c r="F9" s="69" t="s">
        <v>178</v>
      </c>
      <c r="G9" s="69" t="s">
        <v>178</v>
      </c>
      <c r="H9" s="69" t="s">
        <v>181</v>
      </c>
      <c r="I9" s="69" t="s">
        <v>178</v>
      </c>
      <c r="J9" s="69" t="s">
        <v>197</v>
      </c>
      <c r="K9" s="69" t="s">
        <v>197</v>
      </c>
      <c r="L9" s="69" t="s">
        <v>197</v>
      </c>
      <c r="M9" s="69" t="s">
        <v>160</v>
      </c>
      <c r="N9" s="69" t="s">
        <v>160</v>
      </c>
      <c r="O9" s="69" t="s">
        <v>176</v>
      </c>
      <c r="P9" s="69" t="s">
        <v>160</v>
      </c>
      <c r="Q9" s="69" t="s">
        <v>197</v>
      </c>
      <c r="R9" s="66" t="s">
        <v>178</v>
      </c>
      <c r="S9" s="82"/>
      <c r="T9" s="1">
        <f t="shared" si="0"/>
        <v>6</v>
      </c>
      <c r="U9" s="1" t="b">
        <f t="shared" si="1"/>
        <v>0</v>
      </c>
      <c r="V9" s="1" t="b">
        <f t="shared" si="2"/>
        <v>0</v>
      </c>
      <c r="W9" s="1" t="b">
        <f t="shared" si="3"/>
        <v>0</v>
      </c>
      <c r="X9" s="1" t="b">
        <f t="shared" si="4"/>
        <v>0</v>
      </c>
      <c r="Y9" s="1" t="b">
        <f t="shared" si="5"/>
        <v>0</v>
      </c>
      <c r="Z9" s="1" t="b">
        <f t="shared" si="6"/>
        <v>0</v>
      </c>
      <c r="AA9" s="1" t="b">
        <f t="shared" si="7"/>
        <v>0</v>
      </c>
      <c r="AB9" s="1" t="b">
        <f t="shared" si="8"/>
        <v>0</v>
      </c>
      <c r="AC9" s="1" t="b">
        <f t="shared" si="9"/>
        <v>0</v>
      </c>
      <c r="AD9" s="1" t="b">
        <f t="shared" si="10"/>
        <v>0</v>
      </c>
      <c r="AE9" s="1" t="b">
        <f t="shared" si="11"/>
        <v>0</v>
      </c>
      <c r="AF9" s="1" t="b">
        <f t="shared" si="12"/>
        <v>0</v>
      </c>
      <c r="AG9" s="1" t="b">
        <f t="shared" si="13"/>
        <v>0</v>
      </c>
      <c r="AH9" s="1" t="b">
        <f t="shared" si="14"/>
        <v>0</v>
      </c>
      <c r="AI9" s="1" t="b">
        <f t="shared" si="15"/>
        <v>0</v>
      </c>
      <c r="AJ9" s="1" t="b">
        <f t="shared" si="16"/>
        <v>0</v>
      </c>
      <c r="AK9" s="1" t="b">
        <f t="shared" si="17"/>
        <v>0</v>
      </c>
      <c r="AL9" s="1" t="b">
        <f t="shared" si="18"/>
        <v>0</v>
      </c>
      <c r="AM9" s="1" t="b">
        <f t="shared" si="19"/>
        <v>0</v>
      </c>
    </row>
    <row r="10" spans="1:39" x14ac:dyDescent="0.25">
      <c r="A10" s="64" t="s">
        <v>26</v>
      </c>
      <c r="B10" s="64" t="s">
        <v>178</v>
      </c>
      <c r="C10" s="65" t="s">
        <v>161</v>
      </c>
      <c r="D10" s="65" t="s">
        <v>178</v>
      </c>
      <c r="E10" s="65" t="s">
        <v>191</v>
      </c>
      <c r="F10" s="65" t="s">
        <v>178</v>
      </c>
      <c r="G10" s="65" t="s">
        <v>178</v>
      </c>
      <c r="H10" s="65" t="s">
        <v>181</v>
      </c>
      <c r="I10" s="65" t="s">
        <v>178</v>
      </c>
      <c r="J10" s="65" t="s">
        <v>178</v>
      </c>
      <c r="K10" s="65" t="s">
        <v>197</v>
      </c>
      <c r="L10" s="65" t="s">
        <v>178</v>
      </c>
      <c r="M10" s="65" t="s">
        <v>178</v>
      </c>
      <c r="N10" s="65" t="s">
        <v>161</v>
      </c>
      <c r="O10" s="65" t="s">
        <v>178</v>
      </c>
      <c r="P10" s="65" t="s">
        <v>160</v>
      </c>
      <c r="Q10" s="65" t="s">
        <v>178</v>
      </c>
      <c r="R10" s="64" t="s">
        <v>191</v>
      </c>
      <c r="S10" s="82"/>
      <c r="T10" s="1">
        <f t="shared" si="0"/>
        <v>10</v>
      </c>
      <c r="U10" s="1" t="b">
        <f t="shared" si="1"/>
        <v>0</v>
      </c>
      <c r="V10" s="1" t="b">
        <f t="shared" si="2"/>
        <v>0</v>
      </c>
      <c r="W10" s="1" t="b">
        <f t="shared" si="3"/>
        <v>0</v>
      </c>
      <c r="X10" s="1" t="b">
        <f t="shared" si="4"/>
        <v>0</v>
      </c>
      <c r="Y10" s="1" t="b">
        <f t="shared" si="5"/>
        <v>0</v>
      </c>
      <c r="Z10" s="1" t="b">
        <f t="shared" si="6"/>
        <v>0</v>
      </c>
      <c r="AA10" s="1" t="b">
        <f t="shared" si="7"/>
        <v>0</v>
      </c>
      <c r="AB10" s="1" t="b">
        <f t="shared" si="8"/>
        <v>0</v>
      </c>
      <c r="AC10" s="1" t="b">
        <f t="shared" si="9"/>
        <v>0</v>
      </c>
      <c r="AD10" s="1" t="b">
        <f t="shared" si="10"/>
        <v>0</v>
      </c>
      <c r="AE10" s="1" t="b">
        <f t="shared" si="11"/>
        <v>0</v>
      </c>
      <c r="AF10" s="1" t="b">
        <f t="shared" si="12"/>
        <v>0</v>
      </c>
      <c r="AG10" s="1" t="b">
        <f t="shared" si="13"/>
        <v>0</v>
      </c>
      <c r="AH10" s="1" t="b">
        <f t="shared" si="14"/>
        <v>0</v>
      </c>
      <c r="AI10" s="1" t="b">
        <f t="shared" si="15"/>
        <v>0</v>
      </c>
      <c r="AJ10" s="1" t="b">
        <f t="shared" si="16"/>
        <v>0</v>
      </c>
      <c r="AK10" s="1" t="b">
        <f t="shared" si="17"/>
        <v>0</v>
      </c>
      <c r="AL10" s="1" t="b">
        <f t="shared" si="18"/>
        <v>0</v>
      </c>
      <c r="AM10" s="1" t="b">
        <f t="shared" si="19"/>
        <v>0</v>
      </c>
    </row>
    <row r="11" spans="1:39" x14ac:dyDescent="0.25">
      <c r="A11" s="66" t="s">
        <v>8</v>
      </c>
      <c r="B11" s="70" t="s">
        <v>160</v>
      </c>
      <c r="C11" s="67" t="s">
        <v>161</v>
      </c>
      <c r="D11" s="67" t="s">
        <v>160</v>
      </c>
      <c r="E11" s="68" t="s">
        <v>191</v>
      </c>
      <c r="F11" s="67" t="s">
        <v>160</v>
      </c>
      <c r="G11" s="69" t="s">
        <v>178</v>
      </c>
      <c r="H11" s="69" t="s">
        <v>181</v>
      </c>
      <c r="I11" s="67" t="s">
        <v>160</v>
      </c>
      <c r="J11" s="67" t="s">
        <v>191</v>
      </c>
      <c r="K11" s="67" t="s">
        <v>161</v>
      </c>
      <c r="L11" s="67" t="s">
        <v>160</v>
      </c>
      <c r="M11" s="67" t="s">
        <v>160</v>
      </c>
      <c r="N11" s="67" t="s">
        <v>161</v>
      </c>
      <c r="O11" s="67" t="s">
        <v>160</v>
      </c>
      <c r="P11" s="67" t="s">
        <v>160</v>
      </c>
      <c r="Q11" s="67" t="s">
        <v>160</v>
      </c>
      <c r="R11" s="66" t="s">
        <v>191</v>
      </c>
      <c r="S11" s="82"/>
      <c r="T11" s="1">
        <f t="shared" si="0"/>
        <v>1</v>
      </c>
      <c r="U11" s="1" t="b">
        <f t="shared" si="1"/>
        <v>0</v>
      </c>
      <c r="V11" s="1" t="b">
        <f t="shared" si="2"/>
        <v>0</v>
      </c>
      <c r="W11" s="1" t="b">
        <f t="shared" si="3"/>
        <v>0</v>
      </c>
      <c r="X11" s="1" t="b">
        <f t="shared" si="4"/>
        <v>0</v>
      </c>
      <c r="Y11" s="1" t="b">
        <f t="shared" si="5"/>
        <v>0</v>
      </c>
      <c r="Z11" s="1" t="b">
        <f t="shared" si="6"/>
        <v>0</v>
      </c>
      <c r="AA11" s="1" t="b">
        <f t="shared" si="7"/>
        <v>0</v>
      </c>
      <c r="AB11" s="1" t="b">
        <f t="shared" si="8"/>
        <v>0</v>
      </c>
      <c r="AC11" s="1" t="b">
        <f t="shared" si="9"/>
        <v>0</v>
      </c>
      <c r="AD11" s="1" t="b">
        <f t="shared" si="10"/>
        <v>0</v>
      </c>
      <c r="AE11" s="1" t="b">
        <f t="shared" si="11"/>
        <v>0</v>
      </c>
      <c r="AF11" s="1" t="b">
        <f t="shared" si="12"/>
        <v>0</v>
      </c>
      <c r="AG11" s="1" t="b">
        <f t="shared" si="13"/>
        <v>0</v>
      </c>
      <c r="AH11" s="1" t="b">
        <f t="shared" si="14"/>
        <v>0</v>
      </c>
      <c r="AI11" s="1" t="b">
        <f t="shared" si="15"/>
        <v>0</v>
      </c>
      <c r="AJ11" s="1" t="b">
        <f t="shared" si="16"/>
        <v>0</v>
      </c>
      <c r="AK11" s="1" t="b">
        <f t="shared" si="17"/>
        <v>0</v>
      </c>
      <c r="AL11" s="1" t="b">
        <f t="shared" si="18"/>
        <v>0</v>
      </c>
      <c r="AM11" s="1" t="b">
        <f t="shared" si="19"/>
        <v>0</v>
      </c>
    </row>
    <row r="12" spans="1:39" x14ac:dyDescent="0.25">
      <c r="A12" s="64" t="s">
        <v>29</v>
      </c>
      <c r="B12" s="64" t="s">
        <v>178</v>
      </c>
      <c r="C12" s="65" t="s">
        <v>160</v>
      </c>
      <c r="D12" s="65" t="s">
        <v>178</v>
      </c>
      <c r="E12" s="65" t="s">
        <v>178</v>
      </c>
      <c r="F12" s="65" t="s">
        <v>178</v>
      </c>
      <c r="G12" s="65" t="s">
        <v>178</v>
      </c>
      <c r="H12" s="65" t="s">
        <v>181</v>
      </c>
      <c r="I12" s="65" t="s">
        <v>178</v>
      </c>
      <c r="J12" s="65" t="s">
        <v>178</v>
      </c>
      <c r="K12" s="65" t="s">
        <v>197</v>
      </c>
      <c r="L12" s="65" t="s">
        <v>178</v>
      </c>
      <c r="M12" s="65" t="s">
        <v>160</v>
      </c>
      <c r="N12" s="65" t="s">
        <v>178</v>
      </c>
      <c r="O12" s="65" t="s">
        <v>178</v>
      </c>
      <c r="P12" s="65" t="s">
        <v>178</v>
      </c>
      <c r="Q12" s="65" t="s">
        <v>178</v>
      </c>
      <c r="R12" s="64" t="s">
        <v>178</v>
      </c>
      <c r="S12" s="82"/>
      <c r="T12" s="1">
        <f t="shared" si="0"/>
        <v>13</v>
      </c>
      <c r="U12" s="1" t="b">
        <f t="shared" si="1"/>
        <v>0</v>
      </c>
      <c r="V12" s="1" t="b">
        <f t="shared" si="2"/>
        <v>0</v>
      </c>
      <c r="W12" s="1" t="b">
        <f t="shared" si="3"/>
        <v>0</v>
      </c>
      <c r="X12" s="1" t="b">
        <f t="shared" si="4"/>
        <v>0</v>
      </c>
      <c r="Y12" s="1" t="b">
        <f t="shared" si="5"/>
        <v>0</v>
      </c>
      <c r="Z12" s="1" t="b">
        <f t="shared" si="6"/>
        <v>0</v>
      </c>
      <c r="AA12" s="1" t="b">
        <f t="shared" si="7"/>
        <v>0</v>
      </c>
      <c r="AB12" s="1" t="b">
        <f t="shared" si="8"/>
        <v>0</v>
      </c>
      <c r="AC12" s="1" t="b">
        <f t="shared" si="9"/>
        <v>0</v>
      </c>
      <c r="AD12" s="1" t="b">
        <f t="shared" si="10"/>
        <v>0</v>
      </c>
      <c r="AE12" s="1" t="b">
        <f t="shared" si="11"/>
        <v>0</v>
      </c>
      <c r="AF12" s="1" t="b">
        <f t="shared" si="12"/>
        <v>0</v>
      </c>
      <c r="AG12" s="1" t="b">
        <f t="shared" si="13"/>
        <v>0</v>
      </c>
      <c r="AH12" s="1" t="b">
        <f t="shared" si="14"/>
        <v>0</v>
      </c>
      <c r="AI12" s="1" t="b">
        <f t="shared" si="15"/>
        <v>0</v>
      </c>
      <c r="AJ12" s="1" t="b">
        <f t="shared" si="16"/>
        <v>0</v>
      </c>
      <c r="AK12" s="1" t="b">
        <f t="shared" si="17"/>
        <v>0</v>
      </c>
      <c r="AL12" s="1" t="b">
        <f t="shared" si="18"/>
        <v>0</v>
      </c>
      <c r="AM12" s="1" t="b">
        <f t="shared" si="19"/>
        <v>0</v>
      </c>
    </row>
    <row r="13" spans="1:39" x14ac:dyDescent="0.25">
      <c r="A13" s="66" t="s">
        <v>41</v>
      </c>
      <c r="B13" s="66" t="s">
        <v>178</v>
      </c>
      <c r="C13" s="69" t="s">
        <v>178</v>
      </c>
      <c r="D13" s="69" t="s">
        <v>178</v>
      </c>
      <c r="E13" s="69" t="s">
        <v>178</v>
      </c>
      <c r="F13" s="69" t="s">
        <v>178</v>
      </c>
      <c r="G13" s="69" t="s">
        <v>178</v>
      </c>
      <c r="H13" s="69" t="s">
        <v>181</v>
      </c>
      <c r="I13" s="69" t="s">
        <v>178</v>
      </c>
      <c r="J13" s="69" t="s">
        <v>178</v>
      </c>
      <c r="K13" s="69" t="s">
        <v>197</v>
      </c>
      <c r="L13" s="69" t="s">
        <v>178</v>
      </c>
      <c r="M13" s="69" t="s">
        <v>178</v>
      </c>
      <c r="N13" s="69" t="s">
        <v>178</v>
      </c>
      <c r="O13" s="69" t="s">
        <v>178</v>
      </c>
      <c r="P13" s="69" t="s">
        <v>178</v>
      </c>
      <c r="Q13" s="69" t="s">
        <v>178</v>
      </c>
      <c r="R13" s="66" t="s">
        <v>178</v>
      </c>
      <c r="S13" s="82"/>
      <c r="T13" s="1">
        <f t="shared" si="0"/>
        <v>15</v>
      </c>
      <c r="U13" s="1" t="b">
        <f t="shared" si="1"/>
        <v>0</v>
      </c>
      <c r="V13" s="1" t="b">
        <f t="shared" si="2"/>
        <v>0</v>
      </c>
      <c r="W13" s="1" t="b">
        <f t="shared" si="3"/>
        <v>0</v>
      </c>
      <c r="X13" s="1" t="b">
        <f t="shared" si="4"/>
        <v>0</v>
      </c>
      <c r="Y13" s="1" t="b">
        <f t="shared" si="5"/>
        <v>0</v>
      </c>
      <c r="Z13" s="1" t="b">
        <f t="shared" si="6"/>
        <v>0</v>
      </c>
      <c r="AA13" s="1" t="b">
        <f t="shared" si="7"/>
        <v>0</v>
      </c>
      <c r="AB13" s="1" t="b">
        <f t="shared" si="8"/>
        <v>0</v>
      </c>
      <c r="AC13" s="1" t="b">
        <f t="shared" si="9"/>
        <v>0</v>
      </c>
      <c r="AD13" s="1" t="b">
        <f t="shared" si="10"/>
        <v>0</v>
      </c>
      <c r="AE13" s="1" t="b">
        <f t="shared" si="11"/>
        <v>0</v>
      </c>
      <c r="AF13" s="1" t="b">
        <f t="shared" si="12"/>
        <v>0</v>
      </c>
      <c r="AG13" s="1" t="b">
        <f t="shared" si="13"/>
        <v>0</v>
      </c>
      <c r="AH13" s="1" t="b">
        <f t="shared" si="14"/>
        <v>0</v>
      </c>
      <c r="AI13" s="1" t="b">
        <f t="shared" si="15"/>
        <v>0</v>
      </c>
      <c r="AJ13" s="1" t="b">
        <f t="shared" si="16"/>
        <v>0</v>
      </c>
      <c r="AK13" s="1" t="b">
        <f t="shared" si="17"/>
        <v>0</v>
      </c>
      <c r="AL13" s="1" t="b">
        <f t="shared" si="18"/>
        <v>0</v>
      </c>
      <c r="AM13" s="1" t="b">
        <f t="shared" si="19"/>
        <v>0</v>
      </c>
    </row>
    <row r="14" spans="1:39" x14ac:dyDescent="0.25">
      <c r="A14" s="64" t="s">
        <v>14</v>
      </c>
      <c r="B14" s="64" t="s">
        <v>178</v>
      </c>
      <c r="C14" s="65" t="s">
        <v>178</v>
      </c>
      <c r="D14" s="65" t="s">
        <v>178</v>
      </c>
      <c r="E14" s="65" t="s">
        <v>197</v>
      </c>
      <c r="F14" s="65" t="s">
        <v>181</v>
      </c>
      <c r="G14" s="65" t="s">
        <v>197</v>
      </c>
      <c r="H14" s="65" t="s">
        <v>181</v>
      </c>
      <c r="I14" s="65" t="s">
        <v>178</v>
      </c>
      <c r="J14" s="65" t="s">
        <v>178</v>
      </c>
      <c r="K14" s="65" t="s">
        <v>178</v>
      </c>
      <c r="L14" s="65" t="s">
        <v>178</v>
      </c>
      <c r="M14" s="65" t="s">
        <v>178</v>
      </c>
      <c r="N14" s="65" t="s">
        <v>197</v>
      </c>
      <c r="O14" s="65" t="s">
        <v>178</v>
      </c>
      <c r="P14" s="65" t="s">
        <v>160</v>
      </c>
      <c r="Q14" s="65" t="s">
        <v>197</v>
      </c>
      <c r="R14" s="65" t="s">
        <v>197</v>
      </c>
      <c r="S14" s="83"/>
      <c r="T14" s="1">
        <f t="shared" si="0"/>
        <v>9</v>
      </c>
      <c r="U14" s="1" t="b">
        <f t="shared" si="1"/>
        <v>0</v>
      </c>
      <c r="V14" s="1" t="b">
        <f t="shared" si="2"/>
        <v>0</v>
      </c>
      <c r="W14" s="1" t="b">
        <f t="shared" si="3"/>
        <v>0</v>
      </c>
      <c r="X14" s="1" t="b">
        <f t="shared" si="4"/>
        <v>0</v>
      </c>
      <c r="Y14" s="1" t="b">
        <f t="shared" si="5"/>
        <v>0</v>
      </c>
      <c r="Z14" s="1" t="b">
        <f t="shared" si="6"/>
        <v>0</v>
      </c>
      <c r="AA14" s="1" t="b">
        <f t="shared" si="7"/>
        <v>0</v>
      </c>
      <c r="AB14" s="1" t="b">
        <f t="shared" si="8"/>
        <v>0</v>
      </c>
      <c r="AC14" s="1" t="b">
        <f t="shared" si="9"/>
        <v>0</v>
      </c>
      <c r="AD14" s="1" t="b">
        <f t="shared" si="10"/>
        <v>0</v>
      </c>
      <c r="AE14" s="1" t="b">
        <f t="shared" si="11"/>
        <v>0</v>
      </c>
      <c r="AF14" s="1" t="b">
        <f t="shared" si="12"/>
        <v>0</v>
      </c>
      <c r="AG14" s="1" t="b">
        <f t="shared" si="13"/>
        <v>0</v>
      </c>
      <c r="AH14" s="1" t="b">
        <f t="shared" si="14"/>
        <v>0</v>
      </c>
      <c r="AI14" s="1" t="b">
        <f t="shared" si="15"/>
        <v>0</v>
      </c>
      <c r="AJ14" s="1" t="b">
        <f t="shared" si="16"/>
        <v>0</v>
      </c>
      <c r="AK14" s="1" t="b">
        <f t="shared" si="17"/>
        <v>0</v>
      </c>
      <c r="AL14" s="1" t="b">
        <f t="shared" si="18"/>
        <v>0</v>
      </c>
      <c r="AM14" s="1" t="b">
        <f t="shared" si="19"/>
        <v>0</v>
      </c>
    </row>
    <row r="15" spans="1:39" x14ac:dyDescent="0.25">
      <c r="A15" s="66" t="s">
        <v>17</v>
      </c>
      <c r="B15" s="66" t="s">
        <v>178</v>
      </c>
      <c r="C15" s="69" t="s">
        <v>178</v>
      </c>
      <c r="D15" s="69" t="s">
        <v>178</v>
      </c>
      <c r="E15" s="69" t="s">
        <v>197</v>
      </c>
      <c r="F15" s="69" t="s">
        <v>181</v>
      </c>
      <c r="G15" s="69" t="s">
        <v>197</v>
      </c>
      <c r="H15" s="69" t="s">
        <v>181</v>
      </c>
      <c r="I15" s="69" t="s">
        <v>178</v>
      </c>
      <c r="J15" s="69" t="s">
        <v>178</v>
      </c>
      <c r="K15" s="69" t="s">
        <v>178</v>
      </c>
      <c r="L15" s="69" t="s">
        <v>178</v>
      </c>
      <c r="M15" s="69" t="s">
        <v>178</v>
      </c>
      <c r="N15" s="69" t="s">
        <v>197</v>
      </c>
      <c r="O15" s="69" t="s">
        <v>178</v>
      </c>
      <c r="P15" s="69" t="s">
        <v>160</v>
      </c>
      <c r="Q15" s="69" t="s">
        <v>197</v>
      </c>
      <c r="R15" s="69" t="s">
        <v>197</v>
      </c>
      <c r="S15" s="83"/>
      <c r="T15" s="1">
        <f t="shared" si="0"/>
        <v>9</v>
      </c>
      <c r="U15" s="1" t="b">
        <f t="shared" si="1"/>
        <v>0</v>
      </c>
      <c r="V15" s="1" t="b">
        <f t="shared" si="2"/>
        <v>0</v>
      </c>
      <c r="W15" s="1" t="b">
        <f t="shared" si="3"/>
        <v>0</v>
      </c>
      <c r="X15" s="1" t="b">
        <f t="shared" si="4"/>
        <v>0</v>
      </c>
      <c r="Y15" s="1" t="b">
        <f t="shared" si="5"/>
        <v>0</v>
      </c>
      <c r="Z15" s="1" t="b">
        <f t="shared" si="6"/>
        <v>0</v>
      </c>
      <c r="AA15" s="1" t="b">
        <f t="shared" si="7"/>
        <v>0</v>
      </c>
      <c r="AB15" s="1" t="b">
        <f t="shared" si="8"/>
        <v>0</v>
      </c>
      <c r="AC15" s="1" t="b">
        <f t="shared" si="9"/>
        <v>0</v>
      </c>
      <c r="AD15" s="1" t="b">
        <f t="shared" si="10"/>
        <v>0</v>
      </c>
      <c r="AE15" s="1" t="b">
        <f t="shared" si="11"/>
        <v>0</v>
      </c>
      <c r="AF15" s="1" t="b">
        <f t="shared" si="12"/>
        <v>0</v>
      </c>
      <c r="AG15" s="1" t="b">
        <f t="shared" si="13"/>
        <v>0</v>
      </c>
      <c r="AH15" s="1" t="b">
        <f t="shared" si="14"/>
        <v>0</v>
      </c>
      <c r="AI15" s="1" t="b">
        <f t="shared" si="15"/>
        <v>0</v>
      </c>
      <c r="AJ15" s="1" t="b">
        <f t="shared" si="16"/>
        <v>0</v>
      </c>
      <c r="AK15" s="1" t="b">
        <f t="shared" si="17"/>
        <v>0</v>
      </c>
      <c r="AL15" s="1" t="b">
        <f t="shared" si="18"/>
        <v>0</v>
      </c>
      <c r="AM15" s="1" t="b">
        <f t="shared" si="19"/>
        <v>0</v>
      </c>
    </row>
    <row r="16" spans="1:39" x14ac:dyDescent="0.25">
      <c r="A16" s="64" t="s">
        <v>18</v>
      </c>
      <c r="B16" s="64" t="s">
        <v>178</v>
      </c>
      <c r="C16" s="65" t="s">
        <v>160</v>
      </c>
      <c r="D16" s="65" t="s">
        <v>178</v>
      </c>
      <c r="E16" s="65" t="s">
        <v>197</v>
      </c>
      <c r="F16" s="65" t="s">
        <v>181</v>
      </c>
      <c r="G16" s="65" t="s">
        <v>197</v>
      </c>
      <c r="H16" s="65" t="s">
        <v>181</v>
      </c>
      <c r="I16" s="65" t="s">
        <v>178</v>
      </c>
      <c r="J16" s="65" t="s">
        <v>178</v>
      </c>
      <c r="K16" s="65" t="s">
        <v>178</v>
      </c>
      <c r="L16" s="65" t="s">
        <v>178</v>
      </c>
      <c r="M16" s="65" t="s">
        <v>178</v>
      </c>
      <c r="N16" s="65" t="s">
        <v>197</v>
      </c>
      <c r="O16" s="65" t="s">
        <v>178</v>
      </c>
      <c r="P16" s="65" t="s">
        <v>160</v>
      </c>
      <c r="Q16" s="65" t="s">
        <v>197</v>
      </c>
      <c r="R16" s="65" t="s">
        <v>197</v>
      </c>
      <c r="S16" s="83"/>
      <c r="T16" s="1">
        <f t="shared" si="0"/>
        <v>8</v>
      </c>
      <c r="U16" s="1" t="b">
        <f t="shared" si="1"/>
        <v>0</v>
      </c>
      <c r="V16" s="1" t="b">
        <f t="shared" si="2"/>
        <v>0</v>
      </c>
      <c r="W16" s="1" t="b">
        <f t="shared" si="3"/>
        <v>0</v>
      </c>
      <c r="X16" s="1" t="b">
        <f t="shared" si="4"/>
        <v>0</v>
      </c>
      <c r="Y16" s="1" t="b">
        <f t="shared" si="5"/>
        <v>0</v>
      </c>
      <c r="Z16" s="1" t="b">
        <f t="shared" si="6"/>
        <v>0</v>
      </c>
      <c r="AA16" s="1" t="b">
        <f t="shared" si="7"/>
        <v>0</v>
      </c>
      <c r="AB16" s="1" t="b">
        <f t="shared" si="8"/>
        <v>0</v>
      </c>
      <c r="AC16" s="1" t="b">
        <f t="shared" si="9"/>
        <v>0</v>
      </c>
      <c r="AD16" s="1" t="b">
        <f t="shared" si="10"/>
        <v>0</v>
      </c>
      <c r="AE16" s="1" t="b">
        <f t="shared" si="11"/>
        <v>0</v>
      </c>
      <c r="AF16" s="1" t="b">
        <f t="shared" si="12"/>
        <v>0</v>
      </c>
      <c r="AG16" s="1" t="b">
        <f t="shared" si="13"/>
        <v>0</v>
      </c>
      <c r="AH16" s="1" t="b">
        <f t="shared" si="14"/>
        <v>0</v>
      </c>
      <c r="AI16" s="1" t="b">
        <f t="shared" si="15"/>
        <v>0</v>
      </c>
      <c r="AJ16" s="1" t="b">
        <f t="shared" si="16"/>
        <v>0</v>
      </c>
      <c r="AK16" s="1" t="b">
        <f t="shared" si="17"/>
        <v>0</v>
      </c>
      <c r="AL16" s="1" t="b">
        <f t="shared" si="18"/>
        <v>0</v>
      </c>
      <c r="AM16" s="1" t="b">
        <f t="shared" si="19"/>
        <v>0</v>
      </c>
    </row>
    <row r="17" spans="1:39" x14ac:dyDescent="0.25">
      <c r="A17" s="66" t="s">
        <v>13</v>
      </c>
      <c r="B17" s="66" t="s">
        <v>178</v>
      </c>
      <c r="C17" s="69" t="s">
        <v>178</v>
      </c>
      <c r="D17" s="69" t="s">
        <v>181</v>
      </c>
      <c r="E17" s="69" t="s">
        <v>197</v>
      </c>
      <c r="F17" s="69" t="s">
        <v>181</v>
      </c>
      <c r="G17" s="69" t="s">
        <v>197</v>
      </c>
      <c r="H17" s="69" t="s">
        <v>181</v>
      </c>
      <c r="I17" s="69" t="s">
        <v>160</v>
      </c>
      <c r="J17" s="69" t="s">
        <v>197</v>
      </c>
      <c r="K17" s="69" t="s">
        <v>197</v>
      </c>
      <c r="L17" s="69" t="s">
        <v>178</v>
      </c>
      <c r="M17" s="69" t="s">
        <v>178</v>
      </c>
      <c r="N17" s="69" t="s">
        <v>197</v>
      </c>
      <c r="O17" s="69" t="s">
        <v>178</v>
      </c>
      <c r="P17" s="69" t="s">
        <v>160</v>
      </c>
      <c r="Q17" s="69" t="s">
        <v>178</v>
      </c>
      <c r="R17" s="69" t="s">
        <v>197</v>
      </c>
      <c r="S17" s="83"/>
      <c r="T17" s="1">
        <f t="shared" si="0"/>
        <v>6</v>
      </c>
      <c r="U17" s="1" t="b">
        <f t="shared" si="1"/>
        <v>0</v>
      </c>
      <c r="V17" s="1" t="b">
        <f t="shared" si="2"/>
        <v>0</v>
      </c>
      <c r="W17" s="1" t="b">
        <f t="shared" si="3"/>
        <v>0</v>
      </c>
      <c r="X17" s="1" t="b">
        <f t="shared" si="4"/>
        <v>0</v>
      </c>
      <c r="Y17" s="1" t="b">
        <f t="shared" si="5"/>
        <v>0</v>
      </c>
      <c r="Z17" s="1" t="b">
        <f t="shared" si="6"/>
        <v>0</v>
      </c>
      <c r="AA17" s="1" t="b">
        <f t="shared" si="7"/>
        <v>0</v>
      </c>
      <c r="AB17" s="1" t="b">
        <f t="shared" si="8"/>
        <v>0</v>
      </c>
      <c r="AC17" s="1" t="b">
        <f t="shared" si="9"/>
        <v>0</v>
      </c>
      <c r="AD17" s="1" t="b">
        <f t="shared" si="10"/>
        <v>0</v>
      </c>
      <c r="AE17" s="1" t="b">
        <f t="shared" si="11"/>
        <v>0</v>
      </c>
      <c r="AF17" s="1" t="b">
        <f t="shared" si="12"/>
        <v>0</v>
      </c>
      <c r="AG17" s="1" t="b">
        <f t="shared" si="13"/>
        <v>0</v>
      </c>
      <c r="AH17" s="1" t="b">
        <f t="shared" si="14"/>
        <v>0</v>
      </c>
      <c r="AI17" s="1" t="b">
        <f t="shared" si="15"/>
        <v>0</v>
      </c>
      <c r="AJ17" s="1" t="b">
        <f t="shared" si="16"/>
        <v>0</v>
      </c>
      <c r="AK17" s="1" t="b">
        <f t="shared" si="17"/>
        <v>0</v>
      </c>
      <c r="AL17" s="1" t="b">
        <f t="shared" si="18"/>
        <v>0</v>
      </c>
      <c r="AM17" s="1" t="b">
        <f t="shared" si="19"/>
        <v>0</v>
      </c>
    </row>
    <row r="18" spans="1:39" x14ac:dyDescent="0.25">
      <c r="A18" s="64" t="s">
        <v>30</v>
      </c>
      <c r="B18" s="64" t="s">
        <v>178</v>
      </c>
      <c r="C18" s="65" t="s">
        <v>160</v>
      </c>
      <c r="D18" s="65" t="s">
        <v>181</v>
      </c>
      <c r="E18" s="65" t="s">
        <v>197</v>
      </c>
      <c r="F18" s="65" t="s">
        <v>181</v>
      </c>
      <c r="G18" s="65" t="s">
        <v>197</v>
      </c>
      <c r="H18" s="65" t="s">
        <v>181</v>
      </c>
      <c r="I18" s="65" t="s">
        <v>178</v>
      </c>
      <c r="J18" s="65" t="s">
        <v>197</v>
      </c>
      <c r="K18" s="65" t="s">
        <v>197</v>
      </c>
      <c r="L18" s="65" t="s">
        <v>160</v>
      </c>
      <c r="M18" s="65" t="s">
        <v>178</v>
      </c>
      <c r="N18" s="65" t="s">
        <v>197</v>
      </c>
      <c r="O18" s="65" t="s">
        <v>178</v>
      </c>
      <c r="P18" s="65" t="s">
        <v>160</v>
      </c>
      <c r="Q18" s="65" t="s">
        <v>178</v>
      </c>
      <c r="R18" s="65" t="s">
        <v>197</v>
      </c>
      <c r="S18" s="83"/>
      <c r="T18" s="1">
        <f t="shared" si="0"/>
        <v>5</v>
      </c>
      <c r="U18" s="1" t="b">
        <f t="shared" si="1"/>
        <v>0</v>
      </c>
      <c r="V18" s="1" t="b">
        <f t="shared" si="2"/>
        <v>0</v>
      </c>
      <c r="W18" s="1" t="b">
        <f t="shared" si="3"/>
        <v>0</v>
      </c>
      <c r="X18" s="1" t="b">
        <f t="shared" si="4"/>
        <v>0</v>
      </c>
      <c r="Y18" s="1" t="b">
        <f t="shared" si="5"/>
        <v>0</v>
      </c>
      <c r="Z18" s="1" t="b">
        <f t="shared" si="6"/>
        <v>0</v>
      </c>
      <c r="AA18" s="1" t="b">
        <f t="shared" si="7"/>
        <v>0</v>
      </c>
      <c r="AB18" s="1" t="b">
        <f t="shared" si="8"/>
        <v>0</v>
      </c>
      <c r="AC18" s="1" t="b">
        <f t="shared" si="9"/>
        <v>0</v>
      </c>
      <c r="AD18" s="1" t="b">
        <f t="shared" si="10"/>
        <v>0</v>
      </c>
      <c r="AE18" s="1" t="b">
        <f t="shared" si="11"/>
        <v>0</v>
      </c>
      <c r="AF18" s="1" t="b">
        <f t="shared" si="12"/>
        <v>0</v>
      </c>
      <c r="AG18" s="1" t="b">
        <f t="shared" si="13"/>
        <v>0</v>
      </c>
      <c r="AH18" s="1" t="b">
        <f t="shared" si="14"/>
        <v>0</v>
      </c>
      <c r="AI18" s="1" t="b">
        <f t="shared" si="15"/>
        <v>0</v>
      </c>
      <c r="AJ18" s="1" t="b">
        <f t="shared" si="16"/>
        <v>0</v>
      </c>
      <c r="AK18" s="1" t="b">
        <f t="shared" si="17"/>
        <v>0</v>
      </c>
      <c r="AL18" s="1" t="b">
        <f t="shared" si="18"/>
        <v>0</v>
      </c>
      <c r="AM18" s="1" t="b">
        <f t="shared" si="19"/>
        <v>0</v>
      </c>
    </row>
    <row r="19" spans="1:39" x14ac:dyDescent="0.25">
      <c r="A19" s="66" t="s">
        <v>25</v>
      </c>
      <c r="B19" s="66" t="s">
        <v>160</v>
      </c>
      <c r="C19" s="69" t="s">
        <v>178</v>
      </c>
      <c r="D19" s="69" t="s">
        <v>181</v>
      </c>
      <c r="E19" s="69" t="s">
        <v>197</v>
      </c>
      <c r="F19" s="69" t="s">
        <v>181</v>
      </c>
      <c r="G19" s="69" t="s">
        <v>197</v>
      </c>
      <c r="H19" s="69" t="s">
        <v>181</v>
      </c>
      <c r="I19" s="69" t="s">
        <v>160</v>
      </c>
      <c r="J19" s="69" t="s">
        <v>184</v>
      </c>
      <c r="K19" s="69" t="s">
        <v>197</v>
      </c>
      <c r="L19" s="69" t="s">
        <v>178</v>
      </c>
      <c r="M19" s="69" t="s">
        <v>178</v>
      </c>
      <c r="N19" s="69" t="s">
        <v>197</v>
      </c>
      <c r="O19" s="69" t="s">
        <v>178</v>
      </c>
      <c r="P19" s="69" t="s">
        <v>160</v>
      </c>
      <c r="Q19" s="69" t="s">
        <v>178</v>
      </c>
      <c r="R19" s="69" t="s">
        <v>197</v>
      </c>
      <c r="S19" s="83"/>
      <c r="T19" s="1">
        <f t="shared" si="0"/>
        <v>5</v>
      </c>
      <c r="U19" s="1" t="b">
        <f t="shared" si="1"/>
        <v>0</v>
      </c>
      <c r="V19" s="1" t="b">
        <f t="shared" si="2"/>
        <v>0</v>
      </c>
      <c r="W19" s="1" t="b">
        <f t="shared" si="3"/>
        <v>0</v>
      </c>
      <c r="X19" s="1" t="b">
        <f t="shared" si="4"/>
        <v>0</v>
      </c>
      <c r="Y19" s="1" t="b">
        <f t="shared" si="5"/>
        <v>0</v>
      </c>
      <c r="Z19" s="1" t="b">
        <f t="shared" si="6"/>
        <v>0</v>
      </c>
      <c r="AA19" s="1" t="b">
        <f t="shared" si="7"/>
        <v>0</v>
      </c>
      <c r="AB19" s="1" t="b">
        <f t="shared" si="8"/>
        <v>0</v>
      </c>
      <c r="AC19" s="1" t="b">
        <f t="shared" si="9"/>
        <v>0</v>
      </c>
      <c r="AD19" s="1" t="b">
        <f t="shared" si="10"/>
        <v>0</v>
      </c>
      <c r="AE19" s="1" t="b">
        <f t="shared" si="11"/>
        <v>0</v>
      </c>
      <c r="AF19" s="1" t="b">
        <f t="shared" si="12"/>
        <v>0</v>
      </c>
      <c r="AG19" s="1" t="b">
        <f t="shared" si="13"/>
        <v>0</v>
      </c>
      <c r="AH19" s="1" t="b">
        <f t="shared" si="14"/>
        <v>0</v>
      </c>
      <c r="AI19" s="1" t="b">
        <f t="shared" si="15"/>
        <v>0</v>
      </c>
      <c r="AJ19" s="1" t="b">
        <f t="shared" si="16"/>
        <v>0</v>
      </c>
      <c r="AK19" s="1" t="b">
        <f t="shared" si="17"/>
        <v>0</v>
      </c>
      <c r="AL19" s="1" t="b">
        <f t="shared" si="18"/>
        <v>0</v>
      </c>
      <c r="AM19" s="1" t="b">
        <f t="shared" si="19"/>
        <v>0</v>
      </c>
    </row>
    <row r="20" spans="1:39" x14ac:dyDescent="0.25">
      <c r="A20" s="64" t="s">
        <v>38</v>
      </c>
      <c r="B20" s="64" t="s">
        <v>178</v>
      </c>
      <c r="C20" s="65" t="s">
        <v>197</v>
      </c>
      <c r="D20" s="65" t="s">
        <v>178</v>
      </c>
      <c r="E20" s="65" t="s">
        <v>197</v>
      </c>
      <c r="F20" s="65" t="s">
        <v>181</v>
      </c>
      <c r="G20" s="65" t="s">
        <v>197</v>
      </c>
      <c r="H20" s="65" t="s">
        <v>181</v>
      </c>
      <c r="I20" s="65" t="s">
        <v>178</v>
      </c>
      <c r="J20" s="65" t="s">
        <v>178</v>
      </c>
      <c r="K20" s="65" t="s">
        <v>197</v>
      </c>
      <c r="L20" s="65" t="s">
        <v>197</v>
      </c>
      <c r="M20" s="65" t="s">
        <v>178</v>
      </c>
      <c r="N20" s="65" t="s">
        <v>160</v>
      </c>
      <c r="O20" s="65" t="s">
        <v>178</v>
      </c>
      <c r="P20" s="65" t="s">
        <v>178</v>
      </c>
      <c r="Q20" s="65" t="s">
        <v>197</v>
      </c>
      <c r="R20" s="65" t="s">
        <v>197</v>
      </c>
      <c r="S20" s="83"/>
      <c r="T20" s="1">
        <f t="shared" si="0"/>
        <v>7</v>
      </c>
      <c r="U20" s="1" t="b">
        <f t="shared" si="1"/>
        <v>0</v>
      </c>
      <c r="V20" s="1" t="b">
        <f t="shared" si="2"/>
        <v>0</v>
      </c>
      <c r="W20" s="1" t="b">
        <f t="shared" si="3"/>
        <v>0</v>
      </c>
      <c r="X20" s="1" t="b">
        <f t="shared" si="4"/>
        <v>0</v>
      </c>
      <c r="Y20" s="1" t="b">
        <f t="shared" si="5"/>
        <v>0</v>
      </c>
      <c r="Z20" s="1" t="b">
        <f t="shared" si="6"/>
        <v>0</v>
      </c>
      <c r="AA20" s="1" t="b">
        <f t="shared" si="7"/>
        <v>0</v>
      </c>
      <c r="AB20" s="1" t="b">
        <f t="shared" si="8"/>
        <v>0</v>
      </c>
      <c r="AC20" s="1" t="b">
        <f t="shared" si="9"/>
        <v>0</v>
      </c>
      <c r="AD20" s="1" t="b">
        <f t="shared" si="10"/>
        <v>0</v>
      </c>
      <c r="AE20" s="1" t="b">
        <f t="shared" si="11"/>
        <v>0</v>
      </c>
      <c r="AF20" s="1" t="b">
        <f t="shared" si="12"/>
        <v>0</v>
      </c>
      <c r="AG20" s="1" t="b">
        <f t="shared" si="13"/>
        <v>0</v>
      </c>
      <c r="AH20" s="1" t="b">
        <f t="shared" si="14"/>
        <v>0</v>
      </c>
      <c r="AI20" s="1" t="b">
        <f t="shared" si="15"/>
        <v>0</v>
      </c>
      <c r="AJ20" s="1" t="b">
        <f t="shared" si="16"/>
        <v>0</v>
      </c>
      <c r="AK20" s="1" t="b">
        <f t="shared" si="17"/>
        <v>0</v>
      </c>
      <c r="AL20" s="1" t="b">
        <f t="shared" si="18"/>
        <v>0</v>
      </c>
      <c r="AM20" s="1" t="b">
        <f t="shared" si="19"/>
        <v>0</v>
      </c>
    </row>
    <row r="21" spans="1:39" x14ac:dyDescent="0.25">
      <c r="A21" s="66" t="s">
        <v>39</v>
      </c>
      <c r="B21" s="66" t="s">
        <v>178</v>
      </c>
      <c r="C21" s="69" t="s">
        <v>197</v>
      </c>
      <c r="D21" s="69" t="s">
        <v>178</v>
      </c>
      <c r="E21" s="69" t="s">
        <v>197</v>
      </c>
      <c r="F21" s="69" t="s">
        <v>181</v>
      </c>
      <c r="G21" s="69" t="s">
        <v>197</v>
      </c>
      <c r="H21" s="69" t="s">
        <v>181</v>
      </c>
      <c r="I21" s="69" t="s">
        <v>178</v>
      </c>
      <c r="J21" s="69" t="s">
        <v>178</v>
      </c>
      <c r="K21" s="69" t="s">
        <v>197</v>
      </c>
      <c r="L21" s="69" t="s">
        <v>197</v>
      </c>
      <c r="M21" s="69" t="s">
        <v>178</v>
      </c>
      <c r="N21" s="69" t="s">
        <v>178</v>
      </c>
      <c r="O21" s="69" t="s">
        <v>178</v>
      </c>
      <c r="P21" s="69" t="s">
        <v>160</v>
      </c>
      <c r="Q21" s="69" t="s">
        <v>197</v>
      </c>
      <c r="R21" s="69" t="s">
        <v>197</v>
      </c>
      <c r="S21" s="83"/>
      <c r="T21" s="1">
        <f t="shared" si="0"/>
        <v>7</v>
      </c>
      <c r="U21" s="1" t="b">
        <f t="shared" si="1"/>
        <v>0</v>
      </c>
      <c r="V21" s="1" t="b">
        <f t="shared" si="2"/>
        <v>0</v>
      </c>
      <c r="W21" s="1" t="b">
        <f t="shared" si="3"/>
        <v>0</v>
      </c>
      <c r="X21" s="1" t="b">
        <f t="shared" si="4"/>
        <v>0</v>
      </c>
      <c r="Y21" s="1" t="b">
        <f t="shared" si="5"/>
        <v>0</v>
      </c>
      <c r="Z21" s="1" t="b">
        <f t="shared" si="6"/>
        <v>0</v>
      </c>
      <c r="AA21" s="1" t="b">
        <f t="shared" si="7"/>
        <v>0</v>
      </c>
      <c r="AB21" s="1" t="b">
        <f t="shared" si="8"/>
        <v>0</v>
      </c>
      <c r="AC21" s="1" t="b">
        <f t="shared" si="9"/>
        <v>0</v>
      </c>
      <c r="AD21" s="1" t="b">
        <f t="shared" si="10"/>
        <v>0</v>
      </c>
      <c r="AE21" s="1" t="b">
        <f t="shared" si="11"/>
        <v>0</v>
      </c>
      <c r="AF21" s="1" t="b">
        <f t="shared" si="12"/>
        <v>0</v>
      </c>
      <c r="AG21" s="1" t="b">
        <f t="shared" si="13"/>
        <v>0</v>
      </c>
      <c r="AH21" s="1" t="b">
        <f t="shared" si="14"/>
        <v>0</v>
      </c>
      <c r="AI21" s="1" t="b">
        <f t="shared" si="15"/>
        <v>0</v>
      </c>
      <c r="AJ21" s="1" t="b">
        <f t="shared" si="16"/>
        <v>0</v>
      </c>
      <c r="AK21" s="1" t="b">
        <f t="shared" si="17"/>
        <v>0</v>
      </c>
      <c r="AL21" s="1" t="b">
        <f t="shared" si="18"/>
        <v>0</v>
      </c>
      <c r="AM21" s="1" t="b">
        <f t="shared" si="19"/>
        <v>0</v>
      </c>
    </row>
    <row r="22" spans="1:39" x14ac:dyDescent="0.25">
      <c r="A22" s="64" t="s">
        <v>31</v>
      </c>
      <c r="B22" s="64" t="s">
        <v>178</v>
      </c>
      <c r="C22" s="65" t="s">
        <v>160</v>
      </c>
      <c r="D22" s="65" t="s">
        <v>160</v>
      </c>
      <c r="E22" s="65" t="s">
        <v>178</v>
      </c>
      <c r="F22" s="65" t="s">
        <v>160</v>
      </c>
      <c r="G22" s="65" t="s">
        <v>178</v>
      </c>
      <c r="H22" s="65" t="s">
        <v>181</v>
      </c>
      <c r="I22" s="73" t="s">
        <v>160</v>
      </c>
      <c r="J22" s="65" t="s">
        <v>178</v>
      </c>
      <c r="K22" s="65" t="s">
        <v>178</v>
      </c>
      <c r="L22" s="65" t="s">
        <v>178</v>
      </c>
      <c r="M22" s="73" t="s">
        <v>164</v>
      </c>
      <c r="N22" s="65" t="s">
        <v>160</v>
      </c>
      <c r="O22" s="65" t="s">
        <v>178</v>
      </c>
      <c r="P22" s="65" t="s">
        <v>160</v>
      </c>
      <c r="Q22" s="65" t="s">
        <v>178</v>
      </c>
      <c r="R22" s="65" t="s">
        <v>197</v>
      </c>
      <c r="S22" s="83"/>
      <c r="T22" s="1">
        <f t="shared" si="0"/>
        <v>8</v>
      </c>
      <c r="U22" s="1" t="b">
        <f t="shared" si="1"/>
        <v>0</v>
      </c>
      <c r="V22" s="1" t="b">
        <f t="shared" si="2"/>
        <v>0</v>
      </c>
      <c r="W22" s="1" t="b">
        <f t="shared" si="3"/>
        <v>0</v>
      </c>
      <c r="X22" s="1" t="b">
        <f t="shared" si="4"/>
        <v>0</v>
      </c>
      <c r="Y22" s="1" t="b">
        <f t="shared" si="5"/>
        <v>0</v>
      </c>
      <c r="Z22" s="1" t="b">
        <f t="shared" si="6"/>
        <v>0</v>
      </c>
      <c r="AA22" s="1" t="b">
        <f t="shared" si="7"/>
        <v>0</v>
      </c>
      <c r="AB22" s="1" t="b">
        <f t="shared" si="8"/>
        <v>0</v>
      </c>
      <c r="AC22" s="1" t="b">
        <f t="shared" si="9"/>
        <v>0</v>
      </c>
      <c r="AD22" s="1" t="b">
        <f t="shared" si="10"/>
        <v>0</v>
      </c>
      <c r="AE22" s="1" t="b">
        <f t="shared" si="11"/>
        <v>0</v>
      </c>
      <c r="AF22" s="1" t="b">
        <f t="shared" si="12"/>
        <v>0</v>
      </c>
      <c r="AG22" s="1" t="b">
        <f t="shared" si="13"/>
        <v>0</v>
      </c>
      <c r="AH22" s="1" t="b">
        <f t="shared" si="14"/>
        <v>0</v>
      </c>
      <c r="AI22" s="1" t="b">
        <f t="shared" si="15"/>
        <v>0</v>
      </c>
      <c r="AJ22" s="1" t="b">
        <f t="shared" si="16"/>
        <v>0</v>
      </c>
      <c r="AK22" s="1" t="b">
        <f t="shared" si="17"/>
        <v>0</v>
      </c>
      <c r="AL22" s="1" t="b">
        <f t="shared" si="18"/>
        <v>0</v>
      </c>
      <c r="AM22" s="1" t="b">
        <f t="shared" si="19"/>
        <v>0</v>
      </c>
    </row>
    <row r="23" spans="1:39" x14ac:dyDescent="0.25">
      <c r="A23" s="66" t="s">
        <v>35</v>
      </c>
      <c r="B23" s="66" t="s">
        <v>178</v>
      </c>
      <c r="C23" s="69" t="s">
        <v>160</v>
      </c>
      <c r="D23" s="69" t="s">
        <v>160</v>
      </c>
      <c r="E23" s="69" t="s">
        <v>160</v>
      </c>
      <c r="F23" s="69" t="s">
        <v>160</v>
      </c>
      <c r="G23" s="69" t="s">
        <v>178</v>
      </c>
      <c r="H23" s="69" t="s">
        <v>181</v>
      </c>
      <c r="I23" s="67" t="s">
        <v>160</v>
      </c>
      <c r="J23" s="69" t="s">
        <v>178</v>
      </c>
      <c r="K23" s="69" t="s">
        <v>178</v>
      </c>
      <c r="L23" s="69" t="s">
        <v>178</v>
      </c>
      <c r="M23" s="69" t="s">
        <v>160</v>
      </c>
      <c r="N23" s="69" t="s">
        <v>160</v>
      </c>
      <c r="O23" s="69" t="s">
        <v>178</v>
      </c>
      <c r="P23" s="69" t="s">
        <v>160</v>
      </c>
      <c r="Q23" s="69" t="s">
        <v>178</v>
      </c>
      <c r="R23" s="69" t="s">
        <v>197</v>
      </c>
      <c r="S23" s="83"/>
      <c r="T23" s="1">
        <f t="shared" si="0"/>
        <v>7</v>
      </c>
      <c r="U23" s="1" t="b">
        <f t="shared" si="1"/>
        <v>0</v>
      </c>
      <c r="V23" s="1" t="b">
        <f t="shared" si="2"/>
        <v>0</v>
      </c>
      <c r="W23" s="1" t="b">
        <f t="shared" si="3"/>
        <v>0</v>
      </c>
      <c r="X23" s="1" t="b">
        <f t="shared" si="4"/>
        <v>0</v>
      </c>
      <c r="Y23" s="1" t="b">
        <f t="shared" si="5"/>
        <v>0</v>
      </c>
      <c r="Z23" s="1" t="b">
        <f t="shared" si="6"/>
        <v>0</v>
      </c>
      <c r="AA23" s="1" t="b">
        <f t="shared" si="7"/>
        <v>0</v>
      </c>
      <c r="AB23" s="1" t="b">
        <f t="shared" si="8"/>
        <v>0</v>
      </c>
      <c r="AC23" s="1" t="b">
        <f t="shared" si="9"/>
        <v>0</v>
      </c>
      <c r="AD23" s="1" t="b">
        <f t="shared" si="10"/>
        <v>0</v>
      </c>
      <c r="AE23" s="1" t="b">
        <f t="shared" si="11"/>
        <v>0</v>
      </c>
      <c r="AF23" s="1" t="b">
        <f t="shared" si="12"/>
        <v>0</v>
      </c>
      <c r="AG23" s="1" t="b">
        <f t="shared" si="13"/>
        <v>0</v>
      </c>
      <c r="AH23" s="1" t="b">
        <f t="shared" si="14"/>
        <v>0</v>
      </c>
      <c r="AI23" s="1" t="b">
        <f t="shared" si="15"/>
        <v>0</v>
      </c>
      <c r="AJ23" s="1" t="b">
        <f t="shared" si="16"/>
        <v>0</v>
      </c>
      <c r="AK23" s="1" t="b">
        <f t="shared" si="17"/>
        <v>0</v>
      </c>
      <c r="AL23" s="1" t="b">
        <f t="shared" si="18"/>
        <v>0</v>
      </c>
      <c r="AM23" s="1" t="b">
        <f t="shared" si="19"/>
        <v>0</v>
      </c>
    </row>
    <row r="24" spans="1:39" x14ac:dyDescent="0.25">
      <c r="A24" s="64" t="s">
        <v>22</v>
      </c>
      <c r="B24" s="64" t="s">
        <v>178</v>
      </c>
      <c r="C24" s="65" t="s">
        <v>160</v>
      </c>
      <c r="D24" s="65" t="s">
        <v>178</v>
      </c>
      <c r="E24" s="65" t="s">
        <v>178</v>
      </c>
      <c r="F24" s="65" t="s">
        <v>178</v>
      </c>
      <c r="G24" s="65" t="s">
        <v>178</v>
      </c>
      <c r="H24" s="65" t="s">
        <v>181</v>
      </c>
      <c r="I24" s="73" t="s">
        <v>160</v>
      </c>
      <c r="J24" s="65" t="s">
        <v>178</v>
      </c>
      <c r="K24" s="65" t="s">
        <v>178</v>
      </c>
      <c r="L24" s="65" t="s">
        <v>178</v>
      </c>
      <c r="M24" s="65" t="s">
        <v>178</v>
      </c>
      <c r="N24" s="65" t="s">
        <v>178</v>
      </c>
      <c r="O24" s="65" t="s">
        <v>178</v>
      </c>
      <c r="P24" s="65" t="s">
        <v>178</v>
      </c>
      <c r="Q24" s="65" t="s">
        <v>178</v>
      </c>
      <c r="R24" s="65" t="s">
        <v>197</v>
      </c>
      <c r="S24" s="83"/>
      <c r="T24" s="1">
        <f t="shared" si="0"/>
        <v>13</v>
      </c>
      <c r="U24" s="1" t="b">
        <f t="shared" si="1"/>
        <v>0</v>
      </c>
      <c r="V24" s="1" t="b">
        <f t="shared" si="2"/>
        <v>0</v>
      </c>
      <c r="W24" s="1" t="b">
        <f t="shared" si="3"/>
        <v>0</v>
      </c>
      <c r="X24" s="1" t="b">
        <f t="shared" si="4"/>
        <v>0</v>
      </c>
      <c r="Y24" s="1" t="b">
        <f t="shared" si="5"/>
        <v>0</v>
      </c>
      <c r="Z24" s="1" t="b">
        <f t="shared" si="6"/>
        <v>0</v>
      </c>
      <c r="AA24" s="1" t="b">
        <f t="shared" si="7"/>
        <v>0</v>
      </c>
      <c r="AB24" s="1" t="b">
        <f t="shared" si="8"/>
        <v>0</v>
      </c>
      <c r="AC24" s="1" t="b">
        <f t="shared" si="9"/>
        <v>0</v>
      </c>
      <c r="AD24" s="1" t="b">
        <f t="shared" si="10"/>
        <v>0</v>
      </c>
      <c r="AE24" s="1" t="b">
        <f t="shared" si="11"/>
        <v>0</v>
      </c>
      <c r="AF24" s="1" t="b">
        <f t="shared" si="12"/>
        <v>0</v>
      </c>
      <c r="AG24" s="1" t="b">
        <f t="shared" si="13"/>
        <v>0</v>
      </c>
      <c r="AH24" s="1" t="b">
        <f t="shared" si="14"/>
        <v>0</v>
      </c>
      <c r="AI24" s="1" t="b">
        <f t="shared" si="15"/>
        <v>0</v>
      </c>
      <c r="AJ24" s="1" t="b">
        <f t="shared" si="16"/>
        <v>0</v>
      </c>
      <c r="AK24" s="1" t="b">
        <f t="shared" si="17"/>
        <v>0</v>
      </c>
      <c r="AL24" s="1" t="b">
        <f t="shared" si="18"/>
        <v>0</v>
      </c>
      <c r="AM24" s="1" t="b">
        <f t="shared" si="19"/>
        <v>0</v>
      </c>
    </row>
    <row r="25" spans="1:39" x14ac:dyDescent="0.25">
      <c r="A25" s="66" t="s">
        <v>16</v>
      </c>
      <c r="B25" s="66" t="s">
        <v>178</v>
      </c>
      <c r="C25" s="69" t="s">
        <v>160</v>
      </c>
      <c r="D25" s="69" t="s">
        <v>160</v>
      </c>
      <c r="E25" s="69" t="s">
        <v>160</v>
      </c>
      <c r="F25" s="69" t="s">
        <v>178</v>
      </c>
      <c r="G25" s="69" t="s">
        <v>178</v>
      </c>
      <c r="H25" s="69" t="s">
        <v>181</v>
      </c>
      <c r="I25" s="69" t="s">
        <v>197</v>
      </c>
      <c r="J25" s="69" t="s">
        <v>178</v>
      </c>
      <c r="K25" s="69" t="s">
        <v>197</v>
      </c>
      <c r="L25" s="69" t="s">
        <v>197</v>
      </c>
      <c r="M25" s="69" t="s">
        <v>160</v>
      </c>
      <c r="N25" s="69" t="s">
        <v>160</v>
      </c>
      <c r="O25" s="69" t="s">
        <v>178</v>
      </c>
      <c r="P25" s="69" t="s">
        <v>178</v>
      </c>
      <c r="Q25" s="69" t="s">
        <v>197</v>
      </c>
      <c r="R25" s="66" t="s">
        <v>178</v>
      </c>
      <c r="S25" s="82"/>
      <c r="T25" s="1">
        <f t="shared" si="0"/>
        <v>7</v>
      </c>
      <c r="U25" s="1" t="b">
        <f t="shared" si="1"/>
        <v>0</v>
      </c>
      <c r="V25" s="1" t="b">
        <f t="shared" si="2"/>
        <v>0</v>
      </c>
      <c r="W25" s="1" t="b">
        <f t="shared" si="3"/>
        <v>0</v>
      </c>
      <c r="X25" s="1" t="b">
        <f t="shared" si="4"/>
        <v>0</v>
      </c>
      <c r="Y25" s="1" t="b">
        <f t="shared" si="5"/>
        <v>0</v>
      </c>
      <c r="Z25" s="1" t="b">
        <f t="shared" si="6"/>
        <v>0</v>
      </c>
      <c r="AA25" s="1" t="b">
        <f t="shared" si="7"/>
        <v>0</v>
      </c>
      <c r="AB25" s="1" t="b">
        <f t="shared" si="8"/>
        <v>0</v>
      </c>
      <c r="AC25" s="1" t="b">
        <f t="shared" si="9"/>
        <v>0</v>
      </c>
      <c r="AD25" s="1" t="b">
        <f t="shared" si="10"/>
        <v>0</v>
      </c>
      <c r="AE25" s="1" t="b">
        <f t="shared" si="11"/>
        <v>0</v>
      </c>
      <c r="AF25" s="1" t="b">
        <f t="shared" si="12"/>
        <v>0</v>
      </c>
      <c r="AG25" s="1" t="b">
        <f t="shared" si="13"/>
        <v>0</v>
      </c>
      <c r="AH25" s="1" t="b">
        <f t="shared" si="14"/>
        <v>0</v>
      </c>
      <c r="AI25" s="1" t="b">
        <f t="shared" si="15"/>
        <v>0</v>
      </c>
      <c r="AJ25" s="1" t="b">
        <f t="shared" si="16"/>
        <v>0</v>
      </c>
      <c r="AK25" s="1" t="b">
        <f t="shared" si="17"/>
        <v>0</v>
      </c>
      <c r="AL25" s="1" t="b">
        <f t="shared" si="18"/>
        <v>0</v>
      </c>
      <c r="AM25" s="1" t="b">
        <f t="shared" si="19"/>
        <v>0</v>
      </c>
    </row>
    <row r="26" spans="1:39" x14ac:dyDescent="0.25">
      <c r="A26" s="64" t="s">
        <v>20</v>
      </c>
      <c r="B26" s="64" t="s">
        <v>160</v>
      </c>
      <c r="C26" s="65" t="s">
        <v>178</v>
      </c>
      <c r="D26" s="65" t="s">
        <v>178</v>
      </c>
      <c r="E26" s="65" t="s">
        <v>160</v>
      </c>
      <c r="F26" s="65" t="s">
        <v>178</v>
      </c>
      <c r="G26" s="65" t="s">
        <v>178</v>
      </c>
      <c r="H26" s="65" t="s">
        <v>181</v>
      </c>
      <c r="I26" s="65" t="s">
        <v>160</v>
      </c>
      <c r="J26" s="65" t="s">
        <v>178</v>
      </c>
      <c r="K26" s="65" t="s">
        <v>197</v>
      </c>
      <c r="L26" s="65" t="s">
        <v>197</v>
      </c>
      <c r="M26" s="65" t="s">
        <v>178</v>
      </c>
      <c r="N26" s="65" t="s">
        <v>178</v>
      </c>
      <c r="O26" s="65" t="s">
        <v>160</v>
      </c>
      <c r="P26" s="65" t="s">
        <v>160</v>
      </c>
      <c r="Q26" s="65" t="s">
        <v>197</v>
      </c>
      <c r="R26" s="64" t="s">
        <v>178</v>
      </c>
      <c r="S26" s="82"/>
      <c r="T26" s="1">
        <f t="shared" si="0"/>
        <v>8</v>
      </c>
      <c r="U26" s="1" t="b">
        <f t="shared" si="1"/>
        <v>0</v>
      </c>
      <c r="V26" s="1" t="b">
        <f t="shared" si="2"/>
        <v>0</v>
      </c>
      <c r="W26" s="1" t="b">
        <f t="shared" si="3"/>
        <v>0</v>
      </c>
      <c r="X26" s="1" t="b">
        <f t="shared" si="4"/>
        <v>0</v>
      </c>
      <c r="Y26" s="1" t="b">
        <f t="shared" si="5"/>
        <v>0</v>
      </c>
      <c r="Z26" s="1" t="b">
        <f t="shared" si="6"/>
        <v>0</v>
      </c>
      <c r="AA26" s="1" t="b">
        <f t="shared" si="7"/>
        <v>0</v>
      </c>
      <c r="AB26" s="1" t="b">
        <f t="shared" si="8"/>
        <v>0</v>
      </c>
      <c r="AC26" s="1" t="b">
        <f t="shared" si="9"/>
        <v>0</v>
      </c>
      <c r="AD26" s="1" t="b">
        <f t="shared" si="10"/>
        <v>0</v>
      </c>
      <c r="AE26" s="1" t="b">
        <f t="shared" si="11"/>
        <v>0</v>
      </c>
      <c r="AF26" s="1" t="b">
        <f t="shared" si="12"/>
        <v>0</v>
      </c>
      <c r="AG26" s="1" t="b">
        <f t="shared" si="13"/>
        <v>0</v>
      </c>
      <c r="AH26" s="1" t="b">
        <f t="shared" si="14"/>
        <v>0</v>
      </c>
      <c r="AI26" s="1" t="b">
        <f t="shared" si="15"/>
        <v>0</v>
      </c>
      <c r="AJ26" s="1" t="b">
        <f t="shared" si="16"/>
        <v>0</v>
      </c>
      <c r="AK26" s="1" t="b">
        <f t="shared" si="17"/>
        <v>0</v>
      </c>
      <c r="AL26" s="1" t="b">
        <f t="shared" si="18"/>
        <v>0</v>
      </c>
      <c r="AM26" s="1" t="b">
        <f t="shared" si="19"/>
        <v>0</v>
      </c>
    </row>
    <row r="27" spans="1:39" x14ac:dyDescent="0.25">
      <c r="A27" s="66" t="s">
        <v>125</v>
      </c>
      <c r="B27" s="66" t="s">
        <v>178</v>
      </c>
      <c r="C27" s="69" t="s">
        <v>160</v>
      </c>
      <c r="D27" s="69" t="s">
        <v>160</v>
      </c>
      <c r="E27" s="69" t="s">
        <v>160</v>
      </c>
      <c r="F27" s="69" t="s">
        <v>178</v>
      </c>
      <c r="G27" s="69" t="s">
        <v>178</v>
      </c>
      <c r="H27" s="69" t="s">
        <v>181</v>
      </c>
      <c r="I27" s="69" t="s">
        <v>197</v>
      </c>
      <c r="J27" s="69" t="s">
        <v>178</v>
      </c>
      <c r="K27" s="69" t="s">
        <v>197</v>
      </c>
      <c r="L27" s="69" t="s">
        <v>197</v>
      </c>
      <c r="M27" s="69" t="s">
        <v>178</v>
      </c>
      <c r="N27" s="69" t="s">
        <v>178</v>
      </c>
      <c r="O27" s="69" t="s">
        <v>178</v>
      </c>
      <c r="P27" s="69" t="s">
        <v>160</v>
      </c>
      <c r="Q27" s="69" t="s">
        <v>197</v>
      </c>
      <c r="R27" s="66" t="s">
        <v>160</v>
      </c>
      <c r="S27" s="82"/>
      <c r="T27" s="1">
        <f t="shared" si="0"/>
        <v>7</v>
      </c>
      <c r="U27" s="1" t="b">
        <f t="shared" si="1"/>
        <v>0</v>
      </c>
      <c r="V27" s="1" t="b">
        <f t="shared" si="2"/>
        <v>0</v>
      </c>
      <c r="W27" s="1" t="b">
        <f t="shared" si="3"/>
        <v>0</v>
      </c>
      <c r="X27" s="1" t="b">
        <f t="shared" si="4"/>
        <v>0</v>
      </c>
      <c r="Y27" s="1" t="b">
        <f t="shared" si="5"/>
        <v>0</v>
      </c>
      <c r="Z27" s="1" t="b">
        <f t="shared" si="6"/>
        <v>0</v>
      </c>
      <c r="AA27" s="1" t="b">
        <f t="shared" si="7"/>
        <v>0</v>
      </c>
      <c r="AB27" s="1" t="b">
        <f t="shared" si="8"/>
        <v>0</v>
      </c>
      <c r="AC27" s="1" t="b">
        <f t="shared" si="9"/>
        <v>0</v>
      </c>
      <c r="AD27" s="1" t="b">
        <f t="shared" si="10"/>
        <v>0</v>
      </c>
      <c r="AE27" s="1" t="b">
        <f t="shared" si="11"/>
        <v>0</v>
      </c>
      <c r="AF27" s="1" t="b">
        <f t="shared" si="12"/>
        <v>0</v>
      </c>
      <c r="AG27" s="1" t="b">
        <f t="shared" si="13"/>
        <v>0</v>
      </c>
      <c r="AH27" s="1" t="b">
        <f t="shared" si="14"/>
        <v>0</v>
      </c>
      <c r="AI27" s="1" t="b">
        <f t="shared" si="15"/>
        <v>0</v>
      </c>
      <c r="AJ27" s="1" t="b">
        <f t="shared" si="16"/>
        <v>0</v>
      </c>
      <c r="AK27" s="1" t="b">
        <f t="shared" si="17"/>
        <v>0</v>
      </c>
      <c r="AL27" s="1" t="b">
        <f t="shared" si="18"/>
        <v>0</v>
      </c>
      <c r="AM27" s="1" t="b">
        <f t="shared" si="19"/>
        <v>0</v>
      </c>
    </row>
    <row r="28" spans="1:39" x14ac:dyDescent="0.25">
      <c r="A28" s="64" t="s">
        <v>34</v>
      </c>
      <c r="B28" s="64" t="s">
        <v>178</v>
      </c>
      <c r="C28" s="65" t="s">
        <v>160</v>
      </c>
      <c r="D28" s="65" t="s">
        <v>160</v>
      </c>
      <c r="E28" s="65" t="s">
        <v>160</v>
      </c>
      <c r="F28" s="65" t="s">
        <v>160</v>
      </c>
      <c r="G28" s="65" t="s">
        <v>183</v>
      </c>
      <c r="H28" s="65" t="s">
        <v>181</v>
      </c>
      <c r="I28" s="65" t="s">
        <v>197</v>
      </c>
      <c r="J28" s="65" t="s">
        <v>178</v>
      </c>
      <c r="K28" s="65" t="s">
        <v>197</v>
      </c>
      <c r="L28" s="65" t="s">
        <v>197</v>
      </c>
      <c r="M28" s="65" t="s">
        <v>178</v>
      </c>
      <c r="N28" s="65" t="s">
        <v>178</v>
      </c>
      <c r="O28" s="65" t="s">
        <v>178</v>
      </c>
      <c r="P28" s="65" t="s">
        <v>160</v>
      </c>
      <c r="Q28" s="65" t="s">
        <v>197</v>
      </c>
      <c r="R28" s="64" t="s">
        <v>178</v>
      </c>
      <c r="S28" s="82"/>
      <c r="T28" s="1">
        <f t="shared" si="0"/>
        <v>6</v>
      </c>
      <c r="U28" s="1" t="b">
        <f t="shared" si="1"/>
        <v>0</v>
      </c>
      <c r="V28" s="1" t="b">
        <f t="shared" si="2"/>
        <v>0</v>
      </c>
      <c r="W28" s="1" t="b">
        <f t="shared" si="3"/>
        <v>0</v>
      </c>
      <c r="X28" s="1" t="b">
        <f t="shared" si="4"/>
        <v>0</v>
      </c>
      <c r="Y28" s="1" t="b">
        <f t="shared" si="5"/>
        <v>0</v>
      </c>
      <c r="Z28" s="1" t="b">
        <f t="shared" si="6"/>
        <v>0</v>
      </c>
      <c r="AA28" s="1" t="b">
        <f t="shared" si="7"/>
        <v>0</v>
      </c>
      <c r="AB28" s="1" t="b">
        <f t="shared" si="8"/>
        <v>0</v>
      </c>
      <c r="AC28" s="1" t="b">
        <f t="shared" si="9"/>
        <v>0</v>
      </c>
      <c r="AD28" s="1" t="b">
        <f t="shared" si="10"/>
        <v>0</v>
      </c>
      <c r="AE28" s="1" t="b">
        <f t="shared" si="11"/>
        <v>0</v>
      </c>
      <c r="AF28" s="1" t="b">
        <f t="shared" si="12"/>
        <v>0</v>
      </c>
      <c r="AG28" s="1" t="b">
        <f t="shared" si="13"/>
        <v>0</v>
      </c>
      <c r="AH28" s="1" t="b">
        <f t="shared" si="14"/>
        <v>0</v>
      </c>
      <c r="AI28" s="1" t="b">
        <f t="shared" si="15"/>
        <v>0</v>
      </c>
      <c r="AJ28" s="1" t="b">
        <f t="shared" si="16"/>
        <v>0</v>
      </c>
      <c r="AK28" s="1" t="b">
        <f t="shared" si="17"/>
        <v>0</v>
      </c>
      <c r="AL28" s="1" t="b">
        <f t="shared" si="18"/>
        <v>0</v>
      </c>
      <c r="AM28" s="1" t="b">
        <f t="shared" si="19"/>
        <v>0</v>
      </c>
    </row>
    <row r="29" spans="1:39" x14ac:dyDescent="0.25">
      <c r="A29" s="66" t="s">
        <v>32</v>
      </c>
      <c r="B29" s="66" t="s">
        <v>178</v>
      </c>
      <c r="C29" s="69" t="s">
        <v>160</v>
      </c>
      <c r="D29" s="69" t="s">
        <v>160</v>
      </c>
      <c r="E29" s="69" t="s">
        <v>160</v>
      </c>
      <c r="F29" s="69" t="s">
        <v>178</v>
      </c>
      <c r="G29" s="69" t="s">
        <v>178</v>
      </c>
      <c r="H29" s="69" t="s">
        <v>181</v>
      </c>
      <c r="I29" s="69" t="s">
        <v>160</v>
      </c>
      <c r="J29" s="69" t="s">
        <v>178</v>
      </c>
      <c r="K29" s="69" t="s">
        <v>197</v>
      </c>
      <c r="L29" s="69" t="s">
        <v>197</v>
      </c>
      <c r="M29" s="69" t="s">
        <v>178</v>
      </c>
      <c r="N29" s="69" t="s">
        <v>160</v>
      </c>
      <c r="O29" s="69" t="s">
        <v>178</v>
      </c>
      <c r="P29" s="69" t="s">
        <v>160</v>
      </c>
      <c r="Q29" s="69" t="s">
        <v>197</v>
      </c>
      <c r="R29" s="66" t="s">
        <v>160</v>
      </c>
      <c r="S29" s="82"/>
      <c r="T29" s="1">
        <f t="shared" si="0"/>
        <v>6</v>
      </c>
      <c r="U29" s="1" t="b">
        <f t="shared" si="1"/>
        <v>0</v>
      </c>
      <c r="V29" s="1" t="b">
        <f t="shared" si="2"/>
        <v>0</v>
      </c>
      <c r="W29" s="1" t="b">
        <f t="shared" si="3"/>
        <v>0</v>
      </c>
      <c r="X29" s="1" t="b">
        <f t="shared" si="4"/>
        <v>0</v>
      </c>
      <c r="Y29" s="1" t="b">
        <f t="shared" si="5"/>
        <v>0</v>
      </c>
      <c r="Z29" s="1" t="b">
        <f t="shared" si="6"/>
        <v>0</v>
      </c>
      <c r="AA29" s="1" t="b">
        <f t="shared" si="7"/>
        <v>0</v>
      </c>
      <c r="AB29" s="1" t="b">
        <f t="shared" si="8"/>
        <v>0</v>
      </c>
      <c r="AC29" s="1" t="b">
        <f t="shared" si="9"/>
        <v>0</v>
      </c>
      <c r="AD29" s="1" t="b">
        <f t="shared" si="10"/>
        <v>0</v>
      </c>
      <c r="AE29" s="1" t="b">
        <f t="shared" si="11"/>
        <v>0</v>
      </c>
      <c r="AF29" s="1" t="b">
        <f t="shared" si="12"/>
        <v>0</v>
      </c>
      <c r="AG29" s="1" t="b">
        <f t="shared" si="13"/>
        <v>0</v>
      </c>
      <c r="AH29" s="1" t="b">
        <f t="shared" si="14"/>
        <v>0</v>
      </c>
      <c r="AI29" s="1" t="b">
        <f t="shared" si="15"/>
        <v>0</v>
      </c>
      <c r="AJ29" s="1" t="b">
        <f t="shared" si="16"/>
        <v>0</v>
      </c>
      <c r="AK29" s="1" t="b">
        <f t="shared" si="17"/>
        <v>0</v>
      </c>
      <c r="AL29" s="1" t="b">
        <f t="shared" si="18"/>
        <v>0</v>
      </c>
      <c r="AM29" s="1" t="b">
        <f t="shared" si="19"/>
        <v>0</v>
      </c>
    </row>
    <row r="30" spans="1:39" x14ac:dyDescent="0.25">
      <c r="A30" s="64" t="s">
        <v>21</v>
      </c>
      <c r="B30" s="64" t="s">
        <v>160</v>
      </c>
      <c r="C30" s="65" t="s">
        <v>160</v>
      </c>
      <c r="D30" s="65" t="s">
        <v>160</v>
      </c>
      <c r="E30" s="65" t="s">
        <v>160</v>
      </c>
      <c r="F30" s="65" t="s">
        <v>178</v>
      </c>
      <c r="G30" s="65" t="s">
        <v>178</v>
      </c>
      <c r="H30" s="65" t="s">
        <v>181</v>
      </c>
      <c r="I30" s="65" t="s">
        <v>160</v>
      </c>
      <c r="J30" s="65" t="s">
        <v>178</v>
      </c>
      <c r="K30" s="65" t="s">
        <v>197</v>
      </c>
      <c r="L30" s="65" t="s">
        <v>197</v>
      </c>
      <c r="M30" s="65" t="s">
        <v>178</v>
      </c>
      <c r="N30" s="65" t="s">
        <v>160</v>
      </c>
      <c r="O30" s="65" t="s">
        <v>178</v>
      </c>
      <c r="P30" s="65" t="s">
        <v>160</v>
      </c>
      <c r="Q30" s="65" t="s">
        <v>178</v>
      </c>
      <c r="R30" s="64" t="s">
        <v>160</v>
      </c>
      <c r="S30" s="82"/>
      <c r="T30" s="1">
        <f t="shared" si="0"/>
        <v>6</v>
      </c>
      <c r="U30" s="1" t="b">
        <f t="shared" si="1"/>
        <v>0</v>
      </c>
      <c r="V30" s="1" t="b">
        <f t="shared" si="2"/>
        <v>0</v>
      </c>
      <c r="W30" s="1" t="b">
        <f t="shared" si="3"/>
        <v>0</v>
      </c>
      <c r="X30" s="1" t="b">
        <f t="shared" si="4"/>
        <v>0</v>
      </c>
      <c r="Y30" s="1" t="b">
        <f t="shared" si="5"/>
        <v>0</v>
      </c>
      <c r="Z30" s="1" t="b">
        <f t="shared" si="6"/>
        <v>0</v>
      </c>
      <c r="AA30" s="1" t="b">
        <f t="shared" si="7"/>
        <v>0</v>
      </c>
      <c r="AB30" s="1" t="b">
        <f t="shared" si="8"/>
        <v>0</v>
      </c>
      <c r="AC30" s="1" t="b">
        <f t="shared" si="9"/>
        <v>0</v>
      </c>
      <c r="AD30" s="1" t="b">
        <f t="shared" si="10"/>
        <v>0</v>
      </c>
      <c r="AE30" s="1" t="b">
        <f t="shared" si="11"/>
        <v>0</v>
      </c>
      <c r="AF30" s="1" t="b">
        <f t="shared" si="12"/>
        <v>0</v>
      </c>
      <c r="AG30" s="1" t="b">
        <f t="shared" si="13"/>
        <v>0</v>
      </c>
      <c r="AH30" s="1" t="b">
        <f t="shared" si="14"/>
        <v>0</v>
      </c>
      <c r="AI30" s="1" t="b">
        <f t="shared" si="15"/>
        <v>0</v>
      </c>
      <c r="AJ30" s="1" t="b">
        <f t="shared" si="16"/>
        <v>0</v>
      </c>
      <c r="AK30" s="1" t="b">
        <f t="shared" si="17"/>
        <v>0</v>
      </c>
      <c r="AL30" s="1" t="b">
        <f t="shared" si="18"/>
        <v>0</v>
      </c>
      <c r="AM30" s="1" t="b">
        <f t="shared" si="19"/>
        <v>0</v>
      </c>
    </row>
    <row r="31" spans="1:39" x14ac:dyDescent="0.25">
      <c r="A31" s="66" t="s">
        <v>128</v>
      </c>
      <c r="B31" s="66" t="s">
        <v>178</v>
      </c>
      <c r="C31" s="69" t="s">
        <v>178</v>
      </c>
      <c r="D31" s="69" t="s">
        <v>178</v>
      </c>
      <c r="E31" s="69" t="s">
        <v>178</v>
      </c>
      <c r="F31" s="69" t="s">
        <v>178</v>
      </c>
      <c r="G31" s="69" t="s">
        <v>178</v>
      </c>
      <c r="H31" s="69" t="s">
        <v>181</v>
      </c>
      <c r="I31" s="69" t="s">
        <v>178</v>
      </c>
      <c r="J31" s="69" t="s">
        <v>178</v>
      </c>
      <c r="K31" s="69" t="s">
        <v>197</v>
      </c>
      <c r="L31" s="69" t="s">
        <v>197</v>
      </c>
      <c r="M31" s="69" t="s">
        <v>178</v>
      </c>
      <c r="N31" s="69" t="s">
        <v>178</v>
      </c>
      <c r="O31" s="69" t="s">
        <v>178</v>
      </c>
      <c r="P31" s="69" t="s">
        <v>178</v>
      </c>
      <c r="Q31" s="69" t="s">
        <v>197</v>
      </c>
      <c r="R31" s="66" t="s">
        <v>178</v>
      </c>
      <c r="S31" s="82"/>
      <c r="T31" s="1">
        <f t="shared" si="0"/>
        <v>13</v>
      </c>
      <c r="U31" s="1" t="b">
        <f t="shared" si="1"/>
        <v>0</v>
      </c>
      <c r="V31" s="1" t="b">
        <f t="shared" si="2"/>
        <v>0</v>
      </c>
      <c r="W31" s="1" t="b">
        <f t="shared" si="3"/>
        <v>0</v>
      </c>
      <c r="X31" s="1" t="b">
        <f t="shared" si="4"/>
        <v>0</v>
      </c>
      <c r="Y31" s="1" t="b">
        <f t="shared" si="5"/>
        <v>0</v>
      </c>
      <c r="Z31" s="1" t="b">
        <f t="shared" si="6"/>
        <v>0</v>
      </c>
      <c r="AA31" s="1" t="b">
        <f t="shared" si="7"/>
        <v>0</v>
      </c>
      <c r="AB31" s="1" t="b">
        <f t="shared" si="8"/>
        <v>0</v>
      </c>
      <c r="AC31" s="1" t="b">
        <f t="shared" si="9"/>
        <v>0</v>
      </c>
      <c r="AD31" s="1" t="b">
        <f t="shared" si="10"/>
        <v>0</v>
      </c>
      <c r="AE31" s="1" t="b">
        <f t="shared" si="11"/>
        <v>0</v>
      </c>
      <c r="AF31" s="1" t="b">
        <f t="shared" si="12"/>
        <v>0</v>
      </c>
      <c r="AG31" s="1" t="b">
        <f t="shared" si="13"/>
        <v>0</v>
      </c>
      <c r="AH31" s="1" t="b">
        <f t="shared" si="14"/>
        <v>0</v>
      </c>
      <c r="AI31" s="1" t="b">
        <f t="shared" si="15"/>
        <v>0</v>
      </c>
      <c r="AJ31" s="1" t="b">
        <f t="shared" si="16"/>
        <v>0</v>
      </c>
      <c r="AK31" s="1" t="b">
        <f t="shared" si="17"/>
        <v>0</v>
      </c>
      <c r="AL31" s="1" t="b">
        <f t="shared" si="18"/>
        <v>0</v>
      </c>
      <c r="AM31" s="1" t="b">
        <f t="shared" si="19"/>
        <v>0</v>
      </c>
    </row>
    <row r="32" spans="1:39" x14ac:dyDescent="0.25">
      <c r="A32" s="64" t="s">
        <v>9</v>
      </c>
      <c r="B32" s="74" t="s">
        <v>160</v>
      </c>
      <c r="C32" s="73" t="s">
        <v>160</v>
      </c>
      <c r="D32" s="73" t="s">
        <v>160</v>
      </c>
      <c r="E32" s="73" t="s">
        <v>160</v>
      </c>
      <c r="F32" s="73" t="s">
        <v>160</v>
      </c>
      <c r="G32" s="73" t="s">
        <v>160</v>
      </c>
      <c r="H32" s="65" t="s">
        <v>181</v>
      </c>
      <c r="I32" s="73" t="s">
        <v>160</v>
      </c>
      <c r="J32" s="71" t="s">
        <v>160</v>
      </c>
      <c r="K32" s="65" t="s">
        <v>197</v>
      </c>
      <c r="L32" s="65" t="s">
        <v>197</v>
      </c>
      <c r="M32" s="73" t="s">
        <v>160</v>
      </c>
      <c r="N32" s="73" t="s">
        <v>160</v>
      </c>
      <c r="O32" s="73" t="s">
        <v>160</v>
      </c>
      <c r="P32" s="73" t="s">
        <v>160</v>
      </c>
      <c r="Q32" s="65" t="s">
        <v>197</v>
      </c>
      <c r="R32" s="64" t="s">
        <v>160</v>
      </c>
      <c r="S32" s="82"/>
      <c r="T32" s="1"/>
      <c r="U32" s="1" t="b">
        <f t="shared" si="1"/>
        <v>0</v>
      </c>
      <c r="V32" s="1" t="b">
        <f t="shared" si="2"/>
        <v>0</v>
      </c>
      <c r="W32" s="1" t="b">
        <f t="shared" si="3"/>
        <v>0</v>
      </c>
      <c r="X32" s="1" t="b">
        <f t="shared" si="4"/>
        <v>0</v>
      </c>
      <c r="Y32" s="1" t="b">
        <f t="shared" si="5"/>
        <v>0</v>
      </c>
      <c r="Z32" s="1" t="b">
        <f t="shared" si="6"/>
        <v>0</v>
      </c>
      <c r="AA32" s="1" t="b">
        <f t="shared" si="7"/>
        <v>0</v>
      </c>
      <c r="AB32" s="1" t="b">
        <f t="shared" si="8"/>
        <v>0</v>
      </c>
      <c r="AC32" s="1" t="b">
        <f t="shared" si="9"/>
        <v>0</v>
      </c>
      <c r="AD32" s="1" t="b">
        <f t="shared" si="10"/>
        <v>0</v>
      </c>
      <c r="AE32" s="1" t="b">
        <f t="shared" si="11"/>
        <v>0</v>
      </c>
      <c r="AF32" s="1" t="b">
        <f t="shared" si="12"/>
        <v>0</v>
      </c>
      <c r="AG32" s="1" t="b">
        <f t="shared" si="13"/>
        <v>0</v>
      </c>
      <c r="AH32" s="1" t="b">
        <f t="shared" si="14"/>
        <v>0</v>
      </c>
      <c r="AI32" s="1" t="b">
        <f t="shared" si="15"/>
        <v>0</v>
      </c>
      <c r="AJ32" s="1" t="b">
        <f t="shared" si="16"/>
        <v>0</v>
      </c>
      <c r="AK32" s="1" t="b">
        <f t="shared" si="17"/>
        <v>0</v>
      </c>
      <c r="AL32" s="1" t="b">
        <f t="shared" si="18"/>
        <v>0</v>
      </c>
      <c r="AM32" s="1" t="b">
        <f t="shared" si="19"/>
        <v>0</v>
      </c>
    </row>
    <row r="33" spans="1:39" x14ac:dyDescent="0.25">
      <c r="A33" s="72" t="s">
        <v>37</v>
      </c>
      <c r="B33" s="72" t="s">
        <v>178</v>
      </c>
      <c r="C33" s="72" t="s">
        <v>178</v>
      </c>
      <c r="D33" s="72" t="s">
        <v>178</v>
      </c>
      <c r="E33" s="72" t="s">
        <v>178</v>
      </c>
      <c r="F33" s="72" t="s">
        <v>178</v>
      </c>
      <c r="G33" s="72" t="s">
        <v>178</v>
      </c>
      <c r="H33" s="72" t="s">
        <v>181</v>
      </c>
      <c r="I33" s="72" t="s">
        <v>178</v>
      </c>
      <c r="J33" s="72" t="s">
        <v>178</v>
      </c>
      <c r="K33" s="69" t="s">
        <v>197</v>
      </c>
      <c r="L33" s="69" t="s">
        <v>197</v>
      </c>
      <c r="M33" s="72" t="s">
        <v>178</v>
      </c>
      <c r="N33" s="72" t="s">
        <v>178</v>
      </c>
      <c r="O33" s="72" t="s">
        <v>178</v>
      </c>
      <c r="P33" s="72" t="s">
        <v>178</v>
      </c>
      <c r="Q33" s="69" t="s">
        <v>197</v>
      </c>
      <c r="R33" s="72" t="s">
        <v>178</v>
      </c>
      <c r="S33" s="82"/>
      <c r="T33" s="1">
        <f>COUNTIF(A33:R33,"A demander")</f>
        <v>13</v>
      </c>
      <c r="U33" s="1" t="b">
        <f t="shared" si="1"/>
        <v>0</v>
      </c>
      <c r="V33" s="1" t="b">
        <f t="shared" si="2"/>
        <v>0</v>
      </c>
      <c r="W33" s="1" t="b">
        <f t="shared" si="3"/>
        <v>0</v>
      </c>
      <c r="X33" s="1" t="b">
        <f t="shared" si="4"/>
        <v>0</v>
      </c>
      <c r="Y33" s="1" t="b">
        <f t="shared" si="5"/>
        <v>0</v>
      </c>
      <c r="Z33" s="1" t="b">
        <f t="shared" si="6"/>
        <v>0</v>
      </c>
      <c r="AA33" s="1" t="b">
        <f t="shared" si="7"/>
        <v>0</v>
      </c>
      <c r="AB33" s="1" t="b">
        <f t="shared" si="8"/>
        <v>0</v>
      </c>
      <c r="AC33" s="1" t="b">
        <f t="shared" si="9"/>
        <v>0</v>
      </c>
      <c r="AD33" s="1" t="b">
        <f t="shared" si="10"/>
        <v>0</v>
      </c>
      <c r="AE33" s="1" t="b">
        <f t="shared" si="11"/>
        <v>0</v>
      </c>
      <c r="AF33" s="1" t="b">
        <f t="shared" si="12"/>
        <v>0</v>
      </c>
      <c r="AG33" s="1" t="b">
        <f t="shared" si="13"/>
        <v>0</v>
      </c>
      <c r="AH33" s="1" t="b">
        <f t="shared" si="14"/>
        <v>0</v>
      </c>
      <c r="AI33" s="1" t="b">
        <f t="shared" si="15"/>
        <v>0</v>
      </c>
      <c r="AJ33" s="1" t="b">
        <f t="shared" si="16"/>
        <v>0</v>
      </c>
      <c r="AK33" s="1" t="b">
        <f t="shared" si="17"/>
        <v>0</v>
      </c>
      <c r="AL33" s="1" t="b">
        <f t="shared" si="18"/>
        <v>0</v>
      </c>
      <c r="AM33" s="1" t="b">
        <f t="shared" si="19"/>
        <v>0</v>
      </c>
    </row>
    <row r="34" spans="1:39" x14ac:dyDescent="0.25">
      <c r="A34" s="64" t="s">
        <v>127</v>
      </c>
      <c r="B34" s="64" t="s">
        <v>178</v>
      </c>
      <c r="C34" s="65" t="s">
        <v>160</v>
      </c>
      <c r="D34" s="65" t="s">
        <v>181</v>
      </c>
      <c r="E34" s="65" t="s">
        <v>197</v>
      </c>
      <c r="F34" s="65" t="s">
        <v>181</v>
      </c>
      <c r="G34" s="65" t="s">
        <v>197</v>
      </c>
      <c r="H34" s="65" t="s">
        <v>181</v>
      </c>
      <c r="I34" s="65" t="s">
        <v>178</v>
      </c>
      <c r="J34" s="65" t="s">
        <v>178</v>
      </c>
      <c r="K34" s="65" t="s">
        <v>197</v>
      </c>
      <c r="L34" s="65" t="s">
        <v>197</v>
      </c>
      <c r="M34" s="65" t="s">
        <v>178</v>
      </c>
      <c r="N34" s="65" t="s">
        <v>178</v>
      </c>
      <c r="O34" s="65" t="s">
        <v>178</v>
      </c>
      <c r="P34" s="65" t="s">
        <v>178</v>
      </c>
      <c r="Q34" s="65" t="s">
        <v>197</v>
      </c>
      <c r="R34" s="64" t="s">
        <v>197</v>
      </c>
      <c r="S34" s="82"/>
      <c r="T34" s="1">
        <f>COUNTIF(A34:R34,"A demander")</f>
        <v>7</v>
      </c>
      <c r="U34" s="1" t="b">
        <f t="shared" si="1"/>
        <v>0</v>
      </c>
      <c r="V34" s="1" t="b">
        <f t="shared" si="2"/>
        <v>0</v>
      </c>
      <c r="W34" s="1" t="b">
        <f t="shared" si="3"/>
        <v>0</v>
      </c>
      <c r="X34" s="1" t="b">
        <f t="shared" si="4"/>
        <v>0</v>
      </c>
      <c r="Y34" s="1" t="b">
        <f t="shared" si="5"/>
        <v>0</v>
      </c>
      <c r="Z34" s="1" t="b">
        <f t="shared" si="6"/>
        <v>0</v>
      </c>
      <c r="AA34" s="1" t="b">
        <f t="shared" si="7"/>
        <v>0</v>
      </c>
      <c r="AB34" s="1" t="b">
        <f t="shared" si="8"/>
        <v>0</v>
      </c>
      <c r="AC34" s="1" t="b">
        <f t="shared" si="9"/>
        <v>0</v>
      </c>
      <c r="AD34" s="1" t="b">
        <f t="shared" si="10"/>
        <v>0</v>
      </c>
      <c r="AE34" s="1" t="b">
        <f t="shared" si="11"/>
        <v>0</v>
      </c>
      <c r="AF34" s="1" t="b">
        <f t="shared" si="12"/>
        <v>0</v>
      </c>
      <c r="AG34" s="1" t="b">
        <f t="shared" si="13"/>
        <v>0</v>
      </c>
      <c r="AH34" s="1" t="b">
        <f t="shared" si="14"/>
        <v>0</v>
      </c>
      <c r="AI34" s="1"/>
      <c r="AJ34" s="1" t="b">
        <f t="shared" si="16"/>
        <v>0</v>
      </c>
      <c r="AK34" s="1"/>
      <c r="AL34" s="1" t="b">
        <f t="shared" si="18"/>
        <v>0</v>
      </c>
      <c r="AM34" s="1" t="b">
        <f t="shared" si="19"/>
        <v>0</v>
      </c>
    </row>
    <row r="35" spans="1:39" x14ac:dyDescent="0.25">
      <c r="T35" s="1" t="s">
        <v>206</v>
      </c>
      <c r="U35" s="80">
        <f>COUNTIF(U2:U34,TRUE)</f>
        <v>1</v>
      </c>
      <c r="V35" s="80">
        <f t="shared" ref="V35:W35" si="20">COUNTIF(V2:V34,TRUE)</f>
        <v>1</v>
      </c>
      <c r="W35" s="80">
        <f t="shared" si="20"/>
        <v>1</v>
      </c>
      <c r="X35" s="80">
        <f t="shared" ref="X35" si="21">COUNTIF(X2:X34,TRUE)</f>
        <v>1</v>
      </c>
      <c r="Y35" s="80">
        <f t="shared" ref="Y35" si="22">COUNTIF(Y2:Y34,TRUE)</f>
        <v>1</v>
      </c>
      <c r="Z35" s="80">
        <f t="shared" ref="Z35" si="23">COUNTIF(Z2:Z34,TRUE)</f>
        <v>1</v>
      </c>
      <c r="AA35" s="80">
        <f t="shared" ref="AA35" si="24">COUNTIF(AA2:AA34,TRUE)</f>
        <v>1</v>
      </c>
      <c r="AB35" s="80">
        <f t="shared" ref="AB35" si="25">COUNTIF(AB2:AB34,TRUE)</f>
        <v>1</v>
      </c>
      <c r="AC35" s="80">
        <f t="shared" ref="AC35" si="26">COUNTIF(AC2:AC34,TRUE)</f>
        <v>1</v>
      </c>
      <c r="AD35" s="80">
        <f t="shared" ref="AD35" si="27">COUNTIF(AD2:AD34,TRUE)</f>
        <v>2</v>
      </c>
      <c r="AE35" s="80">
        <f t="shared" ref="AE35" si="28">COUNTIF(AE2:AE34,TRUE)</f>
        <v>2</v>
      </c>
      <c r="AF35" s="80">
        <f t="shared" ref="AF35" si="29">COUNTIF(AF2:AF34,TRUE)</f>
        <v>1</v>
      </c>
      <c r="AG35" s="80">
        <f t="shared" ref="AG35" si="30">COUNTIF(AG2:AG34,TRUE)</f>
        <v>1</v>
      </c>
      <c r="AH35" s="80">
        <f t="shared" ref="AH35" si="31">COUNTIF(AH2:AH34,TRUE)</f>
        <v>1</v>
      </c>
      <c r="AI35" s="80">
        <f t="shared" ref="AI35" si="32">COUNTIF(AI2:AI34,TRUE)</f>
        <v>1</v>
      </c>
      <c r="AJ35" s="80">
        <f t="shared" ref="AJ35" si="33">COUNTIF(AJ2:AJ34,TRUE)</f>
        <v>1</v>
      </c>
      <c r="AK35" s="80">
        <f t="shared" ref="AK35" si="34">COUNTIF(AK2:AK34,TRUE)</f>
        <v>1</v>
      </c>
      <c r="AL35" s="80">
        <f t="shared" ref="AL35" si="35">COUNTIF(AL2:AL34,TRUE)</f>
        <v>1</v>
      </c>
      <c r="AM35" s="80">
        <f t="shared" ref="AM35" si="36">COUNTIF(AM2:AM34,TRUE)</f>
        <v>1</v>
      </c>
    </row>
    <row r="36" spans="1:39" x14ac:dyDescent="0.25">
      <c r="T36" s="79" t="s">
        <v>199</v>
      </c>
    </row>
    <row r="37" spans="1:39" x14ac:dyDescent="0.25">
      <c r="T37" s="78">
        <f>AVERAGE(T2:T34)</f>
        <v>7.9375</v>
      </c>
    </row>
  </sheetData>
  <conditionalFormatting sqref="B2:S34">
    <cfRule type="containsText" dxfId="13" priority="1" operator="containsText" text="A demander">
      <formula>NOT(ISERROR(SEARCH("A demander",B2)))</formula>
    </cfRule>
    <cfRule type="containsText" dxfId="12" priority="2" operator="containsText" text="Conforme">
      <formula>NOT(ISERROR(SEARCH("Conforme",B2)))</formula>
    </cfRule>
  </conditionalFormatting>
  <hyperlinks>
    <hyperlink ref="I32" r:id="rId1"/>
    <hyperlink ref="E32" r:id="rId2"/>
    <hyperlink ref="C32" r:id="rId3"/>
    <hyperlink ref="N32" r:id="rId4"/>
    <hyperlink ref="D32" r:id="rId5"/>
    <hyperlink ref="O32" r:id="rId6"/>
    <hyperlink ref="G32" r:id="rId7"/>
    <hyperlink ref="J32" r:id="rId8"/>
    <hyperlink ref="F32" r:id="rId9"/>
    <hyperlink ref="B32" r:id="rId10"/>
    <hyperlink ref="M32" r:id="rId11"/>
    <hyperlink ref="O11" r:id="rId12"/>
    <hyperlink ref="F11" r:id="rId13"/>
    <hyperlink ref="B11" r:id="rId14"/>
    <hyperlink ref="D11" r:id="rId15"/>
    <hyperlink ref="L11" r:id="rId16"/>
    <hyperlink ref="I11" r:id="rId17"/>
    <hyperlink ref="M11" r:id="rId18"/>
    <hyperlink ref="J11" r:id="rId19" display="NA"/>
    <hyperlink ref="Q11" r:id="rId20"/>
    <hyperlink ref="N11" r:id="rId21"/>
    <hyperlink ref="K11" r:id="rId22"/>
    <hyperlink ref="C11" r:id="rId23"/>
    <hyperlink ref="C3" r:id="rId24"/>
    <hyperlink ref="D3" r:id="rId25"/>
    <hyperlink ref="O3" r:id="rId26"/>
    <hyperlink ref="I22" r:id="rId27"/>
    <hyperlink ref="M22" r:id="rId28"/>
    <hyperlink ref="I23:I24" r:id="rId29" display="Conforme"/>
  </hyperlinks>
  <pageMargins left="0.7" right="0.7" top="0.75" bottom="0.75" header="0.3" footer="0.3"/>
  <legacyDrawing r:id="rId3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G17"/>
  <sheetViews>
    <sheetView workbookViewId="0">
      <selection activeCell="F2" sqref="F2"/>
    </sheetView>
  </sheetViews>
  <sheetFormatPr baseColWidth="10" defaultRowHeight="15" x14ac:dyDescent="0.25"/>
  <cols>
    <col min="1" max="1" width="65" bestFit="1" customWidth="1"/>
    <col min="3" max="4" width="12.85546875" bestFit="1" customWidth="1"/>
    <col min="6" max="6" width="24.28515625" bestFit="1" customWidth="1"/>
    <col min="7" max="7" width="12.85546875" bestFit="1" customWidth="1"/>
  </cols>
  <sheetData>
    <row r="1" spans="1:7" x14ac:dyDescent="0.25">
      <c r="A1" s="34" t="s">
        <v>216</v>
      </c>
      <c r="C1" s="4" t="s">
        <v>217</v>
      </c>
      <c r="F1" s="1">
        <v>12</v>
      </c>
      <c r="G1" s="1">
        <v>3</v>
      </c>
    </row>
    <row r="2" spans="1:7" x14ac:dyDescent="0.25">
      <c r="A2" s="4" t="s">
        <v>47</v>
      </c>
      <c r="C2" s="4" t="s">
        <v>218</v>
      </c>
      <c r="F2" s="1" t="str">
        <f>INDEX(A1:A17,F1)</f>
        <v>French law No 2012-1442 of 24 /12/2012</v>
      </c>
      <c r="G2" s="1" t="str">
        <f>INDEX(C1:C5,G1)</f>
        <v>MUSELETS</v>
      </c>
    </row>
    <row r="3" spans="1:7" x14ac:dyDescent="0.25">
      <c r="A3" s="4" t="s">
        <v>3</v>
      </c>
      <c r="C3" s="4" t="s">
        <v>219</v>
      </c>
    </row>
    <row r="4" spans="1:7" x14ac:dyDescent="0.25">
      <c r="A4" s="4" t="s">
        <v>4</v>
      </c>
      <c r="C4" s="4" t="s">
        <v>220</v>
      </c>
    </row>
    <row r="5" spans="1:7" x14ac:dyDescent="0.25">
      <c r="A5" s="4" t="s">
        <v>148</v>
      </c>
      <c r="C5" s="4" t="s">
        <v>221</v>
      </c>
    </row>
    <row r="6" spans="1:7" x14ac:dyDescent="0.25">
      <c r="A6" s="4" t="s">
        <v>5</v>
      </c>
    </row>
    <row r="7" spans="1:7" x14ac:dyDescent="0.25">
      <c r="A7" s="4" t="s">
        <v>149</v>
      </c>
    </row>
    <row r="8" spans="1:7" x14ac:dyDescent="0.25">
      <c r="A8" s="4" t="s">
        <v>151</v>
      </c>
    </row>
    <row r="9" spans="1:7" x14ac:dyDescent="0.25">
      <c r="A9" s="4" t="s">
        <v>270</v>
      </c>
    </row>
    <row r="10" spans="1:7" x14ac:dyDescent="0.25">
      <c r="A10" s="4" t="s">
        <v>56</v>
      </c>
    </row>
    <row r="11" spans="1:7" x14ac:dyDescent="0.25">
      <c r="A11" s="4" t="s">
        <v>6</v>
      </c>
    </row>
    <row r="12" spans="1:7" x14ac:dyDescent="0.25">
      <c r="A12" s="4" t="s">
        <v>154</v>
      </c>
    </row>
    <row r="13" spans="1:7" x14ac:dyDescent="0.25">
      <c r="A13" s="4" t="s">
        <v>58</v>
      </c>
    </row>
    <row r="14" spans="1:7" x14ac:dyDescent="0.25">
      <c r="A14" s="4" t="s">
        <v>156</v>
      </c>
    </row>
    <row r="15" spans="1:7" x14ac:dyDescent="0.25">
      <c r="A15" s="4" t="s">
        <v>157</v>
      </c>
    </row>
    <row r="16" spans="1:7" x14ac:dyDescent="0.25">
      <c r="A16" s="4" t="s">
        <v>61</v>
      </c>
    </row>
    <row r="17" spans="1:1" x14ac:dyDescent="0.25">
      <c r="A17" s="4" t="s">
        <v>168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9"/>
  <dimension ref="A1:V18"/>
  <sheetViews>
    <sheetView tabSelected="1" topLeftCell="M1" workbookViewId="0">
      <selection activeCell="V8" sqref="V8"/>
    </sheetView>
  </sheetViews>
  <sheetFormatPr baseColWidth="10" defaultRowHeight="15" x14ac:dyDescent="0.25"/>
  <cols>
    <col min="1" max="1" width="22.7109375" customWidth="1"/>
    <col min="3" max="3" width="12.140625" customWidth="1"/>
    <col min="5" max="5" width="71.85546875" bestFit="1" customWidth="1"/>
    <col min="9" max="9" width="13.5703125" bestFit="1" customWidth="1"/>
    <col min="17" max="17" width="15.5703125" customWidth="1"/>
    <col min="18" max="20" width="11.5703125" customWidth="1"/>
  </cols>
  <sheetData>
    <row r="1" spans="1:22" x14ac:dyDescent="0.25">
      <c r="A1" s="10" t="s">
        <v>222</v>
      </c>
      <c r="B1" s="4" t="s">
        <v>165</v>
      </c>
      <c r="C1" s="4" t="s">
        <v>7</v>
      </c>
      <c r="D1" s="4" t="s">
        <v>223</v>
      </c>
      <c r="E1" s="89" t="s">
        <v>189</v>
      </c>
      <c r="G1" t="s">
        <v>269</v>
      </c>
      <c r="H1" t="s">
        <v>265</v>
      </c>
      <c r="I1" t="s">
        <v>266</v>
      </c>
      <c r="J1" t="s">
        <v>267</v>
      </c>
      <c r="K1" t="s">
        <v>268</v>
      </c>
      <c r="M1" t="s">
        <v>131</v>
      </c>
      <c r="O1" t="s">
        <v>263</v>
      </c>
      <c r="P1" t="s">
        <v>264</v>
      </c>
      <c r="Q1" s="85" t="s">
        <v>271</v>
      </c>
      <c r="R1" s="85" t="s">
        <v>272</v>
      </c>
      <c r="S1" s="85" t="s">
        <v>273</v>
      </c>
      <c r="T1" s="85" t="s">
        <v>274</v>
      </c>
    </row>
    <row r="2" spans="1:22" x14ac:dyDescent="0.25">
      <c r="A2" s="87" t="s">
        <v>47</v>
      </c>
      <c r="B2" s="1" t="s">
        <v>224</v>
      </c>
      <c r="C2" s="1" t="s">
        <v>238</v>
      </c>
      <c r="D2" s="1" t="s">
        <v>249</v>
      </c>
      <c r="E2" s="18" t="s">
        <v>257</v>
      </c>
      <c r="G2" t="b">
        <f>IF(Calcul3!$F$2="Règlementation",FALSE,Calcul3!$F$2=$A$2:$A$17)</f>
        <v>0</v>
      </c>
      <c r="H2" t="b">
        <f>IF(Calcul3!$G$2="Coiffes",TRUE,Calcul3!$G$2=Tableau18[Coiffes])</f>
        <v>0</v>
      </c>
      <c r="I2" t="b">
        <f>IF(Calcul3!$G$2="Complexe",TRUE,Calcul3!$G$2=Tableau18[Complexe])</f>
        <v>0</v>
      </c>
      <c r="J2" t="b">
        <f>IF(Calcul3!$G$2="Muselets",TRUE,Calcul3!$G$2=Tableau18[Muselet])</f>
        <v>1</v>
      </c>
      <c r="K2" t="b">
        <f>IF(Calcul3!$G$2="autres",TRUE,Calcul3!$G$2=Tableau18[Autres])</f>
        <v>0</v>
      </c>
      <c r="M2" t="b">
        <f>IF(COUNTIF(G2:K2,"VRAI")=2,TRUE,FALSE)</f>
        <v>0</v>
      </c>
      <c r="O2" t="str">
        <f>IF(M2,ROWS($M$2:M2),"")</f>
        <v/>
      </c>
      <c r="P2">
        <f>IFERROR(SMALL($O$2:$O$17,ROWS(O2:$O$2)),"")</f>
        <v>11</v>
      </c>
    </row>
    <row r="3" spans="1:22" x14ac:dyDescent="0.25">
      <c r="A3" s="87" t="s">
        <v>3</v>
      </c>
      <c r="B3" s="1" t="s">
        <v>225</v>
      </c>
      <c r="C3" s="1" t="s">
        <v>239</v>
      </c>
      <c r="D3" s="1" t="s">
        <v>254</v>
      </c>
      <c r="E3" s="18" t="s">
        <v>258</v>
      </c>
      <c r="G3" s="85" t="b">
        <f>IF(Calcul3!$F$2="Règlementation",FALSE,Calcul3!$F$2=$A$2:$A$17)</f>
        <v>0</v>
      </c>
      <c r="H3" s="63" t="b">
        <f>IF(Calcul3!$G$2="Coiffes",TRUE,Calcul3!$G$2=Tableau18[Coiffes])</f>
        <v>0</v>
      </c>
      <c r="I3" s="63" t="b">
        <f>IF(Calcul3!$G$2="Complexe",TRUE,Calcul3!$G$2=Tableau18[Complexe])</f>
        <v>0</v>
      </c>
      <c r="J3" s="63" t="b">
        <f>IF(Calcul3!$G$2="Muselets",TRUE,Calcul3!$G$2=Tableau18[Muselet])</f>
        <v>1</v>
      </c>
      <c r="K3" s="63" t="b">
        <f>IF(Calcul3!$G$2="autres",TRUE,Calcul3!$G$2=Tableau18[Autres])</f>
        <v>0</v>
      </c>
      <c r="M3" s="85" t="b">
        <f t="shared" ref="M3:M17" si="0">IF(COUNTIF(G3:K3,"VRAI")=2,TRUE,FALSE)</f>
        <v>0</v>
      </c>
      <c r="O3" s="85" t="str">
        <f>IF(M3,ROWS($M$2:M3),"")</f>
        <v/>
      </c>
      <c r="P3" s="85" t="str">
        <f>IFERROR(SMALL($O$2:$O$17,ROWS(O$2:$O3)),"")</f>
        <v/>
      </c>
      <c r="Q3" s="4" t="str">
        <f>IF(AND(G2=TRUE,H2=TRUE),B2,"X")</f>
        <v>X</v>
      </c>
      <c r="R3" s="4" t="str">
        <f>IF(AND(G2=TRUE,I2=TRUE),C2,"X")</f>
        <v>X</v>
      </c>
      <c r="S3" s="4" t="str">
        <f>IF(AND(G2=TRUE,J2=TRUE),D2,"X")</f>
        <v>X</v>
      </c>
      <c r="T3" s="4" t="str">
        <f>IF(AND(G2=TRUE,K2=TRUE),E2,"X")</f>
        <v>X</v>
      </c>
    </row>
    <row r="4" spans="1:22" x14ac:dyDescent="0.25">
      <c r="A4" s="87" t="s">
        <v>4</v>
      </c>
      <c r="B4" s="1" t="s">
        <v>226</v>
      </c>
      <c r="C4" s="1" t="s">
        <v>240</v>
      </c>
      <c r="D4" s="1" t="s">
        <v>253</v>
      </c>
      <c r="E4" s="18" t="s">
        <v>257</v>
      </c>
      <c r="G4" s="85" t="b">
        <f>IF(Calcul3!$F$2="Règlementation",FALSE,Calcul3!$F$2=$A$2:$A$17)</f>
        <v>0</v>
      </c>
      <c r="H4" s="63" t="b">
        <f>IF(Calcul3!$G$2="Coiffes",TRUE,Calcul3!$G$2=Tableau18[Coiffes])</f>
        <v>0</v>
      </c>
      <c r="I4" s="63" t="b">
        <f>IF(Calcul3!$G$2="Complexe",TRUE,Calcul3!$G$2=Tableau18[Complexe])</f>
        <v>0</v>
      </c>
      <c r="J4" s="63" t="b">
        <f>IF(Calcul3!$G$2="Muselets",TRUE,Calcul3!$G$2=Tableau18[Muselet])</f>
        <v>1</v>
      </c>
      <c r="K4" s="63" t="b">
        <f>IF(Calcul3!$G$2="autres",TRUE,Calcul3!$G$2=Tableau18[Autres])</f>
        <v>0</v>
      </c>
      <c r="M4" s="85" t="b">
        <f t="shared" si="0"/>
        <v>0</v>
      </c>
      <c r="O4" s="85" t="str">
        <f>IF(M4,ROWS($M$2:M4),"")</f>
        <v/>
      </c>
      <c r="P4" s="85" t="str">
        <f>IFERROR(SMALL($O$2:$O$17,ROWS(O$2:$O4)),"")</f>
        <v/>
      </c>
      <c r="Q4" s="4" t="str">
        <f t="shared" ref="Q4:Q18" si="1">IF(AND(G3=TRUE,H3=TRUE),B3,"X")</f>
        <v>X</v>
      </c>
      <c r="R4" s="4" t="str">
        <f t="shared" ref="R4:R18" si="2">IF(AND(G3=TRUE,I3=TRUE),C3,"X")</f>
        <v>X</v>
      </c>
      <c r="S4" s="4" t="str">
        <f t="shared" ref="S4:S18" si="3">IF(AND(G3=TRUE,J3=TRUE),D3,"X")</f>
        <v>X</v>
      </c>
      <c r="T4" s="4" t="str">
        <f t="shared" ref="T4:T18" si="4">IF(AND(G3=TRUE,K3=TRUE),E3,"X")</f>
        <v>X</v>
      </c>
    </row>
    <row r="5" spans="1:22" ht="36" x14ac:dyDescent="0.25">
      <c r="A5" s="87" t="s">
        <v>148</v>
      </c>
      <c r="B5" s="1" t="s">
        <v>227</v>
      </c>
      <c r="C5" s="1" t="s">
        <v>241</v>
      </c>
      <c r="D5" s="1" t="s">
        <v>252</v>
      </c>
      <c r="E5" s="18" t="s">
        <v>258</v>
      </c>
      <c r="G5" s="85" t="b">
        <f>IF(Calcul3!$F$2="Règlementation",FALSE,Calcul3!$F$2=$A$2:$A$17)</f>
        <v>0</v>
      </c>
      <c r="H5" s="63" t="b">
        <f>IF(Calcul3!$G$2="Coiffes",TRUE,Calcul3!$G$2=Tableau18[Coiffes])</f>
        <v>0</v>
      </c>
      <c r="I5" s="63" t="b">
        <f>IF(Calcul3!$G$2="Complexe",TRUE,Calcul3!$G$2=Tableau18[Complexe])</f>
        <v>0</v>
      </c>
      <c r="J5" s="63" t="b">
        <f>IF(Calcul3!$G$2="Muselets",TRUE,Calcul3!$G$2=Tableau18[Muselet])</f>
        <v>1</v>
      </c>
      <c r="K5" s="63" t="b">
        <f>IF(Calcul3!$G$2="autres",TRUE,Calcul3!$G$2=Tableau18[Autres])</f>
        <v>0</v>
      </c>
      <c r="M5" s="85" t="b">
        <f t="shared" si="0"/>
        <v>0</v>
      </c>
      <c r="O5" s="85" t="str">
        <f>IF(M5,ROWS($M$2:M5),"")</f>
        <v/>
      </c>
      <c r="P5" s="85" t="str">
        <f>IFERROR(SMALL($O$2:$O$17,ROWS(O$2:$O5)),"")</f>
        <v/>
      </c>
      <c r="Q5" s="4" t="str">
        <f t="shared" si="1"/>
        <v>X</v>
      </c>
      <c r="R5" s="4" t="str">
        <f t="shared" si="2"/>
        <v>X</v>
      </c>
      <c r="S5" s="4" t="str">
        <f t="shared" si="3"/>
        <v>X</v>
      </c>
      <c r="T5" s="4" t="str">
        <f t="shared" si="4"/>
        <v>X</v>
      </c>
    </row>
    <row r="6" spans="1:22" x14ac:dyDescent="0.25">
      <c r="A6" s="87" t="s">
        <v>5</v>
      </c>
      <c r="B6" s="1" t="s">
        <v>228</v>
      </c>
      <c r="C6" s="1" t="s">
        <v>242</v>
      </c>
      <c r="D6" s="1" t="s">
        <v>160</v>
      </c>
      <c r="E6" s="18" t="s">
        <v>258</v>
      </c>
      <c r="G6" s="85" t="b">
        <f>IF(Calcul3!$F$2="Règlementation",FALSE,Calcul3!$F$2=$A$2:$A$17)</f>
        <v>0</v>
      </c>
      <c r="H6" s="63" t="b">
        <f>IF(Calcul3!$G$2="Coiffes",TRUE,Calcul3!$G$2=Tableau18[Coiffes])</f>
        <v>0</v>
      </c>
      <c r="I6" s="63" t="b">
        <f>IF(Calcul3!$G$2="Complexe",TRUE,Calcul3!$G$2=Tableau18[Complexe])</f>
        <v>0</v>
      </c>
      <c r="J6" s="63" t="b">
        <f>IF(Calcul3!$G$2="Muselets",TRUE,Calcul3!$G$2=Tableau18[Muselet])</f>
        <v>1</v>
      </c>
      <c r="K6" s="63" t="b">
        <f>IF(Calcul3!$G$2="autres",TRUE,Calcul3!$G$2=Tableau18[Autres])</f>
        <v>0</v>
      </c>
      <c r="M6" s="85" t="b">
        <f t="shared" si="0"/>
        <v>0</v>
      </c>
      <c r="O6" s="85" t="str">
        <f>IF(M6,ROWS($M$2:M6),"")</f>
        <v/>
      </c>
      <c r="P6" s="85" t="str">
        <f>IFERROR(SMALL($O$2:$O$17,ROWS(O$2:$O6)),"")</f>
        <v/>
      </c>
      <c r="Q6" s="4" t="str">
        <f t="shared" si="1"/>
        <v>X</v>
      </c>
      <c r="R6" s="4" t="str">
        <f t="shared" si="2"/>
        <v>X</v>
      </c>
      <c r="S6" s="4" t="str">
        <f t="shared" si="3"/>
        <v>X</v>
      </c>
      <c r="T6" s="4" t="str">
        <f t="shared" si="4"/>
        <v>X</v>
      </c>
    </row>
    <row r="7" spans="1:22" ht="24" x14ac:dyDescent="0.25">
      <c r="A7" s="87" t="s">
        <v>149</v>
      </c>
      <c r="B7" s="1" t="s">
        <v>229</v>
      </c>
      <c r="C7" s="1" t="s">
        <v>243</v>
      </c>
      <c r="D7" s="1" t="s">
        <v>250</v>
      </c>
      <c r="E7" s="18" t="s">
        <v>258</v>
      </c>
      <c r="G7" s="85" t="b">
        <f>IF(Calcul3!$F$2="Règlementation",FALSE,Calcul3!$F$2=$A$2:$A$17)</f>
        <v>0</v>
      </c>
      <c r="H7" s="63" t="b">
        <f>IF(Calcul3!$G$2="Coiffes",TRUE,Calcul3!$G$2=Tableau18[Coiffes])</f>
        <v>0</v>
      </c>
      <c r="I7" s="63" t="b">
        <f>IF(Calcul3!$G$2="Complexe",TRUE,Calcul3!$G$2=Tableau18[Complexe])</f>
        <v>0</v>
      </c>
      <c r="J7" s="63" t="b">
        <f>IF(Calcul3!$G$2="Muselets",TRUE,Calcul3!$G$2=Tableau18[Muselet])</f>
        <v>1</v>
      </c>
      <c r="K7" s="63" t="b">
        <f>IF(Calcul3!$G$2="autres",TRUE,Calcul3!$G$2=Tableau18[Autres])</f>
        <v>0</v>
      </c>
      <c r="M7" s="85" t="b">
        <f t="shared" si="0"/>
        <v>0</v>
      </c>
      <c r="O7" s="85" t="str">
        <f>IF(M7,ROWS($M$2:M7),"")</f>
        <v/>
      </c>
      <c r="P7" s="85" t="str">
        <f>IFERROR(SMALL($O$2:$O$17,ROWS(O$2:$O7)),"")</f>
        <v/>
      </c>
      <c r="Q7" s="4" t="str">
        <f t="shared" si="1"/>
        <v>X</v>
      </c>
      <c r="R7" s="4" t="str">
        <f t="shared" si="2"/>
        <v>X</v>
      </c>
      <c r="S7" s="4" t="str">
        <f t="shared" si="3"/>
        <v>X</v>
      </c>
      <c r="T7" s="4" t="str">
        <f t="shared" si="4"/>
        <v>X</v>
      </c>
    </row>
    <row r="8" spans="1:22" ht="36" x14ac:dyDescent="0.25">
      <c r="A8" s="87" t="s">
        <v>151</v>
      </c>
      <c r="B8" s="1" t="s">
        <v>230</v>
      </c>
      <c r="C8" s="1" t="s">
        <v>241</v>
      </c>
      <c r="D8" s="1" t="s">
        <v>251</v>
      </c>
      <c r="E8" s="18" t="s">
        <v>259</v>
      </c>
      <c r="G8" s="85" t="b">
        <f>IF(Calcul3!$F$2="Règlementation",FALSE,Calcul3!$F$2=$A$2:$A$17)</f>
        <v>0</v>
      </c>
      <c r="H8" s="63" t="b">
        <f>IF(Calcul3!$G$2="Coiffes",TRUE,Calcul3!$G$2=Tableau18[Coiffes])</f>
        <v>0</v>
      </c>
      <c r="I8" s="63" t="b">
        <f>IF(Calcul3!$G$2="Complexe",TRUE,Calcul3!$G$2=Tableau18[Complexe])</f>
        <v>0</v>
      </c>
      <c r="J8" s="63" t="b">
        <f>IF(Calcul3!$G$2="Muselets",TRUE,Calcul3!$G$2=Tableau18[Muselet])</f>
        <v>1</v>
      </c>
      <c r="K8" s="63" t="b">
        <f>IF(Calcul3!$G$2="autres",TRUE,Calcul3!$G$2=Tableau18[Autres])</f>
        <v>0</v>
      </c>
      <c r="M8" s="85" t="b">
        <f t="shared" si="0"/>
        <v>0</v>
      </c>
      <c r="O8" s="85" t="str">
        <f>IF(M8,ROWS($M$2:M8),"")</f>
        <v/>
      </c>
      <c r="P8" s="85" t="str">
        <f>IFERROR(SMALL($O$2:$O$17,ROWS(O$2:$O8)),"")</f>
        <v/>
      </c>
      <c r="Q8" s="4" t="str">
        <f t="shared" si="1"/>
        <v>X</v>
      </c>
      <c r="R8" s="4" t="str">
        <f t="shared" si="2"/>
        <v>X</v>
      </c>
      <c r="S8" s="4" t="str">
        <f t="shared" si="3"/>
        <v>X</v>
      </c>
      <c r="T8" s="4" t="str">
        <f t="shared" si="4"/>
        <v>X</v>
      </c>
      <c r="V8" t="str">
        <f xml:space="preserve"> IF(Q3&lt;&gt;"X",Q3,IF(Q4&lt;&gt;"X",Q4,IF(Q5&lt;&gt;"X",Q5,IF(Q6&lt;&gt;"X",Q6,IF(Q7&lt;&gt;"X",Q7,IF(Q8&lt;&gt;"X",Q8,IF(Q9&lt;&gt;"X",Q9,IF(Q10&lt;&gt;"X",Q10,IF(Q11&lt;&gt;"X",Q11,IF(Q12&lt;&gt;"X",Q12,IF(Q13&lt;&gt;"X",Q13,IF(Q14&lt;&gt;"X",Q14,IF(Q15&lt;&gt;"X",Q15,IF(Q16&lt;&gt;"X",Q16,IF(Q17&lt;&gt;"X",Q17,IF(R3&lt;&gt;"X",R3,IF(R4&lt;&gt;"X",R4,IF(R5&lt;&gt;"X",R5,IF(R6&lt;&gt;"X",R6,IF(R7&lt;&gt;"X",R7,IF(R8&lt;&gt;"X",R8,IF(R9&lt;&gt;"X",R9,IF(R10&lt;&gt;"X",R10,IF(R11&lt;&gt;"X",R11,IF(R12&lt;&gt;"X",R12,IF(R13&lt;&gt;"X",R13,IF(R14&lt;&gt;"X",R14,IF(R15&lt;&gt;"X",R15,IF(R16&lt;&gt;"X",R16,IF(R17&lt;&gt;"X",R17,IF(S3&lt;&gt;"X",S3,IF(S4&lt;&gt;"X",S4,IF(S5&lt;&gt;"X",S5,IF(S6&lt;&gt;"X",S6,IF(S7&lt;&gt;"X",S7,IF(S8&lt;&gt;"X",S8,IF(S9&lt;&gt;"X",S9,IF(S10&lt;&gt;"X",S10,IF(S11&lt;&gt;"X",S11,IF(S12&lt;&gt;"X",S12,IF(S13&lt;&gt;"X",S13,IF(S14&lt;&gt;"X",S14,IF(S15&lt;&gt;"X",S15,IF(S16&lt;&gt;"X",S16,IF(S17&lt;&gt;"X",S17,IF(T3&lt;&gt;"X",T3,IF(T4&lt;&gt;"X",T4,IF(T5&lt;&gt;"X",T5,IF(T6&lt;&gt;"X",T6,IF(T7&lt;&gt;"X",T7,IF(T8&lt;&gt;"X",T8,IF(T9&lt;&gt;"X",T9,IF(T10&lt;&gt;"X",T10,IF(T11&lt;&gt;"X",T11,IF(T12&lt;&gt;"X",T12,IF(T13&lt;&gt;"X",T13,IF(T14&lt;&gt;"X",T14,IF(T15&lt;&gt;"X",T15,IF(T16&lt;&gt;"X",T16,IF(T17&lt;&gt;"X",T17,""))))))))))))))))))))))))))))))))))))))))))))))))))))))))))))</f>
        <v>Demander les certificats de conformité de Arcelor, Bekaert, Bianchini et Indumet</v>
      </c>
    </row>
    <row r="9" spans="1:22" x14ac:dyDescent="0.25">
      <c r="A9" s="87" t="s">
        <v>270</v>
      </c>
      <c r="B9" s="1" t="s">
        <v>226</v>
      </c>
      <c r="C9" s="1" t="s">
        <v>244</v>
      </c>
      <c r="D9" s="1" t="s">
        <v>249</v>
      </c>
      <c r="E9" s="18" t="s">
        <v>257</v>
      </c>
      <c r="G9" s="85" t="b">
        <f>IF(Calcul3!$F$2="Règlementation",FALSE,Calcul3!$F$2=$A$2:$A$17)</f>
        <v>0</v>
      </c>
      <c r="H9" s="63" t="b">
        <f>IF(Calcul3!$G$2="Coiffes",TRUE,Calcul3!$G$2=Tableau18[Coiffes])</f>
        <v>0</v>
      </c>
      <c r="I9" s="63" t="b">
        <f>IF(Calcul3!$G$2="Complexe",TRUE,Calcul3!$G$2=Tableau18[Complexe])</f>
        <v>0</v>
      </c>
      <c r="J9" s="63" t="b">
        <f>IF(Calcul3!$G$2="Muselets",TRUE,Calcul3!$G$2=Tableau18[Muselet])</f>
        <v>1</v>
      </c>
      <c r="K9" s="63" t="b">
        <f>IF(Calcul3!$G$2="autres",TRUE,Calcul3!$G$2=Tableau18[Autres])</f>
        <v>0</v>
      </c>
      <c r="M9" s="85" t="b">
        <f t="shared" si="0"/>
        <v>0</v>
      </c>
      <c r="O9" s="85" t="str">
        <f>IF(M9,ROWS($M$2:M9),"")</f>
        <v/>
      </c>
      <c r="P9" s="85" t="str">
        <f>IFERROR(SMALL($O$2:$O$17,ROWS(O$2:$O9)),"")</f>
        <v/>
      </c>
      <c r="Q9" s="4" t="str">
        <f t="shared" si="1"/>
        <v>X</v>
      </c>
      <c r="R9" s="4" t="str">
        <f t="shared" si="2"/>
        <v>X</v>
      </c>
      <c r="S9" s="4" t="str">
        <f t="shared" si="3"/>
        <v>X</v>
      </c>
      <c r="T9" s="4" t="str">
        <f t="shared" si="4"/>
        <v>X</v>
      </c>
    </row>
    <row r="10" spans="1:22" ht="36" x14ac:dyDescent="0.25">
      <c r="A10" s="88" t="s">
        <v>56</v>
      </c>
      <c r="B10" s="1" t="s">
        <v>160</v>
      </c>
      <c r="C10" s="1" t="s">
        <v>197</v>
      </c>
      <c r="D10" s="1" t="s">
        <v>255</v>
      </c>
      <c r="E10" s="18" t="s">
        <v>260</v>
      </c>
      <c r="G10" s="85" t="b">
        <f>IF(Calcul3!$F$2="Règlementation",FALSE,Calcul3!$F$2=$A$2:$A$17)</f>
        <v>0</v>
      </c>
      <c r="H10" s="63" t="b">
        <f>IF(Calcul3!$G$2="Coiffes",TRUE,Calcul3!$G$2=Tableau18[Coiffes])</f>
        <v>0</v>
      </c>
      <c r="I10" s="63" t="b">
        <f>IF(Calcul3!$G$2="Complexe",TRUE,Calcul3!$G$2=Tableau18[Complexe])</f>
        <v>0</v>
      </c>
      <c r="J10" s="63" t="b">
        <f>IF(Calcul3!$G$2="Muselets",TRUE,Calcul3!$G$2=Tableau18[Muselet])</f>
        <v>1</v>
      </c>
      <c r="K10" s="63" t="b">
        <f>IF(Calcul3!$G$2="autres",TRUE,Calcul3!$G$2=Tableau18[Autres])</f>
        <v>0</v>
      </c>
      <c r="M10" s="85" t="b">
        <f t="shared" si="0"/>
        <v>0</v>
      </c>
      <c r="O10" s="85" t="str">
        <f>IF(M10,ROWS($M$2:M10),"")</f>
        <v/>
      </c>
      <c r="P10" s="85" t="str">
        <f>IFERROR(SMALL($O$2:$O$17,ROWS(O$2:$O10)),"")</f>
        <v/>
      </c>
      <c r="Q10" s="4" t="str">
        <f t="shared" si="1"/>
        <v>X</v>
      </c>
      <c r="R10" s="4" t="str">
        <f t="shared" si="2"/>
        <v>X</v>
      </c>
      <c r="S10" s="4" t="str">
        <f t="shared" si="3"/>
        <v>X</v>
      </c>
      <c r="T10" s="4" t="str">
        <f t="shared" si="4"/>
        <v>X</v>
      </c>
    </row>
    <row r="11" spans="1:22" x14ac:dyDescent="0.25">
      <c r="A11" s="87" t="s">
        <v>6</v>
      </c>
      <c r="B11" s="1" t="s">
        <v>231</v>
      </c>
      <c r="C11" s="1" t="s">
        <v>197</v>
      </c>
      <c r="D11" s="1" t="s">
        <v>255</v>
      </c>
      <c r="E11" s="18" t="s">
        <v>260</v>
      </c>
      <c r="G11" s="85" t="b">
        <f>IF(Calcul3!$F$2="Règlementation",FALSE,Calcul3!$F$2=$A$2:$A$17)</f>
        <v>0</v>
      </c>
      <c r="H11" s="63" t="b">
        <f>IF(Calcul3!$G$2="Coiffes",TRUE,Calcul3!$G$2=Tableau18[Coiffes])</f>
        <v>0</v>
      </c>
      <c r="I11" s="63" t="b">
        <f>IF(Calcul3!$G$2="Complexe",TRUE,Calcul3!$G$2=Tableau18[Complexe])</f>
        <v>0</v>
      </c>
      <c r="J11" s="63" t="b">
        <f>IF(Calcul3!$G$2="Muselets",TRUE,Calcul3!$G$2=Tableau18[Muselet])</f>
        <v>1</v>
      </c>
      <c r="K11" s="63" t="b">
        <f>IF(Calcul3!$G$2="autres",TRUE,Calcul3!$G$2=Tableau18[Autres])</f>
        <v>0</v>
      </c>
      <c r="M11" s="85" t="b">
        <f t="shared" si="0"/>
        <v>0</v>
      </c>
      <c r="O11" s="85" t="str">
        <f>IF(M11,ROWS($M$2:M11),"")</f>
        <v/>
      </c>
      <c r="P11" s="85" t="str">
        <f>IFERROR(SMALL($O$2:$O$17,ROWS(O$2:$O11)),"")</f>
        <v/>
      </c>
      <c r="Q11" s="4" t="str">
        <f t="shared" si="1"/>
        <v>X</v>
      </c>
      <c r="R11" s="4" t="str">
        <f t="shared" si="2"/>
        <v>X</v>
      </c>
      <c r="S11" s="4" t="str">
        <f t="shared" si="3"/>
        <v>X</v>
      </c>
      <c r="T11" s="4" t="str">
        <f t="shared" si="4"/>
        <v>X</v>
      </c>
    </row>
    <row r="12" spans="1:22" ht="24" x14ac:dyDescent="0.25">
      <c r="A12" s="87" t="s">
        <v>154</v>
      </c>
      <c r="B12" s="1" t="s">
        <v>232</v>
      </c>
      <c r="C12" s="1" t="s">
        <v>245</v>
      </c>
      <c r="D12" s="1" t="s">
        <v>251</v>
      </c>
      <c r="E12" s="18" t="s">
        <v>259</v>
      </c>
      <c r="G12" s="85" t="b">
        <f>IF(Calcul3!$F$2="Règlementation",FALSE,Calcul3!$F$2=$A$2:$A$17)</f>
        <v>1</v>
      </c>
      <c r="H12" s="63" t="b">
        <f>IF(Calcul3!$G$2="Coiffes",TRUE,Calcul3!$G$2=Tableau18[Coiffes])</f>
        <v>0</v>
      </c>
      <c r="I12" s="63" t="b">
        <f>IF(Calcul3!$G$2="Complexe",TRUE,Calcul3!$G$2=Tableau18[Complexe])</f>
        <v>0</v>
      </c>
      <c r="J12" s="63" t="b">
        <f>IF(Calcul3!$G$2="Muselets",TRUE,Calcul3!$G$2=Tableau18[Muselet])</f>
        <v>1</v>
      </c>
      <c r="K12" s="63" t="b">
        <f>IF(Calcul3!$G$2="autres",TRUE,Calcul3!$G$2=Tableau18[Autres])</f>
        <v>0</v>
      </c>
      <c r="M12" s="85" t="b">
        <f t="shared" si="0"/>
        <v>1</v>
      </c>
      <c r="O12" s="85">
        <f>IF(M12,ROWS($M$2:M12),"")</f>
        <v>11</v>
      </c>
      <c r="P12" s="85" t="str">
        <f>IFERROR(SMALL($O$2:$O$17,ROWS(O$2:$O12)),"")</f>
        <v/>
      </c>
      <c r="Q12" s="4" t="str">
        <f t="shared" si="1"/>
        <v>X</v>
      </c>
      <c r="R12" s="4" t="str">
        <f t="shared" si="2"/>
        <v>X</v>
      </c>
      <c r="S12" s="4" t="str">
        <f t="shared" si="3"/>
        <v>X</v>
      </c>
      <c r="T12" s="4" t="str">
        <f t="shared" si="4"/>
        <v>X</v>
      </c>
    </row>
    <row r="13" spans="1:22" ht="24" x14ac:dyDescent="0.25">
      <c r="A13" s="88" t="s">
        <v>58</v>
      </c>
      <c r="B13" s="1" t="s">
        <v>233</v>
      </c>
      <c r="C13" s="1"/>
      <c r="D13" s="1" t="s">
        <v>256</v>
      </c>
      <c r="E13" s="18" t="s">
        <v>261</v>
      </c>
      <c r="G13" s="85" t="b">
        <f>IF(Calcul3!$F$2="Règlementation",FALSE,Calcul3!$F$2=$A$2:$A$17)</f>
        <v>0</v>
      </c>
      <c r="H13" s="63" t="b">
        <f>IF(Calcul3!$G$2="Coiffes",TRUE,Calcul3!$G$2=Tableau18[Coiffes])</f>
        <v>0</v>
      </c>
      <c r="I13" s="63" t="b">
        <f>IF(Calcul3!$G$2="Complexe",TRUE,Calcul3!$G$2=Tableau18[Complexe])</f>
        <v>0</v>
      </c>
      <c r="J13" s="63" t="b">
        <f>IF(Calcul3!$G$2="Muselets",TRUE,Calcul3!$G$2=Tableau18[Muselet])</f>
        <v>1</v>
      </c>
      <c r="K13" s="63" t="b">
        <f>IF(Calcul3!$G$2="autres",TRUE,Calcul3!$G$2=Tableau18[Autres])</f>
        <v>0</v>
      </c>
      <c r="M13" s="85" t="b">
        <f t="shared" si="0"/>
        <v>0</v>
      </c>
      <c r="O13" s="85" t="str">
        <f>IF(M13,ROWS($M$2:M13),"")</f>
        <v/>
      </c>
      <c r="P13" s="85" t="str">
        <f>IFERROR(SMALL($O$2:$O$17,ROWS(O$2:$O13)),"")</f>
        <v/>
      </c>
      <c r="Q13" s="4" t="str">
        <f t="shared" si="1"/>
        <v>X</v>
      </c>
      <c r="R13" s="4" t="str">
        <f t="shared" si="2"/>
        <v>X</v>
      </c>
      <c r="S13" s="4" t="str">
        <f>IF(AND(G12=TRUE,J12=TRUE),D12,"X")</f>
        <v>Demander les certificats de conformité de Arcelor, Bekaert, Bianchini et Indumet</v>
      </c>
      <c r="T13" s="4" t="str">
        <f t="shared" si="4"/>
        <v>X</v>
      </c>
    </row>
    <row r="14" spans="1:22" ht="48" x14ac:dyDescent="0.25">
      <c r="A14" s="87" t="s">
        <v>156</v>
      </c>
      <c r="B14" s="1" t="s">
        <v>234</v>
      </c>
      <c r="C14" s="1" t="s">
        <v>246</v>
      </c>
      <c r="D14" s="1" t="s">
        <v>249</v>
      </c>
      <c r="E14" s="18" t="s">
        <v>257</v>
      </c>
      <c r="G14" s="85" t="b">
        <f>IF(Calcul3!$F$2="Règlementation",FALSE,Calcul3!$F$2=$A$2:$A$17)</f>
        <v>0</v>
      </c>
      <c r="H14" s="63" t="b">
        <f>IF(Calcul3!$G$2="Coiffes",TRUE,Calcul3!$G$2=Tableau18[Coiffes])</f>
        <v>0</v>
      </c>
      <c r="I14" s="63" t="b">
        <f>IF(Calcul3!$G$2="Complexe",TRUE,Calcul3!$G$2=Tableau18[Complexe])</f>
        <v>0</v>
      </c>
      <c r="J14" s="63" t="b">
        <f>IF(Calcul3!$G$2="Muselets",TRUE,Calcul3!$G$2=Tableau18[Muselet])</f>
        <v>1</v>
      </c>
      <c r="K14" s="63" t="b">
        <f>IF(Calcul3!$G$2="autres",TRUE,Calcul3!$G$2=Tableau18[Autres])</f>
        <v>0</v>
      </c>
      <c r="M14" s="85" t="b">
        <f t="shared" si="0"/>
        <v>0</v>
      </c>
      <c r="O14" s="85" t="str">
        <f>IF(M14,ROWS($M$2:M14),"")</f>
        <v/>
      </c>
      <c r="P14" s="85" t="str">
        <f>IFERROR(SMALL($O$2:$O$17,ROWS(O$2:$O14)),"")</f>
        <v/>
      </c>
      <c r="Q14" s="4" t="str">
        <f t="shared" si="1"/>
        <v>X</v>
      </c>
      <c r="R14" s="4" t="str">
        <f t="shared" si="2"/>
        <v>X</v>
      </c>
      <c r="S14" s="4" t="str">
        <f t="shared" si="3"/>
        <v>X</v>
      </c>
      <c r="T14" s="4" t="str">
        <f t="shared" si="4"/>
        <v>X</v>
      </c>
    </row>
    <row r="15" spans="1:22" x14ac:dyDescent="0.25">
      <c r="A15" s="87" t="s">
        <v>157</v>
      </c>
      <c r="B15" s="1" t="s">
        <v>235</v>
      </c>
      <c r="C15" s="1" t="s">
        <v>247</v>
      </c>
      <c r="D15" s="1" t="s">
        <v>256</v>
      </c>
      <c r="E15" s="18" t="s">
        <v>262</v>
      </c>
      <c r="G15" s="85" t="b">
        <f>IF(Calcul3!$F$2="Règlementation",FALSE,Calcul3!$F$2=$A$2:$A$17)</f>
        <v>0</v>
      </c>
      <c r="H15" s="63" t="b">
        <f>IF(Calcul3!$G$2="Coiffes",TRUE,Calcul3!$G$2=Tableau18[Coiffes])</f>
        <v>0</v>
      </c>
      <c r="I15" s="63" t="b">
        <f>IF(Calcul3!$G$2="Complexe",TRUE,Calcul3!$G$2=Tableau18[Complexe])</f>
        <v>0</v>
      </c>
      <c r="J15" s="63" t="b">
        <f>IF(Calcul3!$G$2="Muselets",TRUE,Calcul3!$G$2=Tableau18[Muselet])</f>
        <v>1</v>
      </c>
      <c r="K15" s="63" t="b">
        <f>IF(Calcul3!$G$2="autres",TRUE,Calcul3!$G$2=Tableau18[Autres])</f>
        <v>0</v>
      </c>
      <c r="M15" s="85" t="b">
        <f t="shared" si="0"/>
        <v>0</v>
      </c>
      <c r="O15" s="85" t="str">
        <f>IF(M15,ROWS($M$2:M15),"")</f>
        <v/>
      </c>
      <c r="P15" s="85" t="str">
        <f>IFERROR(SMALL($O$2:$O$17,ROWS(O$2:$O15)),"")</f>
        <v/>
      </c>
      <c r="Q15" s="4" t="str">
        <f t="shared" si="1"/>
        <v>X</v>
      </c>
      <c r="R15" s="4" t="str">
        <f t="shared" si="2"/>
        <v>X</v>
      </c>
      <c r="S15" s="4" t="str">
        <f t="shared" si="3"/>
        <v>X</v>
      </c>
      <c r="T15" s="4" t="str">
        <f t="shared" si="4"/>
        <v>X</v>
      </c>
    </row>
    <row r="16" spans="1:22" ht="24" x14ac:dyDescent="0.25">
      <c r="A16" s="87" t="s">
        <v>61</v>
      </c>
      <c r="B16" s="1" t="s">
        <v>236</v>
      </c>
      <c r="C16" s="1" t="s">
        <v>197</v>
      </c>
      <c r="D16" s="1" t="s">
        <v>250</v>
      </c>
      <c r="E16" s="18" t="s">
        <v>260</v>
      </c>
      <c r="G16" s="85" t="b">
        <f>IF(Calcul3!$F$2="Règlementation",FALSE,Calcul3!$F$2=$A$2:$A$17)</f>
        <v>0</v>
      </c>
      <c r="H16" s="63" t="b">
        <f>IF(Calcul3!$G$2="Coiffes",TRUE,Calcul3!$G$2=Tableau18[Coiffes])</f>
        <v>0</v>
      </c>
      <c r="I16" s="63" t="b">
        <f>IF(Calcul3!$G$2="Complexe",TRUE,Calcul3!$G$2=Tableau18[Complexe])</f>
        <v>0</v>
      </c>
      <c r="J16" s="63" t="b">
        <f>IF(Calcul3!$G$2="Muselets",TRUE,Calcul3!$G$2=Tableau18[Muselet])</f>
        <v>1</v>
      </c>
      <c r="K16" s="63" t="b">
        <f>IF(Calcul3!$G$2="autres",TRUE,Calcul3!$G$2=Tableau18[Autres])</f>
        <v>0</v>
      </c>
      <c r="M16" s="85" t="b">
        <f t="shared" si="0"/>
        <v>0</v>
      </c>
      <c r="O16" s="85" t="str">
        <f>IF(M16,ROWS($M$2:M16),"")</f>
        <v/>
      </c>
      <c r="P16" s="85" t="str">
        <f>IFERROR(SMALL($O$2:$O$17,ROWS(O$2:$O16)),"")</f>
        <v/>
      </c>
      <c r="Q16" s="4" t="str">
        <f t="shared" si="1"/>
        <v>X</v>
      </c>
      <c r="R16" s="4" t="str">
        <f t="shared" si="2"/>
        <v>X</v>
      </c>
      <c r="S16" s="4" t="str">
        <f t="shared" si="3"/>
        <v>X</v>
      </c>
      <c r="T16" s="4" t="str">
        <f t="shared" si="4"/>
        <v>X</v>
      </c>
    </row>
    <row r="17" spans="1:20" x14ac:dyDescent="0.25">
      <c r="A17" s="90" t="s">
        <v>168</v>
      </c>
      <c r="B17" s="23" t="s">
        <v>237</v>
      </c>
      <c r="C17" s="23" t="s">
        <v>248</v>
      </c>
      <c r="D17" s="23" t="s">
        <v>197</v>
      </c>
      <c r="E17" s="24" t="s">
        <v>197</v>
      </c>
      <c r="G17" s="85" t="b">
        <f>IF(Calcul3!$F$2="Règlementation",FALSE,Calcul3!$F$2=$A$2:$A$17)</f>
        <v>0</v>
      </c>
      <c r="H17" s="63" t="b">
        <f>IF(Calcul3!$G$2="Coiffes",TRUE,Calcul3!$G$2=Tableau18[Coiffes])</f>
        <v>0</v>
      </c>
      <c r="I17" s="63" t="b">
        <f>IF(Calcul3!$G$2="Complexe",TRUE,Calcul3!$G$2=Tableau18[Complexe])</f>
        <v>0</v>
      </c>
      <c r="J17" s="63" t="b">
        <f>IF(Calcul3!$G$2="Muselets",TRUE,Calcul3!$G$2=Tableau18[Muselet])</f>
        <v>1</v>
      </c>
      <c r="K17" s="63" t="b">
        <f>IF(Calcul3!$G$2="autres",TRUE,Calcul3!$G$2=Tableau18[Autres])</f>
        <v>0</v>
      </c>
      <c r="M17" s="85" t="b">
        <f t="shared" si="0"/>
        <v>0</v>
      </c>
      <c r="O17" s="85" t="str">
        <f>IF(M17,ROWS($M$2:M17),"")</f>
        <v/>
      </c>
      <c r="P17" s="85" t="str">
        <f>IFERROR(SMALL($O$2:$O$17,ROWS(O$2:$O17)),"")</f>
        <v/>
      </c>
      <c r="Q17" s="4" t="str">
        <f t="shared" si="1"/>
        <v>X</v>
      </c>
      <c r="R17" s="4" t="str">
        <f t="shared" si="2"/>
        <v>X</v>
      </c>
      <c r="S17" s="4" t="str">
        <f t="shared" si="3"/>
        <v>X</v>
      </c>
      <c r="T17" s="4" t="str">
        <f t="shared" si="4"/>
        <v>X</v>
      </c>
    </row>
    <row r="18" spans="1:20" x14ac:dyDescent="0.25">
      <c r="Q18" s="4" t="str">
        <f t="shared" si="1"/>
        <v>X</v>
      </c>
      <c r="R18" s="4" t="str">
        <f t="shared" si="2"/>
        <v>X</v>
      </c>
      <c r="S18" s="4" t="str">
        <f t="shared" si="3"/>
        <v>X</v>
      </c>
      <c r="T18" s="4" t="str">
        <f t="shared" si="4"/>
        <v>X</v>
      </c>
    </row>
  </sheetData>
  <pageMargins left="0.7" right="0.7" top="0.75" bottom="0.75" header="0.3" footer="0.3"/>
  <drawing r:id="rId1"/>
  <legacyDrawing r:id="rId2"/>
  <controls>
    <mc:AlternateContent xmlns:mc="http://schemas.openxmlformats.org/markup-compatibility/2006">
      <mc:Choice Requires="x14">
        <control shapeId="18472" r:id="rId3" name="CommandButton1">
          <controlPr defaultSize="0" autoLine="0" autoPict="0" r:id="rId4">
            <anchor moveWithCells="1">
              <from>
                <xdr:col>20</xdr:col>
                <xdr:colOff>714375</xdr:colOff>
                <xdr:row>0</xdr:row>
                <xdr:rowOff>123825</xdr:rowOff>
              </from>
              <to>
                <xdr:col>22</xdr:col>
                <xdr:colOff>323850</xdr:colOff>
                <xdr:row>4</xdr:row>
                <xdr:rowOff>0</xdr:rowOff>
              </to>
            </anchor>
          </controlPr>
        </control>
      </mc:Choice>
      <mc:Fallback>
        <control shapeId="18472" r:id="rId3" name="CommandButton1"/>
      </mc:Fallback>
    </mc:AlternateContent>
  </controls>
  <tableParts count="2">
    <tablePart r:id="rId5"/>
    <tablePart r:id="rId6"/>
  </tableParts>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0"/>
  <dimension ref="A1"/>
  <sheetViews>
    <sheetView workbookViewId="0">
      <selection activeCell="H26" sqref="H26"/>
    </sheetView>
  </sheetViews>
  <sheetFormatPr baseColWidth="10" defaultRowHeight="15" x14ac:dyDescent="0.25"/>
  <sheetData/>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9457" r:id="rId3" name="Drop Down 1">
              <controlPr defaultSize="0" autoLine="0" autoPict="0">
                <anchor moveWithCells="1">
                  <from>
                    <xdr:col>0</xdr:col>
                    <xdr:colOff>657225</xdr:colOff>
                    <xdr:row>5</xdr:row>
                    <xdr:rowOff>161925</xdr:rowOff>
                  </from>
                  <to>
                    <xdr:col>4</xdr:col>
                    <xdr:colOff>95250</xdr:colOff>
                    <xdr:row>7</xdr:row>
                    <xdr:rowOff>47625</xdr:rowOff>
                  </to>
                </anchor>
              </controlPr>
            </control>
          </mc:Choice>
        </mc:AlternateContent>
        <mc:AlternateContent xmlns:mc="http://schemas.openxmlformats.org/markup-compatibility/2006">
          <mc:Choice Requires="x14">
            <control shapeId="19458" r:id="rId4" name="Drop Down 2">
              <controlPr defaultSize="0" autoLine="0" autoPict="0">
                <anchor moveWithCells="1">
                  <from>
                    <xdr:col>0</xdr:col>
                    <xdr:colOff>628650</xdr:colOff>
                    <xdr:row>14</xdr:row>
                    <xdr:rowOff>9525</xdr:rowOff>
                  </from>
                  <to>
                    <xdr:col>4</xdr:col>
                    <xdr:colOff>95250</xdr:colOff>
                    <xdr:row>15</xdr:row>
                    <xdr:rowOff>85725</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10</vt:i4>
      </vt:variant>
    </vt:vector>
  </HeadingPairs>
  <TitlesOfParts>
    <vt:vector size="10" baseType="lpstr">
      <vt:lpstr>Reglementation</vt:lpstr>
      <vt:lpstr>Substance</vt:lpstr>
      <vt:lpstr>SourceReglementation</vt:lpstr>
      <vt:lpstr>SourceSubstance</vt:lpstr>
      <vt:lpstr>Calcul2</vt:lpstr>
      <vt:lpstr>Calcul</vt:lpstr>
      <vt:lpstr>Similarité temporaire</vt:lpstr>
      <vt:lpstr>Calcul3</vt:lpstr>
      <vt:lpstr>TableauSynthèse</vt:lpstr>
      <vt:lpstr>SYNTHESE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DUGAND Lucas</dc:creator>
  <cp:lastModifiedBy> </cp:lastModifiedBy>
  <dcterms:created xsi:type="dcterms:W3CDTF">2016-04-19T13:53:20Z</dcterms:created>
  <dcterms:modified xsi:type="dcterms:W3CDTF">2016-05-04T13:14:35Z</dcterms:modified>
</cp:coreProperties>
</file>