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00a10441c26b42c1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719E6CEE-187C-43CE-A069-2A9E5C7E28A0}" xr6:coauthVersionLast="45" xr6:coauthVersionMax="45" xr10:uidLastSave="{00000000-0000-0000-0000-000000000000}"/>
  <bookViews>
    <workbookView xWindow="-120" yWindow="-120" windowWidth="24240" windowHeight="13290" tabRatio="738" xr2:uid="{70AC40B5-A3B6-482A-93DA-21058372024B}"/>
  </bookViews>
  <sheets>
    <sheet name="JANVIER" sheetId="1" r:id="rId1"/>
    <sheet name="FEVRIER" sheetId="4" r:id="rId2"/>
    <sheet name="MARS" sheetId="5" r:id="rId3"/>
    <sheet name="AVRIL" sheetId="6" r:id="rId4"/>
    <sheet name="MAI" sheetId="7" r:id="rId5"/>
    <sheet name="JUIN" sheetId="8" r:id="rId6"/>
    <sheet name="JUILLET" sheetId="9" r:id="rId7"/>
    <sheet name="AOUT" sheetId="10" r:id="rId8"/>
    <sheet name="SEPTEMBRE" sheetId="11" r:id="rId9"/>
    <sheet name="OCTOBRE" sheetId="12" r:id="rId10"/>
    <sheet name="NOVEMBRE" sheetId="13" r:id="rId11"/>
    <sheet name="DECEMBRE" sheetId="14" r:id="rId12"/>
    <sheet name="ECHEANCIER" sheetId="2" r:id="rId13"/>
    <sheet name="PARAMETRES" sheetId="3" r:id="rId14"/>
  </sheets>
  <definedNames>
    <definedName name="C_Des.Nat">PARAMETRES!$F$10:$F$59</definedName>
    <definedName name="C_Nature">PARAMETRES!$E$10:$E$59</definedName>
    <definedName name="C_Paiement">PARAMETRES!$B$15:$B$34</definedName>
    <definedName name="CPT_01">JANVIER!$A$1:$M$511</definedName>
    <definedName name="CPT_02">FEVRIER!$A$1:$M$511</definedName>
    <definedName name="CPT_03">MARS!$A$1:$M$511</definedName>
    <definedName name="CPT_04">AVRIL!$A$1:$M$511</definedName>
    <definedName name="CPT_05">MAI!$A$1:$M$511</definedName>
    <definedName name="CPT_06">JUIN!$A$1:$M$511</definedName>
    <definedName name="CPT_07">JUILLET!$A$1:$M$511</definedName>
    <definedName name="CPT_08">AOUT!$A$1:$M$511</definedName>
    <definedName name="CPT_09">SEPTEMBRE!$A$1:$M$511</definedName>
    <definedName name="CPT_10">OCTOBRE!$A$1:$M$511</definedName>
    <definedName name="CPT_11">NOVEMBRE!$A$1:$M$511</definedName>
    <definedName name="CPT_12">DECEMBRE!$A$1:$M$511</definedName>
    <definedName name="RECAP_01">JANVIER!$M$1:$X$62</definedName>
    <definedName name="RECAP_02">FEVRIER!$M$1:$X$62</definedName>
    <definedName name="RECAP_03">MARS!$M$1:$X$62</definedName>
    <definedName name="RECAP_04">AVRIL!$M$1:$X$62</definedName>
    <definedName name="RECAP_05">MAI!$M$1:$X$62</definedName>
    <definedName name="RECAP_06">JUIN!$M$1:$X$62</definedName>
    <definedName name="RECAP_07">JUILLET!$M$1:$X$62</definedName>
    <definedName name="RECAP_08">AOUT!$M$1:$X$62</definedName>
    <definedName name="RECAP_09">SEPTEMBRE!$M$1:$X$62</definedName>
    <definedName name="RECAP_10">OCTOBRE!$M$1:$X$62</definedName>
    <definedName name="RECAP_11">NOVEMBRE!$M$1:$X$62</definedName>
    <definedName name="RECAP_12">DECEMBRE!$M$1:$X$62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10" i="14" l="1"/>
  <c r="K510" i="14"/>
  <c r="H510" i="14"/>
  <c r="G510" i="14"/>
  <c r="O59" i="14"/>
  <c r="N59" i="14"/>
  <c r="S59" i="14" s="1"/>
  <c r="O58" i="14"/>
  <c r="N58" i="14"/>
  <c r="S58" i="14" s="1"/>
  <c r="O57" i="14"/>
  <c r="N57" i="14"/>
  <c r="S57" i="14" s="1"/>
  <c r="O56" i="14"/>
  <c r="N56" i="14"/>
  <c r="S56" i="14" s="1"/>
  <c r="O55" i="14"/>
  <c r="N55" i="14"/>
  <c r="S55" i="14" s="1"/>
  <c r="V54" i="14"/>
  <c r="O54" i="14"/>
  <c r="N54" i="14"/>
  <c r="S54" i="14" s="1"/>
  <c r="V53" i="14"/>
  <c r="O53" i="14"/>
  <c r="N53" i="14"/>
  <c r="S53" i="14" s="1"/>
  <c r="O52" i="14"/>
  <c r="N52" i="14"/>
  <c r="S52" i="14" s="1"/>
  <c r="O51" i="14"/>
  <c r="N51" i="14"/>
  <c r="S51" i="14" s="1"/>
  <c r="O50" i="14"/>
  <c r="N50" i="14"/>
  <c r="O49" i="14"/>
  <c r="N49" i="14"/>
  <c r="O48" i="14"/>
  <c r="N48" i="14"/>
  <c r="V48" i="14" s="1"/>
  <c r="O47" i="14"/>
  <c r="N47" i="14"/>
  <c r="S47" i="14" s="1"/>
  <c r="S46" i="14"/>
  <c r="O46" i="14"/>
  <c r="N46" i="14"/>
  <c r="V46" i="14" s="1"/>
  <c r="S45" i="14"/>
  <c r="O45" i="14"/>
  <c r="N45" i="14"/>
  <c r="V45" i="14" s="1"/>
  <c r="O44" i="14"/>
  <c r="N44" i="14"/>
  <c r="V44" i="14" s="1"/>
  <c r="O43" i="14"/>
  <c r="N43" i="14"/>
  <c r="S43" i="14" s="1"/>
  <c r="O42" i="14"/>
  <c r="N42" i="14"/>
  <c r="V42" i="14" s="1"/>
  <c r="O41" i="14"/>
  <c r="N41" i="14"/>
  <c r="V41" i="14" s="1"/>
  <c r="V40" i="14"/>
  <c r="O40" i="14"/>
  <c r="N40" i="14"/>
  <c r="S40" i="14" s="1"/>
  <c r="O39" i="14"/>
  <c r="N39" i="14"/>
  <c r="S39" i="14" s="1"/>
  <c r="O38" i="14"/>
  <c r="N38" i="14"/>
  <c r="V38" i="14" s="1"/>
  <c r="O37" i="14"/>
  <c r="N37" i="14"/>
  <c r="V37" i="14" s="1"/>
  <c r="S36" i="14"/>
  <c r="O36" i="14"/>
  <c r="N36" i="14"/>
  <c r="V36" i="14" s="1"/>
  <c r="O35" i="14"/>
  <c r="N35" i="14"/>
  <c r="S35" i="14" s="1"/>
  <c r="O34" i="14"/>
  <c r="N34" i="14"/>
  <c r="V34" i="14" s="1"/>
  <c r="O33" i="14"/>
  <c r="N33" i="14"/>
  <c r="V33" i="14" s="1"/>
  <c r="O32" i="14"/>
  <c r="N32" i="14"/>
  <c r="V32" i="14" s="1"/>
  <c r="O31" i="14"/>
  <c r="N31" i="14"/>
  <c r="S31" i="14" s="1"/>
  <c r="O30" i="14"/>
  <c r="N30" i="14"/>
  <c r="S30" i="14" s="1"/>
  <c r="S29" i="14"/>
  <c r="O29" i="14"/>
  <c r="N29" i="14"/>
  <c r="V29" i="14" s="1"/>
  <c r="V28" i="14"/>
  <c r="S28" i="14"/>
  <c r="O28" i="14"/>
  <c r="N28" i="14"/>
  <c r="V27" i="14"/>
  <c r="O27" i="14"/>
  <c r="N27" i="14"/>
  <c r="S27" i="14" s="1"/>
  <c r="O26" i="14"/>
  <c r="N26" i="14"/>
  <c r="V26" i="14" s="1"/>
  <c r="O25" i="14"/>
  <c r="N25" i="14"/>
  <c r="V25" i="14" s="1"/>
  <c r="O24" i="14"/>
  <c r="N24" i="14"/>
  <c r="V24" i="14" s="1"/>
  <c r="O23" i="14"/>
  <c r="N23" i="14"/>
  <c r="S23" i="14" s="1"/>
  <c r="V22" i="14"/>
  <c r="O22" i="14"/>
  <c r="N22" i="14"/>
  <c r="S22" i="14" s="1"/>
  <c r="O21" i="14"/>
  <c r="N21" i="14"/>
  <c r="V21" i="14" s="1"/>
  <c r="O20" i="14"/>
  <c r="N20" i="14"/>
  <c r="V20" i="14" s="1"/>
  <c r="O19" i="14"/>
  <c r="N19" i="14"/>
  <c r="S19" i="14" s="1"/>
  <c r="O18" i="14"/>
  <c r="N18" i="14"/>
  <c r="S18" i="14" s="1"/>
  <c r="O17" i="14"/>
  <c r="N17" i="14"/>
  <c r="S17" i="14" s="1"/>
  <c r="O16" i="14"/>
  <c r="N16" i="14"/>
  <c r="S16" i="14" s="1"/>
  <c r="O15" i="14"/>
  <c r="N15" i="14"/>
  <c r="V15" i="14" s="1"/>
  <c r="O14" i="14"/>
  <c r="N14" i="14"/>
  <c r="S14" i="14" s="1"/>
  <c r="O13" i="14"/>
  <c r="N13" i="14"/>
  <c r="S13" i="14" s="1"/>
  <c r="O12" i="14"/>
  <c r="N12" i="14"/>
  <c r="V12" i="14" s="1"/>
  <c r="O11" i="14"/>
  <c r="N11" i="14"/>
  <c r="V11" i="14" s="1"/>
  <c r="O10" i="14"/>
  <c r="N10" i="14"/>
  <c r="S10" i="14" s="1"/>
  <c r="V8" i="14"/>
  <c r="S8" i="14"/>
  <c r="B6" i="14"/>
  <c r="N4" i="14"/>
  <c r="I4" i="14"/>
  <c r="D4" i="14"/>
  <c r="L510" i="13"/>
  <c r="K510" i="13"/>
  <c r="H510" i="13"/>
  <c r="G510" i="13"/>
  <c r="O59" i="13"/>
  <c r="N59" i="13"/>
  <c r="O58" i="13"/>
  <c r="N58" i="13"/>
  <c r="O57" i="13"/>
  <c r="N57" i="13"/>
  <c r="O56" i="13"/>
  <c r="N56" i="13"/>
  <c r="O55" i="13"/>
  <c r="N55" i="13"/>
  <c r="O54" i="13"/>
  <c r="N54" i="13"/>
  <c r="O53" i="13"/>
  <c r="N53" i="13"/>
  <c r="O52" i="13"/>
  <c r="N52" i="13"/>
  <c r="O51" i="13"/>
  <c r="N51" i="13"/>
  <c r="O50" i="13"/>
  <c r="N50" i="13"/>
  <c r="O49" i="13"/>
  <c r="N49" i="13"/>
  <c r="O48" i="13"/>
  <c r="N48" i="13"/>
  <c r="O47" i="13"/>
  <c r="N47" i="13"/>
  <c r="O46" i="13"/>
  <c r="N46" i="13"/>
  <c r="O45" i="13"/>
  <c r="N45" i="13"/>
  <c r="O44" i="13"/>
  <c r="N44" i="13"/>
  <c r="O43" i="13"/>
  <c r="N43" i="13"/>
  <c r="O42" i="13"/>
  <c r="N42" i="13"/>
  <c r="O41" i="13"/>
  <c r="N41" i="13"/>
  <c r="O40" i="13"/>
  <c r="N40" i="13"/>
  <c r="O39" i="13"/>
  <c r="N39" i="13"/>
  <c r="O38" i="13"/>
  <c r="N38" i="13"/>
  <c r="O37" i="13"/>
  <c r="N37" i="13"/>
  <c r="O36" i="13"/>
  <c r="N36" i="13"/>
  <c r="O35" i="13"/>
  <c r="N35" i="13"/>
  <c r="O34" i="13"/>
  <c r="N34" i="13"/>
  <c r="O33" i="13"/>
  <c r="N33" i="13"/>
  <c r="O32" i="13"/>
  <c r="N32" i="13"/>
  <c r="O31" i="13"/>
  <c r="N31" i="13"/>
  <c r="O30" i="13"/>
  <c r="N30" i="13"/>
  <c r="O29" i="13"/>
  <c r="N29" i="13"/>
  <c r="O28" i="13"/>
  <c r="N28" i="13"/>
  <c r="O27" i="13"/>
  <c r="N27" i="13"/>
  <c r="O26" i="13"/>
  <c r="N26" i="13"/>
  <c r="O25" i="13"/>
  <c r="N25" i="13"/>
  <c r="O24" i="13"/>
  <c r="N24" i="13"/>
  <c r="O23" i="13"/>
  <c r="N23" i="13"/>
  <c r="O22" i="13"/>
  <c r="N22" i="13"/>
  <c r="O21" i="13"/>
  <c r="N21" i="13"/>
  <c r="O20" i="13"/>
  <c r="N20" i="13"/>
  <c r="O19" i="13"/>
  <c r="N19" i="13"/>
  <c r="O18" i="13"/>
  <c r="N18" i="13"/>
  <c r="O17" i="13"/>
  <c r="N17" i="13"/>
  <c r="O16" i="13"/>
  <c r="N16" i="13"/>
  <c r="S16" i="13" s="1"/>
  <c r="O15" i="13"/>
  <c r="N15" i="13"/>
  <c r="O14" i="13"/>
  <c r="N14" i="13"/>
  <c r="S14" i="13" s="1"/>
  <c r="O13" i="13"/>
  <c r="N13" i="13"/>
  <c r="V12" i="13"/>
  <c r="O12" i="13"/>
  <c r="N12" i="13"/>
  <c r="S12" i="13" s="1"/>
  <c r="O11" i="13"/>
  <c r="N11" i="13"/>
  <c r="O10" i="13"/>
  <c r="N10" i="13"/>
  <c r="S10" i="13" s="1"/>
  <c r="V8" i="13"/>
  <c r="S8" i="13"/>
  <c r="B6" i="13"/>
  <c r="N4" i="13"/>
  <c r="I4" i="13"/>
  <c r="D4" i="13"/>
  <c r="L510" i="12"/>
  <c r="K510" i="12"/>
  <c r="H510" i="12"/>
  <c r="G510" i="12"/>
  <c r="O59" i="12"/>
  <c r="N59" i="12"/>
  <c r="S59" i="12" s="1"/>
  <c r="O58" i="12"/>
  <c r="N58" i="12"/>
  <c r="S58" i="12" s="1"/>
  <c r="O57" i="12"/>
  <c r="N57" i="12"/>
  <c r="S57" i="12" s="1"/>
  <c r="O56" i="12"/>
  <c r="N56" i="12"/>
  <c r="S56" i="12" s="1"/>
  <c r="O55" i="12"/>
  <c r="N55" i="12"/>
  <c r="S55" i="12" s="1"/>
  <c r="O54" i="12"/>
  <c r="N54" i="12"/>
  <c r="S54" i="12" s="1"/>
  <c r="O53" i="12"/>
  <c r="N53" i="12"/>
  <c r="S53" i="12" s="1"/>
  <c r="O52" i="12"/>
  <c r="N52" i="12"/>
  <c r="O51" i="12"/>
  <c r="N51" i="12"/>
  <c r="S51" i="12" s="1"/>
  <c r="O50" i="12"/>
  <c r="N50" i="12"/>
  <c r="S50" i="12" s="1"/>
  <c r="V49" i="12"/>
  <c r="O49" i="12"/>
  <c r="N49" i="12"/>
  <c r="S49" i="12" s="1"/>
  <c r="O48" i="12"/>
  <c r="N48" i="12"/>
  <c r="S48" i="12" s="1"/>
  <c r="O47" i="12"/>
  <c r="N47" i="12"/>
  <c r="S47" i="12" s="1"/>
  <c r="V46" i="12"/>
  <c r="O46" i="12"/>
  <c r="N46" i="12"/>
  <c r="S46" i="12" s="1"/>
  <c r="O45" i="12"/>
  <c r="N45" i="12"/>
  <c r="S45" i="12" s="1"/>
  <c r="O44" i="12"/>
  <c r="N44" i="12"/>
  <c r="S44" i="12" s="1"/>
  <c r="O43" i="12"/>
  <c r="N43" i="12"/>
  <c r="S43" i="12" s="1"/>
  <c r="O42" i="12"/>
  <c r="N42" i="12"/>
  <c r="S42" i="12" s="1"/>
  <c r="O41" i="12"/>
  <c r="N41" i="12"/>
  <c r="S41" i="12" s="1"/>
  <c r="O40" i="12"/>
  <c r="N40" i="12"/>
  <c r="S40" i="12" s="1"/>
  <c r="O39" i="12"/>
  <c r="N39" i="12"/>
  <c r="S39" i="12" s="1"/>
  <c r="O38" i="12"/>
  <c r="N38" i="12"/>
  <c r="S38" i="12" s="1"/>
  <c r="O37" i="12"/>
  <c r="N37" i="12"/>
  <c r="S37" i="12" s="1"/>
  <c r="O36" i="12"/>
  <c r="N36" i="12"/>
  <c r="S36" i="12" s="1"/>
  <c r="O35" i="12"/>
  <c r="N35" i="12"/>
  <c r="S35" i="12" s="1"/>
  <c r="O34" i="12"/>
  <c r="N34" i="12"/>
  <c r="S34" i="12" s="1"/>
  <c r="V33" i="12"/>
  <c r="O33" i="12"/>
  <c r="N33" i="12"/>
  <c r="S33" i="12" s="1"/>
  <c r="O32" i="12"/>
  <c r="N32" i="12"/>
  <c r="S32" i="12" s="1"/>
  <c r="O31" i="12"/>
  <c r="N31" i="12"/>
  <c r="S31" i="12" s="1"/>
  <c r="V30" i="12"/>
  <c r="O30" i="12"/>
  <c r="N30" i="12"/>
  <c r="S30" i="12" s="1"/>
  <c r="O29" i="12"/>
  <c r="N29" i="12"/>
  <c r="S29" i="12" s="1"/>
  <c r="O28" i="12"/>
  <c r="N28" i="12"/>
  <c r="S28" i="12" s="1"/>
  <c r="O27" i="12"/>
  <c r="N27" i="12"/>
  <c r="S27" i="12" s="1"/>
  <c r="O26" i="12"/>
  <c r="N26" i="12"/>
  <c r="S26" i="12" s="1"/>
  <c r="O25" i="12"/>
  <c r="N25" i="12"/>
  <c r="S25" i="12" s="1"/>
  <c r="O24" i="12"/>
  <c r="N24" i="12"/>
  <c r="S24" i="12" s="1"/>
  <c r="O23" i="12"/>
  <c r="N23" i="12"/>
  <c r="S23" i="12" s="1"/>
  <c r="O22" i="12"/>
  <c r="N22" i="12"/>
  <c r="S22" i="12" s="1"/>
  <c r="O21" i="12"/>
  <c r="N21" i="12"/>
  <c r="S21" i="12" s="1"/>
  <c r="O20" i="12"/>
  <c r="N20" i="12"/>
  <c r="S20" i="12" s="1"/>
  <c r="O19" i="12"/>
  <c r="N19" i="12"/>
  <c r="S19" i="12" s="1"/>
  <c r="O18" i="12"/>
  <c r="N18" i="12"/>
  <c r="V18" i="12" s="1"/>
  <c r="O17" i="12"/>
  <c r="N17" i="12"/>
  <c r="V17" i="12" s="1"/>
  <c r="O16" i="12"/>
  <c r="N16" i="12"/>
  <c r="V16" i="12" s="1"/>
  <c r="O15" i="12"/>
  <c r="N15" i="12"/>
  <c r="V15" i="12" s="1"/>
  <c r="O14" i="12"/>
  <c r="N14" i="12"/>
  <c r="V14" i="12" s="1"/>
  <c r="O13" i="12"/>
  <c r="N13" i="12"/>
  <c r="V13" i="12" s="1"/>
  <c r="O12" i="12"/>
  <c r="N12" i="12"/>
  <c r="V12" i="12" s="1"/>
  <c r="O11" i="12"/>
  <c r="N11" i="12"/>
  <c r="V11" i="12" s="1"/>
  <c r="O10" i="12"/>
  <c r="N10" i="12"/>
  <c r="V10" i="12" s="1"/>
  <c r="V8" i="12"/>
  <c r="S8" i="12"/>
  <c r="B6" i="12"/>
  <c r="N4" i="12"/>
  <c r="I4" i="12"/>
  <c r="D4" i="12"/>
  <c r="L510" i="11"/>
  <c r="K510" i="11"/>
  <c r="H510" i="11"/>
  <c r="G510" i="11"/>
  <c r="O59" i="11"/>
  <c r="N59" i="11"/>
  <c r="S59" i="11" s="1"/>
  <c r="O58" i="11"/>
  <c r="N58" i="11"/>
  <c r="S58" i="11" s="1"/>
  <c r="O57" i="11"/>
  <c r="N57" i="11"/>
  <c r="S57" i="11" s="1"/>
  <c r="O56" i="11"/>
  <c r="N56" i="11"/>
  <c r="S56" i="11" s="1"/>
  <c r="O55" i="11"/>
  <c r="N55" i="11"/>
  <c r="S55" i="11" s="1"/>
  <c r="O54" i="11"/>
  <c r="N54" i="11"/>
  <c r="S54" i="11" s="1"/>
  <c r="O53" i="11"/>
  <c r="N53" i="11"/>
  <c r="S53" i="11" s="1"/>
  <c r="O52" i="11"/>
  <c r="N52" i="11"/>
  <c r="S52" i="11" s="1"/>
  <c r="O51" i="11"/>
  <c r="N51" i="11"/>
  <c r="S51" i="11" s="1"/>
  <c r="O50" i="11"/>
  <c r="N50" i="11"/>
  <c r="S50" i="11" s="1"/>
  <c r="O49" i="11"/>
  <c r="N49" i="11"/>
  <c r="S49" i="11" s="1"/>
  <c r="O48" i="11"/>
  <c r="N48" i="11"/>
  <c r="S48" i="11" s="1"/>
  <c r="O47" i="11"/>
  <c r="N47" i="11"/>
  <c r="S47" i="11" s="1"/>
  <c r="O46" i="11"/>
  <c r="N46" i="11"/>
  <c r="S46" i="11" s="1"/>
  <c r="O45" i="11"/>
  <c r="N45" i="11"/>
  <c r="S45" i="11" s="1"/>
  <c r="O44" i="11"/>
  <c r="N44" i="11"/>
  <c r="S44" i="11" s="1"/>
  <c r="O43" i="11"/>
  <c r="N43" i="11"/>
  <c r="S43" i="11" s="1"/>
  <c r="O42" i="11"/>
  <c r="N42" i="11"/>
  <c r="S42" i="11" s="1"/>
  <c r="O41" i="11"/>
  <c r="N41" i="11"/>
  <c r="S41" i="11" s="1"/>
  <c r="O40" i="11"/>
  <c r="N40" i="11"/>
  <c r="S40" i="11" s="1"/>
  <c r="O39" i="11"/>
  <c r="N39" i="11"/>
  <c r="S39" i="11" s="1"/>
  <c r="O38" i="11"/>
  <c r="N38" i="11"/>
  <c r="S38" i="11" s="1"/>
  <c r="O37" i="11"/>
  <c r="N37" i="11"/>
  <c r="S37" i="11" s="1"/>
  <c r="V36" i="11"/>
  <c r="O36" i="11"/>
  <c r="N36" i="11"/>
  <c r="S36" i="11" s="1"/>
  <c r="O35" i="11"/>
  <c r="N35" i="11"/>
  <c r="S35" i="11" s="1"/>
  <c r="O34" i="11"/>
  <c r="N34" i="11"/>
  <c r="S34" i="11" s="1"/>
  <c r="V33" i="11"/>
  <c r="O33" i="11"/>
  <c r="N33" i="11"/>
  <c r="S33" i="11" s="1"/>
  <c r="O32" i="11"/>
  <c r="N32" i="11"/>
  <c r="S32" i="11" s="1"/>
  <c r="V31" i="11"/>
  <c r="O31" i="11"/>
  <c r="N31" i="11"/>
  <c r="S31" i="11" s="1"/>
  <c r="P31" i="11" s="1"/>
  <c r="O30" i="11"/>
  <c r="N30" i="11"/>
  <c r="S30" i="11" s="1"/>
  <c r="O29" i="11"/>
  <c r="N29" i="11"/>
  <c r="S29" i="11" s="1"/>
  <c r="O28" i="11"/>
  <c r="N28" i="11"/>
  <c r="S28" i="11" s="1"/>
  <c r="O27" i="11"/>
  <c r="N27" i="11"/>
  <c r="S27" i="11" s="1"/>
  <c r="V26" i="11"/>
  <c r="O26" i="11"/>
  <c r="N26" i="11"/>
  <c r="S26" i="11" s="1"/>
  <c r="V25" i="11"/>
  <c r="O25" i="11"/>
  <c r="N25" i="11"/>
  <c r="S25" i="11" s="1"/>
  <c r="O24" i="11"/>
  <c r="N24" i="11"/>
  <c r="S24" i="11" s="1"/>
  <c r="O23" i="11"/>
  <c r="N23" i="11"/>
  <c r="S23" i="11" s="1"/>
  <c r="O22" i="11"/>
  <c r="N22" i="11"/>
  <c r="S22" i="11" s="1"/>
  <c r="O21" i="11"/>
  <c r="N21" i="11"/>
  <c r="S21" i="11" s="1"/>
  <c r="O20" i="11"/>
  <c r="N20" i="11"/>
  <c r="S20" i="11" s="1"/>
  <c r="O19" i="11"/>
  <c r="N19" i="11"/>
  <c r="S19" i="11" s="1"/>
  <c r="O18" i="11"/>
  <c r="N18" i="11"/>
  <c r="S18" i="11" s="1"/>
  <c r="V17" i="11"/>
  <c r="O17" i="11"/>
  <c r="N17" i="11"/>
  <c r="S17" i="11" s="1"/>
  <c r="O16" i="11"/>
  <c r="N16" i="11"/>
  <c r="S16" i="11" s="1"/>
  <c r="O15" i="11"/>
  <c r="N15" i="11"/>
  <c r="S15" i="11" s="1"/>
  <c r="O14" i="11"/>
  <c r="N14" i="11"/>
  <c r="S14" i="11" s="1"/>
  <c r="O13" i="11"/>
  <c r="N13" i="11"/>
  <c r="S13" i="11" s="1"/>
  <c r="V12" i="11"/>
  <c r="O12" i="11"/>
  <c r="N12" i="11"/>
  <c r="S12" i="11" s="1"/>
  <c r="V11" i="11"/>
  <c r="O11" i="11"/>
  <c r="N11" i="11"/>
  <c r="S11" i="11" s="1"/>
  <c r="O10" i="11"/>
  <c r="N10" i="11"/>
  <c r="S10" i="11" s="1"/>
  <c r="V8" i="11"/>
  <c r="S8" i="11"/>
  <c r="B6" i="11"/>
  <c r="N4" i="11"/>
  <c r="I4" i="11"/>
  <c r="D4" i="11"/>
  <c r="L510" i="10"/>
  <c r="K510" i="10"/>
  <c r="H510" i="10"/>
  <c r="G510" i="10"/>
  <c r="O59" i="10"/>
  <c r="N59" i="10"/>
  <c r="S59" i="10" s="1"/>
  <c r="O58" i="10"/>
  <c r="N58" i="10"/>
  <c r="S58" i="10" s="1"/>
  <c r="O57" i="10"/>
  <c r="N57" i="10"/>
  <c r="S57" i="10" s="1"/>
  <c r="O56" i="10"/>
  <c r="N56" i="10"/>
  <c r="S56" i="10" s="1"/>
  <c r="V55" i="10"/>
  <c r="O55" i="10"/>
  <c r="N55" i="10"/>
  <c r="S55" i="10" s="1"/>
  <c r="O54" i="10"/>
  <c r="N54" i="10"/>
  <c r="S54" i="10" s="1"/>
  <c r="O53" i="10"/>
  <c r="N53" i="10"/>
  <c r="S53" i="10" s="1"/>
  <c r="V52" i="10"/>
  <c r="O52" i="10"/>
  <c r="N52" i="10"/>
  <c r="S52" i="10" s="1"/>
  <c r="O51" i="10"/>
  <c r="N51" i="10"/>
  <c r="S51" i="10" s="1"/>
  <c r="O50" i="10"/>
  <c r="N50" i="10"/>
  <c r="S50" i="10" s="1"/>
  <c r="O49" i="10"/>
  <c r="N49" i="10"/>
  <c r="S49" i="10" s="1"/>
  <c r="O48" i="10"/>
  <c r="N48" i="10"/>
  <c r="S48" i="10" s="1"/>
  <c r="V47" i="10"/>
  <c r="O47" i="10"/>
  <c r="N47" i="10"/>
  <c r="S47" i="10" s="1"/>
  <c r="O46" i="10"/>
  <c r="N46" i="10"/>
  <c r="S46" i="10" s="1"/>
  <c r="O45" i="10"/>
  <c r="N45" i="10"/>
  <c r="S45" i="10" s="1"/>
  <c r="V44" i="10"/>
  <c r="O44" i="10"/>
  <c r="N44" i="10"/>
  <c r="S44" i="10" s="1"/>
  <c r="O43" i="10"/>
  <c r="N43" i="10"/>
  <c r="S43" i="10" s="1"/>
  <c r="V42" i="10"/>
  <c r="O42" i="10"/>
  <c r="N42" i="10"/>
  <c r="S42" i="10" s="1"/>
  <c r="P42" i="10" s="1"/>
  <c r="O41" i="10"/>
  <c r="N41" i="10"/>
  <c r="S41" i="10" s="1"/>
  <c r="V40" i="10"/>
  <c r="O40" i="10"/>
  <c r="N40" i="10"/>
  <c r="S40" i="10" s="1"/>
  <c r="O39" i="10"/>
  <c r="N39" i="10"/>
  <c r="S39" i="10" s="1"/>
  <c r="O38" i="10"/>
  <c r="N38" i="10"/>
  <c r="S38" i="10" s="1"/>
  <c r="V37" i="10"/>
  <c r="O37" i="10"/>
  <c r="N37" i="10"/>
  <c r="S37" i="10" s="1"/>
  <c r="O36" i="10"/>
  <c r="N36" i="10"/>
  <c r="S36" i="10" s="1"/>
  <c r="O35" i="10"/>
  <c r="N35" i="10"/>
  <c r="S35" i="10" s="1"/>
  <c r="O34" i="10"/>
  <c r="N34" i="10"/>
  <c r="S34" i="10" s="1"/>
  <c r="O33" i="10"/>
  <c r="N33" i="10"/>
  <c r="S33" i="10" s="1"/>
  <c r="O32" i="10"/>
  <c r="N32" i="10"/>
  <c r="S32" i="10" s="1"/>
  <c r="O31" i="10"/>
  <c r="N31" i="10"/>
  <c r="S31" i="10" s="1"/>
  <c r="O30" i="10"/>
  <c r="N30" i="10"/>
  <c r="S30" i="10" s="1"/>
  <c r="O29" i="10"/>
  <c r="N29" i="10"/>
  <c r="S29" i="10" s="1"/>
  <c r="O28" i="10"/>
  <c r="N28" i="10"/>
  <c r="S28" i="10" s="1"/>
  <c r="O27" i="10"/>
  <c r="N27" i="10"/>
  <c r="S27" i="10" s="1"/>
  <c r="O26" i="10"/>
  <c r="N26" i="10"/>
  <c r="S26" i="10" s="1"/>
  <c r="O25" i="10"/>
  <c r="N25" i="10"/>
  <c r="S25" i="10" s="1"/>
  <c r="O24" i="10"/>
  <c r="N24" i="10"/>
  <c r="S24" i="10" s="1"/>
  <c r="O23" i="10"/>
  <c r="N23" i="10"/>
  <c r="S23" i="10" s="1"/>
  <c r="V22" i="10"/>
  <c r="O22" i="10"/>
  <c r="N22" i="10"/>
  <c r="S22" i="10" s="1"/>
  <c r="O21" i="10"/>
  <c r="N21" i="10"/>
  <c r="S21" i="10" s="1"/>
  <c r="O20" i="10"/>
  <c r="N20" i="10"/>
  <c r="S20" i="10" s="1"/>
  <c r="O19" i="10"/>
  <c r="N19" i="10"/>
  <c r="S19" i="10" s="1"/>
  <c r="O18" i="10"/>
  <c r="N18" i="10"/>
  <c r="S18" i="10" s="1"/>
  <c r="V17" i="10"/>
  <c r="O17" i="10"/>
  <c r="N17" i="10"/>
  <c r="S17" i="10" s="1"/>
  <c r="V16" i="10"/>
  <c r="P16" i="10" s="1"/>
  <c r="O16" i="10"/>
  <c r="N16" i="10"/>
  <c r="S16" i="10" s="1"/>
  <c r="V15" i="10"/>
  <c r="O15" i="10"/>
  <c r="N15" i="10"/>
  <c r="S15" i="10" s="1"/>
  <c r="O14" i="10"/>
  <c r="N14" i="10"/>
  <c r="S14" i="10" s="1"/>
  <c r="O13" i="10"/>
  <c r="N13" i="10"/>
  <c r="S13" i="10" s="1"/>
  <c r="O12" i="10"/>
  <c r="N12" i="10"/>
  <c r="S12" i="10" s="1"/>
  <c r="O11" i="10"/>
  <c r="N11" i="10"/>
  <c r="S11" i="10" s="1"/>
  <c r="O10" i="10"/>
  <c r="N10" i="10"/>
  <c r="S10" i="10" s="1"/>
  <c r="V8" i="10"/>
  <c r="S8" i="10"/>
  <c r="B6" i="10"/>
  <c r="N4" i="10"/>
  <c r="I4" i="10"/>
  <c r="D4" i="10"/>
  <c r="L510" i="9"/>
  <c r="K510" i="9"/>
  <c r="H510" i="9"/>
  <c r="G510" i="9"/>
  <c r="O59" i="9"/>
  <c r="N59" i="9"/>
  <c r="S59" i="9" s="1"/>
  <c r="V58" i="9"/>
  <c r="O58" i="9"/>
  <c r="N58" i="9"/>
  <c r="S58" i="9" s="1"/>
  <c r="V57" i="9"/>
  <c r="P57" i="9" s="1"/>
  <c r="O57" i="9"/>
  <c r="N57" i="9"/>
  <c r="S57" i="9" s="1"/>
  <c r="V56" i="9"/>
  <c r="O56" i="9"/>
  <c r="N56" i="9"/>
  <c r="S56" i="9" s="1"/>
  <c r="O55" i="9"/>
  <c r="N55" i="9"/>
  <c r="S55" i="9" s="1"/>
  <c r="O54" i="9"/>
  <c r="N54" i="9"/>
  <c r="O53" i="9"/>
  <c r="N53" i="9"/>
  <c r="O52" i="9"/>
  <c r="N52" i="9"/>
  <c r="V51" i="9"/>
  <c r="O51" i="9"/>
  <c r="N51" i="9"/>
  <c r="S51" i="9" s="1"/>
  <c r="O50" i="9"/>
  <c r="N50" i="9"/>
  <c r="S50" i="9" s="1"/>
  <c r="O49" i="9"/>
  <c r="N49" i="9"/>
  <c r="S49" i="9" s="1"/>
  <c r="O48" i="9"/>
  <c r="N48" i="9"/>
  <c r="S48" i="9" s="1"/>
  <c r="O47" i="9"/>
  <c r="N47" i="9"/>
  <c r="S47" i="9" s="1"/>
  <c r="O46" i="9"/>
  <c r="N46" i="9"/>
  <c r="S46" i="9" s="1"/>
  <c r="O45" i="9"/>
  <c r="N45" i="9"/>
  <c r="O44" i="9"/>
  <c r="N44" i="9"/>
  <c r="O43" i="9"/>
  <c r="N43" i="9"/>
  <c r="S43" i="9" s="1"/>
  <c r="V42" i="9"/>
  <c r="O42" i="9"/>
  <c r="N42" i="9"/>
  <c r="S42" i="9" s="1"/>
  <c r="V41" i="9"/>
  <c r="P41" i="9" s="1"/>
  <c r="O41" i="9"/>
  <c r="N41" i="9"/>
  <c r="S41" i="9" s="1"/>
  <c r="O40" i="9"/>
  <c r="N40" i="9"/>
  <c r="S40" i="9" s="1"/>
  <c r="O39" i="9"/>
  <c r="N39" i="9"/>
  <c r="S39" i="9" s="1"/>
  <c r="O38" i="9"/>
  <c r="N38" i="9"/>
  <c r="S38" i="9" s="1"/>
  <c r="O37" i="9"/>
  <c r="N37" i="9"/>
  <c r="O36" i="9"/>
  <c r="N36" i="9"/>
  <c r="O35" i="9"/>
  <c r="N35" i="9"/>
  <c r="S35" i="9" s="1"/>
  <c r="O34" i="9"/>
  <c r="N34" i="9"/>
  <c r="S34" i="9" s="1"/>
  <c r="O33" i="9"/>
  <c r="N33" i="9"/>
  <c r="S33" i="9" s="1"/>
  <c r="O32" i="9"/>
  <c r="N32" i="9"/>
  <c r="S32" i="9" s="1"/>
  <c r="O31" i="9"/>
  <c r="N31" i="9"/>
  <c r="O30" i="9"/>
  <c r="N30" i="9"/>
  <c r="V30" i="9" s="1"/>
  <c r="O29" i="9"/>
  <c r="N29" i="9"/>
  <c r="S29" i="9" s="1"/>
  <c r="O28" i="9"/>
  <c r="N28" i="9"/>
  <c r="S28" i="9" s="1"/>
  <c r="O27" i="9"/>
  <c r="N27" i="9"/>
  <c r="S27" i="9" s="1"/>
  <c r="O26" i="9"/>
  <c r="N26" i="9"/>
  <c r="V26" i="9" s="1"/>
  <c r="O25" i="9"/>
  <c r="N25" i="9"/>
  <c r="S25" i="9" s="1"/>
  <c r="O24" i="9"/>
  <c r="N24" i="9"/>
  <c r="V24" i="9" s="1"/>
  <c r="O23" i="9"/>
  <c r="N23" i="9"/>
  <c r="O22" i="9"/>
  <c r="N22" i="9"/>
  <c r="V22" i="9" s="1"/>
  <c r="V21" i="9"/>
  <c r="O21" i="9"/>
  <c r="N21" i="9"/>
  <c r="S21" i="9" s="1"/>
  <c r="O20" i="9"/>
  <c r="N20" i="9"/>
  <c r="V20" i="9" s="1"/>
  <c r="O19" i="9"/>
  <c r="N19" i="9"/>
  <c r="S19" i="9" s="1"/>
  <c r="O18" i="9"/>
  <c r="N18" i="9"/>
  <c r="V18" i="9" s="1"/>
  <c r="O17" i="9"/>
  <c r="N17" i="9"/>
  <c r="S17" i="9" s="1"/>
  <c r="O16" i="9"/>
  <c r="N16" i="9"/>
  <c r="S16" i="9" s="1"/>
  <c r="O15" i="9"/>
  <c r="N15" i="9"/>
  <c r="O14" i="9"/>
  <c r="N14" i="9"/>
  <c r="V14" i="9" s="1"/>
  <c r="O13" i="9"/>
  <c r="N13" i="9"/>
  <c r="S13" i="9" s="1"/>
  <c r="O12" i="9"/>
  <c r="N12" i="9"/>
  <c r="S12" i="9" s="1"/>
  <c r="V11" i="9"/>
  <c r="O11" i="9"/>
  <c r="N11" i="9"/>
  <c r="S11" i="9" s="1"/>
  <c r="O10" i="9"/>
  <c r="N10" i="9"/>
  <c r="V10" i="9" s="1"/>
  <c r="V8" i="9"/>
  <c r="S8" i="9"/>
  <c r="B6" i="9"/>
  <c r="N4" i="9"/>
  <c r="I4" i="9"/>
  <c r="D4" i="9"/>
  <c r="L510" i="8"/>
  <c r="K510" i="8"/>
  <c r="H510" i="8"/>
  <c r="G510" i="8"/>
  <c r="O59" i="8"/>
  <c r="N59" i="8"/>
  <c r="O58" i="8"/>
  <c r="N58" i="8"/>
  <c r="O57" i="8"/>
  <c r="N57" i="8"/>
  <c r="O56" i="8"/>
  <c r="N56" i="8"/>
  <c r="O55" i="8"/>
  <c r="N55" i="8"/>
  <c r="O54" i="8"/>
  <c r="N54" i="8"/>
  <c r="O53" i="8"/>
  <c r="N53" i="8"/>
  <c r="V53" i="8" s="1"/>
  <c r="O52" i="8"/>
  <c r="N52" i="8"/>
  <c r="V52" i="8" s="1"/>
  <c r="O51" i="8"/>
  <c r="N51" i="8"/>
  <c r="S51" i="8" s="1"/>
  <c r="O50" i="8"/>
  <c r="N50" i="8"/>
  <c r="S50" i="8" s="1"/>
  <c r="O49" i="8"/>
  <c r="N49" i="8"/>
  <c r="V49" i="8" s="1"/>
  <c r="O48" i="8"/>
  <c r="N48" i="8"/>
  <c r="S48" i="8" s="1"/>
  <c r="O47" i="8"/>
  <c r="N47" i="8"/>
  <c r="S47" i="8" s="1"/>
  <c r="S46" i="8"/>
  <c r="O46" i="8"/>
  <c r="N46" i="8"/>
  <c r="V46" i="8" s="1"/>
  <c r="O45" i="8"/>
  <c r="N45" i="8"/>
  <c r="V45" i="8" s="1"/>
  <c r="S44" i="8"/>
  <c r="O44" i="8"/>
  <c r="N44" i="8"/>
  <c r="V44" i="8" s="1"/>
  <c r="O43" i="8"/>
  <c r="N43" i="8"/>
  <c r="S43" i="8" s="1"/>
  <c r="O42" i="8"/>
  <c r="N42" i="8"/>
  <c r="S42" i="8" s="1"/>
  <c r="O41" i="8"/>
  <c r="N41" i="8"/>
  <c r="V41" i="8" s="1"/>
  <c r="O40" i="8"/>
  <c r="N40" i="8"/>
  <c r="S40" i="8" s="1"/>
  <c r="O39" i="8"/>
  <c r="N39" i="8"/>
  <c r="S39" i="8" s="1"/>
  <c r="O38" i="8"/>
  <c r="N38" i="8"/>
  <c r="V38" i="8" s="1"/>
  <c r="O37" i="8"/>
  <c r="N37" i="8"/>
  <c r="V37" i="8" s="1"/>
  <c r="S36" i="8"/>
  <c r="O36" i="8"/>
  <c r="N36" i="8"/>
  <c r="V36" i="8" s="1"/>
  <c r="O35" i="8"/>
  <c r="N35" i="8"/>
  <c r="S35" i="8" s="1"/>
  <c r="O34" i="8"/>
  <c r="N34" i="8"/>
  <c r="S34" i="8" s="1"/>
  <c r="O33" i="8"/>
  <c r="N33" i="8"/>
  <c r="V33" i="8" s="1"/>
  <c r="O32" i="8"/>
  <c r="N32" i="8"/>
  <c r="V32" i="8" s="1"/>
  <c r="O31" i="8"/>
  <c r="N31" i="8"/>
  <c r="S31" i="8" s="1"/>
  <c r="O30" i="8"/>
  <c r="N30" i="8"/>
  <c r="V30" i="8" s="1"/>
  <c r="O29" i="8"/>
  <c r="N29" i="8"/>
  <c r="V29" i="8" s="1"/>
  <c r="O28" i="8"/>
  <c r="N28" i="8"/>
  <c r="V28" i="8" s="1"/>
  <c r="O27" i="8"/>
  <c r="N27" i="8"/>
  <c r="S27" i="8" s="1"/>
  <c r="O26" i="8"/>
  <c r="N26" i="8"/>
  <c r="S26" i="8" s="1"/>
  <c r="O25" i="8"/>
  <c r="N25" i="8"/>
  <c r="V25" i="8" s="1"/>
  <c r="O24" i="8"/>
  <c r="N24" i="8"/>
  <c r="V24" i="8" s="1"/>
  <c r="O23" i="8"/>
  <c r="N23" i="8"/>
  <c r="S23" i="8" s="1"/>
  <c r="V22" i="8"/>
  <c r="S22" i="8"/>
  <c r="O22" i="8"/>
  <c r="N22" i="8"/>
  <c r="S21" i="8"/>
  <c r="O21" i="8"/>
  <c r="N21" i="8"/>
  <c r="V21" i="8" s="1"/>
  <c r="O20" i="8"/>
  <c r="N20" i="8"/>
  <c r="V20" i="8" s="1"/>
  <c r="O19" i="8"/>
  <c r="N19" i="8"/>
  <c r="S19" i="8" s="1"/>
  <c r="O18" i="8"/>
  <c r="N18" i="8"/>
  <c r="S18" i="8" s="1"/>
  <c r="O17" i="8"/>
  <c r="N17" i="8"/>
  <c r="V17" i="8" s="1"/>
  <c r="O16" i="8"/>
  <c r="N16" i="8"/>
  <c r="S16" i="8" s="1"/>
  <c r="O15" i="8"/>
  <c r="N15" i="8"/>
  <c r="V15" i="8" s="1"/>
  <c r="O14" i="8"/>
  <c r="N14" i="8"/>
  <c r="O13" i="8"/>
  <c r="N13" i="8"/>
  <c r="V13" i="8" s="1"/>
  <c r="O12" i="8"/>
  <c r="N12" i="8"/>
  <c r="S12" i="8" s="1"/>
  <c r="O11" i="8"/>
  <c r="N11" i="8"/>
  <c r="V11" i="8" s="1"/>
  <c r="O10" i="8"/>
  <c r="N10" i="8"/>
  <c r="S10" i="8" s="1"/>
  <c r="V8" i="8"/>
  <c r="S8" i="8"/>
  <c r="B6" i="8"/>
  <c r="N4" i="8"/>
  <c r="I4" i="8"/>
  <c r="D4" i="8"/>
  <c r="L510" i="7"/>
  <c r="K510" i="7"/>
  <c r="H510" i="7"/>
  <c r="G510" i="7"/>
  <c r="O59" i="7"/>
  <c r="N59" i="7"/>
  <c r="O58" i="7"/>
  <c r="N58" i="7"/>
  <c r="O57" i="7"/>
  <c r="N57" i="7"/>
  <c r="O56" i="7"/>
  <c r="N56" i="7"/>
  <c r="O55" i="7"/>
  <c r="N55" i="7"/>
  <c r="O54" i="7"/>
  <c r="N54" i="7"/>
  <c r="O53" i="7"/>
  <c r="N53" i="7"/>
  <c r="O52" i="7"/>
  <c r="N52" i="7"/>
  <c r="O51" i="7"/>
  <c r="N51" i="7"/>
  <c r="O50" i="7"/>
  <c r="N50" i="7"/>
  <c r="O49" i="7"/>
  <c r="N49" i="7"/>
  <c r="O48" i="7"/>
  <c r="N48" i="7"/>
  <c r="O47" i="7"/>
  <c r="N47" i="7"/>
  <c r="O46" i="7"/>
  <c r="N46" i="7"/>
  <c r="O45" i="7"/>
  <c r="N45" i="7"/>
  <c r="O44" i="7"/>
  <c r="N44" i="7"/>
  <c r="O43" i="7"/>
  <c r="N43" i="7"/>
  <c r="S43" i="7" s="1"/>
  <c r="O42" i="7"/>
  <c r="N42" i="7"/>
  <c r="S42" i="7" s="1"/>
  <c r="O41" i="7"/>
  <c r="N41" i="7"/>
  <c r="S41" i="7" s="1"/>
  <c r="O40" i="7"/>
  <c r="N40" i="7"/>
  <c r="V39" i="7"/>
  <c r="O39" i="7"/>
  <c r="N39" i="7"/>
  <c r="S39" i="7" s="1"/>
  <c r="O38" i="7"/>
  <c r="N38" i="7"/>
  <c r="S38" i="7" s="1"/>
  <c r="O37" i="7"/>
  <c r="N37" i="7"/>
  <c r="O36" i="7"/>
  <c r="N36" i="7"/>
  <c r="O35" i="7"/>
  <c r="N35" i="7"/>
  <c r="S35" i="7" s="1"/>
  <c r="O34" i="7"/>
  <c r="N34" i="7"/>
  <c r="S34" i="7" s="1"/>
  <c r="O33" i="7"/>
  <c r="N33" i="7"/>
  <c r="S33" i="7" s="1"/>
  <c r="V32" i="7"/>
  <c r="O32" i="7"/>
  <c r="N32" i="7"/>
  <c r="S32" i="7" s="1"/>
  <c r="O31" i="7"/>
  <c r="N31" i="7"/>
  <c r="O30" i="7"/>
  <c r="N30" i="7"/>
  <c r="S30" i="7" s="1"/>
  <c r="O29" i="7"/>
  <c r="N29" i="7"/>
  <c r="O28" i="7"/>
  <c r="N28" i="7"/>
  <c r="O27" i="7"/>
  <c r="N27" i="7"/>
  <c r="S27" i="7" s="1"/>
  <c r="O26" i="7"/>
  <c r="N26" i="7"/>
  <c r="S26" i="7" s="1"/>
  <c r="O25" i="7"/>
  <c r="N25" i="7"/>
  <c r="O24" i="7"/>
  <c r="N24" i="7"/>
  <c r="O23" i="7"/>
  <c r="N23" i="7"/>
  <c r="S23" i="7" s="1"/>
  <c r="O22" i="7"/>
  <c r="N22" i="7"/>
  <c r="S22" i="7" s="1"/>
  <c r="O21" i="7"/>
  <c r="N21" i="7"/>
  <c r="O20" i="7"/>
  <c r="N20" i="7"/>
  <c r="O19" i="7"/>
  <c r="N19" i="7"/>
  <c r="S19" i="7" s="1"/>
  <c r="O18" i="7"/>
  <c r="N18" i="7"/>
  <c r="S18" i="7" s="1"/>
  <c r="O17" i="7"/>
  <c r="N17" i="7"/>
  <c r="S17" i="7" s="1"/>
  <c r="O16" i="7"/>
  <c r="N16" i="7"/>
  <c r="S16" i="7" s="1"/>
  <c r="V15" i="7"/>
  <c r="O15" i="7"/>
  <c r="N15" i="7"/>
  <c r="S15" i="7" s="1"/>
  <c r="O14" i="7"/>
  <c r="N14" i="7"/>
  <c r="S14" i="7" s="1"/>
  <c r="O13" i="7"/>
  <c r="N13" i="7"/>
  <c r="S13" i="7" s="1"/>
  <c r="O12" i="7"/>
  <c r="N12" i="7"/>
  <c r="S12" i="7" s="1"/>
  <c r="O11" i="7"/>
  <c r="N11" i="7"/>
  <c r="S11" i="7" s="1"/>
  <c r="V10" i="7"/>
  <c r="O10" i="7"/>
  <c r="N10" i="7"/>
  <c r="S10" i="7" s="1"/>
  <c r="V8" i="7"/>
  <c r="S8" i="7"/>
  <c r="B6" i="7"/>
  <c r="N4" i="7"/>
  <c r="I4" i="7"/>
  <c r="D4" i="7"/>
  <c r="L510" i="6"/>
  <c r="K510" i="6"/>
  <c r="H510" i="6"/>
  <c r="G510" i="6"/>
  <c r="V59" i="6"/>
  <c r="O59" i="6"/>
  <c r="N59" i="6"/>
  <c r="S59" i="6" s="1"/>
  <c r="O58" i="6"/>
  <c r="N58" i="6"/>
  <c r="S58" i="6" s="1"/>
  <c r="O57" i="6"/>
  <c r="N57" i="6"/>
  <c r="S57" i="6" s="1"/>
  <c r="V56" i="6"/>
  <c r="O56" i="6"/>
  <c r="N56" i="6"/>
  <c r="S56" i="6" s="1"/>
  <c r="O55" i="6"/>
  <c r="N55" i="6"/>
  <c r="O54" i="6"/>
  <c r="N54" i="6"/>
  <c r="S54" i="6" s="1"/>
  <c r="O53" i="6"/>
  <c r="N53" i="6"/>
  <c r="O52" i="6"/>
  <c r="N52" i="6"/>
  <c r="O51" i="6"/>
  <c r="N51" i="6"/>
  <c r="S51" i="6" s="1"/>
  <c r="O50" i="6"/>
  <c r="N50" i="6"/>
  <c r="S50" i="6" s="1"/>
  <c r="O49" i="6"/>
  <c r="N49" i="6"/>
  <c r="O48" i="6"/>
  <c r="N48" i="6"/>
  <c r="O47" i="6"/>
  <c r="N47" i="6"/>
  <c r="S47" i="6" s="1"/>
  <c r="O46" i="6"/>
  <c r="N46" i="6"/>
  <c r="S46" i="6" s="1"/>
  <c r="O45" i="6"/>
  <c r="N45" i="6"/>
  <c r="O44" i="6"/>
  <c r="N44" i="6"/>
  <c r="O43" i="6"/>
  <c r="N43" i="6"/>
  <c r="S43" i="6" s="1"/>
  <c r="O42" i="6"/>
  <c r="N42" i="6"/>
  <c r="S42" i="6" s="1"/>
  <c r="O41" i="6"/>
  <c r="N41" i="6"/>
  <c r="S41" i="6" s="1"/>
  <c r="O40" i="6"/>
  <c r="N40" i="6"/>
  <c r="S40" i="6" s="1"/>
  <c r="O39" i="6"/>
  <c r="N39" i="6"/>
  <c r="S39" i="6" s="1"/>
  <c r="O38" i="6"/>
  <c r="N38" i="6"/>
  <c r="S38" i="6" s="1"/>
  <c r="O37" i="6"/>
  <c r="N37" i="6"/>
  <c r="O36" i="6"/>
  <c r="N36" i="6"/>
  <c r="O35" i="6"/>
  <c r="N35" i="6"/>
  <c r="S35" i="6" s="1"/>
  <c r="O34" i="6"/>
  <c r="N34" i="6"/>
  <c r="S34" i="6" s="1"/>
  <c r="O33" i="6"/>
  <c r="N33" i="6"/>
  <c r="S33" i="6" s="1"/>
  <c r="O32" i="6"/>
  <c r="N32" i="6"/>
  <c r="S32" i="6" s="1"/>
  <c r="O31" i="6"/>
  <c r="N31" i="6"/>
  <c r="V31" i="6" s="1"/>
  <c r="O30" i="6"/>
  <c r="N30" i="6"/>
  <c r="V30" i="6" s="1"/>
  <c r="O29" i="6"/>
  <c r="N29" i="6"/>
  <c r="O28" i="6"/>
  <c r="N28" i="6"/>
  <c r="V28" i="6" s="1"/>
  <c r="O27" i="6"/>
  <c r="N27" i="6"/>
  <c r="V27" i="6" s="1"/>
  <c r="O26" i="6"/>
  <c r="N26" i="6"/>
  <c r="V26" i="6" s="1"/>
  <c r="O25" i="6"/>
  <c r="N25" i="6"/>
  <c r="S25" i="6" s="1"/>
  <c r="O24" i="6"/>
  <c r="N24" i="6"/>
  <c r="V24" i="6" s="1"/>
  <c r="O23" i="6"/>
  <c r="N23" i="6"/>
  <c r="V23" i="6" s="1"/>
  <c r="O22" i="6"/>
  <c r="N22" i="6"/>
  <c r="V22" i="6" s="1"/>
  <c r="O21" i="6"/>
  <c r="N21" i="6"/>
  <c r="O20" i="6"/>
  <c r="N20" i="6"/>
  <c r="O19" i="6"/>
  <c r="N19" i="6"/>
  <c r="V19" i="6" s="1"/>
  <c r="O18" i="6"/>
  <c r="N18" i="6"/>
  <c r="V18" i="6" s="1"/>
  <c r="O17" i="6"/>
  <c r="N17" i="6"/>
  <c r="O16" i="6"/>
  <c r="N16" i="6"/>
  <c r="V16" i="6" s="1"/>
  <c r="O15" i="6"/>
  <c r="N15" i="6"/>
  <c r="V15" i="6" s="1"/>
  <c r="O14" i="6"/>
  <c r="N14" i="6"/>
  <c r="V14" i="6" s="1"/>
  <c r="O13" i="6"/>
  <c r="N13" i="6"/>
  <c r="S13" i="6" s="1"/>
  <c r="O12" i="6"/>
  <c r="N12" i="6"/>
  <c r="V12" i="6" s="1"/>
  <c r="O11" i="6"/>
  <c r="N11" i="6"/>
  <c r="V11" i="6" s="1"/>
  <c r="O10" i="6"/>
  <c r="N10" i="6"/>
  <c r="V10" i="6" s="1"/>
  <c r="V8" i="6"/>
  <c r="S8" i="6"/>
  <c r="B6" i="6"/>
  <c r="N4" i="6"/>
  <c r="I4" i="6"/>
  <c r="D4" i="6"/>
  <c r="L510" i="5"/>
  <c r="K510" i="5"/>
  <c r="H510" i="5"/>
  <c r="G510" i="5"/>
  <c r="O59" i="5"/>
  <c r="N59" i="5"/>
  <c r="S59" i="5" s="1"/>
  <c r="V58" i="5"/>
  <c r="O58" i="5"/>
  <c r="N58" i="5"/>
  <c r="S58" i="5" s="1"/>
  <c r="O57" i="5"/>
  <c r="N57" i="5"/>
  <c r="S57" i="5" s="1"/>
  <c r="O56" i="5"/>
  <c r="N56" i="5"/>
  <c r="S56" i="5" s="1"/>
  <c r="O55" i="5"/>
  <c r="N55" i="5"/>
  <c r="S55" i="5" s="1"/>
  <c r="O54" i="5"/>
  <c r="N54" i="5"/>
  <c r="S54" i="5" s="1"/>
  <c r="O53" i="5"/>
  <c r="N53" i="5"/>
  <c r="S53" i="5" s="1"/>
  <c r="O52" i="5"/>
  <c r="N52" i="5"/>
  <c r="S52" i="5" s="1"/>
  <c r="O51" i="5"/>
  <c r="N51" i="5"/>
  <c r="V51" i="5" s="1"/>
  <c r="O50" i="5"/>
  <c r="N50" i="5"/>
  <c r="S50" i="5" s="1"/>
  <c r="O49" i="5"/>
  <c r="N49" i="5"/>
  <c r="V49" i="5" s="1"/>
  <c r="O48" i="5"/>
  <c r="N48" i="5"/>
  <c r="V48" i="5" s="1"/>
  <c r="O47" i="5"/>
  <c r="N47" i="5"/>
  <c r="V47" i="5" s="1"/>
  <c r="O46" i="5"/>
  <c r="N46" i="5"/>
  <c r="V46" i="5" s="1"/>
  <c r="O45" i="5"/>
  <c r="N45" i="5"/>
  <c r="V45" i="5" s="1"/>
  <c r="O44" i="5"/>
  <c r="N44" i="5"/>
  <c r="V44" i="5" s="1"/>
  <c r="S43" i="5"/>
  <c r="O43" i="5"/>
  <c r="N43" i="5"/>
  <c r="V43" i="5" s="1"/>
  <c r="O42" i="5"/>
  <c r="N42" i="5"/>
  <c r="V42" i="5" s="1"/>
  <c r="O41" i="5"/>
  <c r="N41" i="5"/>
  <c r="V41" i="5" s="1"/>
  <c r="O40" i="5"/>
  <c r="N40" i="5"/>
  <c r="V40" i="5" s="1"/>
  <c r="O39" i="5"/>
  <c r="N39" i="5"/>
  <c r="V39" i="5" s="1"/>
  <c r="O38" i="5"/>
  <c r="N38" i="5"/>
  <c r="V38" i="5" s="1"/>
  <c r="S37" i="5"/>
  <c r="O37" i="5"/>
  <c r="N37" i="5"/>
  <c r="V37" i="5" s="1"/>
  <c r="O36" i="5"/>
  <c r="N36" i="5"/>
  <c r="V36" i="5" s="1"/>
  <c r="O35" i="5"/>
  <c r="N35" i="5"/>
  <c r="V35" i="5" s="1"/>
  <c r="O34" i="5"/>
  <c r="N34" i="5"/>
  <c r="V34" i="5" s="1"/>
  <c r="O33" i="5"/>
  <c r="N33" i="5"/>
  <c r="S33" i="5" s="1"/>
  <c r="O32" i="5"/>
  <c r="N32" i="5"/>
  <c r="V32" i="5" s="1"/>
  <c r="O31" i="5"/>
  <c r="N31" i="5"/>
  <c r="V31" i="5" s="1"/>
  <c r="O30" i="5"/>
  <c r="N30" i="5"/>
  <c r="V30" i="5" s="1"/>
  <c r="O29" i="5"/>
  <c r="N29" i="5"/>
  <c r="V29" i="5" s="1"/>
  <c r="O28" i="5"/>
  <c r="N28" i="5"/>
  <c r="V28" i="5" s="1"/>
  <c r="O27" i="5"/>
  <c r="N27" i="5"/>
  <c r="V27" i="5" s="1"/>
  <c r="O26" i="5"/>
  <c r="N26" i="5"/>
  <c r="V26" i="5" s="1"/>
  <c r="O25" i="5"/>
  <c r="N25" i="5"/>
  <c r="S25" i="5" s="1"/>
  <c r="O24" i="5"/>
  <c r="N24" i="5"/>
  <c r="V24" i="5" s="1"/>
  <c r="O23" i="5"/>
  <c r="N23" i="5"/>
  <c r="V23" i="5" s="1"/>
  <c r="O22" i="5"/>
  <c r="N22" i="5"/>
  <c r="V22" i="5" s="1"/>
  <c r="O21" i="5"/>
  <c r="N21" i="5"/>
  <c r="V21" i="5" s="1"/>
  <c r="O20" i="5"/>
  <c r="N20" i="5"/>
  <c r="V20" i="5" s="1"/>
  <c r="O19" i="5"/>
  <c r="N19" i="5"/>
  <c r="V19" i="5" s="1"/>
  <c r="O18" i="5"/>
  <c r="N18" i="5"/>
  <c r="V18" i="5" s="1"/>
  <c r="O17" i="5"/>
  <c r="N17" i="5"/>
  <c r="V17" i="5" s="1"/>
  <c r="O16" i="5"/>
  <c r="N16" i="5"/>
  <c r="V16" i="5" s="1"/>
  <c r="O15" i="5"/>
  <c r="N15" i="5"/>
  <c r="V15" i="5" s="1"/>
  <c r="O14" i="5"/>
  <c r="N14" i="5"/>
  <c r="V14" i="5" s="1"/>
  <c r="O13" i="5"/>
  <c r="N13" i="5"/>
  <c r="V13" i="5" s="1"/>
  <c r="O12" i="5"/>
  <c r="N12" i="5"/>
  <c r="V12" i="5" s="1"/>
  <c r="O11" i="5"/>
  <c r="N11" i="5"/>
  <c r="V11" i="5" s="1"/>
  <c r="O10" i="5"/>
  <c r="N10" i="5"/>
  <c r="V10" i="5" s="1"/>
  <c r="V8" i="5"/>
  <c r="S8" i="5"/>
  <c r="B6" i="5"/>
  <c r="N4" i="5"/>
  <c r="I4" i="5"/>
  <c r="D4" i="5"/>
  <c r="L510" i="4"/>
  <c r="K510" i="4"/>
  <c r="H510" i="4"/>
  <c r="G510" i="4"/>
  <c r="O59" i="4"/>
  <c r="N59" i="4"/>
  <c r="S59" i="4" s="1"/>
  <c r="O58" i="4"/>
  <c r="N58" i="4"/>
  <c r="S58" i="4" s="1"/>
  <c r="O57" i="4"/>
  <c r="N57" i="4"/>
  <c r="S57" i="4" s="1"/>
  <c r="O56" i="4"/>
  <c r="N56" i="4"/>
  <c r="S56" i="4" s="1"/>
  <c r="O55" i="4"/>
  <c r="N55" i="4"/>
  <c r="S55" i="4" s="1"/>
  <c r="O54" i="4"/>
  <c r="N54" i="4"/>
  <c r="S54" i="4" s="1"/>
  <c r="O53" i="4"/>
  <c r="N53" i="4"/>
  <c r="S53" i="4" s="1"/>
  <c r="O52" i="4"/>
  <c r="N52" i="4"/>
  <c r="S52" i="4" s="1"/>
  <c r="O51" i="4"/>
  <c r="N51" i="4"/>
  <c r="S51" i="4" s="1"/>
  <c r="O50" i="4"/>
  <c r="N50" i="4"/>
  <c r="S50" i="4" s="1"/>
  <c r="O49" i="4"/>
  <c r="N49" i="4"/>
  <c r="S49" i="4" s="1"/>
  <c r="O48" i="4"/>
  <c r="N48" i="4"/>
  <c r="O47" i="4"/>
  <c r="N47" i="4"/>
  <c r="V47" i="4" s="1"/>
  <c r="O46" i="4"/>
  <c r="N46" i="4"/>
  <c r="O45" i="4"/>
  <c r="N45" i="4"/>
  <c r="V45" i="4" s="1"/>
  <c r="O44" i="4"/>
  <c r="N44" i="4"/>
  <c r="V44" i="4" s="1"/>
  <c r="O43" i="4"/>
  <c r="N43" i="4"/>
  <c r="V43" i="4" s="1"/>
  <c r="O42" i="4"/>
  <c r="N42" i="4"/>
  <c r="O41" i="4"/>
  <c r="N41" i="4"/>
  <c r="V41" i="4" s="1"/>
  <c r="O40" i="4"/>
  <c r="N40" i="4"/>
  <c r="V40" i="4" s="1"/>
  <c r="O39" i="4"/>
  <c r="N39" i="4"/>
  <c r="V39" i="4" s="1"/>
  <c r="O38" i="4"/>
  <c r="N38" i="4"/>
  <c r="O37" i="4"/>
  <c r="N37" i="4"/>
  <c r="V37" i="4" s="1"/>
  <c r="O36" i="4"/>
  <c r="N36" i="4"/>
  <c r="V36" i="4" s="1"/>
  <c r="O35" i="4"/>
  <c r="N35" i="4"/>
  <c r="V35" i="4" s="1"/>
  <c r="O34" i="4"/>
  <c r="N34" i="4"/>
  <c r="O33" i="4"/>
  <c r="N33" i="4"/>
  <c r="V33" i="4" s="1"/>
  <c r="O32" i="4"/>
  <c r="N32" i="4"/>
  <c r="V32" i="4" s="1"/>
  <c r="O31" i="4"/>
  <c r="N31" i="4"/>
  <c r="V31" i="4" s="1"/>
  <c r="O30" i="4"/>
  <c r="N30" i="4"/>
  <c r="O29" i="4"/>
  <c r="N29" i="4"/>
  <c r="V29" i="4" s="1"/>
  <c r="O28" i="4"/>
  <c r="N28" i="4"/>
  <c r="V28" i="4" s="1"/>
  <c r="O27" i="4"/>
  <c r="N27" i="4"/>
  <c r="V27" i="4" s="1"/>
  <c r="O26" i="4"/>
  <c r="N26" i="4"/>
  <c r="O25" i="4"/>
  <c r="N25" i="4"/>
  <c r="V25" i="4" s="1"/>
  <c r="S24" i="4"/>
  <c r="O24" i="4"/>
  <c r="N24" i="4"/>
  <c r="V24" i="4" s="1"/>
  <c r="O23" i="4"/>
  <c r="N23" i="4"/>
  <c r="V23" i="4" s="1"/>
  <c r="O22" i="4"/>
  <c r="N22" i="4"/>
  <c r="O21" i="4"/>
  <c r="N21" i="4"/>
  <c r="V21" i="4" s="1"/>
  <c r="O20" i="4"/>
  <c r="N20" i="4"/>
  <c r="V20" i="4" s="1"/>
  <c r="O19" i="4"/>
  <c r="N19" i="4"/>
  <c r="V19" i="4" s="1"/>
  <c r="O18" i="4"/>
  <c r="N18" i="4"/>
  <c r="V18" i="4" s="1"/>
  <c r="O17" i="4"/>
  <c r="N17" i="4"/>
  <c r="V17" i="4" s="1"/>
  <c r="O16" i="4"/>
  <c r="N16" i="4"/>
  <c r="V16" i="4" s="1"/>
  <c r="O15" i="4"/>
  <c r="N15" i="4"/>
  <c r="V15" i="4" s="1"/>
  <c r="O14" i="4"/>
  <c r="N14" i="4"/>
  <c r="V14" i="4" s="1"/>
  <c r="O13" i="4"/>
  <c r="N13" i="4"/>
  <c r="V13" i="4" s="1"/>
  <c r="O12" i="4"/>
  <c r="N12" i="4"/>
  <c r="V12" i="4" s="1"/>
  <c r="O11" i="4"/>
  <c r="N11" i="4"/>
  <c r="V11" i="4" s="1"/>
  <c r="O10" i="4"/>
  <c r="N10" i="4"/>
  <c r="V10" i="4" s="1"/>
  <c r="V8" i="4"/>
  <c r="S8" i="4"/>
  <c r="B6" i="4"/>
  <c r="N4" i="4"/>
  <c r="I4" i="4"/>
  <c r="D4" i="4"/>
  <c r="P58" i="12" l="1"/>
  <c r="P16" i="13"/>
  <c r="S17" i="5"/>
  <c r="V47" i="6"/>
  <c r="P47" i="6" s="1"/>
  <c r="V27" i="7"/>
  <c r="S20" i="8"/>
  <c r="P20" i="8" s="1"/>
  <c r="V26" i="8"/>
  <c r="S38" i="8"/>
  <c r="V25" i="9"/>
  <c r="V48" i="9"/>
  <c r="V55" i="9"/>
  <c r="V12" i="10"/>
  <c r="P12" i="10" s="1"/>
  <c r="V24" i="10"/>
  <c r="V30" i="10"/>
  <c r="V36" i="10"/>
  <c r="P40" i="10"/>
  <c r="V43" i="10"/>
  <c r="V51" i="10"/>
  <c r="V59" i="10"/>
  <c r="P17" i="11"/>
  <c r="V19" i="11"/>
  <c r="V24" i="11"/>
  <c r="V32" i="11"/>
  <c r="V39" i="11"/>
  <c r="P39" i="11" s="1"/>
  <c r="V25" i="12"/>
  <c r="V41" i="12"/>
  <c r="V10" i="14"/>
  <c r="S15" i="14"/>
  <c r="S20" i="14"/>
  <c r="S21" i="14"/>
  <c r="S26" i="14"/>
  <c r="S38" i="14"/>
  <c r="P38" i="14" s="1"/>
  <c r="V39" i="14"/>
  <c r="S44" i="14"/>
  <c r="P46" i="14"/>
  <c r="S48" i="14"/>
  <c r="V58" i="14"/>
  <c r="S20" i="4"/>
  <c r="S14" i="5"/>
  <c r="P14" i="5" s="1"/>
  <c r="V25" i="5"/>
  <c r="V40" i="6"/>
  <c r="V16" i="7"/>
  <c r="S30" i="8"/>
  <c r="P30" i="8" s="1"/>
  <c r="V48" i="8"/>
  <c r="V33" i="9"/>
  <c r="P33" i="9" s="1"/>
  <c r="V43" i="9"/>
  <c r="V11" i="10"/>
  <c r="V18" i="10"/>
  <c r="V23" i="10"/>
  <c r="V29" i="10"/>
  <c r="V35" i="10"/>
  <c r="P35" i="10" s="1"/>
  <c r="V41" i="10"/>
  <c r="V48" i="10"/>
  <c r="V56" i="10"/>
  <c r="V13" i="11"/>
  <c r="P13" i="11" s="1"/>
  <c r="V18" i="11"/>
  <c r="V23" i="11"/>
  <c r="P23" i="11" s="1"/>
  <c r="P25" i="11"/>
  <c r="V30" i="11"/>
  <c r="P30" i="11" s="1"/>
  <c r="P33" i="11"/>
  <c r="V38" i="11"/>
  <c r="V22" i="12"/>
  <c r="V38" i="12"/>
  <c r="P38" i="12" s="1"/>
  <c r="P12" i="13"/>
  <c r="V16" i="13"/>
  <c r="V14" i="14"/>
  <c r="V19" i="14"/>
  <c r="P19" i="14" s="1"/>
  <c r="V30" i="14"/>
  <c r="S37" i="14"/>
  <c r="V47" i="14"/>
  <c r="V57" i="14"/>
  <c r="P57" i="14" s="1"/>
  <c r="P55" i="9"/>
  <c r="V10" i="10"/>
  <c r="P10" i="10" s="1"/>
  <c r="P24" i="10"/>
  <c r="V28" i="10"/>
  <c r="P28" i="10" s="1"/>
  <c r="V34" i="10"/>
  <c r="P34" i="10" s="1"/>
  <c r="P36" i="10"/>
  <c r="V29" i="11"/>
  <c r="P29" i="11" s="1"/>
  <c r="V37" i="11"/>
  <c r="P37" i="11" s="1"/>
  <c r="V54" i="12"/>
  <c r="P54" i="12" s="1"/>
  <c r="V55" i="12"/>
  <c r="P55" i="12" s="1"/>
  <c r="V56" i="12"/>
  <c r="P56" i="12" s="1"/>
  <c r="V57" i="12"/>
  <c r="P57" i="12" s="1"/>
  <c r="V58" i="12"/>
  <c r="V59" i="12"/>
  <c r="P59" i="12" s="1"/>
  <c r="P18" i="10"/>
  <c r="P44" i="10"/>
  <c r="P37" i="14"/>
  <c r="S36" i="5"/>
  <c r="P36" i="5" s="1"/>
  <c r="S41" i="5"/>
  <c r="S42" i="5"/>
  <c r="P42" i="5" s="1"/>
  <c r="V55" i="5"/>
  <c r="V39" i="6"/>
  <c r="P39" i="6" s="1"/>
  <c r="V51" i="6"/>
  <c r="V12" i="7"/>
  <c r="V26" i="7"/>
  <c r="S24" i="8"/>
  <c r="P24" i="8" s="1"/>
  <c r="S25" i="8"/>
  <c r="P25" i="8" s="1"/>
  <c r="S29" i="8"/>
  <c r="P29" i="8" s="1"/>
  <c r="S53" i="8"/>
  <c r="V13" i="9"/>
  <c r="P13" i="9" s="1"/>
  <c r="V27" i="9"/>
  <c r="P27" i="9" s="1"/>
  <c r="V40" i="9"/>
  <c r="P40" i="9" s="1"/>
  <c r="V47" i="9"/>
  <c r="V14" i="10"/>
  <c r="V21" i="10"/>
  <c r="V27" i="10"/>
  <c r="V33" i="10"/>
  <c r="V39" i="10"/>
  <c r="P39" i="10" s="1"/>
  <c r="V46" i="10"/>
  <c r="V50" i="10"/>
  <c r="P50" i="10" s="1"/>
  <c r="V54" i="10"/>
  <c r="V58" i="10"/>
  <c r="V10" i="11"/>
  <c r="P10" i="11" s="1"/>
  <c r="V16" i="11"/>
  <c r="P16" i="11" s="1"/>
  <c r="V22" i="11"/>
  <c r="V28" i="11"/>
  <c r="P28" i="11" s="1"/>
  <c r="V35" i="11"/>
  <c r="V21" i="12"/>
  <c r="V29" i="12"/>
  <c r="V37" i="12"/>
  <c r="P37" i="12" s="1"/>
  <c r="V45" i="12"/>
  <c r="P45" i="12" s="1"/>
  <c r="S12" i="14"/>
  <c r="P12" i="14" s="1"/>
  <c r="V13" i="14"/>
  <c r="V17" i="14"/>
  <c r="P17" i="14" s="1"/>
  <c r="V18" i="14"/>
  <c r="P18" i="14" s="1"/>
  <c r="S24" i="14"/>
  <c r="P24" i="14" s="1"/>
  <c r="S25" i="14"/>
  <c r="S32" i="14"/>
  <c r="P32" i="14" s="1"/>
  <c r="S33" i="14"/>
  <c r="P33" i="14" s="1"/>
  <c r="S34" i="14"/>
  <c r="P34" i="14" s="1"/>
  <c r="V35" i="14"/>
  <c r="S42" i="14"/>
  <c r="P42" i="14" s="1"/>
  <c r="V43" i="14"/>
  <c r="V52" i="14"/>
  <c r="P52" i="14" s="1"/>
  <c r="V56" i="14"/>
  <c r="S44" i="4"/>
  <c r="S21" i="5"/>
  <c r="P21" i="5" s="1"/>
  <c r="S27" i="5"/>
  <c r="P27" i="5" s="1"/>
  <c r="S20" i="5"/>
  <c r="S26" i="5"/>
  <c r="P26" i="5" s="1"/>
  <c r="V33" i="5"/>
  <c r="V50" i="6"/>
  <c r="P50" i="6" s="1"/>
  <c r="V23" i="7"/>
  <c r="V35" i="7"/>
  <c r="P35" i="7" s="1"/>
  <c r="S28" i="8"/>
  <c r="P28" i="8" s="1"/>
  <c r="V34" i="8"/>
  <c r="P34" i="8" s="1"/>
  <c r="V40" i="8"/>
  <c r="S49" i="8"/>
  <c r="S52" i="8"/>
  <c r="P52" i="8" s="1"/>
  <c r="V19" i="9"/>
  <c r="P19" i="9" s="1"/>
  <c r="V34" i="9"/>
  <c r="V39" i="9"/>
  <c r="P39" i="9" s="1"/>
  <c r="V46" i="9"/>
  <c r="P46" i="9" s="1"/>
  <c r="V59" i="9"/>
  <c r="P59" i="9" s="1"/>
  <c r="V13" i="10"/>
  <c r="V19" i="10"/>
  <c r="V20" i="10"/>
  <c r="P20" i="10" s="1"/>
  <c r="V25" i="10"/>
  <c r="P25" i="10" s="1"/>
  <c r="V26" i="10"/>
  <c r="P26" i="10" s="1"/>
  <c r="V31" i="10"/>
  <c r="P31" i="10" s="1"/>
  <c r="V32" i="10"/>
  <c r="P32" i="10" s="1"/>
  <c r="V38" i="10"/>
  <c r="P38" i="10" s="1"/>
  <c r="V45" i="10"/>
  <c r="V49" i="10"/>
  <c r="P49" i="10" s="1"/>
  <c r="V53" i="10"/>
  <c r="P53" i="10" s="1"/>
  <c r="V57" i="10"/>
  <c r="P57" i="10" s="1"/>
  <c r="V14" i="11"/>
  <c r="V15" i="11"/>
  <c r="P15" i="11" s="1"/>
  <c r="V20" i="11"/>
  <c r="V21" i="11"/>
  <c r="P21" i="11" s="1"/>
  <c r="V27" i="11"/>
  <c r="V34" i="11"/>
  <c r="P34" i="11" s="1"/>
  <c r="V40" i="11"/>
  <c r="P40" i="11" s="1"/>
  <c r="V41" i="11"/>
  <c r="P41" i="11" s="1"/>
  <c r="V42" i="11"/>
  <c r="P42" i="11" s="1"/>
  <c r="V43" i="11"/>
  <c r="P43" i="11" s="1"/>
  <c r="V44" i="11"/>
  <c r="P44" i="11" s="1"/>
  <c r="V45" i="11"/>
  <c r="P45" i="11" s="1"/>
  <c r="V46" i="11"/>
  <c r="P46" i="11" s="1"/>
  <c r="V47" i="11"/>
  <c r="P47" i="11" s="1"/>
  <c r="V48" i="11"/>
  <c r="P48" i="11" s="1"/>
  <c r="V49" i="11"/>
  <c r="P49" i="11" s="1"/>
  <c r="V50" i="11"/>
  <c r="P50" i="11" s="1"/>
  <c r="V51" i="11"/>
  <c r="P51" i="11" s="1"/>
  <c r="V52" i="11"/>
  <c r="P52" i="11" s="1"/>
  <c r="V53" i="11"/>
  <c r="P53" i="11" s="1"/>
  <c r="V54" i="11"/>
  <c r="P54" i="11" s="1"/>
  <c r="V55" i="11"/>
  <c r="P55" i="11" s="1"/>
  <c r="V56" i="11"/>
  <c r="P56" i="11" s="1"/>
  <c r="V57" i="11"/>
  <c r="P57" i="11" s="1"/>
  <c r="V58" i="11"/>
  <c r="P58" i="11" s="1"/>
  <c r="V59" i="11"/>
  <c r="P59" i="11" s="1"/>
  <c r="V26" i="12"/>
  <c r="P26" i="12" s="1"/>
  <c r="V34" i="12"/>
  <c r="V42" i="12"/>
  <c r="V50" i="12"/>
  <c r="P50" i="12" s="1"/>
  <c r="V10" i="13"/>
  <c r="P10" i="13" s="1"/>
  <c r="V14" i="13"/>
  <c r="P14" i="13" s="1"/>
  <c r="S11" i="14"/>
  <c r="V16" i="14"/>
  <c r="P16" i="14" s="1"/>
  <c r="V23" i="14"/>
  <c r="P23" i="14" s="1"/>
  <c r="V31" i="14"/>
  <c r="P31" i="14" s="1"/>
  <c r="S41" i="14"/>
  <c r="V51" i="14"/>
  <c r="P51" i="14" s="1"/>
  <c r="V55" i="14"/>
  <c r="P55" i="14" s="1"/>
  <c r="V59" i="14"/>
  <c r="P30" i="14"/>
  <c r="P21" i="14"/>
  <c r="P10" i="14"/>
  <c r="P26" i="14"/>
  <c r="P29" i="14"/>
  <c r="P45" i="14"/>
  <c r="P13" i="14"/>
  <c r="P14" i="14"/>
  <c r="P22" i="14"/>
  <c r="P25" i="14"/>
  <c r="P41" i="14"/>
  <c r="P17" i="5"/>
  <c r="P20" i="5"/>
  <c r="P44" i="4"/>
  <c r="P20" i="4"/>
  <c r="P24" i="4"/>
  <c r="P40" i="8"/>
  <c r="S55" i="6"/>
  <c r="V55" i="6"/>
  <c r="S31" i="7"/>
  <c r="V31" i="7"/>
  <c r="S59" i="8"/>
  <c r="V59" i="8"/>
  <c r="S15" i="9"/>
  <c r="V15" i="9"/>
  <c r="S53" i="9"/>
  <c r="V53" i="9"/>
  <c r="V52" i="12"/>
  <c r="S52" i="12"/>
  <c r="S24" i="13"/>
  <c r="V24" i="13"/>
  <c r="S32" i="13"/>
  <c r="V32" i="13"/>
  <c r="S40" i="13"/>
  <c r="V40" i="13"/>
  <c r="P20" i="14"/>
  <c r="P40" i="14"/>
  <c r="S14" i="8"/>
  <c r="V14" i="8"/>
  <c r="S54" i="8"/>
  <c r="V54" i="8"/>
  <c r="S58" i="8"/>
  <c r="V58" i="8"/>
  <c r="S11" i="13"/>
  <c r="V11" i="13"/>
  <c r="P11" i="13" s="1"/>
  <c r="S15" i="13"/>
  <c r="V15" i="13"/>
  <c r="S21" i="13"/>
  <c r="V21" i="13"/>
  <c r="P21" i="13" s="1"/>
  <c r="S29" i="13"/>
  <c r="V29" i="13"/>
  <c r="S37" i="13"/>
  <c r="V37" i="13"/>
  <c r="S45" i="13"/>
  <c r="V45" i="13"/>
  <c r="S48" i="13"/>
  <c r="V48" i="13"/>
  <c r="S53" i="13"/>
  <c r="V53" i="13"/>
  <c r="S56" i="13"/>
  <c r="V56" i="13"/>
  <c r="V42" i="6"/>
  <c r="P42" i="6" s="1"/>
  <c r="S48" i="6"/>
  <c r="V48" i="6"/>
  <c r="V18" i="7"/>
  <c r="P18" i="7" s="1"/>
  <c r="V50" i="9"/>
  <c r="P50" i="9" s="1"/>
  <c r="V20" i="12"/>
  <c r="P22" i="12"/>
  <c r="V24" i="12"/>
  <c r="V28" i="12"/>
  <c r="P30" i="12"/>
  <c r="V32" i="12"/>
  <c r="P32" i="12" s="1"/>
  <c r="P34" i="12"/>
  <c r="V36" i="12"/>
  <c r="V40" i="12"/>
  <c r="P42" i="12"/>
  <c r="V44" i="12"/>
  <c r="P46" i="12"/>
  <c r="V48" i="12"/>
  <c r="P48" i="12" s="1"/>
  <c r="S20" i="13"/>
  <c r="V20" i="13"/>
  <c r="S28" i="13"/>
  <c r="V28" i="13"/>
  <c r="S36" i="13"/>
  <c r="V36" i="13"/>
  <c r="S44" i="13"/>
  <c r="V44" i="13"/>
  <c r="P48" i="14"/>
  <c r="S21" i="6"/>
  <c r="V21" i="6"/>
  <c r="S49" i="6"/>
  <c r="V49" i="6"/>
  <c r="S25" i="7"/>
  <c r="V25" i="7"/>
  <c r="P48" i="8"/>
  <c r="S55" i="8"/>
  <c r="V55" i="8"/>
  <c r="S36" i="9"/>
  <c r="V36" i="9"/>
  <c r="P15" i="14"/>
  <c r="P28" i="14"/>
  <c r="P36" i="14"/>
  <c r="P44" i="14"/>
  <c r="S44" i="9"/>
  <c r="V44" i="9"/>
  <c r="P11" i="14"/>
  <c r="S49" i="14"/>
  <c r="V49" i="14"/>
  <c r="S28" i="4"/>
  <c r="S13" i="5"/>
  <c r="P13" i="5" s="1"/>
  <c r="S19" i="5"/>
  <c r="P19" i="5" s="1"/>
  <c r="S29" i="5"/>
  <c r="P29" i="5" s="1"/>
  <c r="S35" i="5"/>
  <c r="P35" i="5" s="1"/>
  <c r="S45" i="5"/>
  <c r="V54" i="5"/>
  <c r="V33" i="6"/>
  <c r="S24" i="7"/>
  <c r="V24" i="7"/>
  <c r="V38" i="7"/>
  <c r="S40" i="7"/>
  <c r="V40" i="7"/>
  <c r="V41" i="7"/>
  <c r="P41" i="7" s="1"/>
  <c r="V10" i="8"/>
  <c r="P10" i="8" s="1"/>
  <c r="S32" i="8"/>
  <c r="S33" i="8"/>
  <c r="P33" i="8" s="1"/>
  <c r="P36" i="8"/>
  <c r="S37" i="8"/>
  <c r="V42" i="8"/>
  <c r="S57" i="8"/>
  <c r="V57" i="8"/>
  <c r="V17" i="9"/>
  <c r="S31" i="9"/>
  <c r="V31" i="9"/>
  <c r="S37" i="9"/>
  <c r="V37" i="9"/>
  <c r="P43" i="9"/>
  <c r="S52" i="9"/>
  <c r="V52" i="9"/>
  <c r="S40" i="4"/>
  <c r="S10" i="5"/>
  <c r="P10" i="5" s="1"/>
  <c r="S18" i="5"/>
  <c r="P18" i="5" s="1"/>
  <c r="S28" i="5"/>
  <c r="P28" i="5" s="1"/>
  <c r="S34" i="5"/>
  <c r="P34" i="5" s="1"/>
  <c r="S44" i="5"/>
  <c r="P44" i="5" s="1"/>
  <c r="S49" i="5"/>
  <c r="V59" i="5"/>
  <c r="S12" i="6"/>
  <c r="P12" i="6" s="1"/>
  <c r="V41" i="6"/>
  <c r="V54" i="6"/>
  <c r="P54" i="6" s="1"/>
  <c r="P15" i="7"/>
  <c r="V17" i="7"/>
  <c r="P23" i="7"/>
  <c r="V30" i="7"/>
  <c r="P39" i="7"/>
  <c r="V18" i="8"/>
  <c r="P18" i="8" s="1"/>
  <c r="S41" i="8"/>
  <c r="P41" i="8" s="1"/>
  <c r="P44" i="8"/>
  <c r="S45" i="8"/>
  <c r="V50" i="8"/>
  <c r="P50" i="8" s="1"/>
  <c r="S56" i="8"/>
  <c r="V56" i="8"/>
  <c r="S23" i="9"/>
  <c r="V23" i="9"/>
  <c r="V29" i="9"/>
  <c r="V35" i="9"/>
  <c r="V38" i="9"/>
  <c r="S45" i="9"/>
  <c r="V45" i="9"/>
  <c r="P47" i="9"/>
  <c r="V49" i="9"/>
  <c r="P51" i="9"/>
  <c r="S54" i="9"/>
  <c r="V54" i="9"/>
  <c r="P14" i="10"/>
  <c r="P22" i="10"/>
  <c r="P30" i="10"/>
  <c r="P46" i="10"/>
  <c r="P47" i="10"/>
  <c r="P48" i="10"/>
  <c r="P51" i="10"/>
  <c r="P52" i="10"/>
  <c r="P54" i="10"/>
  <c r="P55" i="10"/>
  <c r="P56" i="10"/>
  <c r="P58" i="10"/>
  <c r="P59" i="10"/>
  <c r="P11" i="11"/>
  <c r="P19" i="11"/>
  <c r="P27" i="11"/>
  <c r="P35" i="11"/>
  <c r="V19" i="12"/>
  <c r="P19" i="12" s="1"/>
  <c r="V23" i="12"/>
  <c r="V27" i="12"/>
  <c r="P27" i="12" s="1"/>
  <c r="V31" i="12"/>
  <c r="V35" i="12"/>
  <c r="P35" i="12" s="1"/>
  <c r="V39" i="12"/>
  <c r="V43" i="12"/>
  <c r="P43" i="12" s="1"/>
  <c r="V47" i="12"/>
  <c r="V51" i="12"/>
  <c r="P51" i="12" s="1"/>
  <c r="S13" i="13"/>
  <c r="V13" i="13"/>
  <c r="S17" i="13"/>
  <c r="V17" i="13"/>
  <c r="S25" i="13"/>
  <c r="V25" i="13"/>
  <c r="S33" i="13"/>
  <c r="V33" i="13"/>
  <c r="S41" i="13"/>
  <c r="V41" i="13"/>
  <c r="S49" i="13"/>
  <c r="V49" i="13"/>
  <c r="S52" i="13"/>
  <c r="V52" i="13"/>
  <c r="S57" i="13"/>
  <c r="V57" i="13"/>
  <c r="P27" i="14"/>
  <c r="P35" i="14"/>
  <c r="P39" i="14"/>
  <c r="P43" i="14"/>
  <c r="P47" i="14"/>
  <c r="V50" i="14"/>
  <c r="S50" i="14"/>
  <c r="S47" i="13"/>
  <c r="V47" i="13"/>
  <c r="S51" i="13"/>
  <c r="V51" i="13"/>
  <c r="S55" i="13"/>
  <c r="V55" i="13"/>
  <c r="S59" i="13"/>
  <c r="V59" i="13"/>
  <c r="P53" i="14"/>
  <c r="P54" i="14"/>
  <c r="P56" i="14"/>
  <c r="P58" i="14"/>
  <c r="P59" i="14"/>
  <c r="S18" i="13"/>
  <c r="V18" i="13"/>
  <c r="S19" i="13"/>
  <c r="V19" i="13"/>
  <c r="P19" i="13" s="1"/>
  <c r="S22" i="13"/>
  <c r="V22" i="13"/>
  <c r="S23" i="13"/>
  <c r="V23" i="13"/>
  <c r="P23" i="13" s="1"/>
  <c r="S26" i="13"/>
  <c r="V26" i="13"/>
  <c r="S27" i="13"/>
  <c r="V27" i="13"/>
  <c r="P27" i="13" s="1"/>
  <c r="S30" i="13"/>
  <c r="V30" i="13"/>
  <c r="S31" i="13"/>
  <c r="V31" i="13"/>
  <c r="P31" i="13" s="1"/>
  <c r="S34" i="13"/>
  <c r="V34" i="13"/>
  <c r="S35" i="13"/>
  <c r="V35" i="13"/>
  <c r="P35" i="13" s="1"/>
  <c r="S38" i="13"/>
  <c r="V38" i="13"/>
  <c r="S39" i="13"/>
  <c r="V39" i="13"/>
  <c r="S42" i="13"/>
  <c r="V42" i="13"/>
  <c r="S43" i="13"/>
  <c r="V43" i="13"/>
  <c r="S46" i="13"/>
  <c r="V46" i="13"/>
  <c r="S50" i="13"/>
  <c r="V50" i="13"/>
  <c r="S54" i="13"/>
  <c r="V54" i="13"/>
  <c r="S58" i="13"/>
  <c r="V58" i="13"/>
  <c r="P39" i="13"/>
  <c r="S10" i="12"/>
  <c r="S12" i="12"/>
  <c r="S13" i="12"/>
  <c r="S15" i="12"/>
  <c r="S17" i="12"/>
  <c r="S18" i="12"/>
  <c r="P21" i="12"/>
  <c r="P23" i="12"/>
  <c r="P25" i="12"/>
  <c r="P29" i="12"/>
  <c r="P33" i="12"/>
  <c r="P39" i="12"/>
  <c r="P41" i="12"/>
  <c r="P49" i="12"/>
  <c r="V53" i="12"/>
  <c r="S11" i="12"/>
  <c r="S14" i="12"/>
  <c r="S16" i="12"/>
  <c r="S60" i="11"/>
  <c r="S64" i="11" s="1"/>
  <c r="P12" i="11"/>
  <c r="P14" i="11"/>
  <c r="P18" i="11"/>
  <c r="P20" i="11"/>
  <c r="P22" i="11"/>
  <c r="P24" i="11"/>
  <c r="P26" i="11"/>
  <c r="P32" i="11"/>
  <c r="P36" i="11"/>
  <c r="P38" i="11"/>
  <c r="S60" i="10"/>
  <c r="S64" i="10" s="1"/>
  <c r="P11" i="10"/>
  <c r="P13" i="10"/>
  <c r="P15" i="10"/>
  <c r="P17" i="10"/>
  <c r="P19" i="10"/>
  <c r="P21" i="10"/>
  <c r="P23" i="10"/>
  <c r="P27" i="10"/>
  <c r="P29" i="10"/>
  <c r="P33" i="10"/>
  <c r="P37" i="10"/>
  <c r="P41" i="10"/>
  <c r="P43" i="10"/>
  <c r="P45" i="10"/>
  <c r="P17" i="9"/>
  <c r="P25" i="9"/>
  <c r="P11" i="9"/>
  <c r="P21" i="9"/>
  <c r="S20" i="9"/>
  <c r="S24" i="9"/>
  <c r="V12" i="9"/>
  <c r="V16" i="9"/>
  <c r="V28" i="9"/>
  <c r="S10" i="9"/>
  <c r="S14" i="9"/>
  <c r="S22" i="9"/>
  <c r="S26" i="9"/>
  <c r="P34" i="9"/>
  <c r="P42" i="9"/>
  <c r="P48" i="9"/>
  <c r="P58" i="9"/>
  <c r="V32" i="9"/>
  <c r="S18" i="9"/>
  <c r="S30" i="9"/>
  <c r="P56" i="9"/>
  <c r="S44" i="6"/>
  <c r="V44" i="6"/>
  <c r="S37" i="7"/>
  <c r="V37" i="7"/>
  <c r="S50" i="7"/>
  <c r="V50" i="7"/>
  <c r="S13" i="8"/>
  <c r="S29" i="6"/>
  <c r="V29" i="6"/>
  <c r="S52" i="6"/>
  <c r="V52" i="6"/>
  <c r="S12" i="5"/>
  <c r="P12" i="5" s="1"/>
  <c r="S23" i="5"/>
  <c r="P23" i="5" s="1"/>
  <c r="S31" i="5"/>
  <c r="S17" i="6"/>
  <c r="V17" i="6"/>
  <c r="V25" i="6"/>
  <c r="V35" i="6"/>
  <c r="V38" i="6"/>
  <c r="S45" i="6"/>
  <c r="V45" i="6"/>
  <c r="P51" i="6"/>
  <c r="V58" i="6"/>
  <c r="V14" i="7"/>
  <c r="S21" i="7"/>
  <c r="V21" i="7"/>
  <c r="P27" i="7"/>
  <c r="V34" i="7"/>
  <c r="S36" i="7"/>
  <c r="V36" i="7"/>
  <c r="V43" i="7"/>
  <c r="S48" i="7"/>
  <c r="V48" i="7"/>
  <c r="S52" i="7"/>
  <c r="V52" i="7"/>
  <c r="S56" i="7"/>
  <c r="V56" i="7"/>
  <c r="S11" i="8"/>
  <c r="V12" i="8"/>
  <c r="S15" i="8"/>
  <c r="V16" i="8"/>
  <c r="P22" i="8"/>
  <c r="P26" i="8"/>
  <c r="P38" i="8"/>
  <c r="P46" i="8"/>
  <c r="S20" i="7"/>
  <c r="V20" i="7"/>
  <c r="S46" i="7"/>
  <c r="V46" i="7"/>
  <c r="S54" i="7"/>
  <c r="V54" i="7"/>
  <c r="S58" i="7"/>
  <c r="V58" i="7"/>
  <c r="S17" i="8"/>
  <c r="S37" i="6"/>
  <c r="V37" i="6"/>
  <c r="S28" i="7"/>
  <c r="V28" i="7"/>
  <c r="S45" i="7"/>
  <c r="V45" i="7"/>
  <c r="S49" i="7"/>
  <c r="V49" i="7"/>
  <c r="S53" i="7"/>
  <c r="V53" i="7"/>
  <c r="S57" i="7"/>
  <c r="V57" i="7"/>
  <c r="V19" i="8"/>
  <c r="P21" i="8"/>
  <c r="V23" i="8"/>
  <c r="V27" i="8"/>
  <c r="P27" i="8" s="1"/>
  <c r="V31" i="8"/>
  <c r="V35" i="8"/>
  <c r="P37" i="8"/>
  <c r="V39" i="8"/>
  <c r="V43" i="8"/>
  <c r="P43" i="8" s="1"/>
  <c r="V47" i="8"/>
  <c r="P49" i="8"/>
  <c r="V51" i="8"/>
  <c r="P53" i="8"/>
  <c r="S16" i="5"/>
  <c r="P16" i="5" s="1"/>
  <c r="S39" i="5"/>
  <c r="P39" i="5" s="1"/>
  <c r="S47" i="5"/>
  <c r="V53" i="5"/>
  <c r="V57" i="5"/>
  <c r="S36" i="4"/>
  <c r="S11" i="5"/>
  <c r="P11" i="5" s="1"/>
  <c r="S15" i="5"/>
  <c r="P15" i="5" s="1"/>
  <c r="P37" i="5"/>
  <c r="P43" i="5"/>
  <c r="V52" i="5"/>
  <c r="V56" i="5"/>
  <c r="P56" i="5" s="1"/>
  <c r="V13" i="6"/>
  <c r="V34" i="6"/>
  <c r="P34" i="6" s="1"/>
  <c r="S36" i="6"/>
  <c r="V36" i="6"/>
  <c r="V43" i="6"/>
  <c r="V46" i="6"/>
  <c r="P46" i="6" s="1"/>
  <c r="S53" i="6"/>
  <c r="V53" i="6"/>
  <c r="V57" i="6"/>
  <c r="P59" i="6"/>
  <c r="V11" i="7"/>
  <c r="V19" i="7"/>
  <c r="V22" i="7"/>
  <c r="P22" i="7" s="1"/>
  <c r="S29" i="7"/>
  <c r="V29" i="7"/>
  <c r="P31" i="7"/>
  <c r="V33" i="7"/>
  <c r="V42" i="7"/>
  <c r="S44" i="7"/>
  <c r="V44" i="7"/>
  <c r="S47" i="7"/>
  <c r="V47" i="7"/>
  <c r="S51" i="7"/>
  <c r="V51" i="7"/>
  <c r="S55" i="7"/>
  <c r="V55" i="7"/>
  <c r="S59" i="7"/>
  <c r="V59" i="7"/>
  <c r="V13" i="7"/>
  <c r="P10" i="7"/>
  <c r="P12" i="7"/>
  <c r="P26" i="7"/>
  <c r="P30" i="7"/>
  <c r="P38" i="7"/>
  <c r="P16" i="7"/>
  <c r="P32" i="7"/>
  <c r="V20" i="6"/>
  <c r="S20" i="6"/>
  <c r="S16" i="6"/>
  <c r="S24" i="6"/>
  <c r="S28" i="6"/>
  <c r="V32" i="6"/>
  <c r="S11" i="6"/>
  <c r="S15" i="6"/>
  <c r="S19" i="6"/>
  <c r="S23" i="6"/>
  <c r="S27" i="6"/>
  <c r="S31" i="6"/>
  <c r="S10" i="6"/>
  <c r="S14" i="6"/>
  <c r="S18" i="6"/>
  <c r="S22" i="6"/>
  <c r="S26" i="6"/>
  <c r="S30" i="6"/>
  <c r="P38" i="6"/>
  <c r="P40" i="6"/>
  <c r="P56" i="6"/>
  <c r="V38" i="4"/>
  <c r="S38" i="4"/>
  <c r="V46" i="4"/>
  <c r="S46" i="4"/>
  <c r="V22" i="4"/>
  <c r="S22" i="4"/>
  <c r="V34" i="4"/>
  <c r="S34" i="4"/>
  <c r="V42" i="4"/>
  <c r="S42" i="4"/>
  <c r="S22" i="5"/>
  <c r="S30" i="5"/>
  <c r="S38" i="5"/>
  <c r="S46" i="5"/>
  <c r="S51" i="5"/>
  <c r="P54" i="5"/>
  <c r="P55" i="5"/>
  <c r="P58" i="5"/>
  <c r="P59" i="5"/>
  <c r="V26" i="4"/>
  <c r="S26" i="4"/>
  <c r="V30" i="4"/>
  <c r="S30" i="4"/>
  <c r="S32" i="4"/>
  <c r="S24" i="5"/>
  <c r="P25" i="5"/>
  <c r="S32" i="5"/>
  <c r="P33" i="5"/>
  <c r="S40" i="5"/>
  <c r="P41" i="5"/>
  <c r="S48" i="5"/>
  <c r="V50" i="5"/>
  <c r="S11" i="4"/>
  <c r="S13" i="4"/>
  <c r="S14" i="4"/>
  <c r="S15" i="4"/>
  <c r="S16" i="4"/>
  <c r="S17" i="4"/>
  <c r="S18" i="4"/>
  <c r="S48" i="4"/>
  <c r="V48" i="4"/>
  <c r="S10" i="4"/>
  <c r="S12" i="4"/>
  <c r="S19" i="4"/>
  <c r="S21" i="4"/>
  <c r="S23" i="4"/>
  <c r="S25" i="4"/>
  <c r="S27" i="4"/>
  <c r="S29" i="4"/>
  <c r="S31" i="4"/>
  <c r="S33" i="4"/>
  <c r="S35" i="4"/>
  <c r="S37" i="4"/>
  <c r="S39" i="4"/>
  <c r="S41" i="4"/>
  <c r="S43" i="4"/>
  <c r="S45" i="4"/>
  <c r="S47" i="4"/>
  <c r="V49" i="4"/>
  <c r="V50" i="4"/>
  <c r="V51" i="4"/>
  <c r="V52" i="4"/>
  <c r="V53" i="4"/>
  <c r="V54" i="4"/>
  <c r="V55" i="4"/>
  <c r="V56" i="4"/>
  <c r="V57" i="4"/>
  <c r="V58" i="4"/>
  <c r="V59" i="4"/>
  <c r="P17" i="6" l="1"/>
  <c r="P15" i="13"/>
  <c r="P15" i="9"/>
  <c r="P52" i="12"/>
  <c r="P43" i="13"/>
  <c r="P37" i="13"/>
  <c r="V60" i="10"/>
  <c r="V64" i="10" s="1"/>
  <c r="P13" i="13"/>
  <c r="P14" i="8"/>
  <c r="V60" i="11"/>
  <c r="V64" i="11" s="1"/>
  <c r="V60" i="14"/>
  <c r="V64" i="14" s="1"/>
  <c r="P49" i="5"/>
  <c r="P16" i="8"/>
  <c r="P36" i="7"/>
  <c r="P33" i="6"/>
  <c r="P25" i="6"/>
  <c r="P21" i="6"/>
  <c r="P38" i="4"/>
  <c r="P36" i="4"/>
  <c r="P40" i="4"/>
  <c r="P28" i="4"/>
  <c r="P22" i="4"/>
  <c r="P32" i="4"/>
  <c r="P34" i="4"/>
  <c r="P45" i="5"/>
  <c r="P46" i="13"/>
  <c r="P34" i="13"/>
  <c r="P22" i="13"/>
  <c r="P18" i="13"/>
  <c r="P32" i="8"/>
  <c r="P17" i="7"/>
  <c r="P49" i="6"/>
  <c r="P36" i="13"/>
  <c r="P20" i="13"/>
  <c r="P53" i="13"/>
  <c r="P58" i="8"/>
  <c r="P40" i="13"/>
  <c r="P24" i="13"/>
  <c r="P44" i="12"/>
  <c r="P28" i="12"/>
  <c r="P53" i="9"/>
  <c r="P59" i="8"/>
  <c r="P50" i="14"/>
  <c r="P57" i="13"/>
  <c r="P57" i="8"/>
  <c r="P31" i="5"/>
  <c r="V60" i="7"/>
  <c r="V64" i="7" s="1"/>
  <c r="P55" i="6"/>
  <c r="P31" i="9"/>
  <c r="P31" i="12"/>
  <c r="P54" i="13"/>
  <c r="P38" i="13"/>
  <c r="P26" i="13"/>
  <c r="P59" i="13"/>
  <c r="P40" i="7"/>
  <c r="P24" i="7"/>
  <c r="P14" i="7"/>
  <c r="P20" i="7"/>
  <c r="P57" i="6"/>
  <c r="P35" i="6"/>
  <c r="P52" i="9"/>
  <c r="P38" i="9"/>
  <c r="P23" i="9"/>
  <c r="P52" i="13"/>
  <c r="P56" i="8"/>
  <c r="P35" i="9"/>
  <c r="S60" i="14"/>
  <c r="S64" i="14" s="1"/>
  <c r="P40" i="12"/>
  <c r="P24" i="12"/>
  <c r="P49" i="13"/>
  <c r="P47" i="12"/>
  <c r="P45" i="13"/>
  <c r="P29" i="13"/>
  <c r="S60" i="13"/>
  <c r="S64" i="13" s="1"/>
  <c r="P42" i="13"/>
  <c r="P30" i="13"/>
  <c r="P51" i="13"/>
  <c r="P57" i="5"/>
  <c r="P52" i="5"/>
  <c r="P45" i="8"/>
  <c r="P58" i="6"/>
  <c r="P48" i="6"/>
  <c r="P42" i="8"/>
  <c r="P33" i="7"/>
  <c r="P19" i="8"/>
  <c r="P54" i="9"/>
  <c r="P44" i="9"/>
  <c r="P36" i="9"/>
  <c r="P29" i="9"/>
  <c r="P41" i="13"/>
  <c r="P33" i="13"/>
  <c r="P25" i="13"/>
  <c r="P17" i="13"/>
  <c r="V60" i="13"/>
  <c r="V64" i="13" s="1"/>
  <c r="P58" i="13"/>
  <c r="P50" i="13"/>
  <c r="P55" i="13"/>
  <c r="P47" i="13"/>
  <c r="P45" i="9"/>
  <c r="P49" i="9"/>
  <c r="P37" i="9"/>
  <c r="P49" i="14"/>
  <c r="P55" i="8"/>
  <c r="P25" i="7"/>
  <c r="P44" i="13"/>
  <c r="P28" i="13"/>
  <c r="P41" i="6"/>
  <c r="P56" i="13"/>
  <c r="P48" i="13"/>
  <c r="P54" i="8"/>
  <c r="P32" i="13"/>
  <c r="P36" i="12"/>
  <c r="P20" i="12"/>
  <c r="P14" i="12"/>
  <c r="P18" i="12"/>
  <c r="P12" i="12"/>
  <c r="P11" i="12"/>
  <c r="P17" i="12"/>
  <c r="S60" i="12"/>
  <c r="S64" i="12" s="1"/>
  <c r="P10" i="12"/>
  <c r="P53" i="12"/>
  <c r="P15" i="12"/>
  <c r="P16" i="12"/>
  <c r="P13" i="12"/>
  <c r="V60" i="12"/>
  <c r="V64" i="12" s="1"/>
  <c r="P60" i="11"/>
  <c r="P64" i="11" s="1"/>
  <c r="P60" i="10"/>
  <c r="P64" i="10" s="1"/>
  <c r="P26" i="9"/>
  <c r="P24" i="9"/>
  <c r="P12" i="9"/>
  <c r="P28" i="9"/>
  <c r="P20" i="9"/>
  <c r="P18" i="9"/>
  <c r="P14" i="9"/>
  <c r="P16" i="9"/>
  <c r="P30" i="9"/>
  <c r="P22" i="9"/>
  <c r="P32" i="9"/>
  <c r="S60" i="9"/>
  <c r="S64" i="9" s="1"/>
  <c r="P10" i="9"/>
  <c r="V60" i="9"/>
  <c r="V64" i="9" s="1"/>
  <c r="P17" i="8"/>
  <c r="P15" i="8"/>
  <c r="P48" i="7"/>
  <c r="P31" i="8"/>
  <c r="P29" i="6"/>
  <c r="P34" i="7"/>
  <c r="S60" i="7"/>
  <c r="S64" i="7" s="1"/>
  <c r="P51" i="7"/>
  <c r="P29" i="7"/>
  <c r="P57" i="7"/>
  <c r="P13" i="8"/>
  <c r="P47" i="5"/>
  <c r="P52" i="6"/>
  <c r="P44" i="6"/>
  <c r="P36" i="6"/>
  <c r="P44" i="7"/>
  <c r="P28" i="7"/>
  <c r="P53" i="6"/>
  <c r="P19" i="7"/>
  <c r="P58" i="7"/>
  <c r="P46" i="7"/>
  <c r="P11" i="8"/>
  <c r="P52" i="7"/>
  <c r="V60" i="8"/>
  <c r="V64" i="8" s="1"/>
  <c r="P37" i="7"/>
  <c r="P39" i="8"/>
  <c r="P23" i="8"/>
  <c r="P12" i="8"/>
  <c r="P11" i="7"/>
  <c r="P43" i="6"/>
  <c r="P54" i="7"/>
  <c r="P56" i="7"/>
  <c r="P45" i="6"/>
  <c r="P50" i="7"/>
  <c r="P47" i="8"/>
  <c r="S60" i="8"/>
  <c r="S64" i="8" s="1"/>
  <c r="P59" i="7"/>
  <c r="P49" i="7"/>
  <c r="P21" i="7"/>
  <c r="P26" i="4"/>
  <c r="P53" i="5"/>
  <c r="P42" i="4"/>
  <c r="P13" i="6"/>
  <c r="P42" i="7"/>
  <c r="P13" i="7"/>
  <c r="P55" i="7"/>
  <c r="P47" i="7"/>
  <c r="P53" i="7"/>
  <c r="P45" i="7"/>
  <c r="P37" i="6"/>
  <c r="P43" i="7"/>
  <c r="P51" i="8"/>
  <c r="P35" i="8"/>
  <c r="P26" i="6"/>
  <c r="S60" i="6"/>
  <c r="S64" i="6" s="1"/>
  <c r="P10" i="6"/>
  <c r="P23" i="6"/>
  <c r="P22" i="6"/>
  <c r="P19" i="6"/>
  <c r="P28" i="6"/>
  <c r="V60" i="6"/>
  <c r="V64" i="6" s="1"/>
  <c r="P32" i="6"/>
  <c r="P18" i="6"/>
  <c r="P31" i="6"/>
  <c r="P15" i="6"/>
  <c r="P24" i="6"/>
  <c r="P16" i="6"/>
  <c r="P30" i="6"/>
  <c r="P14" i="6"/>
  <c r="P27" i="6"/>
  <c r="P11" i="6"/>
  <c r="P20" i="6"/>
  <c r="P40" i="5"/>
  <c r="P22" i="5"/>
  <c r="P50" i="5"/>
  <c r="P38" i="5"/>
  <c r="P24" i="5"/>
  <c r="P46" i="5"/>
  <c r="V60" i="5"/>
  <c r="V64" i="5" s="1"/>
  <c r="P48" i="5"/>
  <c r="P32" i="5"/>
  <c r="P30" i="4"/>
  <c r="S60" i="5"/>
  <c r="S64" i="5" s="1"/>
  <c r="P51" i="5"/>
  <c r="P30" i="5"/>
  <c r="P46" i="4"/>
  <c r="P39" i="4"/>
  <c r="S60" i="4"/>
  <c r="S64" i="4" s="1"/>
  <c r="P10" i="4"/>
  <c r="P17" i="4"/>
  <c r="P45" i="4"/>
  <c r="P37" i="4"/>
  <c r="P29" i="4"/>
  <c r="P21" i="4"/>
  <c r="P57" i="4"/>
  <c r="P53" i="4"/>
  <c r="P49" i="4"/>
  <c r="P59" i="4"/>
  <c r="P54" i="4"/>
  <c r="P50" i="4"/>
  <c r="P16" i="4"/>
  <c r="P11" i="4"/>
  <c r="P31" i="4"/>
  <c r="P48" i="4"/>
  <c r="P13" i="4"/>
  <c r="P43" i="4"/>
  <c r="P35" i="4"/>
  <c r="P27" i="4"/>
  <c r="P19" i="4"/>
  <c r="P15" i="4"/>
  <c r="P47" i="4"/>
  <c r="P23" i="4"/>
  <c r="P41" i="4"/>
  <c r="P33" i="4"/>
  <c r="P25" i="4"/>
  <c r="P58" i="4"/>
  <c r="P55" i="4"/>
  <c r="P51" i="4"/>
  <c r="P12" i="4"/>
  <c r="P56" i="4"/>
  <c r="P52" i="4"/>
  <c r="P18" i="4"/>
  <c r="P14" i="4"/>
  <c r="V60" i="4"/>
  <c r="V64" i="4" s="1"/>
  <c r="P60" i="13" l="1"/>
  <c r="P64" i="13" s="1"/>
  <c r="P60" i="14"/>
  <c r="P64" i="14" s="1"/>
  <c r="P60" i="12"/>
  <c r="P64" i="12" s="1"/>
  <c r="P60" i="9"/>
  <c r="P64" i="9" s="1"/>
  <c r="P60" i="7"/>
  <c r="P64" i="7" s="1"/>
  <c r="P60" i="8"/>
  <c r="P64" i="8" s="1"/>
  <c r="P60" i="6"/>
  <c r="P64" i="6" s="1"/>
  <c r="P60" i="5"/>
  <c r="P64" i="5" s="1"/>
  <c r="P60" i="4"/>
  <c r="P64" i="4" s="1"/>
  <c r="V8" i="1" l="1"/>
  <c r="S8" i="1"/>
  <c r="N11" i="1" l="1"/>
  <c r="O11" i="1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N46" i="1"/>
  <c r="O46" i="1"/>
  <c r="N47" i="1"/>
  <c r="O47" i="1"/>
  <c r="N48" i="1"/>
  <c r="O48" i="1"/>
  <c r="N49" i="1"/>
  <c r="O49" i="1"/>
  <c r="N50" i="1"/>
  <c r="O50" i="1"/>
  <c r="N51" i="1"/>
  <c r="O51" i="1"/>
  <c r="N52" i="1"/>
  <c r="O52" i="1"/>
  <c r="N53" i="1"/>
  <c r="O53" i="1"/>
  <c r="N54" i="1"/>
  <c r="O54" i="1"/>
  <c r="N55" i="1"/>
  <c r="O55" i="1"/>
  <c r="N56" i="1"/>
  <c r="O56" i="1"/>
  <c r="N57" i="1"/>
  <c r="O57" i="1"/>
  <c r="N58" i="1"/>
  <c r="O58" i="1"/>
  <c r="N59" i="1"/>
  <c r="O59" i="1"/>
  <c r="O10" i="1"/>
  <c r="N10" i="1"/>
  <c r="V10" i="1" l="1"/>
  <c r="W10" i="1" s="1"/>
  <c r="W10" i="4" s="1"/>
  <c r="S10" i="1"/>
  <c r="S56" i="1"/>
  <c r="V56" i="1"/>
  <c r="W56" i="1" s="1"/>
  <c r="W56" i="4" s="1"/>
  <c r="W56" i="5" s="1"/>
  <c r="W56" i="6" s="1"/>
  <c r="W56" i="7" s="1"/>
  <c r="W56" i="8" s="1"/>
  <c r="W56" i="9" s="1"/>
  <c r="W56" i="10" s="1"/>
  <c r="W56" i="11" s="1"/>
  <c r="W56" i="12" s="1"/>
  <c r="W56" i="13" s="1"/>
  <c r="W56" i="14" s="1"/>
  <c r="V54" i="1"/>
  <c r="W54" i="1" s="1"/>
  <c r="W54" i="4" s="1"/>
  <c r="W54" i="5" s="1"/>
  <c r="W54" i="6" s="1"/>
  <c r="W54" i="7" s="1"/>
  <c r="W54" i="8" s="1"/>
  <c r="W54" i="9" s="1"/>
  <c r="W54" i="10" s="1"/>
  <c r="W54" i="11" s="1"/>
  <c r="W54" i="12" s="1"/>
  <c r="W54" i="13" s="1"/>
  <c r="W54" i="14" s="1"/>
  <c r="S54" i="1"/>
  <c r="S52" i="1"/>
  <c r="V52" i="1"/>
  <c r="W52" i="1" s="1"/>
  <c r="W52" i="4" s="1"/>
  <c r="W52" i="5" s="1"/>
  <c r="W52" i="6" s="1"/>
  <c r="W52" i="7" s="1"/>
  <c r="W52" i="8" s="1"/>
  <c r="W52" i="9" s="1"/>
  <c r="W52" i="10" s="1"/>
  <c r="W52" i="11" s="1"/>
  <c r="W52" i="12" s="1"/>
  <c r="W52" i="13" s="1"/>
  <c r="W52" i="14" s="1"/>
  <c r="V50" i="1"/>
  <c r="W50" i="1" s="1"/>
  <c r="W50" i="4" s="1"/>
  <c r="W50" i="5" s="1"/>
  <c r="W50" i="6" s="1"/>
  <c r="W50" i="7" s="1"/>
  <c r="W50" i="8" s="1"/>
  <c r="W50" i="9" s="1"/>
  <c r="W50" i="10" s="1"/>
  <c r="W50" i="11" s="1"/>
  <c r="W50" i="12" s="1"/>
  <c r="W50" i="13" s="1"/>
  <c r="W50" i="14" s="1"/>
  <c r="S50" i="1"/>
  <c r="S48" i="1"/>
  <c r="V48" i="1"/>
  <c r="W48" i="1" s="1"/>
  <c r="W48" i="4" s="1"/>
  <c r="W48" i="5" s="1"/>
  <c r="W48" i="6" s="1"/>
  <c r="W48" i="7" s="1"/>
  <c r="W48" i="8" s="1"/>
  <c r="W48" i="9" s="1"/>
  <c r="W48" i="10" s="1"/>
  <c r="W48" i="11" s="1"/>
  <c r="W48" i="12" s="1"/>
  <c r="W48" i="13" s="1"/>
  <c r="W48" i="14" s="1"/>
  <c r="V46" i="1"/>
  <c r="W46" i="1" s="1"/>
  <c r="W46" i="4" s="1"/>
  <c r="W46" i="5" s="1"/>
  <c r="W46" i="6" s="1"/>
  <c r="W46" i="7" s="1"/>
  <c r="W46" i="8" s="1"/>
  <c r="W46" i="9" s="1"/>
  <c r="W46" i="10" s="1"/>
  <c r="W46" i="11" s="1"/>
  <c r="W46" i="12" s="1"/>
  <c r="W46" i="13" s="1"/>
  <c r="W46" i="14" s="1"/>
  <c r="S46" i="1"/>
  <c r="S44" i="1"/>
  <c r="V44" i="1"/>
  <c r="W44" i="1" s="1"/>
  <c r="W44" i="4" s="1"/>
  <c r="W44" i="5" s="1"/>
  <c r="W44" i="6" s="1"/>
  <c r="W44" i="7" s="1"/>
  <c r="W44" i="8" s="1"/>
  <c r="W44" i="9" s="1"/>
  <c r="W44" i="10" s="1"/>
  <c r="W44" i="11" s="1"/>
  <c r="W44" i="12" s="1"/>
  <c r="W44" i="13" s="1"/>
  <c r="W44" i="14" s="1"/>
  <c r="V42" i="1"/>
  <c r="W42" i="1" s="1"/>
  <c r="W42" i="4" s="1"/>
  <c r="W42" i="5" s="1"/>
  <c r="W42" i="6" s="1"/>
  <c r="W42" i="7" s="1"/>
  <c r="W42" i="8" s="1"/>
  <c r="W42" i="9" s="1"/>
  <c r="W42" i="10" s="1"/>
  <c r="W42" i="11" s="1"/>
  <c r="W42" i="12" s="1"/>
  <c r="W42" i="13" s="1"/>
  <c r="W42" i="14" s="1"/>
  <c r="S42" i="1"/>
  <c r="S40" i="1"/>
  <c r="V40" i="1"/>
  <c r="W40" i="1" s="1"/>
  <c r="W40" i="4" s="1"/>
  <c r="W40" i="5" s="1"/>
  <c r="W40" i="6" s="1"/>
  <c r="W40" i="7" s="1"/>
  <c r="W40" i="8" s="1"/>
  <c r="W40" i="9" s="1"/>
  <c r="W40" i="10" s="1"/>
  <c r="W40" i="11" s="1"/>
  <c r="W40" i="12" s="1"/>
  <c r="W40" i="13" s="1"/>
  <c r="W40" i="14" s="1"/>
  <c r="V38" i="1"/>
  <c r="W38" i="1" s="1"/>
  <c r="W38" i="4" s="1"/>
  <c r="W38" i="5" s="1"/>
  <c r="W38" i="6" s="1"/>
  <c r="W38" i="7" s="1"/>
  <c r="W38" i="8" s="1"/>
  <c r="W38" i="9" s="1"/>
  <c r="W38" i="10" s="1"/>
  <c r="W38" i="11" s="1"/>
  <c r="W38" i="12" s="1"/>
  <c r="W38" i="13" s="1"/>
  <c r="W38" i="14" s="1"/>
  <c r="S38" i="1"/>
  <c r="S36" i="1"/>
  <c r="V36" i="1"/>
  <c r="W36" i="1" s="1"/>
  <c r="W36" i="4" s="1"/>
  <c r="W36" i="5" s="1"/>
  <c r="W36" i="6" s="1"/>
  <c r="W36" i="7" s="1"/>
  <c r="W36" i="8" s="1"/>
  <c r="W36" i="9" s="1"/>
  <c r="W36" i="10" s="1"/>
  <c r="W36" i="11" s="1"/>
  <c r="W36" i="12" s="1"/>
  <c r="W36" i="13" s="1"/>
  <c r="W36" i="14" s="1"/>
  <c r="V34" i="1"/>
  <c r="W34" i="1" s="1"/>
  <c r="W34" i="4" s="1"/>
  <c r="W34" i="5" s="1"/>
  <c r="W34" i="6" s="1"/>
  <c r="W34" i="7" s="1"/>
  <c r="W34" i="8" s="1"/>
  <c r="W34" i="9" s="1"/>
  <c r="W34" i="10" s="1"/>
  <c r="W34" i="11" s="1"/>
  <c r="W34" i="12" s="1"/>
  <c r="W34" i="13" s="1"/>
  <c r="W34" i="14" s="1"/>
  <c r="S34" i="1"/>
  <c r="S32" i="1"/>
  <c r="V32" i="1"/>
  <c r="W32" i="1" s="1"/>
  <c r="W32" i="4" s="1"/>
  <c r="W32" i="5" s="1"/>
  <c r="W32" i="6" s="1"/>
  <c r="W32" i="7" s="1"/>
  <c r="W32" i="8" s="1"/>
  <c r="W32" i="9" s="1"/>
  <c r="W32" i="10" s="1"/>
  <c r="W32" i="11" s="1"/>
  <c r="W32" i="12" s="1"/>
  <c r="W32" i="13" s="1"/>
  <c r="W32" i="14" s="1"/>
  <c r="V30" i="1"/>
  <c r="W30" i="1" s="1"/>
  <c r="W30" i="4" s="1"/>
  <c r="W30" i="5" s="1"/>
  <c r="W30" i="6" s="1"/>
  <c r="W30" i="7" s="1"/>
  <c r="W30" i="8" s="1"/>
  <c r="W30" i="9" s="1"/>
  <c r="W30" i="10" s="1"/>
  <c r="W30" i="11" s="1"/>
  <c r="W30" i="12" s="1"/>
  <c r="W30" i="13" s="1"/>
  <c r="W30" i="14" s="1"/>
  <c r="S30" i="1"/>
  <c r="S28" i="1"/>
  <c r="V28" i="1"/>
  <c r="W28" i="1" s="1"/>
  <c r="W28" i="4" s="1"/>
  <c r="W28" i="5" s="1"/>
  <c r="W28" i="6" s="1"/>
  <c r="W28" i="7" s="1"/>
  <c r="W28" i="8" s="1"/>
  <c r="W28" i="9" s="1"/>
  <c r="W28" i="10" s="1"/>
  <c r="W28" i="11" s="1"/>
  <c r="W28" i="12" s="1"/>
  <c r="W28" i="13" s="1"/>
  <c r="W28" i="14" s="1"/>
  <c r="V26" i="1"/>
  <c r="W26" i="1" s="1"/>
  <c r="W26" i="4" s="1"/>
  <c r="W26" i="5" s="1"/>
  <c r="W26" i="6" s="1"/>
  <c r="W26" i="7" s="1"/>
  <c r="W26" i="8" s="1"/>
  <c r="W26" i="9" s="1"/>
  <c r="W26" i="10" s="1"/>
  <c r="W26" i="11" s="1"/>
  <c r="W26" i="12" s="1"/>
  <c r="W26" i="13" s="1"/>
  <c r="W26" i="14" s="1"/>
  <c r="S26" i="1"/>
  <c r="S24" i="1"/>
  <c r="V24" i="1"/>
  <c r="W24" i="1" s="1"/>
  <c r="W24" i="4" s="1"/>
  <c r="W24" i="5" s="1"/>
  <c r="W24" i="6" s="1"/>
  <c r="W24" i="7" s="1"/>
  <c r="W24" i="8" s="1"/>
  <c r="W24" i="9" s="1"/>
  <c r="W24" i="10" s="1"/>
  <c r="W24" i="11" s="1"/>
  <c r="W24" i="12" s="1"/>
  <c r="W24" i="13" s="1"/>
  <c r="W24" i="14" s="1"/>
  <c r="V22" i="1"/>
  <c r="W22" i="1" s="1"/>
  <c r="W22" i="4" s="1"/>
  <c r="W22" i="5" s="1"/>
  <c r="W22" i="6" s="1"/>
  <c r="W22" i="7" s="1"/>
  <c r="W22" i="8" s="1"/>
  <c r="W22" i="9" s="1"/>
  <c r="W22" i="10" s="1"/>
  <c r="W22" i="11" s="1"/>
  <c r="W22" i="12" s="1"/>
  <c r="W22" i="13" s="1"/>
  <c r="W22" i="14" s="1"/>
  <c r="S22" i="1"/>
  <c r="S20" i="1"/>
  <c r="V20" i="1"/>
  <c r="W20" i="1" s="1"/>
  <c r="W20" i="4" s="1"/>
  <c r="W20" i="5" s="1"/>
  <c r="W20" i="6" s="1"/>
  <c r="W20" i="7" s="1"/>
  <c r="W20" i="8" s="1"/>
  <c r="W20" i="9" s="1"/>
  <c r="W20" i="10" s="1"/>
  <c r="W20" i="11" s="1"/>
  <c r="W20" i="12" s="1"/>
  <c r="W20" i="13" s="1"/>
  <c r="W20" i="14" s="1"/>
  <c r="V18" i="1"/>
  <c r="W18" i="1" s="1"/>
  <c r="W18" i="4" s="1"/>
  <c r="W18" i="5" s="1"/>
  <c r="W18" i="6" s="1"/>
  <c r="W18" i="7" s="1"/>
  <c r="W18" i="8" s="1"/>
  <c r="W18" i="9" s="1"/>
  <c r="W18" i="10" s="1"/>
  <c r="W18" i="11" s="1"/>
  <c r="W18" i="12" s="1"/>
  <c r="W18" i="13" s="1"/>
  <c r="W18" i="14" s="1"/>
  <c r="S18" i="1"/>
  <c r="S16" i="1"/>
  <c r="V16" i="1"/>
  <c r="W16" i="1" s="1"/>
  <c r="W16" i="4" s="1"/>
  <c r="W16" i="5" s="1"/>
  <c r="W16" i="6" s="1"/>
  <c r="W16" i="7" s="1"/>
  <c r="W16" i="8" s="1"/>
  <c r="W16" i="9" s="1"/>
  <c r="W16" i="10" s="1"/>
  <c r="W16" i="11" s="1"/>
  <c r="W16" i="12" s="1"/>
  <c r="W16" i="13" s="1"/>
  <c r="W16" i="14" s="1"/>
  <c r="V14" i="1"/>
  <c r="W14" i="1" s="1"/>
  <c r="W14" i="4" s="1"/>
  <c r="W14" i="5" s="1"/>
  <c r="W14" i="6" s="1"/>
  <c r="W14" i="7" s="1"/>
  <c r="W14" i="8" s="1"/>
  <c r="W14" i="9" s="1"/>
  <c r="W14" i="10" s="1"/>
  <c r="W14" i="11" s="1"/>
  <c r="W14" i="12" s="1"/>
  <c r="W14" i="13" s="1"/>
  <c r="W14" i="14" s="1"/>
  <c r="S14" i="1"/>
  <c r="S12" i="1"/>
  <c r="V12" i="1"/>
  <c r="W12" i="1" s="1"/>
  <c r="W12" i="4" s="1"/>
  <c r="W12" i="5" s="1"/>
  <c r="W12" i="6" s="1"/>
  <c r="W12" i="7" s="1"/>
  <c r="W12" i="8" s="1"/>
  <c r="W12" i="9" s="1"/>
  <c r="W12" i="10" s="1"/>
  <c r="W12" i="11" s="1"/>
  <c r="W12" i="12" s="1"/>
  <c r="W12" i="13" s="1"/>
  <c r="W12" i="14" s="1"/>
  <c r="V58" i="1"/>
  <c r="W58" i="1" s="1"/>
  <c r="W58" i="4" s="1"/>
  <c r="W58" i="5" s="1"/>
  <c r="W58" i="6" s="1"/>
  <c r="W58" i="7" s="1"/>
  <c r="W58" i="8" s="1"/>
  <c r="W58" i="9" s="1"/>
  <c r="W58" i="10" s="1"/>
  <c r="W58" i="11" s="1"/>
  <c r="W58" i="12" s="1"/>
  <c r="W58" i="13" s="1"/>
  <c r="W58" i="14" s="1"/>
  <c r="S58" i="1"/>
  <c r="S59" i="1"/>
  <c r="V59" i="1"/>
  <c r="W59" i="1" s="1"/>
  <c r="W59" i="4" s="1"/>
  <c r="W59" i="5" s="1"/>
  <c r="W59" i="6" s="1"/>
  <c r="W59" i="7" s="1"/>
  <c r="W59" i="8" s="1"/>
  <c r="W59" i="9" s="1"/>
  <c r="W59" i="10" s="1"/>
  <c r="W59" i="11" s="1"/>
  <c r="W59" i="12" s="1"/>
  <c r="W59" i="13" s="1"/>
  <c r="W59" i="14" s="1"/>
  <c r="V57" i="1"/>
  <c r="W57" i="1" s="1"/>
  <c r="W57" i="4" s="1"/>
  <c r="W57" i="5" s="1"/>
  <c r="W57" i="6" s="1"/>
  <c r="W57" i="7" s="1"/>
  <c r="W57" i="8" s="1"/>
  <c r="W57" i="9" s="1"/>
  <c r="W57" i="10" s="1"/>
  <c r="W57" i="11" s="1"/>
  <c r="W57" i="12" s="1"/>
  <c r="W57" i="13" s="1"/>
  <c r="W57" i="14" s="1"/>
  <c r="S57" i="1"/>
  <c r="S55" i="1"/>
  <c r="V55" i="1"/>
  <c r="W55" i="1" s="1"/>
  <c r="W55" i="4" s="1"/>
  <c r="W55" i="5" s="1"/>
  <c r="W55" i="6" s="1"/>
  <c r="W55" i="7" s="1"/>
  <c r="W55" i="8" s="1"/>
  <c r="W55" i="9" s="1"/>
  <c r="W55" i="10" s="1"/>
  <c r="W55" i="11" s="1"/>
  <c r="W55" i="12" s="1"/>
  <c r="W55" i="13" s="1"/>
  <c r="W55" i="14" s="1"/>
  <c r="S53" i="1"/>
  <c r="V53" i="1"/>
  <c r="W53" i="1" s="1"/>
  <c r="W53" i="4" s="1"/>
  <c r="W53" i="5" s="1"/>
  <c r="W53" i="6" s="1"/>
  <c r="W53" i="7" s="1"/>
  <c r="W53" i="8" s="1"/>
  <c r="W53" i="9" s="1"/>
  <c r="W53" i="10" s="1"/>
  <c r="W53" i="11" s="1"/>
  <c r="W53" i="12" s="1"/>
  <c r="W53" i="13" s="1"/>
  <c r="W53" i="14" s="1"/>
  <c r="V51" i="1"/>
  <c r="W51" i="1" s="1"/>
  <c r="W51" i="4" s="1"/>
  <c r="W51" i="5" s="1"/>
  <c r="W51" i="6" s="1"/>
  <c r="W51" i="7" s="1"/>
  <c r="W51" i="8" s="1"/>
  <c r="W51" i="9" s="1"/>
  <c r="W51" i="10" s="1"/>
  <c r="W51" i="11" s="1"/>
  <c r="W51" i="12" s="1"/>
  <c r="W51" i="13" s="1"/>
  <c r="W51" i="14" s="1"/>
  <c r="S51" i="1"/>
  <c r="V49" i="1"/>
  <c r="W49" i="1" s="1"/>
  <c r="W49" i="4" s="1"/>
  <c r="W49" i="5" s="1"/>
  <c r="W49" i="6" s="1"/>
  <c r="W49" i="7" s="1"/>
  <c r="W49" i="8" s="1"/>
  <c r="W49" i="9" s="1"/>
  <c r="W49" i="10" s="1"/>
  <c r="W49" i="11" s="1"/>
  <c r="W49" i="12" s="1"/>
  <c r="W49" i="13" s="1"/>
  <c r="W49" i="14" s="1"/>
  <c r="S49" i="1"/>
  <c r="S47" i="1"/>
  <c r="V47" i="1"/>
  <c r="W47" i="1" s="1"/>
  <c r="W47" i="4" s="1"/>
  <c r="W47" i="5" s="1"/>
  <c r="W47" i="6" s="1"/>
  <c r="W47" i="7" s="1"/>
  <c r="W47" i="8" s="1"/>
  <c r="W47" i="9" s="1"/>
  <c r="W47" i="10" s="1"/>
  <c r="W47" i="11" s="1"/>
  <c r="W47" i="12" s="1"/>
  <c r="W47" i="13" s="1"/>
  <c r="W47" i="14" s="1"/>
  <c r="V45" i="1"/>
  <c r="W45" i="1" s="1"/>
  <c r="W45" i="4" s="1"/>
  <c r="W45" i="5" s="1"/>
  <c r="W45" i="6" s="1"/>
  <c r="W45" i="7" s="1"/>
  <c r="W45" i="8" s="1"/>
  <c r="W45" i="9" s="1"/>
  <c r="W45" i="10" s="1"/>
  <c r="W45" i="11" s="1"/>
  <c r="W45" i="12" s="1"/>
  <c r="W45" i="13" s="1"/>
  <c r="W45" i="14" s="1"/>
  <c r="S45" i="1"/>
  <c r="S43" i="1"/>
  <c r="V43" i="1"/>
  <c r="W43" i="1" s="1"/>
  <c r="W43" i="4" s="1"/>
  <c r="W43" i="5" s="1"/>
  <c r="W43" i="6" s="1"/>
  <c r="W43" i="7" s="1"/>
  <c r="W43" i="8" s="1"/>
  <c r="W43" i="9" s="1"/>
  <c r="W43" i="10" s="1"/>
  <c r="W43" i="11" s="1"/>
  <c r="W43" i="12" s="1"/>
  <c r="W43" i="13" s="1"/>
  <c r="W43" i="14" s="1"/>
  <c r="V41" i="1"/>
  <c r="W41" i="1" s="1"/>
  <c r="W41" i="4" s="1"/>
  <c r="W41" i="5" s="1"/>
  <c r="W41" i="6" s="1"/>
  <c r="W41" i="7" s="1"/>
  <c r="W41" i="8" s="1"/>
  <c r="W41" i="9" s="1"/>
  <c r="W41" i="10" s="1"/>
  <c r="W41" i="11" s="1"/>
  <c r="W41" i="12" s="1"/>
  <c r="W41" i="13" s="1"/>
  <c r="W41" i="14" s="1"/>
  <c r="S41" i="1"/>
  <c r="S39" i="1"/>
  <c r="V39" i="1"/>
  <c r="W39" i="1" s="1"/>
  <c r="W39" i="4" s="1"/>
  <c r="W39" i="5" s="1"/>
  <c r="W39" i="6" s="1"/>
  <c r="W39" i="7" s="1"/>
  <c r="W39" i="8" s="1"/>
  <c r="W39" i="9" s="1"/>
  <c r="W39" i="10" s="1"/>
  <c r="W39" i="11" s="1"/>
  <c r="W39" i="12" s="1"/>
  <c r="W39" i="13" s="1"/>
  <c r="W39" i="14" s="1"/>
  <c r="S37" i="1"/>
  <c r="V37" i="1"/>
  <c r="W37" i="1" s="1"/>
  <c r="W37" i="4" s="1"/>
  <c r="W37" i="5" s="1"/>
  <c r="W37" i="6" s="1"/>
  <c r="W37" i="7" s="1"/>
  <c r="W37" i="8" s="1"/>
  <c r="W37" i="9" s="1"/>
  <c r="W37" i="10" s="1"/>
  <c r="W37" i="11" s="1"/>
  <c r="W37" i="12" s="1"/>
  <c r="W37" i="13" s="1"/>
  <c r="W37" i="14" s="1"/>
  <c r="V35" i="1"/>
  <c r="W35" i="1" s="1"/>
  <c r="W35" i="4" s="1"/>
  <c r="W35" i="5" s="1"/>
  <c r="W35" i="6" s="1"/>
  <c r="W35" i="7" s="1"/>
  <c r="W35" i="8" s="1"/>
  <c r="W35" i="9" s="1"/>
  <c r="W35" i="10" s="1"/>
  <c r="W35" i="11" s="1"/>
  <c r="W35" i="12" s="1"/>
  <c r="W35" i="13" s="1"/>
  <c r="W35" i="14" s="1"/>
  <c r="S35" i="1"/>
  <c r="V33" i="1"/>
  <c r="W33" i="1" s="1"/>
  <c r="W33" i="4" s="1"/>
  <c r="W33" i="5" s="1"/>
  <c r="W33" i="6" s="1"/>
  <c r="W33" i="7" s="1"/>
  <c r="W33" i="8" s="1"/>
  <c r="W33" i="9" s="1"/>
  <c r="W33" i="10" s="1"/>
  <c r="W33" i="11" s="1"/>
  <c r="W33" i="12" s="1"/>
  <c r="W33" i="13" s="1"/>
  <c r="W33" i="14" s="1"/>
  <c r="S33" i="1"/>
  <c r="S31" i="1"/>
  <c r="V31" i="1"/>
  <c r="W31" i="1" s="1"/>
  <c r="W31" i="4" s="1"/>
  <c r="W31" i="5" s="1"/>
  <c r="W31" i="6" s="1"/>
  <c r="W31" i="7" s="1"/>
  <c r="W31" i="8" s="1"/>
  <c r="W31" i="9" s="1"/>
  <c r="W31" i="10" s="1"/>
  <c r="W31" i="11" s="1"/>
  <c r="W31" i="12" s="1"/>
  <c r="W31" i="13" s="1"/>
  <c r="W31" i="14" s="1"/>
  <c r="V29" i="1"/>
  <c r="W29" i="1" s="1"/>
  <c r="W29" i="4" s="1"/>
  <c r="W29" i="5" s="1"/>
  <c r="W29" i="6" s="1"/>
  <c r="W29" i="7" s="1"/>
  <c r="W29" i="8" s="1"/>
  <c r="W29" i="9" s="1"/>
  <c r="W29" i="10" s="1"/>
  <c r="W29" i="11" s="1"/>
  <c r="W29" i="12" s="1"/>
  <c r="W29" i="13" s="1"/>
  <c r="W29" i="14" s="1"/>
  <c r="S29" i="1"/>
  <c r="S27" i="1"/>
  <c r="V27" i="1"/>
  <c r="W27" i="1" s="1"/>
  <c r="W27" i="4" s="1"/>
  <c r="W27" i="5" s="1"/>
  <c r="W27" i="6" s="1"/>
  <c r="W27" i="7" s="1"/>
  <c r="W27" i="8" s="1"/>
  <c r="W27" i="9" s="1"/>
  <c r="W27" i="10" s="1"/>
  <c r="W27" i="11" s="1"/>
  <c r="W27" i="12" s="1"/>
  <c r="W27" i="13" s="1"/>
  <c r="W27" i="14" s="1"/>
  <c r="V25" i="1"/>
  <c r="W25" i="1" s="1"/>
  <c r="W25" i="4" s="1"/>
  <c r="W25" i="5" s="1"/>
  <c r="W25" i="6" s="1"/>
  <c r="W25" i="7" s="1"/>
  <c r="W25" i="8" s="1"/>
  <c r="W25" i="9" s="1"/>
  <c r="W25" i="10" s="1"/>
  <c r="W25" i="11" s="1"/>
  <c r="W25" i="12" s="1"/>
  <c r="W25" i="13" s="1"/>
  <c r="W25" i="14" s="1"/>
  <c r="S25" i="1"/>
  <c r="S23" i="1"/>
  <c r="V23" i="1"/>
  <c r="W23" i="1" s="1"/>
  <c r="W23" i="4" s="1"/>
  <c r="W23" i="5" s="1"/>
  <c r="W23" i="6" s="1"/>
  <c r="W23" i="7" s="1"/>
  <c r="W23" i="8" s="1"/>
  <c r="W23" i="9" s="1"/>
  <c r="W23" i="10" s="1"/>
  <c r="W23" i="11" s="1"/>
  <c r="W23" i="12" s="1"/>
  <c r="W23" i="13" s="1"/>
  <c r="W23" i="14" s="1"/>
  <c r="S21" i="1"/>
  <c r="V21" i="1"/>
  <c r="W21" i="1" s="1"/>
  <c r="W21" i="4" s="1"/>
  <c r="W21" i="5" s="1"/>
  <c r="W21" i="6" s="1"/>
  <c r="W21" i="7" s="1"/>
  <c r="W21" i="8" s="1"/>
  <c r="W21" i="9" s="1"/>
  <c r="W21" i="10" s="1"/>
  <c r="W21" i="11" s="1"/>
  <c r="W21" i="12" s="1"/>
  <c r="W21" i="13" s="1"/>
  <c r="W21" i="14" s="1"/>
  <c r="V19" i="1"/>
  <c r="W19" i="1" s="1"/>
  <c r="W19" i="4" s="1"/>
  <c r="W19" i="5" s="1"/>
  <c r="W19" i="6" s="1"/>
  <c r="W19" i="7" s="1"/>
  <c r="W19" i="8" s="1"/>
  <c r="W19" i="9" s="1"/>
  <c r="W19" i="10" s="1"/>
  <c r="W19" i="11" s="1"/>
  <c r="W19" i="12" s="1"/>
  <c r="W19" i="13" s="1"/>
  <c r="W19" i="14" s="1"/>
  <c r="S19" i="1"/>
  <c r="V17" i="1"/>
  <c r="W17" i="1" s="1"/>
  <c r="W17" i="4" s="1"/>
  <c r="W17" i="5" s="1"/>
  <c r="W17" i="6" s="1"/>
  <c r="W17" i="7" s="1"/>
  <c r="W17" i="8" s="1"/>
  <c r="W17" i="9" s="1"/>
  <c r="W17" i="10" s="1"/>
  <c r="W17" i="11" s="1"/>
  <c r="W17" i="12" s="1"/>
  <c r="W17" i="13" s="1"/>
  <c r="W17" i="14" s="1"/>
  <c r="S17" i="1"/>
  <c r="S15" i="1"/>
  <c r="V15" i="1"/>
  <c r="W15" i="1" s="1"/>
  <c r="W15" i="4" s="1"/>
  <c r="W15" i="5" s="1"/>
  <c r="W15" i="6" s="1"/>
  <c r="W15" i="7" s="1"/>
  <c r="W15" i="8" s="1"/>
  <c r="W15" i="9" s="1"/>
  <c r="W15" i="10" s="1"/>
  <c r="W15" i="11" s="1"/>
  <c r="W15" i="12" s="1"/>
  <c r="W15" i="13" s="1"/>
  <c r="W15" i="14" s="1"/>
  <c r="V13" i="1"/>
  <c r="W13" i="1" s="1"/>
  <c r="W13" i="4" s="1"/>
  <c r="W13" i="5" s="1"/>
  <c r="W13" i="6" s="1"/>
  <c r="W13" i="7" s="1"/>
  <c r="W13" i="8" s="1"/>
  <c r="W13" i="9" s="1"/>
  <c r="W13" i="10" s="1"/>
  <c r="W13" i="11" s="1"/>
  <c r="W13" i="12" s="1"/>
  <c r="W13" i="13" s="1"/>
  <c r="W13" i="14" s="1"/>
  <c r="S13" i="1"/>
  <c r="S11" i="1"/>
  <c r="V11" i="1"/>
  <c r="W11" i="1" s="1"/>
  <c r="W11" i="4" s="1"/>
  <c r="W11" i="5" s="1"/>
  <c r="W11" i="6" s="1"/>
  <c r="W11" i="7" s="1"/>
  <c r="W11" i="8" s="1"/>
  <c r="W11" i="9" s="1"/>
  <c r="W11" i="10" s="1"/>
  <c r="W11" i="11" s="1"/>
  <c r="W11" i="12" s="1"/>
  <c r="W11" i="13" s="1"/>
  <c r="W11" i="14" s="1"/>
  <c r="N4" i="1"/>
  <c r="I4" i="1"/>
  <c r="D4" i="1"/>
  <c r="B6" i="1"/>
  <c r="W10" i="5" l="1"/>
  <c r="W60" i="4"/>
  <c r="T35" i="1"/>
  <c r="T35" i="4" s="1"/>
  <c r="T35" i="5" s="1"/>
  <c r="T35" i="6" s="1"/>
  <c r="T35" i="7" s="1"/>
  <c r="T35" i="8" s="1"/>
  <c r="T35" i="9" s="1"/>
  <c r="T35" i="10" s="1"/>
  <c r="T35" i="11" s="1"/>
  <c r="T35" i="12" s="1"/>
  <c r="T35" i="13" s="1"/>
  <c r="T35" i="14" s="1"/>
  <c r="P35" i="1"/>
  <c r="Q35" i="1" s="1"/>
  <c r="Q35" i="4" s="1"/>
  <c r="Q35" i="5" s="1"/>
  <c r="Q35" i="6" s="1"/>
  <c r="Q35" i="7" s="1"/>
  <c r="Q35" i="8" s="1"/>
  <c r="Q35" i="9" s="1"/>
  <c r="Q35" i="10" s="1"/>
  <c r="Q35" i="11" s="1"/>
  <c r="Q35" i="12" s="1"/>
  <c r="Q35" i="13" s="1"/>
  <c r="Q35" i="14" s="1"/>
  <c r="T11" i="1"/>
  <c r="T11" i="4" s="1"/>
  <c r="T11" i="5" s="1"/>
  <c r="T11" i="6" s="1"/>
  <c r="T11" i="7" s="1"/>
  <c r="T11" i="8" s="1"/>
  <c r="T11" i="9" s="1"/>
  <c r="T11" i="10" s="1"/>
  <c r="T11" i="11" s="1"/>
  <c r="T11" i="12" s="1"/>
  <c r="T11" i="13" s="1"/>
  <c r="T11" i="14" s="1"/>
  <c r="P11" i="1"/>
  <c r="Q11" i="1" s="1"/>
  <c r="Q11" i="4" s="1"/>
  <c r="Q11" i="5" s="1"/>
  <c r="Q11" i="6" s="1"/>
  <c r="Q11" i="7" s="1"/>
  <c r="Q11" i="8" s="1"/>
  <c r="Q11" i="9" s="1"/>
  <c r="Q11" i="10" s="1"/>
  <c r="Q11" i="11" s="1"/>
  <c r="Q11" i="12" s="1"/>
  <c r="Q11" i="13" s="1"/>
  <c r="Q11" i="14" s="1"/>
  <c r="T15" i="1"/>
  <c r="T15" i="4" s="1"/>
  <c r="T15" i="5" s="1"/>
  <c r="T15" i="6" s="1"/>
  <c r="T15" i="7" s="1"/>
  <c r="T15" i="8" s="1"/>
  <c r="T15" i="9" s="1"/>
  <c r="T15" i="10" s="1"/>
  <c r="T15" i="11" s="1"/>
  <c r="T15" i="12" s="1"/>
  <c r="T15" i="13" s="1"/>
  <c r="T15" i="14" s="1"/>
  <c r="P15" i="1"/>
  <c r="Q15" i="1" s="1"/>
  <c r="Q15" i="4" s="1"/>
  <c r="Q15" i="5" s="1"/>
  <c r="Q15" i="6" s="1"/>
  <c r="Q15" i="7" s="1"/>
  <c r="Q15" i="8" s="1"/>
  <c r="Q15" i="9" s="1"/>
  <c r="Q15" i="10" s="1"/>
  <c r="Q15" i="11" s="1"/>
  <c r="Q15" i="12" s="1"/>
  <c r="Q15" i="13" s="1"/>
  <c r="Q15" i="14" s="1"/>
  <c r="T23" i="1"/>
  <c r="T23" i="4" s="1"/>
  <c r="T23" i="5" s="1"/>
  <c r="T23" i="6" s="1"/>
  <c r="T23" i="7" s="1"/>
  <c r="T23" i="8" s="1"/>
  <c r="T23" i="9" s="1"/>
  <c r="T23" i="10" s="1"/>
  <c r="T23" i="11" s="1"/>
  <c r="T23" i="12" s="1"/>
  <c r="T23" i="13" s="1"/>
  <c r="T23" i="14" s="1"/>
  <c r="P23" i="1"/>
  <c r="Q23" i="1" s="1"/>
  <c r="Q23" i="4" s="1"/>
  <c r="Q23" i="5" s="1"/>
  <c r="Q23" i="6" s="1"/>
  <c r="Q23" i="7" s="1"/>
  <c r="Q23" i="8" s="1"/>
  <c r="Q23" i="9" s="1"/>
  <c r="Q23" i="10" s="1"/>
  <c r="Q23" i="11" s="1"/>
  <c r="Q23" i="12" s="1"/>
  <c r="Q23" i="13" s="1"/>
  <c r="Q23" i="14" s="1"/>
  <c r="T27" i="1"/>
  <c r="T27" i="4" s="1"/>
  <c r="T27" i="5" s="1"/>
  <c r="T27" i="6" s="1"/>
  <c r="T27" i="7" s="1"/>
  <c r="T27" i="8" s="1"/>
  <c r="T27" i="9" s="1"/>
  <c r="T27" i="10" s="1"/>
  <c r="T27" i="11" s="1"/>
  <c r="T27" i="12" s="1"/>
  <c r="T27" i="13" s="1"/>
  <c r="T27" i="14" s="1"/>
  <c r="P27" i="1"/>
  <c r="Q27" i="1" s="1"/>
  <c r="Q27" i="4" s="1"/>
  <c r="Q27" i="5" s="1"/>
  <c r="Q27" i="6" s="1"/>
  <c r="Q27" i="7" s="1"/>
  <c r="Q27" i="8" s="1"/>
  <c r="Q27" i="9" s="1"/>
  <c r="Q27" i="10" s="1"/>
  <c r="Q27" i="11" s="1"/>
  <c r="Q27" i="12" s="1"/>
  <c r="Q27" i="13" s="1"/>
  <c r="Q27" i="14" s="1"/>
  <c r="T31" i="1"/>
  <c r="T31" i="4" s="1"/>
  <c r="T31" i="5" s="1"/>
  <c r="T31" i="6" s="1"/>
  <c r="T31" i="7" s="1"/>
  <c r="T31" i="8" s="1"/>
  <c r="T31" i="9" s="1"/>
  <c r="T31" i="10" s="1"/>
  <c r="T31" i="11" s="1"/>
  <c r="T31" i="12" s="1"/>
  <c r="T31" i="13" s="1"/>
  <c r="T31" i="14" s="1"/>
  <c r="P31" i="1"/>
  <c r="Q31" i="1" s="1"/>
  <c r="Q31" i="4" s="1"/>
  <c r="Q31" i="5" s="1"/>
  <c r="Q31" i="6" s="1"/>
  <c r="Q31" i="7" s="1"/>
  <c r="Q31" i="8" s="1"/>
  <c r="Q31" i="9" s="1"/>
  <c r="Q31" i="10" s="1"/>
  <c r="Q31" i="11" s="1"/>
  <c r="Q31" i="12" s="1"/>
  <c r="Q31" i="13" s="1"/>
  <c r="Q31" i="14" s="1"/>
  <c r="T39" i="1"/>
  <c r="T39" i="4" s="1"/>
  <c r="T39" i="5" s="1"/>
  <c r="T39" i="6" s="1"/>
  <c r="T39" i="7" s="1"/>
  <c r="T39" i="8" s="1"/>
  <c r="T39" i="9" s="1"/>
  <c r="T39" i="10" s="1"/>
  <c r="T39" i="11" s="1"/>
  <c r="T39" i="12" s="1"/>
  <c r="T39" i="13" s="1"/>
  <c r="T39" i="14" s="1"/>
  <c r="P39" i="1"/>
  <c r="Q39" i="1" s="1"/>
  <c r="Q39" i="4" s="1"/>
  <c r="Q39" i="5" s="1"/>
  <c r="Q39" i="6" s="1"/>
  <c r="Q39" i="7" s="1"/>
  <c r="Q39" i="8" s="1"/>
  <c r="Q39" i="9" s="1"/>
  <c r="Q39" i="10" s="1"/>
  <c r="Q39" i="11" s="1"/>
  <c r="Q39" i="12" s="1"/>
  <c r="Q39" i="13" s="1"/>
  <c r="Q39" i="14" s="1"/>
  <c r="T43" i="1"/>
  <c r="T43" i="4" s="1"/>
  <c r="T43" i="5" s="1"/>
  <c r="T43" i="6" s="1"/>
  <c r="T43" i="7" s="1"/>
  <c r="T43" i="8" s="1"/>
  <c r="T43" i="9" s="1"/>
  <c r="T43" i="10" s="1"/>
  <c r="T43" i="11" s="1"/>
  <c r="T43" i="12" s="1"/>
  <c r="T43" i="13" s="1"/>
  <c r="T43" i="14" s="1"/>
  <c r="P43" i="1"/>
  <c r="Q43" i="1" s="1"/>
  <c r="Q43" i="4" s="1"/>
  <c r="Q43" i="5" s="1"/>
  <c r="Q43" i="6" s="1"/>
  <c r="Q43" i="7" s="1"/>
  <c r="Q43" i="8" s="1"/>
  <c r="Q43" i="9" s="1"/>
  <c r="Q43" i="10" s="1"/>
  <c r="Q43" i="11" s="1"/>
  <c r="Q43" i="12" s="1"/>
  <c r="Q43" i="13" s="1"/>
  <c r="Q43" i="14" s="1"/>
  <c r="T47" i="1"/>
  <c r="T47" i="4" s="1"/>
  <c r="T47" i="5" s="1"/>
  <c r="T47" i="6" s="1"/>
  <c r="T47" i="7" s="1"/>
  <c r="T47" i="8" s="1"/>
  <c r="T47" i="9" s="1"/>
  <c r="T47" i="10" s="1"/>
  <c r="T47" i="11" s="1"/>
  <c r="T47" i="12" s="1"/>
  <c r="T47" i="13" s="1"/>
  <c r="T47" i="14" s="1"/>
  <c r="P47" i="1"/>
  <c r="Q47" i="1" s="1"/>
  <c r="Q47" i="4" s="1"/>
  <c r="Q47" i="5" s="1"/>
  <c r="Q47" i="6" s="1"/>
  <c r="Q47" i="7" s="1"/>
  <c r="Q47" i="8" s="1"/>
  <c r="Q47" i="9" s="1"/>
  <c r="Q47" i="10" s="1"/>
  <c r="Q47" i="11" s="1"/>
  <c r="Q47" i="12" s="1"/>
  <c r="Q47" i="13" s="1"/>
  <c r="Q47" i="14" s="1"/>
  <c r="T55" i="1"/>
  <c r="T55" i="4" s="1"/>
  <c r="T55" i="5" s="1"/>
  <c r="T55" i="6" s="1"/>
  <c r="T55" i="7" s="1"/>
  <c r="T55" i="8" s="1"/>
  <c r="T55" i="9" s="1"/>
  <c r="T55" i="10" s="1"/>
  <c r="T55" i="11" s="1"/>
  <c r="T55" i="12" s="1"/>
  <c r="T55" i="13" s="1"/>
  <c r="T55" i="14" s="1"/>
  <c r="P55" i="1"/>
  <c r="Q55" i="1" s="1"/>
  <c r="Q55" i="4" s="1"/>
  <c r="Q55" i="5" s="1"/>
  <c r="Q55" i="6" s="1"/>
  <c r="Q55" i="7" s="1"/>
  <c r="Q55" i="8" s="1"/>
  <c r="Q55" i="9" s="1"/>
  <c r="Q55" i="10" s="1"/>
  <c r="Q55" i="11" s="1"/>
  <c r="Q55" i="12" s="1"/>
  <c r="Q55" i="13" s="1"/>
  <c r="Q55" i="14" s="1"/>
  <c r="T59" i="1"/>
  <c r="T59" i="4" s="1"/>
  <c r="T59" i="5" s="1"/>
  <c r="T59" i="6" s="1"/>
  <c r="T59" i="7" s="1"/>
  <c r="T59" i="8" s="1"/>
  <c r="T59" i="9" s="1"/>
  <c r="T59" i="10" s="1"/>
  <c r="T59" i="11" s="1"/>
  <c r="T59" i="12" s="1"/>
  <c r="T59" i="13" s="1"/>
  <c r="T59" i="14" s="1"/>
  <c r="P59" i="1"/>
  <c r="Q59" i="1" s="1"/>
  <c r="Q59" i="4" s="1"/>
  <c r="Q59" i="5" s="1"/>
  <c r="Q59" i="6" s="1"/>
  <c r="Q59" i="7" s="1"/>
  <c r="Q59" i="8" s="1"/>
  <c r="Q59" i="9" s="1"/>
  <c r="Q59" i="10" s="1"/>
  <c r="Q59" i="11" s="1"/>
  <c r="Q59" i="12" s="1"/>
  <c r="Q59" i="13" s="1"/>
  <c r="Q59" i="14" s="1"/>
  <c r="T12" i="1"/>
  <c r="T12" i="4" s="1"/>
  <c r="T12" i="5" s="1"/>
  <c r="T12" i="6" s="1"/>
  <c r="T12" i="7" s="1"/>
  <c r="T12" i="8" s="1"/>
  <c r="T12" i="9" s="1"/>
  <c r="T12" i="10" s="1"/>
  <c r="T12" i="11" s="1"/>
  <c r="T12" i="12" s="1"/>
  <c r="T12" i="13" s="1"/>
  <c r="T12" i="14" s="1"/>
  <c r="P12" i="1"/>
  <c r="Q12" i="1" s="1"/>
  <c r="Q12" i="4" s="1"/>
  <c r="Q12" i="5" s="1"/>
  <c r="Q12" i="6" s="1"/>
  <c r="Q12" i="7" s="1"/>
  <c r="Q12" i="8" s="1"/>
  <c r="Q12" i="9" s="1"/>
  <c r="Q12" i="10" s="1"/>
  <c r="Q12" i="11" s="1"/>
  <c r="Q12" i="12" s="1"/>
  <c r="Q12" i="13" s="1"/>
  <c r="Q12" i="14" s="1"/>
  <c r="T16" i="1"/>
  <c r="T16" i="4" s="1"/>
  <c r="T16" i="5" s="1"/>
  <c r="T16" i="6" s="1"/>
  <c r="T16" i="7" s="1"/>
  <c r="T16" i="8" s="1"/>
  <c r="T16" i="9" s="1"/>
  <c r="T16" i="10" s="1"/>
  <c r="T16" i="11" s="1"/>
  <c r="T16" i="12" s="1"/>
  <c r="T16" i="13" s="1"/>
  <c r="T16" i="14" s="1"/>
  <c r="P16" i="1"/>
  <c r="Q16" i="1" s="1"/>
  <c r="Q16" i="4" s="1"/>
  <c r="Q16" i="5" s="1"/>
  <c r="Q16" i="6" s="1"/>
  <c r="Q16" i="7" s="1"/>
  <c r="Q16" i="8" s="1"/>
  <c r="Q16" i="9" s="1"/>
  <c r="Q16" i="10" s="1"/>
  <c r="Q16" i="11" s="1"/>
  <c r="Q16" i="12" s="1"/>
  <c r="Q16" i="13" s="1"/>
  <c r="Q16" i="14" s="1"/>
  <c r="T20" i="1"/>
  <c r="T20" i="4" s="1"/>
  <c r="T20" i="5" s="1"/>
  <c r="T20" i="6" s="1"/>
  <c r="T20" i="7" s="1"/>
  <c r="T20" i="8" s="1"/>
  <c r="T20" i="9" s="1"/>
  <c r="T20" i="10" s="1"/>
  <c r="T20" i="11" s="1"/>
  <c r="T20" i="12" s="1"/>
  <c r="T20" i="13" s="1"/>
  <c r="T20" i="14" s="1"/>
  <c r="P20" i="1"/>
  <c r="Q20" i="1" s="1"/>
  <c r="Q20" i="4" s="1"/>
  <c r="Q20" i="5" s="1"/>
  <c r="Q20" i="6" s="1"/>
  <c r="Q20" i="7" s="1"/>
  <c r="Q20" i="8" s="1"/>
  <c r="Q20" i="9" s="1"/>
  <c r="Q20" i="10" s="1"/>
  <c r="Q20" i="11" s="1"/>
  <c r="Q20" i="12" s="1"/>
  <c r="Q20" i="13" s="1"/>
  <c r="Q20" i="14" s="1"/>
  <c r="T24" i="1"/>
  <c r="T24" i="4" s="1"/>
  <c r="T24" i="5" s="1"/>
  <c r="T24" i="6" s="1"/>
  <c r="T24" i="7" s="1"/>
  <c r="T24" i="8" s="1"/>
  <c r="T24" i="9" s="1"/>
  <c r="T24" i="10" s="1"/>
  <c r="T24" i="11" s="1"/>
  <c r="T24" i="12" s="1"/>
  <c r="T24" i="13" s="1"/>
  <c r="T24" i="14" s="1"/>
  <c r="P24" i="1"/>
  <c r="Q24" i="1" s="1"/>
  <c r="Q24" i="4" s="1"/>
  <c r="Q24" i="5" s="1"/>
  <c r="Q24" i="6" s="1"/>
  <c r="Q24" i="7" s="1"/>
  <c r="Q24" i="8" s="1"/>
  <c r="Q24" i="9" s="1"/>
  <c r="Q24" i="10" s="1"/>
  <c r="Q24" i="11" s="1"/>
  <c r="Q24" i="12" s="1"/>
  <c r="Q24" i="13" s="1"/>
  <c r="Q24" i="14" s="1"/>
  <c r="T28" i="1"/>
  <c r="T28" i="4" s="1"/>
  <c r="T28" i="5" s="1"/>
  <c r="T28" i="6" s="1"/>
  <c r="T28" i="7" s="1"/>
  <c r="T28" i="8" s="1"/>
  <c r="T28" i="9" s="1"/>
  <c r="T28" i="10" s="1"/>
  <c r="T28" i="11" s="1"/>
  <c r="T28" i="12" s="1"/>
  <c r="T28" i="13" s="1"/>
  <c r="T28" i="14" s="1"/>
  <c r="P28" i="1"/>
  <c r="Q28" i="1" s="1"/>
  <c r="Q28" i="4" s="1"/>
  <c r="Q28" i="5" s="1"/>
  <c r="Q28" i="6" s="1"/>
  <c r="Q28" i="7" s="1"/>
  <c r="Q28" i="8" s="1"/>
  <c r="Q28" i="9" s="1"/>
  <c r="Q28" i="10" s="1"/>
  <c r="Q28" i="11" s="1"/>
  <c r="Q28" i="12" s="1"/>
  <c r="Q28" i="13" s="1"/>
  <c r="Q28" i="14" s="1"/>
  <c r="T32" i="1"/>
  <c r="T32" i="4" s="1"/>
  <c r="T32" i="5" s="1"/>
  <c r="T32" i="6" s="1"/>
  <c r="T32" i="7" s="1"/>
  <c r="T32" i="8" s="1"/>
  <c r="T32" i="9" s="1"/>
  <c r="T32" i="10" s="1"/>
  <c r="T32" i="11" s="1"/>
  <c r="T32" i="12" s="1"/>
  <c r="T32" i="13" s="1"/>
  <c r="T32" i="14" s="1"/>
  <c r="P32" i="1"/>
  <c r="Q32" i="1" s="1"/>
  <c r="Q32" i="4" s="1"/>
  <c r="Q32" i="5" s="1"/>
  <c r="Q32" i="6" s="1"/>
  <c r="Q32" i="7" s="1"/>
  <c r="Q32" i="8" s="1"/>
  <c r="Q32" i="9" s="1"/>
  <c r="Q32" i="10" s="1"/>
  <c r="Q32" i="11" s="1"/>
  <c r="Q32" i="12" s="1"/>
  <c r="Q32" i="13" s="1"/>
  <c r="Q32" i="14" s="1"/>
  <c r="T36" i="1"/>
  <c r="T36" i="4" s="1"/>
  <c r="T36" i="5" s="1"/>
  <c r="T36" i="6" s="1"/>
  <c r="T36" i="7" s="1"/>
  <c r="T36" i="8" s="1"/>
  <c r="T36" i="9" s="1"/>
  <c r="T36" i="10" s="1"/>
  <c r="T36" i="11" s="1"/>
  <c r="T36" i="12" s="1"/>
  <c r="T36" i="13" s="1"/>
  <c r="T36" i="14" s="1"/>
  <c r="P36" i="1"/>
  <c r="Q36" i="1" s="1"/>
  <c r="Q36" i="4" s="1"/>
  <c r="Q36" i="5" s="1"/>
  <c r="Q36" i="6" s="1"/>
  <c r="Q36" i="7" s="1"/>
  <c r="Q36" i="8" s="1"/>
  <c r="Q36" i="9" s="1"/>
  <c r="Q36" i="10" s="1"/>
  <c r="Q36" i="11" s="1"/>
  <c r="Q36" i="12" s="1"/>
  <c r="Q36" i="13" s="1"/>
  <c r="Q36" i="14" s="1"/>
  <c r="T40" i="1"/>
  <c r="T40" i="4" s="1"/>
  <c r="T40" i="5" s="1"/>
  <c r="T40" i="6" s="1"/>
  <c r="T40" i="7" s="1"/>
  <c r="T40" i="8" s="1"/>
  <c r="T40" i="9" s="1"/>
  <c r="T40" i="10" s="1"/>
  <c r="T40" i="11" s="1"/>
  <c r="T40" i="12" s="1"/>
  <c r="T40" i="13" s="1"/>
  <c r="T40" i="14" s="1"/>
  <c r="P40" i="1"/>
  <c r="Q40" i="1" s="1"/>
  <c r="Q40" i="4" s="1"/>
  <c r="Q40" i="5" s="1"/>
  <c r="Q40" i="6" s="1"/>
  <c r="Q40" i="7" s="1"/>
  <c r="Q40" i="8" s="1"/>
  <c r="Q40" i="9" s="1"/>
  <c r="Q40" i="10" s="1"/>
  <c r="Q40" i="11" s="1"/>
  <c r="Q40" i="12" s="1"/>
  <c r="Q40" i="13" s="1"/>
  <c r="Q40" i="14" s="1"/>
  <c r="T44" i="1"/>
  <c r="T44" i="4" s="1"/>
  <c r="T44" i="5" s="1"/>
  <c r="T44" i="6" s="1"/>
  <c r="T44" i="7" s="1"/>
  <c r="T44" i="8" s="1"/>
  <c r="T44" i="9" s="1"/>
  <c r="T44" i="10" s="1"/>
  <c r="T44" i="11" s="1"/>
  <c r="T44" i="12" s="1"/>
  <c r="T44" i="13" s="1"/>
  <c r="T44" i="14" s="1"/>
  <c r="P44" i="1"/>
  <c r="Q44" i="1" s="1"/>
  <c r="Q44" i="4" s="1"/>
  <c r="Q44" i="5" s="1"/>
  <c r="Q44" i="6" s="1"/>
  <c r="Q44" i="7" s="1"/>
  <c r="Q44" i="8" s="1"/>
  <c r="Q44" i="9" s="1"/>
  <c r="Q44" i="10" s="1"/>
  <c r="Q44" i="11" s="1"/>
  <c r="Q44" i="12" s="1"/>
  <c r="Q44" i="13" s="1"/>
  <c r="Q44" i="14" s="1"/>
  <c r="T48" i="1"/>
  <c r="T48" i="4" s="1"/>
  <c r="T48" i="5" s="1"/>
  <c r="T48" i="6" s="1"/>
  <c r="T48" i="7" s="1"/>
  <c r="T48" i="8" s="1"/>
  <c r="T48" i="9" s="1"/>
  <c r="T48" i="10" s="1"/>
  <c r="T48" i="11" s="1"/>
  <c r="T48" i="12" s="1"/>
  <c r="T48" i="13" s="1"/>
  <c r="T48" i="14" s="1"/>
  <c r="P48" i="1"/>
  <c r="Q48" i="1" s="1"/>
  <c r="Q48" i="4" s="1"/>
  <c r="Q48" i="5" s="1"/>
  <c r="Q48" i="6" s="1"/>
  <c r="Q48" i="7" s="1"/>
  <c r="Q48" i="8" s="1"/>
  <c r="Q48" i="9" s="1"/>
  <c r="Q48" i="10" s="1"/>
  <c r="Q48" i="11" s="1"/>
  <c r="Q48" i="12" s="1"/>
  <c r="Q48" i="13" s="1"/>
  <c r="Q48" i="14" s="1"/>
  <c r="T52" i="1"/>
  <c r="T52" i="4" s="1"/>
  <c r="T52" i="5" s="1"/>
  <c r="T52" i="6" s="1"/>
  <c r="T52" i="7" s="1"/>
  <c r="T52" i="8" s="1"/>
  <c r="T52" i="9" s="1"/>
  <c r="T52" i="10" s="1"/>
  <c r="T52" i="11" s="1"/>
  <c r="T52" i="12" s="1"/>
  <c r="T52" i="13" s="1"/>
  <c r="T52" i="14" s="1"/>
  <c r="P52" i="1"/>
  <c r="Q52" i="1" s="1"/>
  <c r="Q52" i="4" s="1"/>
  <c r="Q52" i="5" s="1"/>
  <c r="Q52" i="6" s="1"/>
  <c r="Q52" i="7" s="1"/>
  <c r="Q52" i="8" s="1"/>
  <c r="Q52" i="9" s="1"/>
  <c r="Q52" i="10" s="1"/>
  <c r="Q52" i="11" s="1"/>
  <c r="Q52" i="12" s="1"/>
  <c r="Q52" i="13" s="1"/>
  <c r="Q52" i="14" s="1"/>
  <c r="T56" i="1"/>
  <c r="T56" i="4" s="1"/>
  <c r="T56" i="5" s="1"/>
  <c r="T56" i="6" s="1"/>
  <c r="T56" i="7" s="1"/>
  <c r="T56" i="8" s="1"/>
  <c r="T56" i="9" s="1"/>
  <c r="T56" i="10" s="1"/>
  <c r="T56" i="11" s="1"/>
  <c r="T56" i="12" s="1"/>
  <c r="T56" i="13" s="1"/>
  <c r="T56" i="14" s="1"/>
  <c r="P56" i="1"/>
  <c r="Q56" i="1" s="1"/>
  <c r="Q56" i="4" s="1"/>
  <c r="Q56" i="5" s="1"/>
  <c r="Q56" i="6" s="1"/>
  <c r="Q56" i="7" s="1"/>
  <c r="Q56" i="8" s="1"/>
  <c r="Q56" i="9" s="1"/>
  <c r="Q56" i="10" s="1"/>
  <c r="Q56" i="11" s="1"/>
  <c r="Q56" i="12" s="1"/>
  <c r="Q56" i="13" s="1"/>
  <c r="Q56" i="14" s="1"/>
  <c r="T19" i="1"/>
  <c r="T19" i="4" s="1"/>
  <c r="T19" i="5" s="1"/>
  <c r="T19" i="6" s="1"/>
  <c r="T19" i="7" s="1"/>
  <c r="T19" i="8" s="1"/>
  <c r="T19" i="9" s="1"/>
  <c r="T19" i="10" s="1"/>
  <c r="T19" i="11" s="1"/>
  <c r="T19" i="12" s="1"/>
  <c r="T19" i="13" s="1"/>
  <c r="T19" i="14" s="1"/>
  <c r="P19" i="1"/>
  <c r="Q19" i="1" s="1"/>
  <c r="Q19" i="4" s="1"/>
  <c r="Q19" i="5" s="1"/>
  <c r="Q19" i="6" s="1"/>
  <c r="Q19" i="7" s="1"/>
  <c r="Q19" i="8" s="1"/>
  <c r="Q19" i="9" s="1"/>
  <c r="Q19" i="10" s="1"/>
  <c r="Q19" i="11" s="1"/>
  <c r="Q19" i="12" s="1"/>
  <c r="Q19" i="13" s="1"/>
  <c r="Q19" i="14" s="1"/>
  <c r="T13" i="1"/>
  <c r="T13" i="4" s="1"/>
  <c r="T13" i="5" s="1"/>
  <c r="T13" i="6" s="1"/>
  <c r="T13" i="7" s="1"/>
  <c r="T13" i="8" s="1"/>
  <c r="T13" i="9" s="1"/>
  <c r="T13" i="10" s="1"/>
  <c r="T13" i="11" s="1"/>
  <c r="T13" i="12" s="1"/>
  <c r="T13" i="13" s="1"/>
  <c r="T13" i="14" s="1"/>
  <c r="P13" i="1"/>
  <c r="Q13" i="1" s="1"/>
  <c r="Q13" i="4" s="1"/>
  <c r="Q13" i="5" s="1"/>
  <c r="Q13" i="6" s="1"/>
  <c r="Q13" i="7" s="1"/>
  <c r="Q13" i="8" s="1"/>
  <c r="Q13" i="9" s="1"/>
  <c r="Q13" i="10" s="1"/>
  <c r="Q13" i="11" s="1"/>
  <c r="Q13" i="12" s="1"/>
  <c r="Q13" i="13" s="1"/>
  <c r="Q13" i="14" s="1"/>
  <c r="T17" i="1"/>
  <c r="T17" i="4" s="1"/>
  <c r="T17" i="5" s="1"/>
  <c r="T17" i="6" s="1"/>
  <c r="T17" i="7" s="1"/>
  <c r="T17" i="8" s="1"/>
  <c r="T17" i="9" s="1"/>
  <c r="T17" i="10" s="1"/>
  <c r="T17" i="11" s="1"/>
  <c r="T17" i="12" s="1"/>
  <c r="T17" i="13" s="1"/>
  <c r="T17" i="14" s="1"/>
  <c r="P17" i="1"/>
  <c r="Q17" i="1" s="1"/>
  <c r="Q17" i="4" s="1"/>
  <c r="Q17" i="5" s="1"/>
  <c r="Q17" i="6" s="1"/>
  <c r="Q17" i="7" s="1"/>
  <c r="Q17" i="8" s="1"/>
  <c r="Q17" i="9" s="1"/>
  <c r="Q17" i="10" s="1"/>
  <c r="Q17" i="11" s="1"/>
  <c r="Q17" i="12" s="1"/>
  <c r="Q17" i="13" s="1"/>
  <c r="Q17" i="14" s="1"/>
  <c r="T25" i="1"/>
  <c r="T25" i="4" s="1"/>
  <c r="T25" i="5" s="1"/>
  <c r="T25" i="6" s="1"/>
  <c r="T25" i="7" s="1"/>
  <c r="T25" i="8" s="1"/>
  <c r="T25" i="9" s="1"/>
  <c r="T25" i="10" s="1"/>
  <c r="T25" i="11" s="1"/>
  <c r="T25" i="12" s="1"/>
  <c r="T25" i="13" s="1"/>
  <c r="T25" i="14" s="1"/>
  <c r="P25" i="1"/>
  <c r="Q25" i="1" s="1"/>
  <c r="Q25" i="4" s="1"/>
  <c r="Q25" i="5" s="1"/>
  <c r="Q25" i="6" s="1"/>
  <c r="Q25" i="7" s="1"/>
  <c r="Q25" i="8" s="1"/>
  <c r="Q25" i="9" s="1"/>
  <c r="Q25" i="10" s="1"/>
  <c r="Q25" i="11" s="1"/>
  <c r="Q25" i="12" s="1"/>
  <c r="Q25" i="13" s="1"/>
  <c r="Q25" i="14" s="1"/>
  <c r="T29" i="1"/>
  <c r="T29" i="4" s="1"/>
  <c r="T29" i="5" s="1"/>
  <c r="T29" i="6" s="1"/>
  <c r="T29" i="7" s="1"/>
  <c r="T29" i="8" s="1"/>
  <c r="T29" i="9" s="1"/>
  <c r="T29" i="10" s="1"/>
  <c r="T29" i="11" s="1"/>
  <c r="T29" i="12" s="1"/>
  <c r="T29" i="13" s="1"/>
  <c r="T29" i="14" s="1"/>
  <c r="P29" i="1"/>
  <c r="Q29" i="1" s="1"/>
  <c r="Q29" i="4" s="1"/>
  <c r="Q29" i="5" s="1"/>
  <c r="Q29" i="6" s="1"/>
  <c r="Q29" i="7" s="1"/>
  <c r="Q29" i="8" s="1"/>
  <c r="Q29" i="9" s="1"/>
  <c r="Q29" i="10" s="1"/>
  <c r="Q29" i="11" s="1"/>
  <c r="Q29" i="12" s="1"/>
  <c r="Q29" i="13" s="1"/>
  <c r="Q29" i="14" s="1"/>
  <c r="T33" i="1"/>
  <c r="T33" i="4" s="1"/>
  <c r="T33" i="5" s="1"/>
  <c r="T33" i="6" s="1"/>
  <c r="T33" i="7" s="1"/>
  <c r="T33" i="8" s="1"/>
  <c r="T33" i="9" s="1"/>
  <c r="T33" i="10" s="1"/>
  <c r="T33" i="11" s="1"/>
  <c r="T33" i="12" s="1"/>
  <c r="T33" i="13" s="1"/>
  <c r="T33" i="14" s="1"/>
  <c r="P33" i="1"/>
  <c r="Q33" i="1" s="1"/>
  <c r="Q33" i="4" s="1"/>
  <c r="Q33" i="5" s="1"/>
  <c r="Q33" i="6" s="1"/>
  <c r="Q33" i="7" s="1"/>
  <c r="Q33" i="8" s="1"/>
  <c r="Q33" i="9" s="1"/>
  <c r="Q33" i="10" s="1"/>
  <c r="Q33" i="11" s="1"/>
  <c r="Q33" i="12" s="1"/>
  <c r="Q33" i="13" s="1"/>
  <c r="Q33" i="14" s="1"/>
  <c r="T41" i="1"/>
  <c r="T41" i="4" s="1"/>
  <c r="T41" i="5" s="1"/>
  <c r="T41" i="6" s="1"/>
  <c r="T41" i="7" s="1"/>
  <c r="T41" i="8" s="1"/>
  <c r="T41" i="9" s="1"/>
  <c r="T41" i="10" s="1"/>
  <c r="T41" i="11" s="1"/>
  <c r="T41" i="12" s="1"/>
  <c r="T41" i="13" s="1"/>
  <c r="T41" i="14" s="1"/>
  <c r="P41" i="1"/>
  <c r="Q41" i="1" s="1"/>
  <c r="Q41" i="4" s="1"/>
  <c r="Q41" i="5" s="1"/>
  <c r="Q41" i="6" s="1"/>
  <c r="Q41" i="7" s="1"/>
  <c r="Q41" i="8" s="1"/>
  <c r="Q41" i="9" s="1"/>
  <c r="Q41" i="10" s="1"/>
  <c r="Q41" i="11" s="1"/>
  <c r="Q41" i="12" s="1"/>
  <c r="Q41" i="13" s="1"/>
  <c r="Q41" i="14" s="1"/>
  <c r="T45" i="1"/>
  <c r="T45" i="4" s="1"/>
  <c r="T45" i="5" s="1"/>
  <c r="T45" i="6" s="1"/>
  <c r="T45" i="7" s="1"/>
  <c r="T45" i="8" s="1"/>
  <c r="T45" i="9" s="1"/>
  <c r="T45" i="10" s="1"/>
  <c r="T45" i="11" s="1"/>
  <c r="T45" i="12" s="1"/>
  <c r="T45" i="13" s="1"/>
  <c r="T45" i="14" s="1"/>
  <c r="P45" i="1"/>
  <c r="Q45" i="1" s="1"/>
  <c r="Q45" i="4" s="1"/>
  <c r="Q45" i="5" s="1"/>
  <c r="Q45" i="6" s="1"/>
  <c r="Q45" i="7" s="1"/>
  <c r="Q45" i="8" s="1"/>
  <c r="Q45" i="9" s="1"/>
  <c r="Q45" i="10" s="1"/>
  <c r="Q45" i="11" s="1"/>
  <c r="Q45" i="12" s="1"/>
  <c r="Q45" i="13" s="1"/>
  <c r="Q45" i="14" s="1"/>
  <c r="T49" i="1"/>
  <c r="T49" i="4" s="1"/>
  <c r="T49" i="5" s="1"/>
  <c r="T49" i="6" s="1"/>
  <c r="T49" i="7" s="1"/>
  <c r="T49" i="8" s="1"/>
  <c r="T49" i="9" s="1"/>
  <c r="T49" i="10" s="1"/>
  <c r="T49" i="11" s="1"/>
  <c r="T49" i="12" s="1"/>
  <c r="T49" i="13" s="1"/>
  <c r="T49" i="14" s="1"/>
  <c r="P49" i="1"/>
  <c r="Q49" i="1" s="1"/>
  <c r="Q49" i="4" s="1"/>
  <c r="Q49" i="5" s="1"/>
  <c r="Q49" i="6" s="1"/>
  <c r="Q49" i="7" s="1"/>
  <c r="Q49" i="8" s="1"/>
  <c r="Q49" i="9" s="1"/>
  <c r="Q49" i="10" s="1"/>
  <c r="Q49" i="11" s="1"/>
  <c r="Q49" i="12" s="1"/>
  <c r="Q49" i="13" s="1"/>
  <c r="Q49" i="14" s="1"/>
  <c r="T57" i="1"/>
  <c r="T57" i="4" s="1"/>
  <c r="T57" i="5" s="1"/>
  <c r="T57" i="6" s="1"/>
  <c r="T57" i="7" s="1"/>
  <c r="T57" i="8" s="1"/>
  <c r="T57" i="9" s="1"/>
  <c r="T57" i="10" s="1"/>
  <c r="T57" i="11" s="1"/>
  <c r="T57" i="12" s="1"/>
  <c r="T57" i="13" s="1"/>
  <c r="T57" i="14" s="1"/>
  <c r="P57" i="1"/>
  <c r="Q57" i="1" s="1"/>
  <c r="Q57" i="4" s="1"/>
  <c r="Q57" i="5" s="1"/>
  <c r="Q57" i="6" s="1"/>
  <c r="Q57" i="7" s="1"/>
  <c r="Q57" i="8" s="1"/>
  <c r="Q57" i="9" s="1"/>
  <c r="Q57" i="10" s="1"/>
  <c r="Q57" i="11" s="1"/>
  <c r="Q57" i="12" s="1"/>
  <c r="Q57" i="13" s="1"/>
  <c r="Q57" i="14" s="1"/>
  <c r="T58" i="1"/>
  <c r="T58" i="4" s="1"/>
  <c r="T58" i="5" s="1"/>
  <c r="T58" i="6" s="1"/>
  <c r="T58" i="7" s="1"/>
  <c r="T58" i="8" s="1"/>
  <c r="T58" i="9" s="1"/>
  <c r="T58" i="10" s="1"/>
  <c r="T58" i="11" s="1"/>
  <c r="T58" i="12" s="1"/>
  <c r="T58" i="13" s="1"/>
  <c r="T58" i="14" s="1"/>
  <c r="P58" i="1"/>
  <c r="Q58" i="1" s="1"/>
  <c r="Q58" i="4" s="1"/>
  <c r="Q58" i="5" s="1"/>
  <c r="Q58" i="6" s="1"/>
  <c r="Q58" i="7" s="1"/>
  <c r="Q58" i="8" s="1"/>
  <c r="Q58" i="9" s="1"/>
  <c r="Q58" i="10" s="1"/>
  <c r="Q58" i="11" s="1"/>
  <c r="Q58" i="12" s="1"/>
  <c r="Q58" i="13" s="1"/>
  <c r="Q58" i="14" s="1"/>
  <c r="T14" i="1"/>
  <c r="T14" i="4" s="1"/>
  <c r="T14" i="5" s="1"/>
  <c r="T14" i="6" s="1"/>
  <c r="T14" i="7" s="1"/>
  <c r="T14" i="8" s="1"/>
  <c r="T14" i="9" s="1"/>
  <c r="T14" i="10" s="1"/>
  <c r="T14" i="11" s="1"/>
  <c r="T14" i="12" s="1"/>
  <c r="T14" i="13" s="1"/>
  <c r="T14" i="14" s="1"/>
  <c r="P14" i="1"/>
  <c r="Q14" i="1" s="1"/>
  <c r="Q14" i="4" s="1"/>
  <c r="Q14" i="5" s="1"/>
  <c r="Q14" i="6" s="1"/>
  <c r="Q14" i="7" s="1"/>
  <c r="Q14" i="8" s="1"/>
  <c r="Q14" i="9" s="1"/>
  <c r="Q14" i="10" s="1"/>
  <c r="Q14" i="11" s="1"/>
  <c r="Q14" i="12" s="1"/>
  <c r="Q14" i="13" s="1"/>
  <c r="Q14" i="14" s="1"/>
  <c r="T18" i="1"/>
  <c r="T18" i="4" s="1"/>
  <c r="T18" i="5" s="1"/>
  <c r="T18" i="6" s="1"/>
  <c r="T18" i="7" s="1"/>
  <c r="T18" i="8" s="1"/>
  <c r="T18" i="9" s="1"/>
  <c r="T18" i="10" s="1"/>
  <c r="T18" i="11" s="1"/>
  <c r="T18" i="12" s="1"/>
  <c r="T18" i="13" s="1"/>
  <c r="T18" i="14" s="1"/>
  <c r="P18" i="1"/>
  <c r="Q18" i="1" s="1"/>
  <c r="Q18" i="4" s="1"/>
  <c r="Q18" i="5" s="1"/>
  <c r="Q18" i="6" s="1"/>
  <c r="Q18" i="7" s="1"/>
  <c r="Q18" i="8" s="1"/>
  <c r="Q18" i="9" s="1"/>
  <c r="Q18" i="10" s="1"/>
  <c r="Q18" i="11" s="1"/>
  <c r="Q18" i="12" s="1"/>
  <c r="Q18" i="13" s="1"/>
  <c r="Q18" i="14" s="1"/>
  <c r="T22" i="1"/>
  <c r="T22" i="4" s="1"/>
  <c r="T22" i="5" s="1"/>
  <c r="T22" i="6" s="1"/>
  <c r="T22" i="7" s="1"/>
  <c r="T22" i="8" s="1"/>
  <c r="T22" i="9" s="1"/>
  <c r="T22" i="10" s="1"/>
  <c r="T22" i="11" s="1"/>
  <c r="T22" i="12" s="1"/>
  <c r="T22" i="13" s="1"/>
  <c r="T22" i="14" s="1"/>
  <c r="P22" i="1"/>
  <c r="Q22" i="1" s="1"/>
  <c r="Q22" i="4" s="1"/>
  <c r="Q22" i="5" s="1"/>
  <c r="Q22" i="6" s="1"/>
  <c r="Q22" i="7" s="1"/>
  <c r="Q22" i="8" s="1"/>
  <c r="Q22" i="9" s="1"/>
  <c r="Q22" i="10" s="1"/>
  <c r="Q22" i="11" s="1"/>
  <c r="Q22" i="12" s="1"/>
  <c r="Q22" i="13" s="1"/>
  <c r="Q22" i="14" s="1"/>
  <c r="T26" i="1"/>
  <c r="T26" i="4" s="1"/>
  <c r="T26" i="5" s="1"/>
  <c r="T26" i="6" s="1"/>
  <c r="T26" i="7" s="1"/>
  <c r="T26" i="8" s="1"/>
  <c r="T26" i="9" s="1"/>
  <c r="T26" i="10" s="1"/>
  <c r="T26" i="11" s="1"/>
  <c r="T26" i="12" s="1"/>
  <c r="T26" i="13" s="1"/>
  <c r="T26" i="14" s="1"/>
  <c r="P26" i="1"/>
  <c r="Q26" i="1" s="1"/>
  <c r="Q26" i="4" s="1"/>
  <c r="Q26" i="5" s="1"/>
  <c r="Q26" i="6" s="1"/>
  <c r="Q26" i="7" s="1"/>
  <c r="Q26" i="8" s="1"/>
  <c r="Q26" i="9" s="1"/>
  <c r="Q26" i="10" s="1"/>
  <c r="Q26" i="11" s="1"/>
  <c r="Q26" i="12" s="1"/>
  <c r="Q26" i="13" s="1"/>
  <c r="Q26" i="14" s="1"/>
  <c r="T30" i="1"/>
  <c r="T30" i="4" s="1"/>
  <c r="T30" i="5" s="1"/>
  <c r="T30" i="6" s="1"/>
  <c r="T30" i="7" s="1"/>
  <c r="T30" i="8" s="1"/>
  <c r="T30" i="9" s="1"/>
  <c r="T30" i="10" s="1"/>
  <c r="T30" i="11" s="1"/>
  <c r="T30" i="12" s="1"/>
  <c r="T30" i="13" s="1"/>
  <c r="T30" i="14" s="1"/>
  <c r="P30" i="1"/>
  <c r="Q30" i="1" s="1"/>
  <c r="Q30" i="4" s="1"/>
  <c r="Q30" i="5" s="1"/>
  <c r="Q30" i="6" s="1"/>
  <c r="Q30" i="7" s="1"/>
  <c r="Q30" i="8" s="1"/>
  <c r="Q30" i="9" s="1"/>
  <c r="Q30" i="10" s="1"/>
  <c r="Q30" i="11" s="1"/>
  <c r="Q30" i="12" s="1"/>
  <c r="Q30" i="13" s="1"/>
  <c r="Q30" i="14" s="1"/>
  <c r="T34" i="1"/>
  <c r="T34" i="4" s="1"/>
  <c r="T34" i="5" s="1"/>
  <c r="T34" i="6" s="1"/>
  <c r="T34" i="7" s="1"/>
  <c r="T34" i="8" s="1"/>
  <c r="T34" i="9" s="1"/>
  <c r="T34" i="10" s="1"/>
  <c r="T34" i="11" s="1"/>
  <c r="T34" i="12" s="1"/>
  <c r="T34" i="13" s="1"/>
  <c r="T34" i="14" s="1"/>
  <c r="P34" i="1"/>
  <c r="Q34" i="1" s="1"/>
  <c r="Q34" i="4" s="1"/>
  <c r="Q34" i="5" s="1"/>
  <c r="Q34" i="6" s="1"/>
  <c r="Q34" i="7" s="1"/>
  <c r="Q34" i="8" s="1"/>
  <c r="Q34" i="9" s="1"/>
  <c r="Q34" i="10" s="1"/>
  <c r="Q34" i="11" s="1"/>
  <c r="Q34" i="12" s="1"/>
  <c r="Q34" i="13" s="1"/>
  <c r="Q34" i="14" s="1"/>
  <c r="T38" i="1"/>
  <c r="T38" i="4" s="1"/>
  <c r="T38" i="5" s="1"/>
  <c r="T38" i="6" s="1"/>
  <c r="T38" i="7" s="1"/>
  <c r="T38" i="8" s="1"/>
  <c r="T38" i="9" s="1"/>
  <c r="T38" i="10" s="1"/>
  <c r="T38" i="11" s="1"/>
  <c r="T38" i="12" s="1"/>
  <c r="T38" i="13" s="1"/>
  <c r="T38" i="14" s="1"/>
  <c r="P38" i="1"/>
  <c r="Q38" i="1" s="1"/>
  <c r="Q38" i="4" s="1"/>
  <c r="Q38" i="5" s="1"/>
  <c r="Q38" i="6" s="1"/>
  <c r="Q38" i="7" s="1"/>
  <c r="Q38" i="8" s="1"/>
  <c r="Q38" i="9" s="1"/>
  <c r="Q38" i="10" s="1"/>
  <c r="Q38" i="11" s="1"/>
  <c r="Q38" i="12" s="1"/>
  <c r="Q38" i="13" s="1"/>
  <c r="Q38" i="14" s="1"/>
  <c r="T42" i="1"/>
  <c r="T42" i="4" s="1"/>
  <c r="T42" i="5" s="1"/>
  <c r="T42" i="6" s="1"/>
  <c r="T42" i="7" s="1"/>
  <c r="T42" i="8" s="1"/>
  <c r="T42" i="9" s="1"/>
  <c r="T42" i="10" s="1"/>
  <c r="T42" i="11" s="1"/>
  <c r="T42" i="12" s="1"/>
  <c r="T42" i="13" s="1"/>
  <c r="T42" i="14" s="1"/>
  <c r="P42" i="1"/>
  <c r="Q42" i="1" s="1"/>
  <c r="Q42" i="4" s="1"/>
  <c r="Q42" i="5" s="1"/>
  <c r="Q42" i="6" s="1"/>
  <c r="Q42" i="7" s="1"/>
  <c r="Q42" i="8" s="1"/>
  <c r="Q42" i="9" s="1"/>
  <c r="Q42" i="10" s="1"/>
  <c r="Q42" i="11" s="1"/>
  <c r="Q42" i="12" s="1"/>
  <c r="Q42" i="13" s="1"/>
  <c r="Q42" i="14" s="1"/>
  <c r="T46" i="1"/>
  <c r="T46" i="4" s="1"/>
  <c r="T46" i="5" s="1"/>
  <c r="T46" i="6" s="1"/>
  <c r="T46" i="7" s="1"/>
  <c r="T46" i="8" s="1"/>
  <c r="T46" i="9" s="1"/>
  <c r="T46" i="10" s="1"/>
  <c r="T46" i="11" s="1"/>
  <c r="T46" i="12" s="1"/>
  <c r="T46" i="13" s="1"/>
  <c r="T46" i="14" s="1"/>
  <c r="P46" i="1"/>
  <c r="Q46" i="1" s="1"/>
  <c r="Q46" i="4" s="1"/>
  <c r="Q46" i="5" s="1"/>
  <c r="Q46" i="6" s="1"/>
  <c r="Q46" i="7" s="1"/>
  <c r="Q46" i="8" s="1"/>
  <c r="Q46" i="9" s="1"/>
  <c r="Q46" i="10" s="1"/>
  <c r="Q46" i="11" s="1"/>
  <c r="Q46" i="12" s="1"/>
  <c r="Q46" i="13" s="1"/>
  <c r="Q46" i="14" s="1"/>
  <c r="T50" i="1"/>
  <c r="T50" i="4" s="1"/>
  <c r="T50" i="5" s="1"/>
  <c r="T50" i="6" s="1"/>
  <c r="T50" i="7" s="1"/>
  <c r="T50" i="8" s="1"/>
  <c r="T50" i="9" s="1"/>
  <c r="T50" i="10" s="1"/>
  <c r="T50" i="11" s="1"/>
  <c r="T50" i="12" s="1"/>
  <c r="T50" i="13" s="1"/>
  <c r="T50" i="14" s="1"/>
  <c r="P50" i="1"/>
  <c r="Q50" i="1" s="1"/>
  <c r="Q50" i="4" s="1"/>
  <c r="Q50" i="5" s="1"/>
  <c r="Q50" i="6" s="1"/>
  <c r="Q50" i="7" s="1"/>
  <c r="Q50" i="8" s="1"/>
  <c r="Q50" i="9" s="1"/>
  <c r="Q50" i="10" s="1"/>
  <c r="Q50" i="11" s="1"/>
  <c r="Q50" i="12" s="1"/>
  <c r="Q50" i="13" s="1"/>
  <c r="Q50" i="14" s="1"/>
  <c r="T54" i="1"/>
  <c r="T54" i="4" s="1"/>
  <c r="T54" i="5" s="1"/>
  <c r="T54" i="6" s="1"/>
  <c r="T54" i="7" s="1"/>
  <c r="T54" i="8" s="1"/>
  <c r="T54" i="9" s="1"/>
  <c r="T54" i="10" s="1"/>
  <c r="T54" i="11" s="1"/>
  <c r="T54" i="12" s="1"/>
  <c r="T54" i="13" s="1"/>
  <c r="T54" i="14" s="1"/>
  <c r="P54" i="1"/>
  <c r="Q54" i="1" s="1"/>
  <c r="Q54" i="4" s="1"/>
  <c r="Q54" i="5" s="1"/>
  <c r="Q54" i="6" s="1"/>
  <c r="Q54" i="7" s="1"/>
  <c r="Q54" i="8" s="1"/>
  <c r="Q54" i="9" s="1"/>
  <c r="Q54" i="10" s="1"/>
  <c r="Q54" i="11" s="1"/>
  <c r="Q54" i="12" s="1"/>
  <c r="Q54" i="13" s="1"/>
  <c r="Q54" i="14" s="1"/>
  <c r="T10" i="1"/>
  <c r="P10" i="1"/>
  <c r="Q10" i="1" s="1"/>
  <c r="Q10" i="4" s="1"/>
  <c r="T51" i="1"/>
  <c r="T51" i="4" s="1"/>
  <c r="T51" i="5" s="1"/>
  <c r="T51" i="6" s="1"/>
  <c r="T51" i="7" s="1"/>
  <c r="T51" i="8" s="1"/>
  <c r="T51" i="9" s="1"/>
  <c r="T51" i="10" s="1"/>
  <c r="T51" i="11" s="1"/>
  <c r="T51" i="12" s="1"/>
  <c r="T51" i="13" s="1"/>
  <c r="T51" i="14" s="1"/>
  <c r="P51" i="1"/>
  <c r="Q51" i="1" s="1"/>
  <c r="Q51" i="4" s="1"/>
  <c r="Q51" i="5" s="1"/>
  <c r="Q51" i="6" s="1"/>
  <c r="Q51" i="7" s="1"/>
  <c r="Q51" i="8" s="1"/>
  <c r="Q51" i="9" s="1"/>
  <c r="Q51" i="10" s="1"/>
  <c r="Q51" i="11" s="1"/>
  <c r="Q51" i="12" s="1"/>
  <c r="Q51" i="13" s="1"/>
  <c r="Q51" i="14" s="1"/>
  <c r="T21" i="1"/>
  <c r="T21" i="4" s="1"/>
  <c r="T21" i="5" s="1"/>
  <c r="T21" i="6" s="1"/>
  <c r="T21" i="7" s="1"/>
  <c r="T21" i="8" s="1"/>
  <c r="T21" i="9" s="1"/>
  <c r="T21" i="10" s="1"/>
  <c r="T21" i="11" s="1"/>
  <c r="T21" i="12" s="1"/>
  <c r="T21" i="13" s="1"/>
  <c r="T21" i="14" s="1"/>
  <c r="P21" i="1"/>
  <c r="Q21" i="1" s="1"/>
  <c r="Q21" i="4" s="1"/>
  <c r="Q21" i="5" s="1"/>
  <c r="Q21" i="6" s="1"/>
  <c r="Q21" i="7" s="1"/>
  <c r="Q21" i="8" s="1"/>
  <c r="Q21" i="9" s="1"/>
  <c r="Q21" i="10" s="1"/>
  <c r="Q21" i="11" s="1"/>
  <c r="Q21" i="12" s="1"/>
  <c r="Q21" i="13" s="1"/>
  <c r="Q21" i="14" s="1"/>
  <c r="T37" i="1"/>
  <c r="T37" i="4" s="1"/>
  <c r="T37" i="5" s="1"/>
  <c r="T37" i="6" s="1"/>
  <c r="T37" i="7" s="1"/>
  <c r="T37" i="8" s="1"/>
  <c r="T37" i="9" s="1"/>
  <c r="T37" i="10" s="1"/>
  <c r="T37" i="11" s="1"/>
  <c r="T37" i="12" s="1"/>
  <c r="T37" i="13" s="1"/>
  <c r="T37" i="14" s="1"/>
  <c r="P37" i="1"/>
  <c r="Q37" i="1" s="1"/>
  <c r="Q37" i="4" s="1"/>
  <c r="Q37" i="5" s="1"/>
  <c r="Q37" i="6" s="1"/>
  <c r="Q37" i="7" s="1"/>
  <c r="Q37" i="8" s="1"/>
  <c r="Q37" i="9" s="1"/>
  <c r="Q37" i="10" s="1"/>
  <c r="Q37" i="11" s="1"/>
  <c r="Q37" i="12" s="1"/>
  <c r="Q37" i="13" s="1"/>
  <c r="Q37" i="14" s="1"/>
  <c r="T53" i="1"/>
  <c r="T53" i="4" s="1"/>
  <c r="T53" i="5" s="1"/>
  <c r="T53" i="6" s="1"/>
  <c r="T53" i="7" s="1"/>
  <c r="T53" i="8" s="1"/>
  <c r="T53" i="9" s="1"/>
  <c r="T53" i="10" s="1"/>
  <c r="T53" i="11" s="1"/>
  <c r="T53" i="12" s="1"/>
  <c r="T53" i="13" s="1"/>
  <c r="T53" i="14" s="1"/>
  <c r="P53" i="1"/>
  <c r="Q53" i="1" s="1"/>
  <c r="Q53" i="4" s="1"/>
  <c r="Q53" i="5" s="1"/>
  <c r="Q53" i="6" s="1"/>
  <c r="Q53" i="7" s="1"/>
  <c r="Q53" i="8" s="1"/>
  <c r="Q53" i="9" s="1"/>
  <c r="Q53" i="10" s="1"/>
  <c r="Q53" i="11" s="1"/>
  <c r="Q53" i="12" s="1"/>
  <c r="Q53" i="13" s="1"/>
  <c r="Q53" i="14" s="1"/>
  <c r="S60" i="1"/>
  <c r="V60" i="1"/>
  <c r="W60" i="1"/>
  <c r="G510" i="1"/>
  <c r="H510" i="1"/>
  <c r="K510" i="1"/>
  <c r="L510" i="1"/>
  <c r="Q10" i="5" l="1"/>
  <c r="Q60" i="4"/>
  <c r="T10" i="4"/>
  <c r="T10" i="5" s="1"/>
  <c r="W10" i="6"/>
  <c r="W60" i="5"/>
  <c r="T60" i="1"/>
  <c r="Q60" i="1"/>
  <c r="P60" i="1"/>
  <c r="L54" i="2"/>
  <c r="K54" i="2"/>
  <c r="H54" i="2"/>
  <c r="G54" i="2"/>
  <c r="T60" i="4" l="1"/>
  <c r="Q64" i="4" s="1"/>
  <c r="T10" i="6"/>
  <c r="T60" i="5"/>
  <c r="W10" i="7"/>
  <c r="W60" i="6"/>
  <c r="Q10" i="6"/>
  <c r="Q60" i="5"/>
  <c r="Q64" i="5" s="1"/>
  <c r="V64" i="1"/>
  <c r="S64" i="1"/>
  <c r="Q64" i="1"/>
  <c r="L6" i="1"/>
  <c r="J6" i="4" s="1"/>
  <c r="L6" i="4" s="1"/>
  <c r="J6" i="5" s="1"/>
  <c r="L6" i="5" s="1"/>
  <c r="J6" i="6" s="1"/>
  <c r="L6" i="6" s="1"/>
  <c r="J6" i="7" s="1"/>
  <c r="L6" i="7" s="1"/>
  <c r="J6" i="8" s="1"/>
  <c r="L6" i="8" s="1"/>
  <c r="J6" i="9" s="1"/>
  <c r="L6" i="9" s="1"/>
  <c r="J6" i="10" s="1"/>
  <c r="L6" i="10" s="1"/>
  <c r="J6" i="11" s="1"/>
  <c r="L6" i="11" s="1"/>
  <c r="J6" i="12" s="1"/>
  <c r="L6" i="12" s="1"/>
  <c r="J6" i="13" s="1"/>
  <c r="L6" i="13" s="1"/>
  <c r="J6" i="14" s="1"/>
  <c r="L6" i="14" s="1"/>
  <c r="H6" i="1"/>
  <c r="E6" i="4" s="1"/>
  <c r="H6" i="4" s="1"/>
  <c r="E6" i="5" s="1"/>
  <c r="H6" i="5" s="1"/>
  <c r="E6" i="6" s="1"/>
  <c r="H6" i="6" s="1"/>
  <c r="E6" i="7" s="1"/>
  <c r="H6" i="7" s="1"/>
  <c r="E6" i="8" s="1"/>
  <c r="H6" i="8" s="1"/>
  <c r="E6" i="9" s="1"/>
  <c r="H6" i="9" s="1"/>
  <c r="E6" i="10" s="1"/>
  <c r="H6" i="10" s="1"/>
  <c r="E6" i="11" s="1"/>
  <c r="H6" i="11" s="1"/>
  <c r="E6" i="12" s="1"/>
  <c r="H6" i="12" s="1"/>
  <c r="E6" i="13" s="1"/>
  <c r="H6" i="13" s="1"/>
  <c r="E6" i="14" s="1"/>
  <c r="H6" i="14" s="1"/>
  <c r="L5" i="1"/>
  <c r="J5" i="4" s="1"/>
  <c r="L5" i="4" s="1"/>
  <c r="J5" i="5" s="1"/>
  <c r="L5" i="5" s="1"/>
  <c r="J5" i="6" s="1"/>
  <c r="L5" i="6" s="1"/>
  <c r="J5" i="7" s="1"/>
  <c r="L5" i="7" s="1"/>
  <c r="J5" i="8" s="1"/>
  <c r="L5" i="8" s="1"/>
  <c r="J5" i="9" s="1"/>
  <c r="L5" i="9" s="1"/>
  <c r="J5" i="10" s="1"/>
  <c r="L5" i="10" s="1"/>
  <c r="J5" i="11" s="1"/>
  <c r="L5" i="11" s="1"/>
  <c r="J5" i="12" s="1"/>
  <c r="L5" i="12" s="1"/>
  <c r="J5" i="13" s="1"/>
  <c r="L5" i="13" s="1"/>
  <c r="J5" i="14" s="1"/>
  <c r="L5" i="14" s="1"/>
  <c r="H5" i="1"/>
  <c r="E5" i="4" s="1"/>
  <c r="H5" i="4" s="1"/>
  <c r="E5" i="5" s="1"/>
  <c r="H5" i="5" s="1"/>
  <c r="E5" i="6" s="1"/>
  <c r="H5" i="6" s="1"/>
  <c r="E5" i="7" s="1"/>
  <c r="H5" i="7" s="1"/>
  <c r="E5" i="8" s="1"/>
  <c r="H5" i="8" s="1"/>
  <c r="E5" i="9" s="1"/>
  <c r="H5" i="9" s="1"/>
  <c r="E5" i="10" s="1"/>
  <c r="H5" i="10" s="1"/>
  <c r="E5" i="11" s="1"/>
  <c r="H5" i="11" s="1"/>
  <c r="E5" i="12" s="1"/>
  <c r="H5" i="12" s="1"/>
  <c r="E5" i="13" s="1"/>
  <c r="H5" i="13" s="1"/>
  <c r="E5" i="14" s="1"/>
  <c r="H5" i="14" s="1"/>
  <c r="W10" i="8" l="1"/>
  <c r="W60" i="7"/>
  <c r="Q10" i="7"/>
  <c r="Q60" i="6"/>
  <c r="T10" i="7"/>
  <c r="T60" i="6"/>
  <c r="P64" i="1"/>
  <c r="Q64" i="6" l="1"/>
  <c r="Q10" i="8"/>
  <c r="Q60" i="7"/>
  <c r="T10" i="8"/>
  <c r="T60" i="7"/>
  <c r="W10" i="9"/>
  <c r="W60" i="8"/>
  <c r="T10" i="9" l="1"/>
  <c r="T60" i="8"/>
  <c r="Q64" i="7"/>
  <c r="W10" i="10"/>
  <c r="W60" i="9"/>
  <c r="Q10" i="9"/>
  <c r="Q60" i="8"/>
  <c r="Q64" i="8" s="1"/>
  <c r="W10" i="11" l="1"/>
  <c r="W60" i="10"/>
  <c r="Q10" i="10"/>
  <c r="Q60" i="9"/>
  <c r="T10" i="10"/>
  <c r="T60" i="9"/>
  <c r="Q64" i="9" l="1"/>
  <c r="Q10" i="11"/>
  <c r="Q60" i="10"/>
  <c r="T10" i="11"/>
  <c r="T60" i="10"/>
  <c r="W10" i="12"/>
  <c r="W60" i="11"/>
  <c r="T10" i="12" l="1"/>
  <c r="T60" i="11"/>
  <c r="Q64" i="10"/>
  <c r="W10" i="13"/>
  <c r="W60" i="12"/>
  <c r="Q10" i="12"/>
  <c r="Q60" i="11"/>
  <c r="Q64" i="11" s="1"/>
  <c r="Q10" i="13" l="1"/>
  <c r="Q60" i="12"/>
  <c r="W10" i="14"/>
  <c r="W60" i="14" s="1"/>
  <c r="W60" i="13"/>
  <c r="T10" i="13"/>
  <c r="T60" i="12"/>
  <c r="Q64" i="12" l="1"/>
  <c r="T10" i="14"/>
  <c r="T60" i="14" s="1"/>
  <c r="T60" i="13"/>
  <c r="Q10" i="14"/>
  <c r="Q60" i="14" s="1"/>
  <c r="Q64" i="14" s="1"/>
  <c r="Q60" i="13"/>
  <c r="Q64" i="13" l="1"/>
</calcChain>
</file>

<file path=xl/sharedStrings.xml><?xml version="1.0" encoding="utf-8"?>
<sst xmlns="http://schemas.openxmlformats.org/spreadsheetml/2006/main" count="552" uniqueCount="141">
  <si>
    <t>GESTION BANCAIRE BI-COMPTES</t>
  </si>
  <si>
    <t>JANVIER</t>
  </si>
  <si>
    <t>SITUATION FINANCIERE ACTUELLE</t>
  </si>
  <si>
    <t>REPORTS M-1</t>
  </si>
  <si>
    <t>BUDGET
REEL</t>
  </si>
  <si>
    <t>SOLDE
BANQUE</t>
  </si>
  <si>
    <t>DATES</t>
  </si>
  <si>
    <t>LIBELLES</t>
  </si>
  <si>
    <t>COCHE
(X)</t>
  </si>
  <si>
    <t>MODE DE
PAIEMENT</t>
  </si>
  <si>
    <t>CODE</t>
  </si>
  <si>
    <t>DEBITS
(Dépenses)</t>
  </si>
  <si>
    <t>CREDITS
(Recettes)</t>
  </si>
  <si>
    <t>OBSERVATIONS</t>
  </si>
  <si>
    <t>CODES</t>
  </si>
  <si>
    <t>DESIGNATIONS</t>
  </si>
  <si>
    <t>TOTAL</t>
  </si>
  <si>
    <t>MOIS</t>
  </si>
  <si>
    <t>ANNEE</t>
  </si>
  <si>
    <t>TOTAUX GENERAUX</t>
  </si>
  <si>
    <t>Contrôle</t>
  </si>
  <si>
    <t>TOTAUX :</t>
  </si>
  <si>
    <t>ECHEANCIER</t>
  </si>
  <si>
    <t>JOURS</t>
  </si>
  <si>
    <t>PARAMETRAGE DU LOGICIEL</t>
  </si>
  <si>
    <t>ANNEE :</t>
  </si>
  <si>
    <t>PARAMETRES DES COMPTES</t>
  </si>
  <si>
    <t>COMPTE</t>
  </si>
  <si>
    <t>DESIGNATION</t>
  </si>
  <si>
    <t>COULEUR</t>
  </si>
  <si>
    <t>MISE EN FORME</t>
  </si>
  <si>
    <t>Banque DUCOIN</t>
  </si>
  <si>
    <t>Banque ADERU</t>
  </si>
  <si>
    <t>TOTAUX</t>
  </si>
  <si>
    <t>CB</t>
  </si>
  <si>
    <t>Chèque</t>
  </si>
  <si>
    <t>Effet</t>
  </si>
  <si>
    <t>Prélèvement</t>
  </si>
  <si>
    <t>Retrait</t>
  </si>
  <si>
    <t>Retrait DAB</t>
  </si>
  <si>
    <t>Saisie</t>
  </si>
  <si>
    <t>Versement</t>
  </si>
  <si>
    <t>Virement</t>
  </si>
  <si>
    <t>Virt interne</t>
  </si>
  <si>
    <t>Autre</t>
  </si>
  <si>
    <t>Rem. chq</t>
  </si>
  <si>
    <t xml:space="preserve"> </t>
  </si>
  <si>
    <t>Alim</t>
  </si>
  <si>
    <t>Alimentation</t>
  </si>
  <si>
    <t>Abon</t>
  </si>
  <si>
    <t>Abonnement</t>
  </si>
  <si>
    <t>Ani</t>
  </si>
  <si>
    <t>Animaux</t>
  </si>
  <si>
    <t>Ass</t>
  </si>
  <si>
    <t>Assurance</t>
  </si>
  <si>
    <t>AssH</t>
  </si>
  <si>
    <t>Assurance habitation</t>
  </si>
  <si>
    <t>Bq</t>
  </si>
  <si>
    <t>Frais bancaires</t>
  </si>
  <si>
    <t>Carb</t>
  </si>
  <si>
    <t>Carburant</t>
  </si>
  <si>
    <t>Charg</t>
  </si>
  <si>
    <t>Charges</t>
  </si>
  <si>
    <t>Coif</t>
  </si>
  <si>
    <t>Coiffeur</t>
  </si>
  <si>
    <t>Comb</t>
  </si>
  <si>
    <t>Combustibles</t>
  </si>
  <si>
    <t>Cotis</t>
  </si>
  <si>
    <t>Cotisations</t>
  </si>
  <si>
    <t>Crd</t>
  </si>
  <si>
    <t>Crédits</t>
  </si>
  <si>
    <t>Déco</t>
  </si>
  <si>
    <t>Décoration</t>
  </si>
  <si>
    <t>Div</t>
  </si>
  <si>
    <t>Divers</t>
  </si>
  <si>
    <t>Doc</t>
  </si>
  <si>
    <t>Documentation</t>
  </si>
  <si>
    <t>Eau</t>
  </si>
  <si>
    <t>Elec</t>
  </si>
  <si>
    <t>Électricité</t>
  </si>
  <si>
    <t>Elmen</t>
  </si>
  <si>
    <t>Électro-ménager</t>
  </si>
  <si>
    <t>Ent</t>
  </si>
  <si>
    <t>Entretien</t>
  </si>
  <si>
    <t>Ext</t>
  </si>
  <si>
    <t>Aménagement extérieur</t>
  </si>
  <si>
    <t>Gaz</t>
  </si>
  <si>
    <t>Int</t>
  </si>
  <si>
    <t>Aménagement intérieur</t>
  </si>
  <si>
    <t>Just</t>
  </si>
  <si>
    <t>Justice</t>
  </si>
  <si>
    <t>Lois</t>
  </si>
  <si>
    <t>Loisirs</t>
  </si>
  <si>
    <t>Loy</t>
  </si>
  <si>
    <t>Loyers</t>
  </si>
  <si>
    <t>Med</t>
  </si>
  <si>
    <t>Médecin</t>
  </si>
  <si>
    <t>Mobl</t>
  </si>
  <si>
    <t>Mobilier</t>
  </si>
  <si>
    <t>Mut</t>
  </si>
  <si>
    <t>Mutuelle</t>
  </si>
  <si>
    <t>Phar</t>
  </si>
  <si>
    <t>Pharmacie</t>
  </si>
  <si>
    <t>Resto</t>
  </si>
  <si>
    <t>Restaurant</t>
  </si>
  <si>
    <t>Retr</t>
  </si>
  <si>
    <t>Retraits</t>
  </si>
  <si>
    <t>Taxes</t>
  </si>
  <si>
    <t>Impôts et taxes</t>
  </si>
  <si>
    <t>TelF</t>
  </si>
  <si>
    <t>Téléphone fixe</t>
  </si>
  <si>
    <t>TelP</t>
  </si>
  <si>
    <t>Téléphone portable</t>
  </si>
  <si>
    <t>Vac</t>
  </si>
  <si>
    <t>Vacances</t>
  </si>
  <si>
    <t>Vet</t>
  </si>
  <si>
    <t>Habillement</t>
  </si>
  <si>
    <t>Vir</t>
  </si>
  <si>
    <t>Virement interne</t>
  </si>
  <si>
    <t>Voit</t>
  </si>
  <si>
    <t>Voiture</t>
  </si>
  <si>
    <t>Web</t>
  </si>
  <si>
    <t>Internet</t>
  </si>
  <si>
    <t>MODE DE PAIEMENT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</si>
  <si>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</si>
  <si>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</si>
  <si>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</si>
  <si>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</si>
  <si>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</si>
  <si>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</si>
  <si>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</si>
  <si>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</si>
  <si>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</si>
  <si>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</si>
  <si>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</si>
  <si>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GFGHFHGJY</t>
  </si>
  <si>
    <t>GFHFG</t>
  </si>
  <si>
    <t>FGH</t>
  </si>
  <si>
    <t>FGHF</t>
  </si>
  <si>
    <t>GFHFGH</t>
  </si>
  <si>
    <t>TYTRRTY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</si>
</sst>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Black]#,##0.00\ &quot;€&quot;;[Red]\-#,##0.00\ &quot;€&quot;"/>
    <numFmt numFmtId="165" formatCode="[Black]#,##0.00\ &quot;€&quot;&quot; &quot;;[Red]\-#,##0.00\ &quot;€&quot;&quot; &quot;"/>
    <numFmt numFmtId="166" formatCode="[Black]#,##0.00\ &quot;€&quot;&quot; &quot;;[Color9]\-#,##0.00\ &quot;€&quot;&quot; &quot;"/>
    <numFmt numFmtId="167" formatCode="[Color9]#,##0.00\ &quot;€&quot;&quot; &quot;;[Black]\-#,##0.00\ &quot;€&quot;&quot; &quot;"/>
    <numFmt numFmtId="168" formatCode="dd"/>
    <numFmt numFmtId="169" formatCode="yyyy"/>
  </numFmts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8CBAD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12" xfId="0" applyFont="1" applyFill="1" applyBorder="1" applyAlignment="1">
      <alignment horizontal="center" vertical="top"/>
    </xf>
    <xf numFmtId="14" fontId="0" fillId="0" borderId="16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14" fontId="0" fillId="0" borderId="19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14" fontId="0" fillId="0" borderId="23" xfId="0" applyNumberFormat="1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left" vertical="center" indent="1"/>
    </xf>
    <xf numFmtId="0" fontId="0" fillId="0" borderId="19" xfId="0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0" fillId="0" borderId="16" xfId="0" applyNumberFormat="1" applyFont="1" applyBorder="1" applyAlignment="1">
      <alignment horizontal="left" vertical="center" indent="1"/>
    </xf>
    <xf numFmtId="0" fontId="0" fillId="0" borderId="19" xfId="0" applyNumberFormat="1" applyFont="1" applyBorder="1" applyAlignment="1">
      <alignment horizontal="left" vertical="center" indent="1"/>
    </xf>
    <xf numFmtId="0" fontId="0" fillId="0" borderId="23" xfId="0" applyNumberFormat="1" applyFont="1" applyBorder="1" applyAlignment="1">
      <alignment horizontal="left" vertical="center" indent="1"/>
    </xf>
    <xf numFmtId="0" fontId="0" fillId="8" borderId="9" xfId="0" applyFill="1" applyBorder="1" applyAlignment="1">
      <alignment vertical="center"/>
    </xf>
    <xf numFmtId="0" fontId="0" fillId="9" borderId="9" xfId="0" applyFill="1" applyBorder="1" applyAlignment="1">
      <alignment vertical="center"/>
    </xf>
    <xf numFmtId="0" fontId="0" fillId="6" borderId="9" xfId="0" applyFill="1" applyBorder="1"/>
    <xf numFmtId="0" fontId="3" fillId="4" borderId="9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166" fontId="3" fillId="5" borderId="9" xfId="0" applyNumberFormat="1" applyFont="1" applyFill="1" applyBorder="1" applyAlignment="1">
      <alignment horizontal="center" vertical="center"/>
    </xf>
    <xf numFmtId="166" fontId="6" fillId="4" borderId="16" xfId="0" applyNumberFormat="1" applyFont="1" applyFill="1" applyBorder="1" applyAlignment="1">
      <alignment horizontal="right" vertical="center"/>
    </xf>
    <xf numFmtId="166" fontId="6" fillId="4" borderId="19" xfId="0" applyNumberFormat="1" applyFont="1" applyFill="1" applyBorder="1" applyAlignment="1">
      <alignment horizontal="right" vertical="center"/>
    </xf>
    <xf numFmtId="166" fontId="6" fillId="4" borderId="22" xfId="0" applyNumberFormat="1" applyFont="1" applyFill="1" applyBorder="1" applyAlignment="1">
      <alignment horizontal="right" vertical="center"/>
    </xf>
    <xf numFmtId="166" fontId="3" fillId="4" borderId="9" xfId="0" applyNumberFormat="1" applyFont="1" applyFill="1" applyBorder="1" applyAlignment="1">
      <alignment horizontal="right" vertical="center"/>
    </xf>
    <xf numFmtId="166" fontId="6" fillId="5" borderId="16" xfId="0" applyNumberFormat="1" applyFont="1" applyFill="1" applyBorder="1" applyAlignment="1">
      <alignment horizontal="right" vertical="center"/>
    </xf>
    <xf numFmtId="166" fontId="6" fillId="5" borderId="19" xfId="0" applyNumberFormat="1" applyFont="1" applyFill="1" applyBorder="1" applyAlignment="1">
      <alignment horizontal="right" vertical="center"/>
    </xf>
    <xf numFmtId="166" fontId="6" fillId="5" borderId="22" xfId="0" applyNumberFormat="1" applyFont="1" applyFill="1" applyBorder="1" applyAlignment="1">
      <alignment horizontal="right" vertical="center"/>
    </xf>
    <xf numFmtId="166" fontId="3" fillId="5" borderId="9" xfId="0" applyNumberFormat="1" applyFont="1" applyFill="1" applyBorder="1" applyAlignment="1">
      <alignment horizontal="right" vertical="center"/>
    </xf>
    <xf numFmtId="166" fontId="0" fillId="10" borderId="16" xfId="0" applyNumberFormat="1" applyFont="1" applyFill="1" applyBorder="1" applyAlignment="1">
      <alignment horizontal="right" vertical="center"/>
    </xf>
    <xf numFmtId="166" fontId="0" fillId="10" borderId="19" xfId="0" applyNumberFormat="1" applyFont="1" applyFill="1" applyBorder="1" applyAlignment="1">
      <alignment horizontal="right" vertical="center"/>
    </xf>
    <xf numFmtId="166" fontId="0" fillId="10" borderId="23" xfId="0" applyNumberFormat="1" applyFont="1" applyFill="1" applyBorder="1" applyAlignment="1">
      <alignment horizontal="right" vertical="center"/>
    </xf>
    <xf numFmtId="166" fontId="6" fillId="4" borderId="19" xfId="0" applyNumberFormat="1" applyFont="1" applyFill="1" applyBorder="1" applyAlignment="1">
      <alignment vertical="center"/>
    </xf>
    <xf numFmtId="166" fontId="6" fillId="5" borderId="19" xfId="0" applyNumberFormat="1" applyFont="1" applyFill="1" applyBorder="1" applyAlignment="1">
      <alignment vertical="center"/>
    </xf>
    <xf numFmtId="167" fontId="6" fillId="4" borderId="19" xfId="0" applyNumberFormat="1" applyFont="1" applyFill="1" applyBorder="1" applyAlignment="1">
      <alignment horizontal="right" vertical="center"/>
    </xf>
    <xf numFmtId="167" fontId="6" fillId="4" borderId="16" xfId="0" applyNumberFormat="1" applyFont="1" applyFill="1" applyBorder="1" applyAlignment="1">
      <alignment horizontal="right" vertical="center"/>
    </xf>
    <xf numFmtId="167" fontId="6" fillId="4" borderId="22" xfId="0" applyNumberFormat="1" applyFont="1" applyFill="1" applyBorder="1" applyAlignment="1">
      <alignment horizontal="right" vertical="center"/>
    </xf>
    <xf numFmtId="167" fontId="3" fillId="4" borderId="9" xfId="0" applyNumberFormat="1" applyFont="1" applyFill="1" applyBorder="1" applyAlignment="1">
      <alignment horizontal="right" vertical="center"/>
    </xf>
    <xf numFmtId="167" fontId="6" fillId="5" borderId="16" xfId="0" applyNumberFormat="1" applyFont="1" applyFill="1" applyBorder="1" applyAlignment="1">
      <alignment horizontal="right" vertical="center"/>
    </xf>
    <xf numFmtId="167" fontId="6" fillId="5" borderId="19" xfId="0" applyNumberFormat="1" applyFont="1" applyFill="1" applyBorder="1" applyAlignment="1">
      <alignment horizontal="right" vertical="center"/>
    </xf>
    <xf numFmtId="167" fontId="6" fillId="5" borderId="22" xfId="0" applyNumberFormat="1" applyFont="1" applyFill="1" applyBorder="1" applyAlignment="1">
      <alignment horizontal="right" vertical="center"/>
    </xf>
    <xf numFmtId="167" fontId="3" fillId="5" borderId="9" xfId="0" applyNumberFormat="1" applyFont="1" applyFill="1" applyBorder="1" applyAlignment="1">
      <alignment horizontal="right" vertical="center"/>
    </xf>
    <xf numFmtId="0" fontId="1" fillId="10" borderId="9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166" fontId="3" fillId="4" borderId="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3" xfId="0" applyBorder="1" applyAlignment="1">
      <alignment vertical="center"/>
    </xf>
    <xf numFmtId="168" fontId="0" fillId="0" borderId="16" xfId="0" applyNumberFormat="1" applyBorder="1" applyAlignment="1">
      <alignment horizontal="center" vertical="center"/>
    </xf>
    <xf numFmtId="168" fontId="0" fillId="0" borderId="19" xfId="0" applyNumberFormat="1" applyBorder="1" applyAlignment="1">
      <alignment horizontal="center" vertical="center"/>
    </xf>
    <xf numFmtId="168" fontId="0" fillId="0" borderId="23" xfId="0" applyNumberFormat="1" applyBorder="1" applyAlignment="1">
      <alignment horizontal="center" vertical="center"/>
    </xf>
    <xf numFmtId="169" fontId="0" fillId="0" borderId="9" xfId="0" applyNumberFormat="1" applyBorder="1" applyAlignment="1">
      <alignment horizontal="center" vertical="center"/>
    </xf>
    <xf numFmtId="0" fontId="0" fillId="0" borderId="16" xfId="0" applyFont="1" applyBorder="1" applyAlignment="1">
      <alignment horizontal="left" vertical="center" indent="1"/>
    </xf>
    <xf numFmtId="0" fontId="0" fillId="0" borderId="19" xfId="0" applyFont="1" applyBorder="1" applyAlignment="1">
      <alignment horizontal="left" vertical="center" indent="1"/>
    </xf>
    <xf numFmtId="0" fontId="0" fillId="0" borderId="23" xfId="0" applyFont="1" applyBorder="1" applyAlignment="1">
      <alignment horizontal="left" vertical="center" indent="1"/>
    </xf>
    <xf numFmtId="164" fontId="6" fillId="3" borderId="20" xfId="0" applyNumberFormat="1" applyFont="1" applyFill="1" applyBorder="1" applyAlignment="1">
      <alignment vertical="center"/>
    </xf>
    <xf numFmtId="164" fontId="6" fillId="3" borderId="21" xfId="0" applyNumberFormat="1" applyFont="1" applyFill="1" applyBorder="1" applyAlignment="1">
      <alignment vertical="center"/>
    </xf>
    <xf numFmtId="164" fontId="6" fillId="3" borderId="17" xfId="0" applyNumberFormat="1" applyFont="1" applyFill="1" applyBorder="1" applyAlignment="1">
      <alignment vertical="center"/>
    </xf>
    <xf numFmtId="164" fontId="6" fillId="3" borderId="18" xfId="0" applyNumberFormat="1" applyFont="1" applyFill="1" applyBorder="1" applyAlignment="1">
      <alignment vertical="center"/>
    </xf>
    <xf numFmtId="164" fontId="6" fillId="3" borderId="24" xfId="0" applyNumberFormat="1" applyFont="1" applyFill="1" applyBorder="1" applyAlignment="1">
      <alignment vertical="center"/>
    </xf>
    <xf numFmtId="164" fontId="6" fillId="3" borderId="25" xfId="0" applyNumberFormat="1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right" vertical="center"/>
    </xf>
    <xf numFmtId="165" fontId="1" fillId="0" borderId="12" xfId="0" applyNumberFormat="1" applyFont="1" applyBorder="1" applyAlignment="1">
      <alignment horizontal="right" vertical="center"/>
    </xf>
    <xf numFmtId="0" fontId="1" fillId="2" borderId="9" xfId="0" applyFont="1" applyFill="1" applyBorder="1" applyAlignment="1">
      <alignment horizontal="center" vertical="center"/>
    </xf>
    <xf numFmtId="166" fontId="3" fillId="5" borderId="1" xfId="0" applyNumberFormat="1" applyFont="1" applyFill="1" applyBorder="1" applyAlignment="1">
      <alignment vertical="center"/>
    </xf>
    <xf numFmtId="166" fontId="3" fillId="5" borderId="12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166" fontId="1" fillId="10" borderId="1" xfId="0" applyNumberFormat="1" applyFont="1" applyFill="1" applyBorder="1" applyAlignment="1">
      <alignment horizontal="right" vertical="center"/>
    </xf>
    <xf numFmtId="166" fontId="1" fillId="6" borderId="12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6" fontId="3" fillId="4" borderId="1" xfId="0" applyNumberFormat="1" applyFont="1" applyFill="1" applyBorder="1" applyAlignment="1">
      <alignment vertical="center"/>
    </xf>
    <xf numFmtId="166" fontId="3" fillId="4" borderId="12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textRotation="90"/>
    </xf>
    <xf numFmtId="0" fontId="3" fillId="4" borderId="12" xfId="0" applyFont="1" applyFill="1" applyBorder="1" applyAlignment="1">
      <alignment horizontal="center" vertical="center" textRotation="90"/>
    </xf>
    <xf numFmtId="166" fontId="3" fillId="4" borderId="9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textRotation="90"/>
    </xf>
    <xf numFmtId="0" fontId="3" fillId="5" borderId="12" xfId="0" applyFont="1" applyFill="1" applyBorder="1" applyAlignment="1">
      <alignment horizontal="center" vertical="center" textRotation="90"/>
    </xf>
    <xf numFmtId="0" fontId="5" fillId="2" borderId="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right" vertical="center"/>
    </xf>
    <xf numFmtId="166" fontId="1" fillId="0" borderId="12" xfId="0" applyNumberFormat="1" applyFont="1" applyBorder="1" applyAlignment="1">
      <alignment horizontal="right" vertical="center"/>
    </xf>
    <xf numFmtId="165" fontId="3" fillId="5" borderId="1" xfId="0" applyNumberFormat="1" applyFont="1" applyFill="1" applyBorder="1" applyAlignment="1">
      <alignment vertical="center"/>
    </xf>
    <xf numFmtId="165" fontId="3" fillId="5" borderId="12" xfId="0" applyNumberFormat="1" applyFont="1" applyFill="1" applyBorder="1" applyAlignment="1">
      <alignment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12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NumberFormat="1" applyBorder="1" applyAlignment="1">
      <alignment horizontal="left" vertical="center" indent="1"/>
    </xf>
    <xf numFmtId="0" fontId="0" fillId="0" borderId="31" xfId="0" applyNumberFormat="1" applyBorder="1" applyAlignment="1">
      <alignment horizontal="left" vertical="center" indent="1"/>
    </xf>
    <xf numFmtId="0" fontId="0" fillId="0" borderId="21" xfId="0" applyNumberFormat="1" applyBorder="1" applyAlignment="1">
      <alignment horizontal="left" vertical="center" indent="1"/>
    </xf>
    <xf numFmtId="0" fontId="0" fillId="0" borderId="26" xfId="0" applyNumberFormat="1" applyBorder="1" applyAlignment="1">
      <alignment horizontal="left" vertical="center" indent="1"/>
    </xf>
    <xf numFmtId="0" fontId="0" fillId="0" borderId="32" xfId="0" applyNumberFormat="1" applyBorder="1" applyAlignment="1">
      <alignment horizontal="left" vertical="center" indent="1"/>
    </xf>
    <xf numFmtId="0" fontId="0" fillId="0" borderId="27" xfId="0" applyNumberFormat="1" applyBorder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0" fontId="0" fillId="0" borderId="20" xfId="0" applyBorder="1" applyAlignment="1">
      <alignment horizontal="left" indent="1"/>
    </xf>
    <xf numFmtId="0" fontId="0" fillId="0" borderId="21" xfId="0" applyBorder="1" applyAlignment="1">
      <alignment horizontal="left" indent="1"/>
    </xf>
    <xf numFmtId="0" fontId="0" fillId="0" borderId="26" xfId="0" applyBorder="1" applyAlignment="1">
      <alignment horizontal="left" indent="1"/>
    </xf>
    <xf numFmtId="0" fontId="0" fillId="0" borderId="27" xfId="0" applyBorder="1" applyAlignment="1">
      <alignment horizontal="left" indent="1"/>
    </xf>
    <xf numFmtId="0" fontId="0" fillId="0" borderId="17" xfId="0" applyNumberFormat="1" applyBorder="1" applyAlignment="1">
      <alignment horizontal="left" vertical="center" indent="1"/>
    </xf>
    <xf numFmtId="0" fontId="0" fillId="0" borderId="30" xfId="0" applyNumberFormat="1" applyBorder="1" applyAlignment="1">
      <alignment horizontal="left" vertical="center" indent="1"/>
    </xf>
    <xf numFmtId="0" fontId="0" fillId="0" borderId="18" xfId="0" applyNumberFormat="1" applyBorder="1" applyAlignment="1">
      <alignment horizontal="left" vertical="center" indent="1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left" indent="1"/>
    </xf>
    <xf numFmtId="0" fontId="0" fillId="0" borderId="29" xfId="0" applyBorder="1" applyAlignment="1">
      <alignment horizontal="left" inden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37"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B496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4</xdr:row>
      <xdr:rowOff>19050</xdr:rowOff>
    </xdr:from>
    <xdr:to>
      <xdr:col>7</xdr:col>
      <xdr:colOff>810375</xdr:colOff>
      <xdr:row>4</xdr:row>
      <xdr:rowOff>289050</xdr:rowOff>
    </xdr:to>
    <xdr:sp macro="[0]!Couleur_1" textlink="">
      <xdr:nvSpPr>
        <xdr:cNvPr id="2" name="Rectangle 1">
          <a:extLst>
            <a:ext uri="{FF2B5EF4-FFF2-40B4-BE49-F238E27FC236}">
              <a16:creationId xmlns:a16="http://schemas.microsoft.com/office/drawing/2014/main" id="{29E5D33E-576B-4BFC-B133-DCBBE4BB73DB}"/>
            </a:ext>
          </a:extLst>
        </xdr:cNvPr>
        <xdr:cNvSpPr/>
      </xdr:nvSpPr>
      <xdr:spPr>
        <a:xfrm>
          <a:off x="4343400" y="1905000"/>
          <a:ext cx="1620000" cy="27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Appliquer la couleur 1</a:t>
          </a:r>
        </a:p>
      </xdr:txBody>
    </xdr:sp>
    <xdr:clientData/>
  </xdr:twoCellAnchor>
  <xdr:twoCellAnchor>
    <xdr:from>
      <xdr:col>6</xdr:col>
      <xdr:colOff>28575</xdr:colOff>
      <xdr:row>5</xdr:row>
      <xdr:rowOff>19050</xdr:rowOff>
    </xdr:from>
    <xdr:to>
      <xdr:col>7</xdr:col>
      <xdr:colOff>810375</xdr:colOff>
      <xdr:row>5</xdr:row>
      <xdr:rowOff>289050</xdr:rowOff>
    </xdr:to>
    <xdr:sp macro="[0]!Couleur_2" textlink="">
      <xdr:nvSpPr>
        <xdr:cNvPr id="3" name="Rectangle 2">
          <a:extLst>
            <a:ext uri="{FF2B5EF4-FFF2-40B4-BE49-F238E27FC236}">
              <a16:creationId xmlns:a16="http://schemas.microsoft.com/office/drawing/2014/main" id="{9C54F439-FF84-4DAB-8681-952FDF1FF7BC}"/>
            </a:ext>
          </a:extLst>
        </xdr:cNvPr>
        <xdr:cNvSpPr/>
      </xdr:nvSpPr>
      <xdr:spPr>
        <a:xfrm>
          <a:off x="4343400" y="2219325"/>
          <a:ext cx="1620000" cy="27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Appliquer</a:t>
          </a:r>
          <a:r>
            <a:rPr lang="fr-FR" sz="1100" baseline="0"/>
            <a:t> la couleur 2</a:t>
          </a:r>
          <a:endParaRPr lang="fr-FR" sz="1100"/>
        </a:p>
      </xdr:txBody>
    </xdr:sp>
    <xdr:clientData/>
  </xdr:twoCellAnchor>
  <xdr:twoCellAnchor>
    <xdr:from>
      <xdr:col>6</xdr:col>
      <xdr:colOff>28574</xdr:colOff>
      <xdr:row>6</xdr:row>
      <xdr:rowOff>19050</xdr:rowOff>
    </xdr:from>
    <xdr:to>
      <xdr:col>7</xdr:col>
      <xdr:colOff>810374</xdr:colOff>
      <xdr:row>6</xdr:row>
      <xdr:rowOff>289050</xdr:rowOff>
    </xdr:to>
    <xdr:sp macro="[0]!Couleur_T" textlink="">
      <xdr:nvSpPr>
        <xdr:cNvPr id="4" name="Rectangle 3">
          <a:extLst>
            <a:ext uri="{FF2B5EF4-FFF2-40B4-BE49-F238E27FC236}">
              <a16:creationId xmlns:a16="http://schemas.microsoft.com/office/drawing/2014/main" id="{43CC27A8-7BD0-4313-8A5B-ED46FF6F49CD}"/>
            </a:ext>
          </a:extLst>
        </xdr:cNvPr>
        <xdr:cNvSpPr/>
      </xdr:nvSpPr>
      <xdr:spPr>
        <a:xfrm>
          <a:off x="6105524" y="1971675"/>
          <a:ext cx="1620000" cy="27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Appliquer la couleur 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37937-8EE0-4CAE-B9CD-4493CA119811}">
  <sheetPr codeName="Feuil1">
    <pageSetUpPr fitToPage="1"/>
  </sheetPr>
  <dimension ref="B1:W511"/>
  <sheetViews>
    <sheetView tabSelected="1"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H17" sqref="H17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5" t="s">
        <v>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N2" s="105" t="s">
        <v>0</v>
      </c>
      <c r="O2" s="105"/>
      <c r="P2" s="105"/>
      <c r="Q2" s="105"/>
      <c r="R2" s="105"/>
      <c r="S2" s="105"/>
      <c r="T2" s="105"/>
      <c r="U2" s="105"/>
      <c r="V2" s="105"/>
      <c r="W2" s="105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6" t="s">
        <v>1</v>
      </c>
      <c r="C4" s="106" t="s">
        <v>2</v>
      </c>
      <c r="D4" s="109" t="str">
        <f>PARAMETRES!$C$5</f>
        <v>Banque DUCOIN</v>
      </c>
      <c r="E4" s="110"/>
      <c r="F4" s="110"/>
      <c r="G4" s="110"/>
      <c r="H4" s="111"/>
      <c r="I4" s="112" t="str">
        <f>PARAMETRES!$C$6</f>
        <v>Banque ADERU</v>
      </c>
      <c r="J4" s="113"/>
      <c r="K4" s="113"/>
      <c r="L4" s="114"/>
      <c r="N4" s="115" t="str">
        <f>CONCATENATE("RECAPITULATIF  ",$B$4,"  ",PARAMETRES!$C$9)</f>
        <v>RECAPITULATIF  JANVIER  2020</v>
      </c>
      <c r="O4" s="116"/>
      <c r="P4" s="116"/>
      <c r="Q4" s="116"/>
      <c r="R4" s="116"/>
      <c r="S4" s="116"/>
      <c r="T4" s="116"/>
      <c r="U4" s="116"/>
      <c r="V4" s="116"/>
      <c r="W4" s="117"/>
    </row>
    <row r="5" spans="2:23" ht="39.950000000000003" customHeight="1" thickBot="1" x14ac:dyDescent="0.3">
      <c r="B5" s="107"/>
      <c r="C5" s="107"/>
      <c r="D5" s="124" t="s">
        <v>3</v>
      </c>
      <c r="E5" s="126"/>
      <c r="F5" s="126"/>
      <c r="G5" s="25" t="s">
        <v>4</v>
      </c>
      <c r="H5" s="51">
        <f>$E$5+$H$510-$G$510</f>
        <v>-22</v>
      </c>
      <c r="I5" s="127" t="s">
        <v>3</v>
      </c>
      <c r="J5" s="27"/>
      <c r="K5" s="26" t="s">
        <v>4</v>
      </c>
      <c r="L5" s="27">
        <f>$J$5+$L$510-$K$510</f>
        <v>-25</v>
      </c>
      <c r="N5" s="118"/>
      <c r="O5" s="119"/>
      <c r="P5" s="119"/>
      <c r="Q5" s="119"/>
      <c r="R5" s="119"/>
      <c r="S5" s="119"/>
      <c r="T5" s="119"/>
      <c r="U5" s="119"/>
      <c r="V5" s="119"/>
      <c r="W5" s="120"/>
    </row>
    <row r="6" spans="2:23" ht="39.950000000000003" customHeight="1" thickBot="1" x14ac:dyDescent="0.3">
      <c r="B6" s="3">
        <f>PARAMETRES!$C$9</f>
        <v>2020</v>
      </c>
      <c r="C6" s="108"/>
      <c r="D6" s="125"/>
      <c r="E6" s="126"/>
      <c r="F6" s="126"/>
      <c r="G6" s="25" t="s">
        <v>5</v>
      </c>
      <c r="H6" s="51">
        <f>$E$6+SUMIF($D$10:$D$509,"X",$H$10:$H$509)-SUMIF($D$10:$D$509,"X",$G$10:$G$509)</f>
        <v>0</v>
      </c>
      <c r="I6" s="128"/>
      <c r="J6" s="27"/>
      <c r="K6" s="26" t="s">
        <v>5</v>
      </c>
      <c r="L6" s="27">
        <f>$J$6+SUMIF($D$10:$D$509,"X",$L$10:$L$509)-SUMIF($D$10:$D$509,"X",$K$10:$K$509)</f>
        <v>0</v>
      </c>
      <c r="N6" s="121"/>
      <c r="O6" s="122"/>
      <c r="P6" s="122"/>
      <c r="Q6" s="122"/>
      <c r="R6" s="122"/>
      <c r="S6" s="122"/>
      <c r="T6" s="122"/>
      <c r="U6" s="122"/>
      <c r="V6" s="122"/>
      <c r="W6" s="123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6" t="s">
        <v>6</v>
      </c>
      <c r="C8" s="106" t="s">
        <v>7</v>
      </c>
      <c r="D8" s="129" t="s">
        <v>8</v>
      </c>
      <c r="E8" s="131" t="s">
        <v>9</v>
      </c>
      <c r="F8" s="131" t="s">
        <v>10</v>
      </c>
      <c r="G8" s="95" t="s">
        <v>11</v>
      </c>
      <c r="H8" s="95" t="s">
        <v>12</v>
      </c>
      <c r="I8" s="97" t="s">
        <v>13</v>
      </c>
      <c r="J8" s="98"/>
      <c r="K8" s="101" t="s">
        <v>11</v>
      </c>
      <c r="L8" s="101" t="s">
        <v>12</v>
      </c>
      <c r="N8" s="81" t="s">
        <v>14</v>
      </c>
      <c r="O8" s="81" t="s">
        <v>15</v>
      </c>
      <c r="P8" s="103" t="s">
        <v>16</v>
      </c>
      <c r="Q8" s="103"/>
      <c r="R8" s="81"/>
      <c r="S8" s="104" t="str">
        <f>PARAMETRES!$C$5</f>
        <v>Banque DUCOIN</v>
      </c>
      <c r="T8" s="104"/>
      <c r="U8" s="81"/>
      <c r="V8" s="94" t="str">
        <f>PARAMETRES!$C$6</f>
        <v>Banque ADERU</v>
      </c>
      <c r="W8" s="94"/>
    </row>
    <row r="9" spans="2:23" ht="20.100000000000001" customHeight="1" thickBot="1" x14ac:dyDescent="0.3">
      <c r="B9" s="108"/>
      <c r="C9" s="108"/>
      <c r="D9" s="130"/>
      <c r="E9" s="132"/>
      <c r="F9" s="132"/>
      <c r="G9" s="96"/>
      <c r="H9" s="96"/>
      <c r="I9" s="99"/>
      <c r="J9" s="100"/>
      <c r="K9" s="102"/>
      <c r="L9" s="102"/>
      <c r="N9" s="81"/>
      <c r="O9" s="81"/>
      <c r="P9" s="49" t="s">
        <v>17</v>
      </c>
      <c r="Q9" s="49" t="s">
        <v>18</v>
      </c>
      <c r="R9" s="81"/>
      <c r="S9" s="55" t="s">
        <v>17</v>
      </c>
      <c r="T9" s="55" t="s">
        <v>18</v>
      </c>
      <c r="U9" s="81"/>
      <c r="V9" s="50" t="s">
        <v>17</v>
      </c>
      <c r="W9" s="50" t="s">
        <v>18</v>
      </c>
    </row>
    <row r="10" spans="2:23" x14ac:dyDescent="0.25">
      <c r="B10" s="4">
        <v>43833</v>
      </c>
      <c r="C10" s="65" t="s">
        <v>136</v>
      </c>
      <c r="D10" s="5"/>
      <c r="E10" s="5" t="s">
        <v>34</v>
      </c>
      <c r="F10" s="5" t="s">
        <v>59</v>
      </c>
      <c r="G10" s="42"/>
      <c r="H10" s="28"/>
      <c r="I10" s="70"/>
      <c r="J10" s="71"/>
      <c r="K10" s="45">
        <v>20</v>
      </c>
      <c r="L10" s="32"/>
      <c r="N10" s="5" t="str">
        <f t="shared" ref="N10:N41" si="0">C_Nature</f>
        <v>Alim</v>
      </c>
      <c r="O10" s="19" t="str">
        <f t="shared" ref="O10:O41" si="1">C_Des.Nat</f>
        <v>Alimentation</v>
      </c>
      <c r="P10" s="36">
        <f>$S$10+$V$10</f>
        <v>22</v>
      </c>
      <c r="Q10" s="36">
        <f>$P$10</f>
        <v>22</v>
      </c>
      <c r="R10" s="92"/>
      <c r="S10" s="39">
        <f>SUMIF($F$10:$F$509,$N$10,$G$10:$G$509)</f>
        <v>22</v>
      </c>
      <c r="T10" s="39">
        <f>$S$10</f>
        <v>22</v>
      </c>
      <c r="U10" s="92"/>
      <c r="V10" s="40">
        <f>SUMIF($F$10:$F$509,$N$10,$K$10:$K$509)</f>
        <v>0</v>
      </c>
      <c r="W10" s="40">
        <f>$V$10</f>
        <v>0</v>
      </c>
    </row>
    <row r="11" spans="2:23" x14ac:dyDescent="0.25">
      <c r="B11" s="6">
        <v>43857</v>
      </c>
      <c r="C11" s="66" t="s">
        <v>137</v>
      </c>
      <c r="D11" s="7"/>
      <c r="E11" s="7" t="s">
        <v>35</v>
      </c>
      <c r="F11" s="7" t="s">
        <v>47</v>
      </c>
      <c r="G11" s="41">
        <v>10</v>
      </c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$P$11</f>
        <v>0</v>
      </c>
      <c r="R11" s="93"/>
      <c r="S11" s="39">
        <f>SUMIF($F$10:$F$509,$N$11,$G$10:$G$509)</f>
        <v>0</v>
      </c>
      <c r="T11" s="39">
        <f>$S$11</f>
        <v>0</v>
      </c>
      <c r="U11" s="93"/>
      <c r="V11" s="40">
        <f>SUMIF($F$10:$F$509,$N$11,$K$10:$K$509)</f>
        <v>0</v>
      </c>
      <c r="W11" s="40">
        <f>$V$11</f>
        <v>0</v>
      </c>
    </row>
    <row r="12" spans="2:23" x14ac:dyDescent="0.25">
      <c r="B12" s="6">
        <v>43845</v>
      </c>
      <c r="C12" s="66" t="s">
        <v>135</v>
      </c>
      <c r="D12" s="7"/>
      <c r="E12" s="7" t="s">
        <v>37</v>
      </c>
      <c r="F12" s="7" t="s">
        <v>47</v>
      </c>
      <c r="G12" s="41">
        <v>12</v>
      </c>
      <c r="H12" s="29"/>
      <c r="I12" s="68"/>
      <c r="J12" s="69"/>
      <c r="K12" s="46"/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$P$12</f>
        <v>0</v>
      </c>
      <c r="R12" s="93"/>
      <c r="S12" s="39">
        <f>SUMIF($F$10:$F$509,$N$12,$G$10:$G$509)</f>
        <v>0</v>
      </c>
      <c r="T12" s="39">
        <f>$S$12</f>
        <v>0</v>
      </c>
      <c r="U12" s="93"/>
      <c r="V12" s="40">
        <f>SUMIF($F$10:$F$509,$N$12,$K$10:$K$509)</f>
        <v>0</v>
      </c>
      <c r="W12" s="40">
        <f>$V$12</f>
        <v>0</v>
      </c>
    </row>
    <row r="13" spans="2:23" x14ac:dyDescent="0.25">
      <c r="B13" s="6">
        <v>43836</v>
      </c>
      <c r="C13" s="66" t="s">
        <v>138</v>
      </c>
      <c r="D13" s="7"/>
      <c r="E13" s="7" t="s">
        <v>38</v>
      </c>
      <c r="F13" s="7" t="s">
        <v>53</v>
      </c>
      <c r="G13" s="41"/>
      <c r="H13" s="29"/>
      <c r="I13" s="68"/>
      <c r="J13" s="69"/>
      <c r="K13" s="46">
        <v>5</v>
      </c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5</v>
      </c>
      <c r="Q13" s="37">
        <f>$P$13</f>
        <v>5</v>
      </c>
      <c r="R13" s="93"/>
      <c r="S13" s="39">
        <f>SUMIF($F$10:$F$509,$N$13,$G$10:$G$509)</f>
        <v>0</v>
      </c>
      <c r="T13" s="39">
        <f>$S$13</f>
        <v>0</v>
      </c>
      <c r="U13" s="93"/>
      <c r="V13" s="40">
        <f>SUMIF($F$10:$F$509,$N$13,$K$10:$K$509)</f>
        <v>5</v>
      </c>
      <c r="W13" s="40">
        <f>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$P$14</f>
        <v>0</v>
      </c>
      <c r="R14" s="93"/>
      <c r="S14" s="39">
        <f>SUMIF($F$10:$F$509,$N$14,$G$10:$G$509)</f>
        <v>0</v>
      </c>
      <c r="T14" s="39">
        <f>$S$14</f>
        <v>0</v>
      </c>
      <c r="U14" s="93"/>
      <c r="V14" s="40">
        <f>SUMIF($F$10:$F$509,$N$14,$K$10:$K$509)</f>
        <v>0</v>
      </c>
      <c r="W14" s="40">
        <f>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$P$15</f>
        <v>0</v>
      </c>
      <c r="R15" s="93"/>
      <c r="S15" s="39">
        <f>SUMIF($F$10:$F$509,$N$15,$G$10:$G$509)</f>
        <v>0</v>
      </c>
      <c r="T15" s="39">
        <f>$S$15</f>
        <v>0</v>
      </c>
      <c r="U15" s="93"/>
      <c r="V15" s="40">
        <f>SUMIF($F$10:$F$509,$N$15,$K$10:$K$509)</f>
        <v>0</v>
      </c>
      <c r="W15" s="40">
        <f>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20</v>
      </c>
      <c r="Q16" s="37">
        <f>$P$16</f>
        <v>20</v>
      </c>
      <c r="R16" s="93"/>
      <c r="S16" s="39">
        <f>SUMIF($F$10:$F$509,$N$16,$G$10:$G$509)</f>
        <v>0</v>
      </c>
      <c r="T16" s="39">
        <f>$S$16</f>
        <v>0</v>
      </c>
      <c r="U16" s="93"/>
      <c r="V16" s="40">
        <f>SUMIF($F$10:$F$509,$N$16,$K$10:$K$509)</f>
        <v>20</v>
      </c>
      <c r="W16" s="40">
        <f>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$P$17</f>
        <v>0</v>
      </c>
      <c r="R17" s="93"/>
      <c r="S17" s="39">
        <f>SUMIF($F$10:$F$509,$N$17,$G$10:$G$509)</f>
        <v>0</v>
      </c>
      <c r="T17" s="39">
        <f>$S$17</f>
        <v>0</v>
      </c>
      <c r="U17" s="93"/>
      <c r="V17" s="40">
        <f>SUMIF($F$10:$F$509,$N$17,$K$10:$K$509)</f>
        <v>0</v>
      </c>
      <c r="W17" s="40">
        <f>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$P$18</f>
        <v>0</v>
      </c>
      <c r="R18" s="93"/>
      <c r="S18" s="39">
        <f>SUMIF($F$10:$F$509,$N$18,$G$10:$G$509)</f>
        <v>0</v>
      </c>
      <c r="T18" s="39">
        <f>$S$18</f>
        <v>0</v>
      </c>
      <c r="U18" s="93"/>
      <c r="V18" s="40">
        <f>SUMIF($F$10:$F$509,$N$18,$K$10:$K$509)</f>
        <v>0</v>
      </c>
      <c r="W18" s="40">
        <f>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$P$19</f>
        <v>0</v>
      </c>
      <c r="R19" s="93"/>
      <c r="S19" s="39">
        <f>SUMIF($F$10:$F$509,$N$19,$G$10:$G$509)</f>
        <v>0</v>
      </c>
      <c r="T19" s="39">
        <f>$S$19</f>
        <v>0</v>
      </c>
      <c r="U19" s="93"/>
      <c r="V19" s="40">
        <f>SUMIF($F$10:$F$509,$N$19,$K$10:$K$509)</f>
        <v>0</v>
      </c>
      <c r="W19" s="40">
        <f>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$P$20</f>
        <v>0</v>
      </c>
      <c r="R20" s="93"/>
      <c r="S20" s="39">
        <f>SUMIF($F$10:$F$509,$N$20,$G$10:$G$509)</f>
        <v>0</v>
      </c>
      <c r="T20" s="39">
        <f>$S$20</f>
        <v>0</v>
      </c>
      <c r="U20" s="93"/>
      <c r="V20" s="40">
        <f>SUMIF($F$10:$F$509,$N$20,$K$10:$K$509)</f>
        <v>0</v>
      </c>
      <c r="W20" s="40">
        <f>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$P$21</f>
        <v>0</v>
      </c>
      <c r="R21" s="93"/>
      <c r="S21" s="39">
        <f>SUMIF($F$10:$F$509,$N$21,$G$10:$G$509)</f>
        <v>0</v>
      </c>
      <c r="T21" s="39">
        <f>$S$21</f>
        <v>0</v>
      </c>
      <c r="U21" s="93"/>
      <c r="V21" s="40">
        <f>SUMIF($F$10:$F$509,$N$21,$K$10:$K$509)</f>
        <v>0</v>
      </c>
      <c r="W21" s="40">
        <f>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$P$22</f>
        <v>0</v>
      </c>
      <c r="R22" s="93"/>
      <c r="S22" s="39">
        <f>SUMIF($F$10:$F$509,$N$22,$G$10:$G$509)</f>
        <v>0</v>
      </c>
      <c r="T22" s="39">
        <f>$S$22</f>
        <v>0</v>
      </c>
      <c r="U22" s="93"/>
      <c r="V22" s="40">
        <f>SUMIF($F$10:$F$509,$N$22,$K$10:$K$509)</f>
        <v>0</v>
      </c>
      <c r="W22" s="40">
        <f>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$P$23</f>
        <v>0</v>
      </c>
      <c r="R23" s="93"/>
      <c r="S23" s="39">
        <f>SUMIF($F$10:$F$509,$N$23,$G$10:$G$509)</f>
        <v>0</v>
      </c>
      <c r="T23" s="39">
        <f>$S$23</f>
        <v>0</v>
      </c>
      <c r="U23" s="93"/>
      <c r="V23" s="40">
        <f>SUMIF($F$10:$F$509,$N$23,$K$10:$K$509)</f>
        <v>0</v>
      </c>
      <c r="W23" s="40">
        <f>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$P$24</f>
        <v>0</v>
      </c>
      <c r="R24" s="93"/>
      <c r="S24" s="39">
        <f>SUMIF($F$10:$F$509,$N$24,$G$10:$G$509)</f>
        <v>0</v>
      </c>
      <c r="T24" s="39">
        <f>$S$24</f>
        <v>0</v>
      </c>
      <c r="U24" s="93"/>
      <c r="V24" s="40">
        <f>SUMIF($F$10:$F$509,$N$24,$K$10:$K$509)</f>
        <v>0</v>
      </c>
      <c r="W24" s="40">
        <f>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$P$25</f>
        <v>0</v>
      </c>
      <c r="R25" s="93"/>
      <c r="S25" s="39">
        <f>SUMIF($F$10:$F$509,$N$25,$G$10:$G$509)</f>
        <v>0</v>
      </c>
      <c r="T25" s="39">
        <f>$S$25</f>
        <v>0</v>
      </c>
      <c r="U25" s="93"/>
      <c r="V25" s="40">
        <f>SUMIF($F$10:$F$509,$N$25,$K$10:$K$509)</f>
        <v>0</v>
      </c>
      <c r="W25" s="40">
        <f>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$P$26</f>
        <v>0</v>
      </c>
      <c r="R26" s="93"/>
      <c r="S26" s="39">
        <f>SUMIF($F$10:$F$509,$N$26,$G$10:$G$509)</f>
        <v>0</v>
      </c>
      <c r="T26" s="39">
        <f>$S$26</f>
        <v>0</v>
      </c>
      <c r="U26" s="93"/>
      <c r="V26" s="40">
        <f>SUMIF($F$10:$F$509,$N$26,$K$10:$K$509)</f>
        <v>0</v>
      </c>
      <c r="W26" s="40">
        <f>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$P$27</f>
        <v>0</v>
      </c>
      <c r="R27" s="93"/>
      <c r="S27" s="39">
        <f>SUMIF($F$10:$F$509,$N$27,$G$10:$G$509)</f>
        <v>0</v>
      </c>
      <c r="T27" s="39">
        <f>$S$27</f>
        <v>0</v>
      </c>
      <c r="U27" s="93"/>
      <c r="V27" s="40">
        <f>SUMIF($F$10:$F$509,$N$27,$K$10:$K$509)</f>
        <v>0</v>
      </c>
      <c r="W27" s="40">
        <f>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$P$28</f>
        <v>0</v>
      </c>
      <c r="R28" s="93"/>
      <c r="S28" s="39">
        <f>SUMIF($F$10:$F$509,$N$28,$G$10:$G$509)</f>
        <v>0</v>
      </c>
      <c r="T28" s="39">
        <f>$S$28</f>
        <v>0</v>
      </c>
      <c r="U28" s="93"/>
      <c r="V28" s="40">
        <f>SUMIF($F$10:$F$509,$N$28,$K$10:$K$509)</f>
        <v>0</v>
      </c>
      <c r="W28" s="40">
        <f>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$P$29</f>
        <v>0</v>
      </c>
      <c r="R29" s="93"/>
      <c r="S29" s="39">
        <f>SUMIF($F$10:$F$509,$N$29,$G$10:$G$509)</f>
        <v>0</v>
      </c>
      <c r="T29" s="39">
        <f>$S$29</f>
        <v>0</v>
      </c>
      <c r="U29" s="93"/>
      <c r="V29" s="40">
        <f>SUMIF($F$10:$F$509,$N$29,$K$10:$K$509)</f>
        <v>0</v>
      </c>
      <c r="W29" s="40">
        <f>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$P$30</f>
        <v>0</v>
      </c>
      <c r="R30" s="93"/>
      <c r="S30" s="39">
        <f>SUMIF($F$10:$F$509,$N$30,$G$10:$G$509)</f>
        <v>0</v>
      </c>
      <c r="T30" s="39">
        <f>$S$30</f>
        <v>0</v>
      </c>
      <c r="U30" s="93"/>
      <c r="V30" s="40">
        <f>SUMIF($F$10:$F$509,$N$30,$K$10:$K$509)</f>
        <v>0</v>
      </c>
      <c r="W30" s="40">
        <f>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$P$31</f>
        <v>0</v>
      </c>
      <c r="R31" s="93"/>
      <c r="S31" s="39">
        <f>SUMIF($F$10:$F$509,$N$31,$G$10:$G$509)</f>
        <v>0</v>
      </c>
      <c r="T31" s="39">
        <f>$S$31</f>
        <v>0</v>
      </c>
      <c r="U31" s="93"/>
      <c r="V31" s="40">
        <f>SUMIF($F$10:$F$509,$N$31,$K$10:$K$509)</f>
        <v>0</v>
      </c>
      <c r="W31" s="40">
        <f>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$P$32</f>
        <v>0</v>
      </c>
      <c r="R32" s="93"/>
      <c r="S32" s="39">
        <f>SUMIF($F$10:$F$509,$N$32,$G$10:$G$509)</f>
        <v>0</v>
      </c>
      <c r="T32" s="39">
        <f>$S$32</f>
        <v>0</v>
      </c>
      <c r="U32" s="93"/>
      <c r="V32" s="40">
        <f>SUMIF($F$10:$F$509,$N$32,$K$10:$K$509)</f>
        <v>0</v>
      </c>
      <c r="W32" s="40">
        <f>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$P$33</f>
        <v>0</v>
      </c>
      <c r="R33" s="93"/>
      <c r="S33" s="39">
        <f>SUMIF($F$10:$F$509,$N$33,$G$10:$G$509)</f>
        <v>0</v>
      </c>
      <c r="T33" s="39">
        <f>$S$33</f>
        <v>0</v>
      </c>
      <c r="U33" s="93"/>
      <c r="V33" s="40">
        <f>SUMIF($F$10:$F$509,$N$33,$K$10:$K$509)</f>
        <v>0</v>
      </c>
      <c r="W33" s="40">
        <f>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$P$34</f>
        <v>0</v>
      </c>
      <c r="R34" s="93"/>
      <c r="S34" s="39">
        <f>SUMIF($F$10:$F$509,$N$34,$G$10:$G$509)</f>
        <v>0</v>
      </c>
      <c r="T34" s="39">
        <f>$S$34</f>
        <v>0</v>
      </c>
      <c r="U34" s="93"/>
      <c r="V34" s="40">
        <f>SUMIF($F$10:$F$509,$N$34,$K$10:$K$509)</f>
        <v>0</v>
      </c>
      <c r="W34" s="40">
        <f>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$P$35</f>
        <v>0</v>
      </c>
      <c r="R35" s="93"/>
      <c r="S35" s="39">
        <f>SUMIF($F$10:$F$509,$N$35,$G$10:$G$509)</f>
        <v>0</v>
      </c>
      <c r="T35" s="39">
        <f>$S$35</f>
        <v>0</v>
      </c>
      <c r="U35" s="93"/>
      <c r="V35" s="40">
        <f>SUMIF($F$10:$F$509,$N$35,$K$10:$K$509)</f>
        <v>0</v>
      </c>
      <c r="W35" s="40">
        <f>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$P$36</f>
        <v>0</v>
      </c>
      <c r="R36" s="93"/>
      <c r="S36" s="39">
        <f>SUMIF($F$10:$F$509,$N$36,$G$10:$G$509)</f>
        <v>0</v>
      </c>
      <c r="T36" s="39">
        <f>$S$36</f>
        <v>0</v>
      </c>
      <c r="U36" s="93"/>
      <c r="V36" s="40">
        <f>SUMIF($F$10:$F$509,$N$36,$K$10:$K$509)</f>
        <v>0</v>
      </c>
      <c r="W36" s="40">
        <f>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$P$37</f>
        <v>0</v>
      </c>
      <c r="R37" s="93"/>
      <c r="S37" s="39">
        <f>SUMIF($F$10:$F$509,$N$37,$G$10:$G$509)</f>
        <v>0</v>
      </c>
      <c r="T37" s="39">
        <f>$S$37</f>
        <v>0</v>
      </c>
      <c r="U37" s="93"/>
      <c r="V37" s="40">
        <f>SUMIF($F$10:$F$509,$N$37,$K$10:$K$509)</f>
        <v>0</v>
      </c>
      <c r="W37" s="40">
        <f>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$P$38</f>
        <v>0</v>
      </c>
      <c r="R38" s="93"/>
      <c r="S38" s="39">
        <f>SUMIF($F$10:$F$509,$N$38,$G$10:$G$509)</f>
        <v>0</v>
      </c>
      <c r="T38" s="39">
        <f>$S$38</f>
        <v>0</v>
      </c>
      <c r="U38" s="93"/>
      <c r="V38" s="40">
        <f>SUMIF($F$10:$F$509,$N$38,$K$10:$K$509)</f>
        <v>0</v>
      </c>
      <c r="W38" s="40">
        <f>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$P$39</f>
        <v>0</v>
      </c>
      <c r="R39" s="93"/>
      <c r="S39" s="39">
        <f>SUMIF($F$10:$F$509,$N$39,$G$10:$G$509)</f>
        <v>0</v>
      </c>
      <c r="T39" s="39">
        <f>$S$39</f>
        <v>0</v>
      </c>
      <c r="U39" s="93"/>
      <c r="V39" s="40">
        <f>SUMIF($F$10:$F$509,$N$39,$K$10:$K$509)</f>
        <v>0</v>
      </c>
      <c r="W39" s="40">
        <f>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$P$40</f>
        <v>0</v>
      </c>
      <c r="R40" s="93"/>
      <c r="S40" s="39">
        <f>SUMIF($F$10:$F$509,$N$40,$G$10:$G$509)</f>
        <v>0</v>
      </c>
      <c r="T40" s="39">
        <f>$S$40</f>
        <v>0</v>
      </c>
      <c r="U40" s="93"/>
      <c r="V40" s="40">
        <f>SUMIF($F$10:$F$509,$N$40,$K$10:$K$509)</f>
        <v>0</v>
      </c>
      <c r="W40" s="40">
        <f>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$P$41</f>
        <v>0</v>
      </c>
      <c r="R41" s="93"/>
      <c r="S41" s="39">
        <f>SUMIF($F$10:$F$509,$N$41,$G$10:$G$509)</f>
        <v>0</v>
      </c>
      <c r="T41" s="39">
        <f>$S$41</f>
        <v>0</v>
      </c>
      <c r="U41" s="93"/>
      <c r="V41" s="40">
        <f>SUMIF($F$10:$F$509,$N$41,$K$10:$K$509)</f>
        <v>0</v>
      </c>
      <c r="W41" s="40">
        <f>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ref="N42:N59" si="2">C_Nature</f>
        <v>TelF</v>
      </c>
      <c r="O42" s="20" t="str">
        <f t="shared" ref="O42:O59" si="3">C_Des.Nat</f>
        <v>Téléphone fixe</v>
      </c>
      <c r="P42" s="37">
        <f>$S$42+$V$42</f>
        <v>0</v>
      </c>
      <c r="Q42" s="37">
        <f>$P$42</f>
        <v>0</v>
      </c>
      <c r="R42" s="93"/>
      <c r="S42" s="39">
        <f>SUMIF($F$10:$F$509,$N$42,$G$10:$G$509)</f>
        <v>0</v>
      </c>
      <c r="T42" s="39">
        <f>$S$42</f>
        <v>0</v>
      </c>
      <c r="U42" s="93"/>
      <c r="V42" s="40">
        <f>SUMIF($F$10:$F$509,$N$42,$K$10:$K$509)</f>
        <v>0</v>
      </c>
      <c r="W42" s="40">
        <f>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2"/>
        <v>TelP</v>
      </c>
      <c r="O43" s="20" t="str">
        <f t="shared" si="3"/>
        <v>Téléphone portable</v>
      </c>
      <c r="P43" s="37">
        <f>$S$43+$V$43</f>
        <v>0</v>
      </c>
      <c r="Q43" s="37">
        <f>$P$43</f>
        <v>0</v>
      </c>
      <c r="R43" s="93"/>
      <c r="S43" s="39">
        <f>SUMIF($F$10:$F$509,$N$43,$G$10:$G$509)</f>
        <v>0</v>
      </c>
      <c r="T43" s="39">
        <f>$S$43</f>
        <v>0</v>
      </c>
      <c r="U43" s="93"/>
      <c r="V43" s="40">
        <f>SUMIF($F$10:$F$509,$N$43,$K$10:$K$509)</f>
        <v>0</v>
      </c>
      <c r="W43" s="40">
        <f>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2"/>
        <v>Vac</v>
      </c>
      <c r="O44" s="20" t="str">
        <f t="shared" si="3"/>
        <v>Vacances</v>
      </c>
      <c r="P44" s="37">
        <f>$S$44+$V$44</f>
        <v>0</v>
      </c>
      <c r="Q44" s="37">
        <f>$P$44</f>
        <v>0</v>
      </c>
      <c r="R44" s="93"/>
      <c r="S44" s="39">
        <f>SUMIF($F$10:$F$509,$N$44,$G$10:$G$509)</f>
        <v>0</v>
      </c>
      <c r="T44" s="39">
        <f>$S$44</f>
        <v>0</v>
      </c>
      <c r="U44" s="93"/>
      <c r="V44" s="40">
        <f>SUMIF($F$10:$F$509,$N$44,$K$10:$K$509)</f>
        <v>0</v>
      </c>
      <c r="W44" s="40">
        <f>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2"/>
        <v>Vet</v>
      </c>
      <c r="O45" s="20" t="str">
        <f t="shared" si="3"/>
        <v>Habillement</v>
      </c>
      <c r="P45" s="37">
        <f>$S$45+$V$45</f>
        <v>0</v>
      </c>
      <c r="Q45" s="37">
        <f>$P$45</f>
        <v>0</v>
      </c>
      <c r="R45" s="93"/>
      <c r="S45" s="39">
        <f>SUMIF($F$10:$F$509,$N$45,$G$10:$G$509)</f>
        <v>0</v>
      </c>
      <c r="T45" s="39">
        <f>$S$45</f>
        <v>0</v>
      </c>
      <c r="U45" s="93"/>
      <c r="V45" s="40">
        <f>SUMIF($F$10:$F$509,$N$45,$K$10:$K$509)</f>
        <v>0</v>
      </c>
      <c r="W45" s="40">
        <f>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2"/>
        <v>Vir</v>
      </c>
      <c r="O46" s="20" t="str">
        <f t="shared" si="3"/>
        <v>Virement interne</v>
      </c>
      <c r="P46" s="37">
        <f>$S$46+$V$46</f>
        <v>0</v>
      </c>
      <c r="Q46" s="37">
        <f>$P$46</f>
        <v>0</v>
      </c>
      <c r="R46" s="93"/>
      <c r="S46" s="39">
        <f>SUMIF($F$10:$F$509,$N$46,$G$10:$G$509)</f>
        <v>0</v>
      </c>
      <c r="T46" s="39">
        <f>$S$46</f>
        <v>0</v>
      </c>
      <c r="U46" s="93"/>
      <c r="V46" s="40">
        <f>SUMIF($F$10:$F$509,$N$46,$K$10:$K$509)</f>
        <v>0</v>
      </c>
      <c r="W46" s="40">
        <f>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2"/>
        <v>Voit</v>
      </c>
      <c r="O47" s="20" t="str">
        <f t="shared" si="3"/>
        <v>Voiture</v>
      </c>
      <c r="P47" s="37">
        <f>$S$47+$V$47</f>
        <v>0</v>
      </c>
      <c r="Q47" s="37">
        <f>$P$47</f>
        <v>0</v>
      </c>
      <c r="R47" s="93"/>
      <c r="S47" s="39">
        <f>SUMIF($F$10:$F$509,$N$47,$G$10:$G$509)</f>
        <v>0</v>
      </c>
      <c r="T47" s="39">
        <f>$S$47</f>
        <v>0</v>
      </c>
      <c r="U47" s="93"/>
      <c r="V47" s="40">
        <f>SUMIF($F$10:$F$509,$N$47,$K$10:$K$509)</f>
        <v>0</v>
      </c>
      <c r="W47" s="40">
        <f>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2"/>
        <v>Web</v>
      </c>
      <c r="O48" s="20" t="str">
        <f t="shared" si="3"/>
        <v>Internet</v>
      </c>
      <c r="P48" s="37">
        <f>$S$48+$V$48</f>
        <v>0</v>
      </c>
      <c r="Q48" s="37">
        <f>$P$48</f>
        <v>0</v>
      </c>
      <c r="R48" s="93"/>
      <c r="S48" s="39">
        <f>SUMIF($F$10:$F$509,$N$48,$G$10:$G$509)</f>
        <v>0</v>
      </c>
      <c r="T48" s="39">
        <f>$S$48</f>
        <v>0</v>
      </c>
      <c r="U48" s="93"/>
      <c r="V48" s="40">
        <f>SUMIF($F$10:$F$509,$N$48,$K$10:$K$509)</f>
        <v>0</v>
      </c>
      <c r="W48" s="40">
        <f>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2"/>
        <v xml:space="preserve"> </v>
      </c>
      <c r="O49" s="20" t="str">
        <f t="shared" si="3"/>
        <v xml:space="preserve"> </v>
      </c>
      <c r="P49" s="37">
        <f>$S$49+$V$49</f>
        <v>0</v>
      </c>
      <c r="Q49" s="37">
        <f>$P$49</f>
        <v>0</v>
      </c>
      <c r="R49" s="93"/>
      <c r="S49" s="39">
        <f>SUMIF($F$10:$F$509,$N$49,$G$10:$G$509)</f>
        <v>0</v>
      </c>
      <c r="T49" s="39">
        <f>$S$49</f>
        <v>0</v>
      </c>
      <c r="U49" s="93"/>
      <c r="V49" s="40">
        <f>SUMIF($F$10:$F$509,$N$49,$K$10:$K$509)</f>
        <v>0</v>
      </c>
      <c r="W49" s="40">
        <f>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2"/>
        <v xml:space="preserve"> </v>
      </c>
      <c r="O50" s="20" t="str">
        <f t="shared" si="3"/>
        <v xml:space="preserve"> </v>
      </c>
      <c r="P50" s="37">
        <f>$S$50+$V$50</f>
        <v>0</v>
      </c>
      <c r="Q50" s="37">
        <f>$P$50</f>
        <v>0</v>
      </c>
      <c r="R50" s="93"/>
      <c r="S50" s="39">
        <f>SUMIF($F$10:$F$509,$N$50,$G$10:$G$509)</f>
        <v>0</v>
      </c>
      <c r="T50" s="39">
        <f>$S$50</f>
        <v>0</v>
      </c>
      <c r="U50" s="93"/>
      <c r="V50" s="40">
        <f>SUMIF($F$10:$F$509,$N$50,$K$10:$K$509)</f>
        <v>0</v>
      </c>
      <c r="W50" s="40">
        <f>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2"/>
        <v xml:space="preserve"> </v>
      </c>
      <c r="O51" s="20" t="str">
        <f t="shared" si="3"/>
        <v xml:space="preserve"> </v>
      </c>
      <c r="P51" s="37">
        <f>$S$51+$V$51</f>
        <v>0</v>
      </c>
      <c r="Q51" s="37">
        <f>$P$51</f>
        <v>0</v>
      </c>
      <c r="R51" s="93"/>
      <c r="S51" s="39">
        <f>SUMIF($F$10:$F$509,$N$51,$G$10:$G$509)</f>
        <v>0</v>
      </c>
      <c r="T51" s="39">
        <f>$S$51</f>
        <v>0</v>
      </c>
      <c r="U51" s="93"/>
      <c r="V51" s="40">
        <f>SUMIF($F$10:$F$509,$N$51,$K$10:$K$509)</f>
        <v>0</v>
      </c>
      <c r="W51" s="40">
        <f>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2"/>
        <v xml:space="preserve"> </v>
      </c>
      <c r="O52" s="20" t="str">
        <f t="shared" si="3"/>
        <v xml:space="preserve"> </v>
      </c>
      <c r="P52" s="37">
        <f>$S$52+$V$52</f>
        <v>0</v>
      </c>
      <c r="Q52" s="37">
        <f>$P$52</f>
        <v>0</v>
      </c>
      <c r="R52" s="93"/>
      <c r="S52" s="39">
        <f>SUMIF($F$10:$F$509,$N$52,$G$10:$G$509)</f>
        <v>0</v>
      </c>
      <c r="T52" s="39">
        <f>$S$52</f>
        <v>0</v>
      </c>
      <c r="U52" s="93"/>
      <c r="V52" s="40">
        <f>SUMIF($F$10:$F$509,$N$52,$K$10:$K$509)</f>
        <v>0</v>
      </c>
      <c r="W52" s="40">
        <f>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2"/>
        <v xml:space="preserve"> </v>
      </c>
      <c r="O53" s="20" t="str">
        <f t="shared" si="3"/>
        <v xml:space="preserve"> </v>
      </c>
      <c r="P53" s="37">
        <f>$S$53+$V$53</f>
        <v>0</v>
      </c>
      <c r="Q53" s="37">
        <f>$P$53</f>
        <v>0</v>
      </c>
      <c r="R53" s="93"/>
      <c r="S53" s="39">
        <f>SUMIF($F$10:$F$509,$N$53,$G$10:$G$509)</f>
        <v>0</v>
      </c>
      <c r="T53" s="39">
        <f>$S$53</f>
        <v>0</v>
      </c>
      <c r="U53" s="93"/>
      <c r="V53" s="40">
        <f>SUMIF($F$10:$F$509,$N$53,$K$10:$K$509)</f>
        <v>0</v>
      </c>
      <c r="W53" s="40">
        <f>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2"/>
        <v xml:space="preserve"> </v>
      </c>
      <c r="O54" s="20" t="str">
        <f t="shared" si="3"/>
        <v xml:space="preserve"> </v>
      </c>
      <c r="P54" s="37">
        <f>$S$54+$V$54</f>
        <v>0</v>
      </c>
      <c r="Q54" s="37">
        <f>$P$54</f>
        <v>0</v>
      </c>
      <c r="R54" s="93"/>
      <c r="S54" s="39">
        <f>SUMIF($F$10:$F$509,$N$54,$G$10:$G$509)</f>
        <v>0</v>
      </c>
      <c r="T54" s="39">
        <f>$S$54</f>
        <v>0</v>
      </c>
      <c r="U54" s="93"/>
      <c r="V54" s="40">
        <f>SUMIF($F$10:$F$509,$N$54,$K$10:$K$509)</f>
        <v>0</v>
      </c>
      <c r="W54" s="40">
        <f>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2"/>
        <v xml:space="preserve"> </v>
      </c>
      <c r="O55" s="20" t="str">
        <f t="shared" si="3"/>
        <v xml:space="preserve"> </v>
      </c>
      <c r="P55" s="37">
        <f>$S$55+$V$55</f>
        <v>0</v>
      </c>
      <c r="Q55" s="37">
        <f>$P$55</f>
        <v>0</v>
      </c>
      <c r="R55" s="93"/>
      <c r="S55" s="39">
        <f>SUMIF($F$10:$F$509,$N$55,$G$10:$G$509)</f>
        <v>0</v>
      </c>
      <c r="T55" s="39">
        <f>$S$55</f>
        <v>0</v>
      </c>
      <c r="U55" s="93"/>
      <c r="V55" s="40">
        <f>SUMIF($F$10:$F$509,$N$55,$K$10:$K$509)</f>
        <v>0</v>
      </c>
      <c r="W55" s="40">
        <f>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2"/>
        <v xml:space="preserve"> </v>
      </c>
      <c r="O56" s="20" t="str">
        <f t="shared" si="3"/>
        <v xml:space="preserve"> </v>
      </c>
      <c r="P56" s="37">
        <f>$S$56+$V$56</f>
        <v>0</v>
      </c>
      <c r="Q56" s="37">
        <f>$P$56</f>
        <v>0</v>
      </c>
      <c r="R56" s="93"/>
      <c r="S56" s="39">
        <f>SUMIF($F$10:$F$509,$N$56,$G$10:$G$509)</f>
        <v>0</v>
      </c>
      <c r="T56" s="39">
        <f>$S$56</f>
        <v>0</v>
      </c>
      <c r="U56" s="93"/>
      <c r="V56" s="40">
        <f>SUMIF($F$10:$F$509,$N$56,$K$10:$K$509)</f>
        <v>0</v>
      </c>
      <c r="W56" s="40">
        <f>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2"/>
        <v xml:space="preserve"> </v>
      </c>
      <c r="O57" s="20" t="str">
        <f t="shared" si="3"/>
        <v xml:space="preserve"> </v>
      </c>
      <c r="P57" s="37">
        <f>$S$57+$V$57</f>
        <v>0</v>
      </c>
      <c r="Q57" s="37">
        <f>$P$57</f>
        <v>0</v>
      </c>
      <c r="R57" s="93"/>
      <c r="S57" s="39">
        <f>SUMIF($F$10:$F$509,$N$57,$G$10:$G$509)</f>
        <v>0</v>
      </c>
      <c r="T57" s="39">
        <f>$S$57</f>
        <v>0</v>
      </c>
      <c r="U57" s="93"/>
      <c r="V57" s="40">
        <f>SUMIF($F$10:$F$509,$N$57,$K$10:$K$509)</f>
        <v>0</v>
      </c>
      <c r="W57" s="40">
        <f>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2"/>
        <v xml:space="preserve"> </v>
      </c>
      <c r="O58" s="20" t="str">
        <f t="shared" si="3"/>
        <v xml:space="preserve"> </v>
      </c>
      <c r="P58" s="37">
        <f>$S$58+$V$58</f>
        <v>0</v>
      </c>
      <c r="Q58" s="37">
        <f>$P$58</f>
        <v>0</v>
      </c>
      <c r="R58" s="93"/>
      <c r="S58" s="39">
        <f>SUMIF($F$10:$F$509,$N$58,$G$10:$G$509)</f>
        <v>0</v>
      </c>
      <c r="T58" s="39">
        <f>$S$58</f>
        <v>0</v>
      </c>
      <c r="U58" s="93"/>
      <c r="V58" s="40">
        <f>SUMIF($F$10:$F$509,$N$58,$K$10:$K$509)</f>
        <v>0</v>
      </c>
      <c r="W58" s="40">
        <f>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2"/>
        <v xml:space="preserve"> </v>
      </c>
      <c r="O59" s="21" t="str">
        <f t="shared" si="3"/>
        <v xml:space="preserve"> </v>
      </c>
      <c r="P59" s="38">
        <f>$S$59+$V$59</f>
        <v>0</v>
      </c>
      <c r="Q59" s="38">
        <f>$P$59</f>
        <v>0</v>
      </c>
      <c r="R59" s="93"/>
      <c r="S59" s="39">
        <f>SUMIF($F$10:$F$509,$N$59,$G$10:$G$509)</f>
        <v>0</v>
      </c>
      <c r="T59" s="39">
        <f>$S$59</f>
        <v>0</v>
      </c>
      <c r="U59" s="93"/>
      <c r="V59" s="40">
        <f>SUMIF($F$10:$F$509,$N$59,$K$10:$K$509)</f>
        <v>0</v>
      </c>
      <c r="W59" s="40">
        <f>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4" t="s">
        <v>19</v>
      </c>
      <c r="O60" s="84"/>
      <c r="P60" s="86">
        <f>SUM($P$10:$P$59)</f>
        <v>47</v>
      </c>
      <c r="Q60" s="86">
        <f>SUM($Q$10:$Q$59)</f>
        <v>47</v>
      </c>
      <c r="R60" s="88"/>
      <c r="S60" s="90">
        <f>SUM($S$10:$S$59)</f>
        <v>22</v>
      </c>
      <c r="T60" s="90">
        <f>SUM($T$10:$T$59)</f>
        <v>22</v>
      </c>
      <c r="U60" s="88"/>
      <c r="V60" s="82">
        <f>SUM($V$10:$V$59)</f>
        <v>25</v>
      </c>
      <c r="W60" s="82">
        <f>SUM($W$10:$W$59)</f>
        <v>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5"/>
      <c r="O61" s="85"/>
      <c r="P61" s="87"/>
      <c r="Q61" s="87"/>
      <c r="R61" s="89"/>
      <c r="S61" s="91"/>
      <c r="T61" s="91"/>
      <c r="U61" s="89"/>
      <c r="V61" s="83"/>
      <c r="W61" s="83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5" t="s">
        <v>20</v>
      </c>
      <c r="O64" s="76"/>
      <c r="P64" s="79">
        <f>$P$60-$S$60-$V$60</f>
        <v>0</v>
      </c>
      <c r="Q64" s="79">
        <f>$Q$60-$T$60-$W$60</f>
        <v>0</v>
      </c>
      <c r="S64" s="79">
        <f>$S$60-$G$510</f>
        <v>0</v>
      </c>
      <c r="V64" s="79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7"/>
      <c r="O65" s="78"/>
      <c r="P65" s="80"/>
      <c r="Q65" s="80"/>
      <c r="S65" s="80"/>
      <c r="V65" s="80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1" t="s">
        <v>21</v>
      </c>
      <c r="C510" s="81"/>
      <c r="D510" s="81"/>
      <c r="E510" s="81"/>
      <c r="F510" s="81"/>
      <c r="G510" s="44">
        <f>SUM($G$10:$G$509)</f>
        <v>22</v>
      </c>
      <c r="H510" s="31">
        <f>SUM($H$10:$H$509)</f>
        <v>0</v>
      </c>
      <c r="I510" s="81"/>
      <c r="J510" s="81"/>
      <c r="K510" s="48">
        <f>SUM($K$10:$K$509)</f>
        <v>25</v>
      </c>
      <c r="L510" s="35">
        <f>SUM($L$10:$L$509)</f>
        <v>0</v>
      </c>
    </row>
    <row r="511" spans="2:12" ht="5.0999999999999996" customHeight="1" x14ac:dyDescent="0.25"/>
  </sheetData>
  <sortState ref="B11:B13">
    <sortCondition descending="1" ref="B11"/>
  </sortState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36" priority="2" operator="equal">
      <formula>"X"</formula>
    </cfRule>
  </conditionalFormatting>
  <conditionalFormatting sqref="B10:F509 I10:J509">
    <cfRule type="expression" dxfId="35" priority="3">
      <formula>ROW()=ODD(ROW())</formula>
    </cfRule>
  </conditionalFormatting>
  <conditionalFormatting sqref="P64:Q65 S64:S65 V64:V65">
    <cfRule type="cellIs" dxfId="34" priority="1" operator="notEqual">
      <formula>0</formula>
    </cfRule>
  </conditionalFormatting>
  <dataValidations count="4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480 D482:D509 D481" xr:uid="{766C2FC0-D164-4853-B009-95296846207F}">
      <formula1>"X"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479 E481:E509 E480" xr:uid="{16A97E8B-D9A4-4933-B753-65B776EF929E}">
      <formula1>C_Paiement</formula1>
    </dataValidation>
    <dataValidation type="list" allowBlank="1" showInputMessage="1" showErrorMessage="1" errorTitle="ATTENTION" error="Vous devez choisir un code de la liste." promptTitle="INFORMATION" prompt="Veuillez choisir un des codes de la liste." sqref="F10:F486 F488:F509 F487" xr:uid="{07EFDC20-77B1-4380-8734-83F1DE13EE3A}">
      <formula1>C_Nature</formula1>
    </dataValidation>
    <dataValidation allowBlank="1" showInputMessage="1" showErrorMessage="1" promptTitle="Information" prompt="Veuillez saisir manuellement les reports provenant du mois de décembre de l'année précédente." sqref="E5:F6 J5:J6" xr:uid="{7FE454C7-9E3E-4F81-9716-6DD62E9D51D7}"/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20E68-80DF-4E82-A19E-4D2BBC474C0C}">
  <sheetPr codeName="Feuil2">
    <pageSetUpPr fitToPage="1"/>
  </sheetPr>
  <dimension ref="B1:W511"/>
  <sheetViews>
    <sheetView zoomScale="80" zoomScaleNormal="80" workbookViewId="0">
      <pane xSplit="1" ySplit="9" topLeftCell="B13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C4" sqref="C4:C6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5" t="s">
        <v>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N2" s="105" t="s">
        <v>0</v>
      </c>
      <c r="O2" s="105"/>
      <c r="P2" s="105"/>
      <c r="Q2" s="105"/>
      <c r="R2" s="105"/>
      <c r="S2" s="105"/>
      <c r="T2" s="105"/>
      <c r="U2" s="105"/>
      <c r="V2" s="105"/>
      <c r="W2" s="105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6" t="s">
        <v>124</v>
      </c>
      <c r="C4" s="106" t="s">
        <v>2</v>
      </c>
      <c r="D4" s="109" t="str">
        <f>PARAMETRES!$C$5</f>
        <v>Banque DUCOIN</v>
      </c>
      <c r="E4" s="110"/>
      <c r="F4" s="110"/>
      <c r="G4" s="110"/>
      <c r="H4" s="111"/>
      <c r="I4" s="112" t="str">
        <f>PARAMETRES!$C$6</f>
        <v>Banque ADERU</v>
      </c>
      <c r="J4" s="113"/>
      <c r="K4" s="113"/>
      <c r="L4" s="114"/>
      <c r="N4" s="115" t="str">
        <f>CONCATENATE("RECAPITULATIF  ",$B$4,"  ",PARAMETRES!$C$9)</f>
        <v>RECAPITULATIF  FEVRIER  2020</v>
      </c>
      <c r="O4" s="116"/>
      <c r="P4" s="116"/>
      <c r="Q4" s="116"/>
      <c r="R4" s="116"/>
      <c r="S4" s="116"/>
      <c r="T4" s="116"/>
      <c r="U4" s="116"/>
      <c r="V4" s="116"/>
      <c r="W4" s="117"/>
    </row>
    <row r="5" spans="2:23" ht="39.950000000000003" customHeight="1" thickBot="1" x14ac:dyDescent="0.3">
      <c r="B5" s="107"/>
      <c r="C5" s="107"/>
      <c r="D5" s="124" t="s">
        <v>3</v>
      </c>
      <c r="E5" s="126">
        <f>JANVIER!$H$5</f>
        <v>-22</v>
      </c>
      <c r="F5" s="126"/>
      <c r="G5" s="25" t="s">
        <v>4</v>
      </c>
      <c r="H5" s="51">
        <f>$E$5+$H$510-$G$510</f>
        <v>-32</v>
      </c>
      <c r="I5" s="127" t="s">
        <v>3</v>
      </c>
      <c r="J5" s="27">
        <f>JANVIER!$L$5</f>
        <v>-25</v>
      </c>
      <c r="K5" s="26" t="s">
        <v>4</v>
      </c>
      <c r="L5" s="27">
        <f>$J$5+$L$510-$K$510</f>
        <v>-45</v>
      </c>
      <c r="N5" s="118"/>
      <c r="O5" s="119"/>
      <c r="P5" s="119"/>
      <c r="Q5" s="119"/>
      <c r="R5" s="119"/>
      <c r="S5" s="119"/>
      <c r="T5" s="119"/>
      <c r="U5" s="119"/>
      <c r="V5" s="119"/>
      <c r="W5" s="120"/>
    </row>
    <row r="6" spans="2:23" ht="39.950000000000003" customHeight="1" thickBot="1" x14ac:dyDescent="0.3">
      <c r="B6" s="3">
        <f>PARAMETRES!$C$9</f>
        <v>2020</v>
      </c>
      <c r="C6" s="108"/>
      <c r="D6" s="125"/>
      <c r="E6" s="126">
        <f>JANVIER!$H$6</f>
        <v>0</v>
      </c>
      <c r="F6" s="126"/>
      <c r="G6" s="25" t="s">
        <v>5</v>
      </c>
      <c r="H6" s="51">
        <f>$E$6+SUMIF($D$10:$D$509,"X",$H$10:$H$509)-SUMIF($D$10:$D$509,"X",$G$10:$G$509)</f>
        <v>0</v>
      </c>
      <c r="I6" s="128"/>
      <c r="J6" s="27">
        <f>JANVIER!$L$6</f>
        <v>0</v>
      </c>
      <c r="K6" s="26" t="s">
        <v>5</v>
      </c>
      <c r="L6" s="27">
        <f>$J$6+SUMIF($D$10:$D$509,"X",$L$10:$L$509)-SUMIF($D$10:$D$509,"X",$K$10:$K$509)</f>
        <v>0</v>
      </c>
      <c r="N6" s="121"/>
      <c r="O6" s="122"/>
      <c r="P6" s="122"/>
      <c r="Q6" s="122"/>
      <c r="R6" s="122"/>
      <c r="S6" s="122"/>
      <c r="T6" s="122"/>
      <c r="U6" s="122"/>
      <c r="V6" s="122"/>
      <c r="W6" s="123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6" t="s">
        <v>6</v>
      </c>
      <c r="C8" s="106" t="s">
        <v>7</v>
      </c>
      <c r="D8" s="129" t="s">
        <v>8</v>
      </c>
      <c r="E8" s="131" t="s">
        <v>9</v>
      </c>
      <c r="F8" s="131" t="s">
        <v>10</v>
      </c>
      <c r="G8" s="95" t="s">
        <v>11</v>
      </c>
      <c r="H8" s="95" t="s">
        <v>12</v>
      </c>
      <c r="I8" s="97" t="s">
        <v>13</v>
      </c>
      <c r="J8" s="98"/>
      <c r="K8" s="101" t="s">
        <v>11</v>
      </c>
      <c r="L8" s="101" t="s">
        <v>12</v>
      </c>
      <c r="N8" s="81" t="s">
        <v>14</v>
      </c>
      <c r="O8" s="81" t="s">
        <v>15</v>
      </c>
      <c r="P8" s="103" t="s">
        <v>16</v>
      </c>
      <c r="Q8" s="103"/>
      <c r="R8" s="81"/>
      <c r="S8" s="104" t="str">
        <f>PARAMETRES!$C$5</f>
        <v>Banque DUCOIN</v>
      </c>
      <c r="T8" s="104"/>
      <c r="U8" s="81"/>
      <c r="V8" s="94" t="str">
        <f>PARAMETRES!$C$6</f>
        <v>Banque ADERU</v>
      </c>
      <c r="W8" s="94"/>
    </row>
    <row r="9" spans="2:23" ht="20.100000000000001" customHeight="1" thickBot="1" x14ac:dyDescent="0.3">
      <c r="B9" s="108"/>
      <c r="C9" s="108"/>
      <c r="D9" s="130"/>
      <c r="E9" s="132"/>
      <c r="F9" s="132"/>
      <c r="G9" s="96"/>
      <c r="H9" s="96"/>
      <c r="I9" s="99"/>
      <c r="J9" s="100"/>
      <c r="K9" s="102"/>
      <c r="L9" s="102"/>
      <c r="N9" s="81"/>
      <c r="O9" s="81"/>
      <c r="P9" s="49" t="s">
        <v>17</v>
      </c>
      <c r="Q9" s="49" t="s">
        <v>18</v>
      </c>
      <c r="R9" s="81"/>
      <c r="S9" s="55" t="s">
        <v>17</v>
      </c>
      <c r="T9" s="55" t="s">
        <v>18</v>
      </c>
      <c r="U9" s="81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30</v>
      </c>
      <c r="Q10" s="36">
        <f>JANVIER!$Q$10+$P$10</f>
        <v>52</v>
      </c>
      <c r="R10" s="92"/>
      <c r="S10" s="39">
        <f>SUMIF($F$10:$F$509,$N$10,$G$10:$G$509)</f>
        <v>10</v>
      </c>
      <c r="T10" s="39">
        <f>JANVIER!$T$10+$S$10</f>
        <v>32</v>
      </c>
      <c r="U10" s="92"/>
      <c r="V10" s="40">
        <f>SUMIF($F$10:$F$509,$N$10,$K$10:$K$509)</f>
        <v>20</v>
      </c>
      <c r="W10" s="40">
        <f>JANVIER!$W$10+$V$10</f>
        <v>20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JANVIER!$Q$11+$P$11</f>
        <v>0</v>
      </c>
      <c r="R11" s="93"/>
      <c r="S11" s="39">
        <f>SUMIF($F$10:$F$509,$N$11,$G$10:$G$509)</f>
        <v>0</v>
      </c>
      <c r="T11" s="39">
        <f>JANVIER!$T$11+$S$11</f>
        <v>0</v>
      </c>
      <c r="U11" s="93"/>
      <c r="V11" s="40">
        <f>SUMIF($F$10:$F$509,$N$11,$K$10:$K$509)</f>
        <v>0</v>
      </c>
      <c r="W11" s="40">
        <f>JANVIER!$W$11+$V$11</f>
        <v>0</v>
      </c>
    </row>
    <row r="12" spans="2:23" x14ac:dyDescent="0.25">
      <c r="B12" s="6"/>
      <c r="C12" s="66"/>
      <c r="D12" s="7"/>
      <c r="E12" s="7"/>
      <c r="F12" s="7" t="s">
        <v>47</v>
      </c>
      <c r="G12" s="41">
        <v>10</v>
      </c>
      <c r="H12" s="29"/>
      <c r="I12" s="68"/>
      <c r="J12" s="69"/>
      <c r="K12" s="46">
        <v>20</v>
      </c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JANVIER!$Q$12+$P$12</f>
        <v>0</v>
      </c>
      <c r="R12" s="93"/>
      <c r="S12" s="39">
        <f>SUMIF($F$10:$F$509,$N$12,$G$10:$G$509)</f>
        <v>0</v>
      </c>
      <c r="T12" s="39">
        <f>JANVIER!$T$12+$S$12</f>
        <v>0</v>
      </c>
      <c r="U12" s="93"/>
      <c r="V12" s="40">
        <f>SUMIF($F$10:$F$509,$N$12,$K$10:$K$509)</f>
        <v>0</v>
      </c>
      <c r="W12" s="40">
        <f>JANVIER!$W$12+$V$12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JANVIER!$Q$13+$P$13</f>
        <v>5</v>
      </c>
      <c r="R13" s="93"/>
      <c r="S13" s="39">
        <f>SUMIF($F$10:$F$509,$N$13,$G$10:$G$509)</f>
        <v>0</v>
      </c>
      <c r="T13" s="39">
        <f>JANVIER!$T$13+$S$13</f>
        <v>0</v>
      </c>
      <c r="U13" s="93"/>
      <c r="V13" s="40">
        <f>SUMIF($F$10:$F$509,$N$13,$K$10:$K$509)</f>
        <v>0</v>
      </c>
      <c r="W13" s="40">
        <f>JANVIER!$W$13+$V$13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JANVIER!$Q$14+$P$14</f>
        <v>0</v>
      </c>
      <c r="R14" s="93"/>
      <c r="S14" s="39">
        <f>SUMIF($F$10:$F$509,$N$14,$G$10:$G$509)</f>
        <v>0</v>
      </c>
      <c r="T14" s="39">
        <f>JANVIER!$T$14+$S$14</f>
        <v>0</v>
      </c>
      <c r="U14" s="93"/>
      <c r="V14" s="40">
        <f>SUMIF($F$10:$F$509,$N$14,$K$10:$K$509)</f>
        <v>0</v>
      </c>
      <c r="W14" s="40">
        <f>JANVIER!$W$14+$V$14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JANVIER!$Q$15+$P$15</f>
        <v>0</v>
      </c>
      <c r="R15" s="93"/>
      <c r="S15" s="39">
        <f>SUMIF($F$10:$F$509,$N$15,$G$10:$G$509)</f>
        <v>0</v>
      </c>
      <c r="T15" s="39">
        <f>JANVIER!$T$15+$S$15</f>
        <v>0</v>
      </c>
      <c r="U15" s="93"/>
      <c r="V15" s="40">
        <f>SUMIF($F$10:$F$509,$N$15,$K$10:$K$509)</f>
        <v>0</v>
      </c>
      <c r="W15" s="40">
        <f>JANVIER!$W$15+$V$15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JANVIER!$Q$16+$P$16</f>
        <v>20</v>
      </c>
      <c r="R16" s="93"/>
      <c r="S16" s="39">
        <f>SUMIF($F$10:$F$509,$N$16,$G$10:$G$509)</f>
        <v>0</v>
      </c>
      <c r="T16" s="39">
        <f>JANVIER!$T$16+$S$16</f>
        <v>0</v>
      </c>
      <c r="U16" s="93"/>
      <c r="V16" s="40">
        <f>SUMIF($F$10:$F$509,$N$16,$K$10:$K$509)</f>
        <v>0</v>
      </c>
      <c r="W16" s="40">
        <f>JANVIER!$W$16+$V$16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JANVIER!$Q$17+$P$17</f>
        <v>0</v>
      </c>
      <c r="R17" s="93"/>
      <c r="S17" s="39">
        <f>SUMIF($F$10:$F$509,$N$17,$G$10:$G$509)</f>
        <v>0</v>
      </c>
      <c r="T17" s="39">
        <f>JANVIER!$T$17+$S$17</f>
        <v>0</v>
      </c>
      <c r="U17" s="93"/>
      <c r="V17" s="40">
        <f>SUMIF($F$10:$F$509,$N$17,$K$10:$K$509)</f>
        <v>0</v>
      </c>
      <c r="W17" s="40">
        <f>JANVIER!$W$17+$V$17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JANVIER!$Q$18+$P$18</f>
        <v>0</v>
      </c>
      <c r="R18" s="93"/>
      <c r="S18" s="39">
        <f>SUMIF($F$10:$F$509,$N$18,$G$10:$G$509)</f>
        <v>0</v>
      </c>
      <c r="T18" s="39">
        <f>JANVIER!$T$18+$S$18</f>
        <v>0</v>
      </c>
      <c r="U18" s="93"/>
      <c r="V18" s="40">
        <f>SUMIF($F$10:$F$509,$N$18,$K$10:$K$509)</f>
        <v>0</v>
      </c>
      <c r="W18" s="40">
        <f>JANVIER!$W$18+$V$18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JANVIER!$Q$19+$P$19</f>
        <v>0</v>
      </c>
      <c r="R19" s="93"/>
      <c r="S19" s="39">
        <f>SUMIF($F$10:$F$509,$N$19,$G$10:$G$509)</f>
        <v>0</v>
      </c>
      <c r="T19" s="39">
        <f>JANVIER!$T$19+$S$19</f>
        <v>0</v>
      </c>
      <c r="U19" s="93"/>
      <c r="V19" s="40">
        <f>SUMIF($F$10:$F$509,$N$19,$K$10:$K$509)</f>
        <v>0</v>
      </c>
      <c r="W19" s="40">
        <f>JANVIER!$W$19+$V$19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JANVIER!$Q$20+$P$20</f>
        <v>0</v>
      </c>
      <c r="R20" s="93"/>
      <c r="S20" s="39">
        <f>SUMIF($F$10:$F$509,$N$20,$G$10:$G$509)</f>
        <v>0</v>
      </c>
      <c r="T20" s="39">
        <f>JANVIER!$T$20+$S$20</f>
        <v>0</v>
      </c>
      <c r="U20" s="93"/>
      <c r="V20" s="40">
        <f>SUMIF($F$10:$F$509,$N$20,$K$10:$K$509)</f>
        <v>0</v>
      </c>
      <c r="W20" s="40">
        <f>JANVIER!$W$20+$V$20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JANVIER!$Q$21+$P$21</f>
        <v>0</v>
      </c>
      <c r="R21" s="93"/>
      <c r="S21" s="39">
        <f>SUMIF($F$10:$F$509,$N$21,$G$10:$G$509)</f>
        <v>0</v>
      </c>
      <c r="T21" s="39">
        <f>JANVIER!$T$21+$S$21</f>
        <v>0</v>
      </c>
      <c r="U21" s="93"/>
      <c r="V21" s="40">
        <f>SUMIF($F$10:$F$509,$N$21,$K$10:$K$509)</f>
        <v>0</v>
      </c>
      <c r="W21" s="40">
        <f>JANVIER!$W$21+$V$21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JANVIER!$Q$22+$P$22</f>
        <v>0</v>
      </c>
      <c r="R22" s="93"/>
      <c r="S22" s="39">
        <f>SUMIF($F$10:$F$509,$N$22,$G$10:$G$509)</f>
        <v>0</v>
      </c>
      <c r="T22" s="39">
        <f>JANVIER!$T$22+$S$22</f>
        <v>0</v>
      </c>
      <c r="U22" s="93"/>
      <c r="V22" s="40">
        <f>SUMIF($F$10:$F$509,$N$22,$K$10:$K$509)</f>
        <v>0</v>
      </c>
      <c r="W22" s="40">
        <f>JANVIER!$W$22+$V$22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JANVIER!$Q$23+$P$23</f>
        <v>0</v>
      </c>
      <c r="R23" s="93"/>
      <c r="S23" s="39">
        <f>SUMIF($F$10:$F$509,$N$23,$G$10:$G$509)</f>
        <v>0</v>
      </c>
      <c r="T23" s="39">
        <f>JANVIER!$T$23+$S$23</f>
        <v>0</v>
      </c>
      <c r="U23" s="93"/>
      <c r="V23" s="40">
        <f>SUMIF($F$10:$F$509,$N$23,$K$10:$K$509)</f>
        <v>0</v>
      </c>
      <c r="W23" s="40">
        <f>JANVIER!$W$23+$V$23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JANVIER!$Q$24+$P$24</f>
        <v>0</v>
      </c>
      <c r="R24" s="93"/>
      <c r="S24" s="39">
        <f>SUMIF($F$10:$F$509,$N$24,$G$10:$G$509)</f>
        <v>0</v>
      </c>
      <c r="T24" s="39">
        <f>JANVIER!$T$24+$S$24</f>
        <v>0</v>
      </c>
      <c r="U24" s="93"/>
      <c r="V24" s="40">
        <f>SUMIF($F$10:$F$509,$N$24,$K$10:$K$509)</f>
        <v>0</v>
      </c>
      <c r="W24" s="40">
        <f>JANVIER!$W$24+$V$24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JANVIER!$Q$25+$P$25</f>
        <v>0</v>
      </c>
      <c r="R25" s="93"/>
      <c r="S25" s="39">
        <f>SUMIF($F$10:$F$509,$N$25,$G$10:$G$509)</f>
        <v>0</v>
      </c>
      <c r="T25" s="39">
        <f>JANVIER!$T$25+$S$25</f>
        <v>0</v>
      </c>
      <c r="U25" s="93"/>
      <c r="V25" s="40">
        <f>SUMIF($F$10:$F$509,$N$25,$K$10:$K$509)</f>
        <v>0</v>
      </c>
      <c r="W25" s="40">
        <f>JANVIER!$W$25+$V$25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JANVIER!$Q$26+$P$26</f>
        <v>0</v>
      </c>
      <c r="R26" s="93"/>
      <c r="S26" s="39">
        <f>SUMIF($F$10:$F$509,$N$26,$G$10:$G$509)</f>
        <v>0</v>
      </c>
      <c r="T26" s="39">
        <f>JANVIER!$T$26+$S$26</f>
        <v>0</v>
      </c>
      <c r="U26" s="93"/>
      <c r="V26" s="40">
        <f>SUMIF($F$10:$F$509,$N$26,$K$10:$K$509)</f>
        <v>0</v>
      </c>
      <c r="W26" s="40">
        <f>JANVIER!$W$26+$V$26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JANVIER!$Q$27+$P$27</f>
        <v>0</v>
      </c>
      <c r="R27" s="93"/>
      <c r="S27" s="39">
        <f>SUMIF($F$10:$F$509,$N$27,$G$10:$G$509)</f>
        <v>0</v>
      </c>
      <c r="T27" s="39">
        <f>JANVIER!$T$27+$S$27</f>
        <v>0</v>
      </c>
      <c r="U27" s="93"/>
      <c r="V27" s="40">
        <f>SUMIF($F$10:$F$509,$N$27,$K$10:$K$509)</f>
        <v>0</v>
      </c>
      <c r="W27" s="40">
        <f>JANVIER!$W$27+$V$27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JANVIER!$Q$28+$P$28</f>
        <v>0</v>
      </c>
      <c r="R28" s="93"/>
      <c r="S28" s="39">
        <f>SUMIF($F$10:$F$509,$N$28,$G$10:$G$509)</f>
        <v>0</v>
      </c>
      <c r="T28" s="39">
        <f>JANVIER!$T$28+$S$28</f>
        <v>0</v>
      </c>
      <c r="U28" s="93"/>
      <c r="V28" s="40">
        <f>SUMIF($F$10:$F$509,$N$28,$K$10:$K$509)</f>
        <v>0</v>
      </c>
      <c r="W28" s="40">
        <f>JANVIER!$W$28+$V$28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JANVIER!$Q$29+$P$29</f>
        <v>0</v>
      </c>
      <c r="R29" s="93"/>
      <c r="S29" s="39">
        <f>SUMIF($F$10:$F$509,$N$29,$G$10:$G$509)</f>
        <v>0</v>
      </c>
      <c r="T29" s="39">
        <f>JANVIER!$T$29+$S$29</f>
        <v>0</v>
      </c>
      <c r="U29" s="93"/>
      <c r="V29" s="40">
        <f>SUMIF($F$10:$F$509,$N$29,$K$10:$K$509)</f>
        <v>0</v>
      </c>
      <c r="W29" s="40">
        <f>JANVIER!$W$29+$V$29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JANVIER!$Q$30+$P$30</f>
        <v>0</v>
      </c>
      <c r="R30" s="93"/>
      <c r="S30" s="39">
        <f>SUMIF($F$10:$F$509,$N$30,$G$10:$G$509)</f>
        <v>0</v>
      </c>
      <c r="T30" s="39">
        <f>JANVIER!$T$30+$S$30</f>
        <v>0</v>
      </c>
      <c r="U30" s="93"/>
      <c r="V30" s="40">
        <f>SUMIF($F$10:$F$509,$N$30,$K$10:$K$509)</f>
        <v>0</v>
      </c>
      <c r="W30" s="40">
        <f>JANVIER!$W$30+$V$30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JANVIER!$Q$31+$P$31</f>
        <v>0</v>
      </c>
      <c r="R31" s="93"/>
      <c r="S31" s="39">
        <f>SUMIF($F$10:$F$509,$N$31,$G$10:$G$509)</f>
        <v>0</v>
      </c>
      <c r="T31" s="39">
        <f>JANVIER!$T$31+$S$31</f>
        <v>0</v>
      </c>
      <c r="U31" s="93"/>
      <c r="V31" s="40">
        <f>SUMIF($F$10:$F$509,$N$31,$K$10:$K$509)</f>
        <v>0</v>
      </c>
      <c r="W31" s="40">
        <f>JANVIER!$W$31+$V$31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JANVIER!$Q$32+$P$32</f>
        <v>0</v>
      </c>
      <c r="R32" s="93"/>
      <c r="S32" s="39">
        <f>SUMIF($F$10:$F$509,$N$32,$G$10:$G$509)</f>
        <v>0</v>
      </c>
      <c r="T32" s="39">
        <f>JANVIER!$T$32+$S$32</f>
        <v>0</v>
      </c>
      <c r="U32" s="93"/>
      <c r="V32" s="40">
        <f>SUMIF($F$10:$F$509,$N$32,$K$10:$K$509)</f>
        <v>0</v>
      </c>
      <c r="W32" s="40">
        <f>JANVIER!$W$32+$V$32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JANVIER!$Q$33+$P$33</f>
        <v>0</v>
      </c>
      <c r="R33" s="93"/>
      <c r="S33" s="39">
        <f>SUMIF($F$10:$F$509,$N$33,$G$10:$G$509)</f>
        <v>0</v>
      </c>
      <c r="T33" s="39">
        <f>JANVIER!$T$33+$S$33</f>
        <v>0</v>
      </c>
      <c r="U33" s="93"/>
      <c r="V33" s="40">
        <f>SUMIF($F$10:$F$509,$N$33,$K$10:$K$509)</f>
        <v>0</v>
      </c>
      <c r="W33" s="40">
        <f>JANVIER!$W$33+$V$33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JANVIER!$Q$34+$P$34</f>
        <v>0</v>
      </c>
      <c r="R34" s="93"/>
      <c r="S34" s="39">
        <f>SUMIF($F$10:$F$509,$N$34,$G$10:$G$509)</f>
        <v>0</v>
      </c>
      <c r="T34" s="39">
        <f>JANVIER!$T$34+$S$34</f>
        <v>0</v>
      </c>
      <c r="U34" s="93"/>
      <c r="V34" s="40">
        <f>SUMIF($F$10:$F$509,$N$34,$K$10:$K$509)</f>
        <v>0</v>
      </c>
      <c r="W34" s="40">
        <f>JANVIER!$W$34+$V$34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JANVIER!$Q$35+$P$35</f>
        <v>0</v>
      </c>
      <c r="R35" s="93"/>
      <c r="S35" s="39">
        <f>SUMIF($F$10:$F$509,$N$35,$G$10:$G$509)</f>
        <v>0</v>
      </c>
      <c r="T35" s="39">
        <f>JANVIER!$T$35+$S$35</f>
        <v>0</v>
      </c>
      <c r="U35" s="93"/>
      <c r="V35" s="40">
        <f>SUMIF($F$10:$F$509,$N$35,$K$10:$K$509)</f>
        <v>0</v>
      </c>
      <c r="W35" s="40">
        <f>JANVIER!$W$35+$V$35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JANVIER!$Q$36+$P$36</f>
        <v>0</v>
      </c>
      <c r="R36" s="93"/>
      <c r="S36" s="39">
        <f>SUMIF($F$10:$F$509,$N$36,$G$10:$G$509)</f>
        <v>0</v>
      </c>
      <c r="T36" s="39">
        <f>JANVIER!$T$36+$S$36</f>
        <v>0</v>
      </c>
      <c r="U36" s="93"/>
      <c r="V36" s="40">
        <f>SUMIF($F$10:$F$509,$N$36,$K$10:$K$509)</f>
        <v>0</v>
      </c>
      <c r="W36" s="40">
        <f>JANVIER!$W$36+$V$36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JANVIER!$Q$37+$P$37</f>
        <v>0</v>
      </c>
      <c r="R37" s="93"/>
      <c r="S37" s="39">
        <f>SUMIF($F$10:$F$509,$N$37,$G$10:$G$509)</f>
        <v>0</v>
      </c>
      <c r="T37" s="39">
        <f>JANVIER!$T$37+$S$37</f>
        <v>0</v>
      </c>
      <c r="U37" s="93"/>
      <c r="V37" s="40">
        <f>SUMIF($F$10:$F$509,$N$37,$K$10:$K$509)</f>
        <v>0</v>
      </c>
      <c r="W37" s="40">
        <f>JANVIER!$W$37+$V$37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JANVIER!$Q$38+$P$38</f>
        <v>0</v>
      </c>
      <c r="R38" s="93"/>
      <c r="S38" s="39">
        <f>SUMIF($F$10:$F$509,$N$38,$G$10:$G$509)</f>
        <v>0</v>
      </c>
      <c r="T38" s="39">
        <f>JANVIER!$T$38+$S$38</f>
        <v>0</v>
      </c>
      <c r="U38" s="93"/>
      <c r="V38" s="40">
        <f>SUMIF($F$10:$F$509,$N$38,$K$10:$K$509)</f>
        <v>0</v>
      </c>
      <c r="W38" s="40">
        <f>JANVIER!$W$38+$V$38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JANVIER!$Q$39+$P$39</f>
        <v>0</v>
      </c>
      <c r="R39" s="93"/>
      <c r="S39" s="39">
        <f>SUMIF($F$10:$F$509,$N$39,$G$10:$G$509)</f>
        <v>0</v>
      </c>
      <c r="T39" s="39">
        <f>JANVIER!$T$39+$S$39</f>
        <v>0</v>
      </c>
      <c r="U39" s="93"/>
      <c r="V39" s="40">
        <f>SUMIF($F$10:$F$509,$N$39,$K$10:$K$509)</f>
        <v>0</v>
      </c>
      <c r="W39" s="40">
        <f>JANVIER!$W$39+$V$39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JANVIER!$Q$40+$P$40</f>
        <v>0</v>
      </c>
      <c r="R40" s="93"/>
      <c r="S40" s="39">
        <f>SUMIF($F$10:$F$509,$N$40,$G$10:$G$509)</f>
        <v>0</v>
      </c>
      <c r="T40" s="39">
        <f>JANVIER!$T$40+$S$40</f>
        <v>0</v>
      </c>
      <c r="U40" s="93"/>
      <c r="V40" s="40">
        <f>SUMIF($F$10:$F$509,$N$40,$K$10:$K$509)</f>
        <v>0</v>
      </c>
      <c r="W40" s="40">
        <f>JANVIER!$W$40+$V$40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JANVIER!$Q$41+$P$41</f>
        <v>0</v>
      </c>
      <c r="R41" s="93"/>
      <c r="S41" s="39">
        <f>SUMIF($F$10:$F$509,$N$41,$G$10:$G$509)</f>
        <v>0</v>
      </c>
      <c r="T41" s="39">
        <f>JANVIER!$T$41+$S$41</f>
        <v>0</v>
      </c>
      <c r="U41" s="93"/>
      <c r="V41" s="40">
        <f>SUMIF($F$10:$F$509,$N$41,$K$10:$K$509)</f>
        <v>0</v>
      </c>
      <c r="W41" s="40">
        <f>JANVIER!$W$41+$V$41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JANVIER!$Q$42+$P$42</f>
        <v>0</v>
      </c>
      <c r="R42" s="93"/>
      <c r="S42" s="39">
        <f>SUMIF($F$10:$F$509,$N$42,$G$10:$G$509)</f>
        <v>0</v>
      </c>
      <c r="T42" s="39">
        <f>JANVIER!$T$42+$S$42</f>
        <v>0</v>
      </c>
      <c r="U42" s="93"/>
      <c r="V42" s="40">
        <f>SUMIF($F$10:$F$509,$N$42,$K$10:$K$509)</f>
        <v>0</v>
      </c>
      <c r="W42" s="40">
        <f>JANVIER!$W$42+$V$42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JANVIER!$Q$43+$P$43</f>
        <v>0</v>
      </c>
      <c r="R43" s="93"/>
      <c r="S43" s="39">
        <f>SUMIF($F$10:$F$509,$N$43,$G$10:$G$509)</f>
        <v>0</v>
      </c>
      <c r="T43" s="39">
        <f>JANVIER!$T$43+$S$43</f>
        <v>0</v>
      </c>
      <c r="U43" s="93"/>
      <c r="V43" s="40">
        <f>SUMIF($F$10:$F$509,$N$43,$K$10:$K$509)</f>
        <v>0</v>
      </c>
      <c r="W43" s="40">
        <f>JANVIER!$W$43+$V$43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JANVIER!$Q$44+$P$44</f>
        <v>0</v>
      </c>
      <c r="R44" s="93"/>
      <c r="S44" s="39">
        <f>SUMIF($F$10:$F$509,$N$44,$G$10:$G$509)</f>
        <v>0</v>
      </c>
      <c r="T44" s="39">
        <f>JANVIER!$T$44+$S$44</f>
        <v>0</v>
      </c>
      <c r="U44" s="93"/>
      <c r="V44" s="40">
        <f>SUMIF($F$10:$F$509,$N$44,$K$10:$K$509)</f>
        <v>0</v>
      </c>
      <c r="W44" s="40">
        <f>JANVIER!$W$44+$V$44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JANVIER!$Q$45+$P$45</f>
        <v>0</v>
      </c>
      <c r="R45" s="93"/>
      <c r="S45" s="39">
        <f>SUMIF($F$10:$F$509,$N$45,$G$10:$G$509)</f>
        <v>0</v>
      </c>
      <c r="T45" s="39">
        <f>JANVIER!$T$45+$S$45</f>
        <v>0</v>
      </c>
      <c r="U45" s="93"/>
      <c r="V45" s="40">
        <f>SUMIF($F$10:$F$509,$N$45,$K$10:$K$509)</f>
        <v>0</v>
      </c>
      <c r="W45" s="40">
        <f>JANVIER!$W$45+$V$45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JANVIER!$Q$46+$P$46</f>
        <v>0</v>
      </c>
      <c r="R46" s="93"/>
      <c r="S46" s="39">
        <f>SUMIF($F$10:$F$509,$N$46,$G$10:$G$509)</f>
        <v>0</v>
      </c>
      <c r="T46" s="39">
        <f>JANVIER!$T$46+$S$46</f>
        <v>0</v>
      </c>
      <c r="U46" s="93"/>
      <c r="V46" s="40">
        <f>SUMIF($F$10:$F$509,$N$46,$K$10:$K$509)</f>
        <v>0</v>
      </c>
      <c r="W46" s="40">
        <f>JANVIER!$W$46+$V$46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JANVIER!$Q$47+$P$47</f>
        <v>0</v>
      </c>
      <c r="R47" s="93"/>
      <c r="S47" s="39">
        <f>SUMIF($F$10:$F$509,$N$47,$G$10:$G$509)</f>
        <v>0</v>
      </c>
      <c r="T47" s="39">
        <f>JANVIER!$T$47+$S$47</f>
        <v>0</v>
      </c>
      <c r="U47" s="93"/>
      <c r="V47" s="40">
        <f>SUMIF($F$10:$F$509,$N$47,$K$10:$K$509)</f>
        <v>0</v>
      </c>
      <c r="W47" s="40">
        <f>JANVIER!$W$47+$V$47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JANVIER!$Q$48+$P$48</f>
        <v>0</v>
      </c>
      <c r="R48" s="93"/>
      <c r="S48" s="39">
        <f>SUMIF($F$10:$F$509,$N$48,$G$10:$G$509)</f>
        <v>0</v>
      </c>
      <c r="T48" s="39">
        <f>JANVIER!$T$48+$S$48</f>
        <v>0</v>
      </c>
      <c r="U48" s="93"/>
      <c r="V48" s="40">
        <f>SUMIF($F$10:$F$509,$N$48,$K$10:$K$509)</f>
        <v>0</v>
      </c>
      <c r="W48" s="40">
        <f>JANVIER!$W$48+$V$48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JANVIER!$Q$49+$P$49</f>
        <v>0</v>
      </c>
      <c r="R49" s="93"/>
      <c r="S49" s="39">
        <f>SUMIF($F$10:$F$509,$N$49,$G$10:$G$509)</f>
        <v>0</v>
      </c>
      <c r="T49" s="39">
        <f>JANVIER!$T$49+$S$49</f>
        <v>0</v>
      </c>
      <c r="U49" s="93"/>
      <c r="V49" s="40">
        <f>SUMIF($F$10:$F$509,$N$49,$K$10:$K$509)</f>
        <v>0</v>
      </c>
      <c r="W49" s="40">
        <f>JANVIER!$W$49+$V$49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JANVIER!$Q$50+$P$50</f>
        <v>0</v>
      </c>
      <c r="R50" s="93"/>
      <c r="S50" s="39">
        <f>SUMIF($F$10:$F$509,$N$50,$G$10:$G$509)</f>
        <v>0</v>
      </c>
      <c r="T50" s="39">
        <f>JANVIER!$T$50+$S$50</f>
        <v>0</v>
      </c>
      <c r="U50" s="93"/>
      <c r="V50" s="40">
        <f>SUMIF($F$10:$F$509,$N$50,$K$10:$K$509)</f>
        <v>0</v>
      </c>
      <c r="W50" s="40">
        <f>JANVIER!$W$50+$V$50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JANVIER!$Q$51+$P$51</f>
        <v>0</v>
      </c>
      <c r="R51" s="93"/>
      <c r="S51" s="39">
        <f>SUMIF($F$10:$F$509,$N$51,$G$10:$G$509)</f>
        <v>0</v>
      </c>
      <c r="T51" s="39">
        <f>JANVIER!$T$51+$S$51</f>
        <v>0</v>
      </c>
      <c r="U51" s="93"/>
      <c r="V51" s="40">
        <f>SUMIF($F$10:$F$509,$N$51,$K$10:$K$509)</f>
        <v>0</v>
      </c>
      <c r="W51" s="40">
        <f>JANVIER!$W$51+$V$51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JANVIER!$Q$52+$P$52</f>
        <v>0</v>
      </c>
      <c r="R52" s="93"/>
      <c r="S52" s="39">
        <f>SUMIF($F$10:$F$509,$N$52,$G$10:$G$509)</f>
        <v>0</v>
      </c>
      <c r="T52" s="39">
        <f>JANVIER!$T$52+$S$52</f>
        <v>0</v>
      </c>
      <c r="U52" s="93"/>
      <c r="V52" s="40">
        <f>SUMIF($F$10:$F$509,$N$52,$K$10:$K$509)</f>
        <v>0</v>
      </c>
      <c r="W52" s="40">
        <f>JANVIER!$W$52+$V$52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JANVIER!$Q$53+$P$53</f>
        <v>0</v>
      </c>
      <c r="R53" s="93"/>
      <c r="S53" s="39">
        <f>SUMIF($F$10:$F$509,$N$53,$G$10:$G$509)</f>
        <v>0</v>
      </c>
      <c r="T53" s="39">
        <f>JANVIER!$T$53+$S$53</f>
        <v>0</v>
      </c>
      <c r="U53" s="93"/>
      <c r="V53" s="40">
        <f>SUMIF($F$10:$F$509,$N$53,$K$10:$K$509)</f>
        <v>0</v>
      </c>
      <c r="W53" s="40">
        <f>JANVIER!$W$53+$V$53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JANVIER!$Q$54+$P$54</f>
        <v>0</v>
      </c>
      <c r="R54" s="93"/>
      <c r="S54" s="39">
        <f>SUMIF($F$10:$F$509,$N$54,$G$10:$G$509)</f>
        <v>0</v>
      </c>
      <c r="T54" s="39">
        <f>JANVIER!$T$54+$S$54</f>
        <v>0</v>
      </c>
      <c r="U54" s="93"/>
      <c r="V54" s="40">
        <f>SUMIF($F$10:$F$509,$N$54,$K$10:$K$509)</f>
        <v>0</v>
      </c>
      <c r="W54" s="40">
        <f>JANVIER!$W$54+$V$54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JANVIER!$Q$55+$P$55</f>
        <v>0</v>
      </c>
      <c r="R55" s="93"/>
      <c r="S55" s="39">
        <f>SUMIF($F$10:$F$509,$N$55,$G$10:$G$509)</f>
        <v>0</v>
      </c>
      <c r="T55" s="39">
        <f>JANVIER!$T$55+$S$55</f>
        <v>0</v>
      </c>
      <c r="U55" s="93"/>
      <c r="V55" s="40">
        <f>SUMIF($F$10:$F$509,$N$55,$K$10:$K$509)</f>
        <v>0</v>
      </c>
      <c r="W55" s="40">
        <f>JANVIER!$W$55+$V$55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JANVIER!$Q$56+$P$56</f>
        <v>0</v>
      </c>
      <c r="R56" s="93"/>
      <c r="S56" s="39">
        <f>SUMIF($F$10:$F$509,$N$56,$G$10:$G$509)</f>
        <v>0</v>
      </c>
      <c r="T56" s="39">
        <f>JANVIER!$T$56+$S$56</f>
        <v>0</v>
      </c>
      <c r="U56" s="93"/>
      <c r="V56" s="40">
        <f>SUMIF($F$10:$F$509,$N$56,$K$10:$K$509)</f>
        <v>0</v>
      </c>
      <c r="W56" s="40">
        <f>JANVIER!$W$56+$V$56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JANVIER!$Q$57+$P$57</f>
        <v>0</v>
      </c>
      <c r="R57" s="93"/>
      <c r="S57" s="39">
        <f>SUMIF($F$10:$F$509,$N$57,$G$10:$G$509)</f>
        <v>0</v>
      </c>
      <c r="T57" s="39">
        <f>JANVIER!$T$57+$S$57</f>
        <v>0</v>
      </c>
      <c r="U57" s="93"/>
      <c r="V57" s="40">
        <f>SUMIF($F$10:$F$509,$N$57,$K$10:$K$509)</f>
        <v>0</v>
      </c>
      <c r="W57" s="40">
        <f>JANVIER!$W$57+$V$57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JANVIER!$Q$58+$P$58</f>
        <v>0</v>
      </c>
      <c r="R58" s="93"/>
      <c r="S58" s="39">
        <f>SUMIF($F$10:$F$509,$N$58,$G$10:$G$509)</f>
        <v>0</v>
      </c>
      <c r="T58" s="39">
        <f>JANVIER!$T$58+$S$58</f>
        <v>0</v>
      </c>
      <c r="U58" s="93"/>
      <c r="V58" s="40">
        <f>SUMIF($F$10:$F$509,$N$58,$K$10:$K$509)</f>
        <v>0</v>
      </c>
      <c r="W58" s="40">
        <f>JANVIER!$W$58+$V$58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JANVIER!$Q$59+$P$59</f>
        <v>0</v>
      </c>
      <c r="R59" s="93"/>
      <c r="S59" s="39">
        <f>SUMIF($F$10:$F$509,$N$59,$G$10:$G$509)</f>
        <v>0</v>
      </c>
      <c r="T59" s="39">
        <f>JANVIER!$T$59+$S$59</f>
        <v>0</v>
      </c>
      <c r="U59" s="93"/>
      <c r="V59" s="40">
        <f>SUMIF($F$10:$F$509,$N$59,$K$10:$K$509)</f>
        <v>0</v>
      </c>
      <c r="W59" s="40">
        <f>JANVIER!$W$59+$V$59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4" t="s">
        <v>19</v>
      </c>
      <c r="O60" s="84"/>
      <c r="P60" s="86">
        <f>SUM($P$10:$P$59)</f>
        <v>30</v>
      </c>
      <c r="Q60" s="86">
        <f>SUM($Q$10:$Q$59)</f>
        <v>77</v>
      </c>
      <c r="R60" s="88"/>
      <c r="S60" s="90">
        <f>SUM($S$10:$S$59)</f>
        <v>10</v>
      </c>
      <c r="T60" s="90">
        <f>SUM($T$10:$T$59)</f>
        <v>32</v>
      </c>
      <c r="U60" s="88"/>
      <c r="V60" s="82">
        <f>SUM($V$10:$V$59)</f>
        <v>20</v>
      </c>
      <c r="W60" s="82">
        <f>SUM($W$10:$W$59)</f>
        <v>45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5"/>
      <c r="O61" s="85"/>
      <c r="P61" s="87"/>
      <c r="Q61" s="87"/>
      <c r="R61" s="89"/>
      <c r="S61" s="91"/>
      <c r="T61" s="91"/>
      <c r="U61" s="89"/>
      <c r="V61" s="83"/>
      <c r="W61" s="83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5" t="s">
        <v>20</v>
      </c>
      <c r="O64" s="76"/>
      <c r="P64" s="79">
        <f>$P$60-$S$60-$V$60</f>
        <v>0</v>
      </c>
      <c r="Q64" s="79">
        <f>$Q$60-$T$60-$W$60</f>
        <v>0</v>
      </c>
      <c r="S64" s="79">
        <f>$S$60-$G$510</f>
        <v>0</v>
      </c>
      <c r="V64" s="79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7"/>
      <c r="O65" s="78"/>
      <c r="P65" s="80"/>
      <c r="Q65" s="80"/>
      <c r="S65" s="80"/>
      <c r="V65" s="80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1" t="s">
        <v>21</v>
      </c>
      <c r="C510" s="81"/>
      <c r="D510" s="81"/>
      <c r="E510" s="81"/>
      <c r="F510" s="81"/>
      <c r="G510" s="44">
        <f>SUM($G$10:$G$509)</f>
        <v>10</v>
      </c>
      <c r="H510" s="31">
        <f>SUM($H$10:$H$509)</f>
        <v>0</v>
      </c>
      <c r="I510" s="81"/>
      <c r="J510" s="81"/>
      <c r="K510" s="48">
        <f>SUM($K$10:$K$509)</f>
        <v>20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33" priority="2" operator="equal">
      <formula>"X"</formula>
    </cfRule>
  </conditionalFormatting>
  <conditionalFormatting sqref="B10:F509 I10:J509">
    <cfRule type="expression" dxfId="32" priority="3">
      <formula>ROW()=ODD(ROW())</formula>
    </cfRule>
  </conditionalFormatting>
  <conditionalFormatting sqref="P64:Q65 S64:S65 V64:V65">
    <cfRule type="cellIs" dxfId="31" priority="1" operator="notEqual">
      <formula>0</formula>
    </cfRule>
  </conditionalFormatting>
  <dataValidations count="3">
    <dataValidation type="list" allowBlank="1" showInputMessage="1" showErrorMessage="1" errorTitle="ATTENTION" error="Vous devez choisir un code de la liste." promptTitle="INFORMATION" prompt="Veuillez choisir un des codes de la liste." sqref="F10:F509" xr:uid="{DF4CDAA0-F621-4386-A801-4A3A4671F397}">
      <formula1>C_Nature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D90316FA-13B0-4972-91BE-3DD229F36328}">
      <formula1>C_Paiement</formula1>
    </dataValidation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40D288E3-D711-4AA4-94B2-FEA2442325D3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47ACE-5D8D-4CEE-9839-18AABD544379}">
  <sheetPr codeName="Feuil3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5" t="s">
        <v>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N2" s="105" t="s">
        <v>0</v>
      </c>
      <c r="O2" s="105"/>
      <c r="P2" s="105"/>
      <c r="Q2" s="105"/>
      <c r="R2" s="105"/>
      <c r="S2" s="105"/>
      <c r="T2" s="105"/>
      <c r="U2" s="105"/>
      <c r="V2" s="105"/>
      <c r="W2" s="105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6" t="s">
        <v>125</v>
      </c>
      <c r="C4" s="106" t="s">
        <v>2</v>
      </c>
      <c r="D4" s="109" t="str">
        <f>PARAMETRES!$C$5</f>
        <v>Banque DUCOIN</v>
      </c>
      <c r="E4" s="110"/>
      <c r="F4" s="110"/>
      <c r="G4" s="110"/>
      <c r="H4" s="111"/>
      <c r="I4" s="112" t="str">
        <f>PARAMETRES!$C$6</f>
        <v>Banque ADERU</v>
      </c>
      <c r="J4" s="113"/>
      <c r="K4" s="113"/>
      <c r="L4" s="114"/>
      <c r="N4" s="115" t="str">
        <f>CONCATENATE("RECAPITULATIF  ",$B$4,"  ",PARAMETRES!$C$9)</f>
        <v>RECAPITULATIF  MARS  2020</v>
      </c>
      <c r="O4" s="116"/>
      <c r="P4" s="116"/>
      <c r="Q4" s="116"/>
      <c r="R4" s="116"/>
      <c r="S4" s="116"/>
      <c r="T4" s="116"/>
      <c r="U4" s="116"/>
      <c r="V4" s="116"/>
      <c r="W4" s="117"/>
    </row>
    <row r="5" spans="2:23" ht="39.950000000000003" customHeight="1" thickBot="1" x14ac:dyDescent="0.3">
      <c r="B5" s="107"/>
      <c r="C5" s="107"/>
      <c r="D5" s="124" t="s">
        <v>3</v>
      </c>
      <c r="E5" s="126">
        <f>FEVRIER!$H$5</f>
        <v>-32</v>
      </c>
      <c r="F5" s="126"/>
      <c r="G5" s="25" t="s">
        <v>4</v>
      </c>
      <c r="H5" s="51">
        <f>$E$5+$H$510-$G$510</f>
        <v>-42</v>
      </c>
      <c r="I5" s="127" t="s">
        <v>3</v>
      </c>
      <c r="J5" s="27">
        <f>FEVRIER!$L$5</f>
        <v>-45</v>
      </c>
      <c r="K5" s="26" t="s">
        <v>4</v>
      </c>
      <c r="L5" s="27">
        <f>$J$5+$L$510-$K$510</f>
        <v>-65</v>
      </c>
      <c r="N5" s="118"/>
      <c r="O5" s="119"/>
      <c r="P5" s="119"/>
      <c r="Q5" s="119"/>
      <c r="R5" s="119"/>
      <c r="S5" s="119"/>
      <c r="T5" s="119"/>
      <c r="U5" s="119"/>
      <c r="V5" s="119"/>
      <c r="W5" s="120"/>
    </row>
    <row r="6" spans="2:23" ht="39.950000000000003" customHeight="1" thickBot="1" x14ac:dyDescent="0.3">
      <c r="B6" s="3">
        <f>PARAMETRES!$C$9</f>
        <v>2020</v>
      </c>
      <c r="C6" s="108"/>
      <c r="D6" s="125"/>
      <c r="E6" s="126">
        <f>FEVRIER!$H$6</f>
        <v>0</v>
      </c>
      <c r="F6" s="126"/>
      <c r="G6" s="25" t="s">
        <v>5</v>
      </c>
      <c r="H6" s="51">
        <f>$E$6+SUMIF($D$10:$D$509,"X",$H$10:$H$509)-SUMIF($D$10:$D$509,"X",$G$10:$G$509)</f>
        <v>0</v>
      </c>
      <c r="I6" s="128"/>
      <c r="J6" s="27">
        <f>FEVRIER!$L$6</f>
        <v>0</v>
      </c>
      <c r="K6" s="26" t="s">
        <v>5</v>
      </c>
      <c r="L6" s="27">
        <f>$J$6+SUMIF($D$10:$D$509,"X",$L$10:$L$509)-SUMIF($D$10:$D$509,"X",$K$10:$K$509)</f>
        <v>0</v>
      </c>
      <c r="N6" s="121"/>
      <c r="O6" s="122"/>
      <c r="P6" s="122"/>
      <c r="Q6" s="122"/>
      <c r="R6" s="122"/>
      <c r="S6" s="122"/>
      <c r="T6" s="122"/>
      <c r="U6" s="122"/>
      <c r="V6" s="122"/>
      <c r="W6" s="123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6" t="s">
        <v>6</v>
      </c>
      <c r="C8" s="106" t="s">
        <v>7</v>
      </c>
      <c r="D8" s="129" t="s">
        <v>8</v>
      </c>
      <c r="E8" s="131" t="s">
        <v>9</v>
      </c>
      <c r="F8" s="131" t="s">
        <v>10</v>
      </c>
      <c r="G8" s="95" t="s">
        <v>11</v>
      </c>
      <c r="H8" s="95" t="s">
        <v>12</v>
      </c>
      <c r="I8" s="97" t="s">
        <v>13</v>
      </c>
      <c r="J8" s="98"/>
      <c r="K8" s="101" t="s">
        <v>11</v>
      </c>
      <c r="L8" s="101" t="s">
        <v>12</v>
      </c>
      <c r="N8" s="81" t="s">
        <v>14</v>
      </c>
      <c r="O8" s="81" t="s">
        <v>15</v>
      </c>
      <c r="P8" s="103" t="s">
        <v>16</v>
      </c>
      <c r="Q8" s="103"/>
      <c r="R8" s="81"/>
      <c r="S8" s="104" t="str">
        <f>PARAMETRES!$C$5</f>
        <v>Banque DUCOIN</v>
      </c>
      <c r="T8" s="104"/>
      <c r="U8" s="81"/>
      <c r="V8" s="94" t="str">
        <f>PARAMETRES!$C$6</f>
        <v>Banque ADERU</v>
      </c>
      <c r="W8" s="94"/>
    </row>
    <row r="9" spans="2:23" ht="20.100000000000001" customHeight="1" thickBot="1" x14ac:dyDescent="0.3">
      <c r="B9" s="108"/>
      <c r="C9" s="108"/>
      <c r="D9" s="130"/>
      <c r="E9" s="132"/>
      <c r="F9" s="132"/>
      <c r="G9" s="96"/>
      <c r="H9" s="96"/>
      <c r="I9" s="99"/>
      <c r="J9" s="100"/>
      <c r="K9" s="102"/>
      <c r="L9" s="102"/>
      <c r="N9" s="81"/>
      <c r="O9" s="81"/>
      <c r="P9" s="49" t="s">
        <v>17</v>
      </c>
      <c r="Q9" s="49" t="s">
        <v>18</v>
      </c>
      <c r="R9" s="81"/>
      <c r="S9" s="55" t="s">
        <v>17</v>
      </c>
      <c r="T9" s="55" t="s">
        <v>18</v>
      </c>
      <c r="U9" s="81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30</v>
      </c>
      <c r="Q10" s="36">
        <f>FEVRIER!$Q$10+$P$10</f>
        <v>82</v>
      </c>
      <c r="R10" s="92"/>
      <c r="S10" s="39">
        <f>SUMIF($F$10:$F$509,$N$10,$G$10:$G$509)</f>
        <v>10</v>
      </c>
      <c r="T10" s="39">
        <f>FEVRIER!$T$10+$S$10</f>
        <v>42</v>
      </c>
      <c r="U10" s="92"/>
      <c r="V10" s="40">
        <f>SUMIF($F$10:$F$509,$N$10,$K$10:$K$509)</f>
        <v>20</v>
      </c>
      <c r="W10" s="40">
        <f>FEVRIER!$W$10+$V$10</f>
        <v>40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FEVRIER!$Q$11+$P$11</f>
        <v>0</v>
      </c>
      <c r="R11" s="93"/>
      <c r="S11" s="39">
        <f>SUMIF($F$10:$F$509,$N$11,$G$10:$G$509)</f>
        <v>0</v>
      </c>
      <c r="T11" s="39">
        <f>FEVRIER!$T$11+$S$11</f>
        <v>0</v>
      </c>
      <c r="U11" s="93"/>
      <c r="V11" s="40">
        <f>SUMIF($F$10:$F$509,$N$11,$K$10:$K$509)</f>
        <v>0</v>
      </c>
      <c r="W11" s="40">
        <f>FEVRIER!$W$11+$V$11</f>
        <v>0</v>
      </c>
    </row>
    <row r="12" spans="2:23" x14ac:dyDescent="0.25">
      <c r="B12" s="6"/>
      <c r="C12" s="66"/>
      <c r="D12" s="7"/>
      <c r="E12" s="7"/>
      <c r="F12" s="7" t="s">
        <v>47</v>
      </c>
      <c r="G12" s="41">
        <v>10</v>
      </c>
      <c r="H12" s="29"/>
      <c r="I12" s="68"/>
      <c r="J12" s="69"/>
      <c r="K12" s="46">
        <v>20</v>
      </c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FEVRIER!$Q$12+$P$12</f>
        <v>0</v>
      </c>
      <c r="R12" s="93"/>
      <c r="S12" s="39">
        <f>SUMIF($F$10:$F$509,$N$12,$G$10:$G$509)</f>
        <v>0</v>
      </c>
      <c r="T12" s="39">
        <f>FEVRIER!$T$12+$S$12</f>
        <v>0</v>
      </c>
      <c r="U12" s="93"/>
      <c r="V12" s="40">
        <f>SUMIF($F$10:$F$509,$N$12,$K$10:$K$509)</f>
        <v>0</v>
      </c>
      <c r="W12" s="40">
        <f>FEVRIER!$W$12+$V$12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FEVRIER!$Q$13+$P$13</f>
        <v>5</v>
      </c>
      <c r="R13" s="93"/>
      <c r="S13" s="39">
        <f>SUMIF($F$10:$F$509,$N$13,$G$10:$G$509)</f>
        <v>0</v>
      </c>
      <c r="T13" s="39">
        <f>FEVRIER!$T$13+$S$13</f>
        <v>0</v>
      </c>
      <c r="U13" s="93"/>
      <c r="V13" s="40">
        <f>SUMIF($F$10:$F$509,$N$13,$K$10:$K$509)</f>
        <v>0</v>
      </c>
      <c r="W13" s="40">
        <f>FEVRIER!$W$13+$V$13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FEVRIER!$Q$14+$P$14</f>
        <v>0</v>
      </c>
      <c r="R14" s="93"/>
      <c r="S14" s="39">
        <f>SUMIF($F$10:$F$509,$N$14,$G$10:$G$509)</f>
        <v>0</v>
      </c>
      <c r="T14" s="39">
        <f>FEVRIER!$T$14+$S$14</f>
        <v>0</v>
      </c>
      <c r="U14" s="93"/>
      <c r="V14" s="40">
        <f>SUMIF($F$10:$F$509,$N$14,$K$10:$K$509)</f>
        <v>0</v>
      </c>
      <c r="W14" s="40">
        <f>FEVRIER!$W$14+$V$14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FEVRIER!$Q$15+$P$15</f>
        <v>0</v>
      </c>
      <c r="R15" s="93"/>
      <c r="S15" s="39">
        <f>SUMIF($F$10:$F$509,$N$15,$G$10:$G$509)</f>
        <v>0</v>
      </c>
      <c r="T15" s="39">
        <f>FEVRIER!$T$15+$S$15</f>
        <v>0</v>
      </c>
      <c r="U15" s="93"/>
      <c r="V15" s="40">
        <f>SUMIF($F$10:$F$509,$N$15,$K$10:$K$509)</f>
        <v>0</v>
      </c>
      <c r="W15" s="40">
        <f>FEVRIER!$W$15+$V$15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FEVRIER!$Q$16+$P$16</f>
        <v>20</v>
      </c>
      <c r="R16" s="93"/>
      <c r="S16" s="39">
        <f>SUMIF($F$10:$F$509,$N$16,$G$10:$G$509)</f>
        <v>0</v>
      </c>
      <c r="T16" s="39">
        <f>FEVRIER!$T$16+$S$16</f>
        <v>0</v>
      </c>
      <c r="U16" s="93"/>
      <c r="V16" s="40">
        <f>SUMIF($F$10:$F$509,$N$16,$K$10:$K$509)</f>
        <v>0</v>
      </c>
      <c r="W16" s="40">
        <f>FEVRIER!$W$16+$V$16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FEVRIER!$Q$17+$P$17</f>
        <v>0</v>
      </c>
      <c r="R17" s="93"/>
      <c r="S17" s="39">
        <f>SUMIF($F$10:$F$509,$N$17,$G$10:$G$509)</f>
        <v>0</v>
      </c>
      <c r="T17" s="39">
        <f>FEVRIER!$T$17+$S$17</f>
        <v>0</v>
      </c>
      <c r="U17" s="93"/>
      <c r="V17" s="40">
        <f>SUMIF($F$10:$F$509,$N$17,$K$10:$K$509)</f>
        <v>0</v>
      </c>
      <c r="W17" s="40">
        <f>FEVRIER!$W$17+$V$17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FEVRIER!$Q$18+$P$18</f>
        <v>0</v>
      </c>
      <c r="R18" s="93"/>
      <c r="S18" s="39">
        <f>SUMIF($F$10:$F$509,$N$18,$G$10:$G$509)</f>
        <v>0</v>
      </c>
      <c r="T18" s="39">
        <f>FEVRIER!$T$18+$S$18</f>
        <v>0</v>
      </c>
      <c r="U18" s="93"/>
      <c r="V18" s="40">
        <f>SUMIF($F$10:$F$509,$N$18,$K$10:$K$509)</f>
        <v>0</v>
      </c>
      <c r="W18" s="40">
        <f>FEVRIER!$W$18+$V$18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FEVRIER!$Q$19+$P$19</f>
        <v>0</v>
      </c>
      <c r="R19" s="93"/>
      <c r="S19" s="39">
        <f>SUMIF($F$10:$F$509,$N$19,$G$10:$G$509)</f>
        <v>0</v>
      </c>
      <c r="T19" s="39">
        <f>FEVRIER!$T$19+$S$19</f>
        <v>0</v>
      </c>
      <c r="U19" s="93"/>
      <c r="V19" s="40">
        <f>SUMIF($F$10:$F$509,$N$19,$K$10:$K$509)</f>
        <v>0</v>
      </c>
      <c r="W19" s="40">
        <f>FEVRIER!$W$19+$V$19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FEVRIER!$Q$20+$P$20</f>
        <v>0</v>
      </c>
      <c r="R20" s="93"/>
      <c r="S20" s="39">
        <f>SUMIF($F$10:$F$509,$N$20,$G$10:$G$509)</f>
        <v>0</v>
      </c>
      <c r="T20" s="39">
        <f>FEVRIER!$T$20+$S$20</f>
        <v>0</v>
      </c>
      <c r="U20" s="93"/>
      <c r="V20" s="40">
        <f>SUMIF($F$10:$F$509,$N$20,$K$10:$K$509)</f>
        <v>0</v>
      </c>
      <c r="W20" s="40">
        <f>FEVRIER!$W$20+$V$20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FEVRIER!$Q$21+$P$21</f>
        <v>0</v>
      </c>
      <c r="R21" s="93"/>
      <c r="S21" s="39">
        <f>SUMIF($F$10:$F$509,$N$21,$G$10:$G$509)</f>
        <v>0</v>
      </c>
      <c r="T21" s="39">
        <f>FEVRIER!$T$21+$S$21</f>
        <v>0</v>
      </c>
      <c r="U21" s="93"/>
      <c r="V21" s="40">
        <f>SUMIF($F$10:$F$509,$N$21,$K$10:$K$509)</f>
        <v>0</v>
      </c>
      <c r="W21" s="40">
        <f>FEVRIER!$W$21+$V$21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FEVRIER!$Q$22+$P$22</f>
        <v>0</v>
      </c>
      <c r="R22" s="93"/>
      <c r="S22" s="39">
        <f>SUMIF($F$10:$F$509,$N$22,$G$10:$G$509)</f>
        <v>0</v>
      </c>
      <c r="T22" s="39">
        <f>FEVRIER!$T$22+$S$22</f>
        <v>0</v>
      </c>
      <c r="U22" s="93"/>
      <c r="V22" s="40">
        <f>SUMIF($F$10:$F$509,$N$22,$K$10:$K$509)</f>
        <v>0</v>
      </c>
      <c r="W22" s="40">
        <f>FEVRIER!$W$22+$V$22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FEVRIER!$Q$23+$P$23</f>
        <v>0</v>
      </c>
      <c r="R23" s="93"/>
      <c r="S23" s="39">
        <f>SUMIF($F$10:$F$509,$N$23,$G$10:$G$509)</f>
        <v>0</v>
      </c>
      <c r="T23" s="39">
        <f>FEVRIER!$T$23+$S$23</f>
        <v>0</v>
      </c>
      <c r="U23" s="93"/>
      <c r="V23" s="40">
        <f>SUMIF($F$10:$F$509,$N$23,$K$10:$K$509)</f>
        <v>0</v>
      </c>
      <c r="W23" s="40">
        <f>FEVRIER!$W$23+$V$23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FEVRIER!$Q$24+$P$24</f>
        <v>0</v>
      </c>
      <c r="R24" s="93"/>
      <c r="S24" s="39">
        <f>SUMIF($F$10:$F$509,$N$24,$G$10:$G$509)</f>
        <v>0</v>
      </c>
      <c r="T24" s="39">
        <f>FEVRIER!$T$24+$S$24</f>
        <v>0</v>
      </c>
      <c r="U24" s="93"/>
      <c r="V24" s="40">
        <f>SUMIF($F$10:$F$509,$N$24,$K$10:$K$509)</f>
        <v>0</v>
      </c>
      <c r="W24" s="40">
        <f>FEVRIER!$W$24+$V$24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FEVRIER!$Q$25+$P$25</f>
        <v>0</v>
      </c>
      <c r="R25" s="93"/>
      <c r="S25" s="39">
        <f>SUMIF($F$10:$F$509,$N$25,$G$10:$G$509)</f>
        <v>0</v>
      </c>
      <c r="T25" s="39">
        <f>FEVRIER!$T$25+$S$25</f>
        <v>0</v>
      </c>
      <c r="U25" s="93"/>
      <c r="V25" s="40">
        <f>SUMIF($F$10:$F$509,$N$25,$K$10:$K$509)</f>
        <v>0</v>
      </c>
      <c r="W25" s="40">
        <f>FEVRIER!$W$25+$V$25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FEVRIER!$Q$26+$P$26</f>
        <v>0</v>
      </c>
      <c r="R26" s="93"/>
      <c r="S26" s="39">
        <f>SUMIF($F$10:$F$509,$N$26,$G$10:$G$509)</f>
        <v>0</v>
      </c>
      <c r="T26" s="39">
        <f>FEVRIER!$T$26+$S$26</f>
        <v>0</v>
      </c>
      <c r="U26" s="93"/>
      <c r="V26" s="40">
        <f>SUMIF($F$10:$F$509,$N$26,$K$10:$K$509)</f>
        <v>0</v>
      </c>
      <c r="W26" s="40">
        <f>FEVRIER!$W$26+$V$26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FEVRIER!$Q$27+$P$27</f>
        <v>0</v>
      </c>
      <c r="R27" s="93"/>
      <c r="S27" s="39">
        <f>SUMIF($F$10:$F$509,$N$27,$G$10:$G$509)</f>
        <v>0</v>
      </c>
      <c r="T27" s="39">
        <f>FEVRIER!$T$27+$S$27</f>
        <v>0</v>
      </c>
      <c r="U27" s="93"/>
      <c r="V27" s="40">
        <f>SUMIF($F$10:$F$509,$N$27,$K$10:$K$509)</f>
        <v>0</v>
      </c>
      <c r="W27" s="40">
        <f>FEVRIER!$W$27+$V$27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FEVRIER!$Q$28+$P$28</f>
        <v>0</v>
      </c>
      <c r="R28" s="93"/>
      <c r="S28" s="39">
        <f>SUMIF($F$10:$F$509,$N$28,$G$10:$G$509)</f>
        <v>0</v>
      </c>
      <c r="T28" s="39">
        <f>FEVRIER!$T$28+$S$28</f>
        <v>0</v>
      </c>
      <c r="U28" s="93"/>
      <c r="V28" s="40">
        <f>SUMIF($F$10:$F$509,$N$28,$K$10:$K$509)</f>
        <v>0</v>
      </c>
      <c r="W28" s="40">
        <f>FEVRIER!$W$28+$V$28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FEVRIER!$Q$29+$P$29</f>
        <v>0</v>
      </c>
      <c r="R29" s="93"/>
      <c r="S29" s="39">
        <f>SUMIF($F$10:$F$509,$N$29,$G$10:$G$509)</f>
        <v>0</v>
      </c>
      <c r="T29" s="39">
        <f>FEVRIER!$T$29+$S$29</f>
        <v>0</v>
      </c>
      <c r="U29" s="93"/>
      <c r="V29" s="40">
        <f>SUMIF($F$10:$F$509,$N$29,$K$10:$K$509)</f>
        <v>0</v>
      </c>
      <c r="W29" s="40">
        <f>FEVRIER!$W$29+$V$29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FEVRIER!$Q$30+$P$30</f>
        <v>0</v>
      </c>
      <c r="R30" s="93"/>
      <c r="S30" s="39">
        <f>SUMIF($F$10:$F$509,$N$30,$G$10:$G$509)</f>
        <v>0</v>
      </c>
      <c r="T30" s="39">
        <f>FEVRIER!$T$30+$S$30</f>
        <v>0</v>
      </c>
      <c r="U30" s="93"/>
      <c r="V30" s="40">
        <f>SUMIF($F$10:$F$509,$N$30,$K$10:$K$509)</f>
        <v>0</v>
      </c>
      <c r="W30" s="40">
        <f>FEVRIER!$W$30+$V$30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FEVRIER!$Q$31+$P$31</f>
        <v>0</v>
      </c>
      <c r="R31" s="93"/>
      <c r="S31" s="39">
        <f>SUMIF($F$10:$F$509,$N$31,$G$10:$G$509)</f>
        <v>0</v>
      </c>
      <c r="T31" s="39">
        <f>FEVRIER!$T$31+$S$31</f>
        <v>0</v>
      </c>
      <c r="U31" s="93"/>
      <c r="V31" s="40">
        <f>SUMIF($F$10:$F$509,$N$31,$K$10:$K$509)</f>
        <v>0</v>
      </c>
      <c r="W31" s="40">
        <f>FEVRIER!$W$31+$V$31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FEVRIER!$Q$32+$P$32</f>
        <v>0</v>
      </c>
      <c r="R32" s="93"/>
      <c r="S32" s="39">
        <f>SUMIF($F$10:$F$509,$N$32,$G$10:$G$509)</f>
        <v>0</v>
      </c>
      <c r="T32" s="39">
        <f>FEVRIER!$T$32+$S$32</f>
        <v>0</v>
      </c>
      <c r="U32" s="93"/>
      <c r="V32" s="40">
        <f>SUMIF($F$10:$F$509,$N$32,$K$10:$K$509)</f>
        <v>0</v>
      </c>
      <c r="W32" s="40">
        <f>FEVRIER!$W$32+$V$32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FEVRIER!$Q$33+$P$33</f>
        <v>0</v>
      </c>
      <c r="R33" s="93"/>
      <c r="S33" s="39">
        <f>SUMIF($F$10:$F$509,$N$33,$G$10:$G$509)</f>
        <v>0</v>
      </c>
      <c r="T33" s="39">
        <f>FEVRIER!$T$33+$S$33</f>
        <v>0</v>
      </c>
      <c r="U33" s="93"/>
      <c r="V33" s="40">
        <f>SUMIF($F$10:$F$509,$N$33,$K$10:$K$509)</f>
        <v>0</v>
      </c>
      <c r="W33" s="40">
        <f>FEVRIER!$W$33+$V$33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FEVRIER!$Q$34+$P$34</f>
        <v>0</v>
      </c>
      <c r="R34" s="93"/>
      <c r="S34" s="39">
        <f>SUMIF($F$10:$F$509,$N$34,$G$10:$G$509)</f>
        <v>0</v>
      </c>
      <c r="T34" s="39">
        <f>FEVRIER!$T$34+$S$34</f>
        <v>0</v>
      </c>
      <c r="U34" s="93"/>
      <c r="V34" s="40">
        <f>SUMIF($F$10:$F$509,$N$34,$K$10:$K$509)</f>
        <v>0</v>
      </c>
      <c r="W34" s="40">
        <f>FEVRIER!$W$34+$V$34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FEVRIER!$Q$35+$P$35</f>
        <v>0</v>
      </c>
      <c r="R35" s="93"/>
      <c r="S35" s="39">
        <f>SUMIF($F$10:$F$509,$N$35,$G$10:$G$509)</f>
        <v>0</v>
      </c>
      <c r="T35" s="39">
        <f>FEVRIER!$T$35+$S$35</f>
        <v>0</v>
      </c>
      <c r="U35" s="93"/>
      <c r="V35" s="40">
        <f>SUMIF($F$10:$F$509,$N$35,$K$10:$K$509)</f>
        <v>0</v>
      </c>
      <c r="W35" s="40">
        <f>FEVRIER!$W$35+$V$35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FEVRIER!$Q$36+$P$36</f>
        <v>0</v>
      </c>
      <c r="R36" s="93"/>
      <c r="S36" s="39">
        <f>SUMIF($F$10:$F$509,$N$36,$G$10:$G$509)</f>
        <v>0</v>
      </c>
      <c r="T36" s="39">
        <f>FEVRIER!$T$36+$S$36</f>
        <v>0</v>
      </c>
      <c r="U36" s="93"/>
      <c r="V36" s="40">
        <f>SUMIF($F$10:$F$509,$N$36,$K$10:$K$509)</f>
        <v>0</v>
      </c>
      <c r="W36" s="40">
        <f>FEVRIER!$W$36+$V$36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FEVRIER!$Q$37+$P$37</f>
        <v>0</v>
      </c>
      <c r="R37" s="93"/>
      <c r="S37" s="39">
        <f>SUMIF($F$10:$F$509,$N$37,$G$10:$G$509)</f>
        <v>0</v>
      </c>
      <c r="T37" s="39">
        <f>FEVRIER!$T$37+$S$37</f>
        <v>0</v>
      </c>
      <c r="U37" s="93"/>
      <c r="V37" s="40">
        <f>SUMIF($F$10:$F$509,$N$37,$K$10:$K$509)</f>
        <v>0</v>
      </c>
      <c r="W37" s="40">
        <f>FEVRIER!$W$37+$V$37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FEVRIER!$Q$38+$P$38</f>
        <v>0</v>
      </c>
      <c r="R38" s="93"/>
      <c r="S38" s="39">
        <f>SUMIF($F$10:$F$509,$N$38,$G$10:$G$509)</f>
        <v>0</v>
      </c>
      <c r="T38" s="39">
        <f>FEVRIER!$T$38+$S$38</f>
        <v>0</v>
      </c>
      <c r="U38" s="93"/>
      <c r="V38" s="40">
        <f>SUMIF($F$10:$F$509,$N$38,$K$10:$K$509)</f>
        <v>0</v>
      </c>
      <c r="W38" s="40">
        <f>FEVRIER!$W$38+$V$38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FEVRIER!$Q$39+$P$39</f>
        <v>0</v>
      </c>
      <c r="R39" s="93"/>
      <c r="S39" s="39">
        <f>SUMIF($F$10:$F$509,$N$39,$G$10:$G$509)</f>
        <v>0</v>
      </c>
      <c r="T39" s="39">
        <f>FEVRIER!$T$39+$S$39</f>
        <v>0</v>
      </c>
      <c r="U39" s="93"/>
      <c r="V39" s="40">
        <f>SUMIF($F$10:$F$509,$N$39,$K$10:$K$509)</f>
        <v>0</v>
      </c>
      <c r="W39" s="40">
        <f>FEVRIER!$W$39+$V$39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FEVRIER!$Q$40+$P$40</f>
        <v>0</v>
      </c>
      <c r="R40" s="93"/>
      <c r="S40" s="39">
        <f>SUMIF($F$10:$F$509,$N$40,$G$10:$G$509)</f>
        <v>0</v>
      </c>
      <c r="T40" s="39">
        <f>FEVRIER!$T$40+$S$40</f>
        <v>0</v>
      </c>
      <c r="U40" s="93"/>
      <c r="V40" s="40">
        <f>SUMIF($F$10:$F$509,$N$40,$K$10:$K$509)</f>
        <v>0</v>
      </c>
      <c r="W40" s="40">
        <f>FEVRIER!$W$40+$V$40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FEVRIER!$Q$41+$P$41</f>
        <v>0</v>
      </c>
      <c r="R41" s="93"/>
      <c r="S41" s="39">
        <f>SUMIF($F$10:$F$509,$N$41,$G$10:$G$509)</f>
        <v>0</v>
      </c>
      <c r="T41" s="39">
        <f>FEVRIER!$T$41+$S$41</f>
        <v>0</v>
      </c>
      <c r="U41" s="93"/>
      <c r="V41" s="40">
        <f>SUMIF($F$10:$F$509,$N$41,$K$10:$K$509)</f>
        <v>0</v>
      </c>
      <c r="W41" s="40">
        <f>FEVRIER!$W$41+$V$41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FEVRIER!$Q$42+$P$42</f>
        <v>0</v>
      </c>
      <c r="R42" s="93"/>
      <c r="S42" s="39">
        <f>SUMIF($F$10:$F$509,$N$42,$G$10:$G$509)</f>
        <v>0</v>
      </c>
      <c r="T42" s="39">
        <f>FEVRIER!$T$42+$S$42</f>
        <v>0</v>
      </c>
      <c r="U42" s="93"/>
      <c r="V42" s="40">
        <f>SUMIF($F$10:$F$509,$N$42,$K$10:$K$509)</f>
        <v>0</v>
      </c>
      <c r="W42" s="40">
        <f>FEVRIER!$W$42+$V$42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FEVRIER!$Q$43+$P$43</f>
        <v>0</v>
      </c>
      <c r="R43" s="93"/>
      <c r="S43" s="39">
        <f>SUMIF($F$10:$F$509,$N$43,$G$10:$G$509)</f>
        <v>0</v>
      </c>
      <c r="T43" s="39">
        <f>FEVRIER!$T$43+$S$43</f>
        <v>0</v>
      </c>
      <c r="U43" s="93"/>
      <c r="V43" s="40">
        <f>SUMIF($F$10:$F$509,$N$43,$K$10:$K$509)</f>
        <v>0</v>
      </c>
      <c r="W43" s="40">
        <f>FEVRIER!$W$43+$V$43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FEVRIER!$Q$44+$P$44</f>
        <v>0</v>
      </c>
      <c r="R44" s="93"/>
      <c r="S44" s="39">
        <f>SUMIF($F$10:$F$509,$N$44,$G$10:$G$509)</f>
        <v>0</v>
      </c>
      <c r="T44" s="39">
        <f>FEVRIER!$T$44+$S$44</f>
        <v>0</v>
      </c>
      <c r="U44" s="93"/>
      <c r="V44" s="40">
        <f>SUMIF($F$10:$F$509,$N$44,$K$10:$K$509)</f>
        <v>0</v>
      </c>
      <c r="W44" s="40">
        <f>FEVRIER!$W$44+$V$44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FEVRIER!$Q$45+$P$45</f>
        <v>0</v>
      </c>
      <c r="R45" s="93"/>
      <c r="S45" s="39">
        <f>SUMIF($F$10:$F$509,$N$45,$G$10:$G$509)</f>
        <v>0</v>
      </c>
      <c r="T45" s="39">
        <f>FEVRIER!$T$45+$S$45</f>
        <v>0</v>
      </c>
      <c r="U45" s="93"/>
      <c r="V45" s="40">
        <f>SUMIF($F$10:$F$509,$N$45,$K$10:$K$509)</f>
        <v>0</v>
      </c>
      <c r="W45" s="40">
        <f>FEVRIER!$W$45+$V$45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FEVRIER!$Q$46+$P$46</f>
        <v>0</v>
      </c>
      <c r="R46" s="93"/>
      <c r="S46" s="39">
        <f>SUMIF($F$10:$F$509,$N$46,$G$10:$G$509)</f>
        <v>0</v>
      </c>
      <c r="T46" s="39">
        <f>FEVRIER!$T$46+$S$46</f>
        <v>0</v>
      </c>
      <c r="U46" s="93"/>
      <c r="V46" s="40">
        <f>SUMIF($F$10:$F$509,$N$46,$K$10:$K$509)</f>
        <v>0</v>
      </c>
      <c r="W46" s="40">
        <f>FEVRIER!$W$46+$V$46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FEVRIER!$Q$47+$P$47</f>
        <v>0</v>
      </c>
      <c r="R47" s="93"/>
      <c r="S47" s="39">
        <f>SUMIF($F$10:$F$509,$N$47,$G$10:$G$509)</f>
        <v>0</v>
      </c>
      <c r="T47" s="39">
        <f>FEVRIER!$T$47+$S$47</f>
        <v>0</v>
      </c>
      <c r="U47" s="93"/>
      <c r="V47" s="40">
        <f>SUMIF($F$10:$F$509,$N$47,$K$10:$K$509)</f>
        <v>0</v>
      </c>
      <c r="W47" s="40">
        <f>FEVRIER!$W$47+$V$47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FEVRIER!$Q$48+$P$48</f>
        <v>0</v>
      </c>
      <c r="R48" s="93"/>
      <c r="S48" s="39">
        <f>SUMIF($F$10:$F$509,$N$48,$G$10:$G$509)</f>
        <v>0</v>
      </c>
      <c r="T48" s="39">
        <f>FEVRIER!$T$48+$S$48</f>
        <v>0</v>
      </c>
      <c r="U48" s="93"/>
      <c r="V48" s="40">
        <f>SUMIF($F$10:$F$509,$N$48,$K$10:$K$509)</f>
        <v>0</v>
      </c>
      <c r="W48" s="40">
        <f>FEVRIER!$W$48+$V$48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FEVRIER!$Q$49+$P$49</f>
        <v>0</v>
      </c>
      <c r="R49" s="93"/>
      <c r="S49" s="39">
        <f>SUMIF($F$10:$F$509,$N$49,$G$10:$G$509)</f>
        <v>0</v>
      </c>
      <c r="T49" s="39">
        <f>FEVRIER!$T$49+$S$49</f>
        <v>0</v>
      </c>
      <c r="U49" s="93"/>
      <c r="V49" s="40">
        <f>SUMIF($F$10:$F$509,$N$49,$K$10:$K$509)</f>
        <v>0</v>
      </c>
      <c r="W49" s="40">
        <f>FEVRIER!$W$49+$V$49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FEVRIER!$Q$50+$P$50</f>
        <v>0</v>
      </c>
      <c r="R50" s="93"/>
      <c r="S50" s="39">
        <f>SUMIF($F$10:$F$509,$N$50,$G$10:$G$509)</f>
        <v>0</v>
      </c>
      <c r="T50" s="39">
        <f>FEVRIER!$T$50+$S$50</f>
        <v>0</v>
      </c>
      <c r="U50" s="93"/>
      <c r="V50" s="40">
        <f>SUMIF($F$10:$F$509,$N$50,$K$10:$K$509)</f>
        <v>0</v>
      </c>
      <c r="W50" s="40">
        <f>FEVRIER!$W$50+$V$50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FEVRIER!$Q$51+$P$51</f>
        <v>0</v>
      </c>
      <c r="R51" s="93"/>
      <c r="S51" s="39">
        <f>SUMIF($F$10:$F$509,$N$51,$G$10:$G$509)</f>
        <v>0</v>
      </c>
      <c r="T51" s="39">
        <f>FEVRIER!$T$51+$S$51</f>
        <v>0</v>
      </c>
      <c r="U51" s="93"/>
      <c r="V51" s="40">
        <f>SUMIF($F$10:$F$509,$N$51,$K$10:$K$509)</f>
        <v>0</v>
      </c>
      <c r="W51" s="40">
        <f>FEVRIER!$W$51+$V$51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FEVRIER!$Q$52+$P$52</f>
        <v>0</v>
      </c>
      <c r="R52" s="93"/>
      <c r="S52" s="39">
        <f>SUMIF($F$10:$F$509,$N$52,$G$10:$G$509)</f>
        <v>0</v>
      </c>
      <c r="T52" s="39">
        <f>FEVRIER!$T$52+$S$52</f>
        <v>0</v>
      </c>
      <c r="U52" s="93"/>
      <c r="V52" s="40">
        <f>SUMIF($F$10:$F$509,$N$52,$K$10:$K$509)</f>
        <v>0</v>
      </c>
      <c r="W52" s="40">
        <f>FEVRIER!$W$52+$V$52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FEVRIER!$Q$53+$P$53</f>
        <v>0</v>
      </c>
      <c r="R53" s="93"/>
      <c r="S53" s="39">
        <f>SUMIF($F$10:$F$509,$N$53,$G$10:$G$509)</f>
        <v>0</v>
      </c>
      <c r="T53" s="39">
        <f>FEVRIER!$T$53+$S$53</f>
        <v>0</v>
      </c>
      <c r="U53" s="93"/>
      <c r="V53" s="40">
        <f>SUMIF($F$10:$F$509,$N$53,$K$10:$K$509)</f>
        <v>0</v>
      </c>
      <c r="W53" s="40">
        <f>FEVRIER!$W$53+$V$53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FEVRIER!$Q$54+$P$54</f>
        <v>0</v>
      </c>
      <c r="R54" s="93"/>
      <c r="S54" s="39">
        <f>SUMIF($F$10:$F$509,$N$54,$G$10:$G$509)</f>
        <v>0</v>
      </c>
      <c r="T54" s="39">
        <f>FEVRIER!$T$54+$S$54</f>
        <v>0</v>
      </c>
      <c r="U54" s="93"/>
      <c r="V54" s="40">
        <f>SUMIF($F$10:$F$509,$N$54,$K$10:$K$509)</f>
        <v>0</v>
      </c>
      <c r="W54" s="40">
        <f>FEVRIER!$W$54+$V$54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FEVRIER!$Q$55+$P$55</f>
        <v>0</v>
      </c>
      <c r="R55" s="93"/>
      <c r="S55" s="39">
        <f>SUMIF($F$10:$F$509,$N$55,$G$10:$G$509)</f>
        <v>0</v>
      </c>
      <c r="T55" s="39">
        <f>FEVRIER!$T$55+$S$55</f>
        <v>0</v>
      </c>
      <c r="U55" s="93"/>
      <c r="V55" s="40">
        <f>SUMIF($F$10:$F$509,$N$55,$K$10:$K$509)</f>
        <v>0</v>
      </c>
      <c r="W55" s="40">
        <f>FEVRIER!$W$55+$V$55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FEVRIER!$Q$56+$P$56</f>
        <v>0</v>
      </c>
      <c r="R56" s="93"/>
      <c r="S56" s="39">
        <f>SUMIF($F$10:$F$509,$N$56,$G$10:$G$509)</f>
        <v>0</v>
      </c>
      <c r="T56" s="39">
        <f>FEVRIER!$T$56+$S$56</f>
        <v>0</v>
      </c>
      <c r="U56" s="93"/>
      <c r="V56" s="40">
        <f>SUMIF($F$10:$F$509,$N$56,$K$10:$K$509)</f>
        <v>0</v>
      </c>
      <c r="W56" s="40">
        <f>FEVRIER!$W$56+$V$56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FEVRIER!$Q$57+$P$57</f>
        <v>0</v>
      </c>
      <c r="R57" s="93"/>
      <c r="S57" s="39">
        <f>SUMIF($F$10:$F$509,$N$57,$G$10:$G$509)</f>
        <v>0</v>
      </c>
      <c r="T57" s="39">
        <f>FEVRIER!$T$57+$S$57</f>
        <v>0</v>
      </c>
      <c r="U57" s="93"/>
      <c r="V57" s="40">
        <f>SUMIF($F$10:$F$509,$N$57,$K$10:$K$509)</f>
        <v>0</v>
      </c>
      <c r="W57" s="40">
        <f>FEVRIER!$W$57+$V$57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FEVRIER!$Q$58+$P$58</f>
        <v>0</v>
      </c>
      <c r="R58" s="93"/>
      <c r="S58" s="39">
        <f>SUMIF($F$10:$F$509,$N$58,$G$10:$G$509)</f>
        <v>0</v>
      </c>
      <c r="T58" s="39">
        <f>FEVRIER!$T$58+$S$58</f>
        <v>0</v>
      </c>
      <c r="U58" s="93"/>
      <c r="V58" s="40">
        <f>SUMIF($F$10:$F$509,$N$58,$K$10:$K$509)</f>
        <v>0</v>
      </c>
      <c r="W58" s="40">
        <f>FEVRIER!$W$58+$V$58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FEVRIER!$Q$59+$P$59</f>
        <v>0</v>
      </c>
      <c r="R59" s="93"/>
      <c r="S59" s="39">
        <f>SUMIF($F$10:$F$509,$N$59,$G$10:$G$509)</f>
        <v>0</v>
      </c>
      <c r="T59" s="39">
        <f>FEVRIER!$T$59+$S$59</f>
        <v>0</v>
      </c>
      <c r="U59" s="93"/>
      <c r="V59" s="40">
        <f>SUMIF($F$10:$F$509,$N$59,$K$10:$K$509)</f>
        <v>0</v>
      </c>
      <c r="W59" s="40">
        <f>FEVRIER!$W$59+$V$59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4" t="s">
        <v>19</v>
      </c>
      <c r="O60" s="84"/>
      <c r="P60" s="86">
        <f>SUM($P$10:$P$59)</f>
        <v>30</v>
      </c>
      <c r="Q60" s="86">
        <f>SUM($Q$10:$Q$59)</f>
        <v>107</v>
      </c>
      <c r="R60" s="88"/>
      <c r="S60" s="90">
        <f>SUM($S$10:$S$59)</f>
        <v>10</v>
      </c>
      <c r="T60" s="90">
        <f>SUM($T$10:$T$59)</f>
        <v>42</v>
      </c>
      <c r="U60" s="88"/>
      <c r="V60" s="82">
        <f>SUM($V$10:$V$59)</f>
        <v>20</v>
      </c>
      <c r="W60" s="82">
        <f>SUM($W$10:$W$59)</f>
        <v>65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5"/>
      <c r="O61" s="85"/>
      <c r="P61" s="87"/>
      <c r="Q61" s="87"/>
      <c r="R61" s="89"/>
      <c r="S61" s="91"/>
      <c r="T61" s="91"/>
      <c r="U61" s="89"/>
      <c r="V61" s="83"/>
      <c r="W61" s="83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5" t="s">
        <v>20</v>
      </c>
      <c r="O64" s="76"/>
      <c r="P64" s="79">
        <f>$P$60-$S$60-$V$60</f>
        <v>0</v>
      </c>
      <c r="Q64" s="79">
        <f>$Q$60-$T$60-$W$60</f>
        <v>0</v>
      </c>
      <c r="S64" s="79">
        <f>$S$60-$G$510</f>
        <v>0</v>
      </c>
      <c r="V64" s="79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7"/>
      <c r="O65" s="78"/>
      <c r="P65" s="80"/>
      <c r="Q65" s="80"/>
      <c r="S65" s="80"/>
      <c r="V65" s="80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1" t="s">
        <v>21</v>
      </c>
      <c r="C510" s="81"/>
      <c r="D510" s="81"/>
      <c r="E510" s="81"/>
      <c r="F510" s="81"/>
      <c r="G510" s="44">
        <f>SUM($G$10:$G$509)</f>
        <v>10</v>
      </c>
      <c r="H510" s="31">
        <f>SUM($H$10:$H$509)</f>
        <v>0</v>
      </c>
      <c r="I510" s="81"/>
      <c r="J510" s="81"/>
      <c r="K510" s="48">
        <f>SUM($K$10:$K$509)</f>
        <v>20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30" priority="2" operator="equal">
      <formula>"X"</formula>
    </cfRule>
  </conditionalFormatting>
  <conditionalFormatting sqref="B10:F509 I10:J509">
    <cfRule type="expression" dxfId="29" priority="3">
      <formula>ROW()=ODD(ROW())</formula>
    </cfRule>
  </conditionalFormatting>
  <conditionalFormatting sqref="P64:Q65 S64:S65 V64:V65">
    <cfRule type="cellIs" dxfId="28" priority="1" operator="notEqual">
      <formula>0</formula>
    </cfRule>
  </conditionalFormatting>
  <dataValidations count="3">
    <dataValidation type="list" allowBlank="1" showInputMessage="1" showErrorMessage="1" errorTitle="ATTENTION" error="Vous devez choisir un code de la liste." promptTitle="INFORMATION" prompt="Veuillez choisir un des codes de la liste." sqref="F10:F509" xr:uid="{92A1759B-75A9-4B52-849C-FA7A5069E07A}">
      <formula1>C_Nature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4A3864A5-E085-487E-90E1-ADEB7197ED75}">
      <formula1>C_Paiement</formula1>
    </dataValidation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B967A697-7B29-4E11-852B-E7280EA8345B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332BD-FC85-4973-83B6-46CB67E5E5AE}">
  <sheetPr codeName="Feuil4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5" t="s">
        <v>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N2" s="105" t="s">
        <v>0</v>
      </c>
      <c r="O2" s="105"/>
      <c r="P2" s="105"/>
      <c r="Q2" s="105"/>
      <c r="R2" s="105"/>
      <c r="S2" s="105"/>
      <c r="T2" s="105"/>
      <c r="U2" s="105"/>
      <c r="V2" s="105"/>
      <c r="W2" s="105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6" t="s">
        <v>126</v>
      </c>
      <c r="C4" s="106" t="s">
        <v>2</v>
      </c>
      <c r="D4" s="109" t="str">
        <f>PARAMETRES!$C$5</f>
        <v>Banque DUCOIN</v>
      </c>
      <c r="E4" s="110"/>
      <c r="F4" s="110"/>
      <c r="G4" s="110"/>
      <c r="H4" s="111"/>
      <c r="I4" s="112" t="str">
        <f>PARAMETRES!$C$6</f>
        <v>Banque ADERU</v>
      </c>
      <c r="J4" s="113"/>
      <c r="K4" s="113"/>
      <c r="L4" s="114"/>
      <c r="N4" s="115" t="str">
        <f>CONCATENATE("RECAPITULATIF  ",$B$4,"  ",PARAMETRES!$C$9)</f>
        <v>RECAPITULATIF  AVRIL  2020</v>
      </c>
      <c r="O4" s="116"/>
      <c r="P4" s="116"/>
      <c r="Q4" s="116"/>
      <c r="R4" s="116"/>
      <c r="S4" s="116"/>
      <c r="T4" s="116"/>
      <c r="U4" s="116"/>
      <c r="V4" s="116"/>
      <c r="W4" s="117"/>
    </row>
    <row r="5" spans="2:23" ht="39.950000000000003" customHeight="1" thickBot="1" x14ac:dyDescent="0.3">
      <c r="B5" s="107"/>
      <c r="C5" s="107"/>
      <c r="D5" s="124" t="s">
        <v>3</v>
      </c>
      <c r="E5" s="126">
        <f>MARS!$H$5</f>
        <v>-42</v>
      </c>
      <c r="F5" s="126"/>
      <c r="G5" s="25" t="s">
        <v>4</v>
      </c>
      <c r="H5" s="51">
        <f>$E$5+$H$510-$G$510</f>
        <v>-52</v>
      </c>
      <c r="I5" s="127" t="s">
        <v>3</v>
      </c>
      <c r="J5" s="27">
        <f>MARS!$L$5</f>
        <v>-65</v>
      </c>
      <c r="K5" s="26" t="s">
        <v>4</v>
      </c>
      <c r="L5" s="27">
        <f>$J$5+$L$510-$K$510</f>
        <v>-85</v>
      </c>
      <c r="N5" s="118"/>
      <c r="O5" s="119"/>
      <c r="P5" s="119"/>
      <c r="Q5" s="119"/>
      <c r="R5" s="119"/>
      <c r="S5" s="119"/>
      <c r="T5" s="119"/>
      <c r="U5" s="119"/>
      <c r="V5" s="119"/>
      <c r="W5" s="120"/>
    </row>
    <row r="6" spans="2:23" ht="39.950000000000003" customHeight="1" thickBot="1" x14ac:dyDescent="0.3">
      <c r="B6" s="3">
        <f>PARAMETRES!$C$9</f>
        <v>2020</v>
      </c>
      <c r="C6" s="108"/>
      <c r="D6" s="125"/>
      <c r="E6" s="126">
        <f>MARS!$H$6</f>
        <v>0</v>
      </c>
      <c r="F6" s="126"/>
      <c r="G6" s="25" t="s">
        <v>5</v>
      </c>
      <c r="H6" s="51">
        <f>$E$6+SUMIF($D$10:$D$509,"X",$H$10:$H$509)-SUMIF($D$10:$D$509,"X",$G$10:$G$509)</f>
        <v>0</v>
      </c>
      <c r="I6" s="128"/>
      <c r="J6" s="27">
        <f>MARS!$L$6</f>
        <v>0</v>
      </c>
      <c r="K6" s="26" t="s">
        <v>5</v>
      </c>
      <c r="L6" s="27">
        <f>$J$6+SUMIF($D$10:$D$509,"X",$L$10:$L$509)-SUMIF($D$10:$D$509,"X",$K$10:$K$509)</f>
        <v>0</v>
      </c>
      <c r="N6" s="121"/>
      <c r="O6" s="122"/>
      <c r="P6" s="122"/>
      <c r="Q6" s="122"/>
      <c r="R6" s="122"/>
      <c r="S6" s="122"/>
      <c r="T6" s="122"/>
      <c r="U6" s="122"/>
      <c r="V6" s="122"/>
      <c r="W6" s="123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6" t="s">
        <v>6</v>
      </c>
      <c r="C8" s="106" t="s">
        <v>7</v>
      </c>
      <c r="D8" s="129" t="s">
        <v>8</v>
      </c>
      <c r="E8" s="131" t="s">
        <v>9</v>
      </c>
      <c r="F8" s="131" t="s">
        <v>10</v>
      </c>
      <c r="G8" s="95" t="s">
        <v>11</v>
      </c>
      <c r="H8" s="95" t="s">
        <v>12</v>
      </c>
      <c r="I8" s="97" t="s">
        <v>13</v>
      </c>
      <c r="J8" s="98"/>
      <c r="K8" s="101" t="s">
        <v>11</v>
      </c>
      <c r="L8" s="101" t="s">
        <v>12</v>
      </c>
      <c r="N8" s="81" t="s">
        <v>14</v>
      </c>
      <c r="O8" s="81" t="s">
        <v>15</v>
      </c>
      <c r="P8" s="103" t="s">
        <v>16</v>
      </c>
      <c r="Q8" s="103"/>
      <c r="R8" s="81"/>
      <c r="S8" s="104" t="str">
        <f>PARAMETRES!$C$5</f>
        <v>Banque DUCOIN</v>
      </c>
      <c r="T8" s="104"/>
      <c r="U8" s="81"/>
      <c r="V8" s="94" t="str">
        <f>PARAMETRES!$C$6</f>
        <v>Banque ADERU</v>
      </c>
      <c r="W8" s="94"/>
    </row>
    <row r="9" spans="2:23" ht="20.100000000000001" customHeight="1" thickBot="1" x14ac:dyDescent="0.3">
      <c r="B9" s="108"/>
      <c r="C9" s="108"/>
      <c r="D9" s="130"/>
      <c r="E9" s="132"/>
      <c r="F9" s="132"/>
      <c r="G9" s="96"/>
      <c r="H9" s="96"/>
      <c r="I9" s="99"/>
      <c r="J9" s="100"/>
      <c r="K9" s="102"/>
      <c r="L9" s="102"/>
      <c r="N9" s="81"/>
      <c r="O9" s="81"/>
      <c r="P9" s="49" t="s">
        <v>17</v>
      </c>
      <c r="Q9" s="49" t="s">
        <v>18</v>
      </c>
      <c r="R9" s="81"/>
      <c r="S9" s="55" t="s">
        <v>17</v>
      </c>
      <c r="T9" s="55" t="s">
        <v>18</v>
      </c>
      <c r="U9" s="81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30</v>
      </c>
      <c r="Q10" s="36">
        <f>MARS!$Q$10+$P$10</f>
        <v>112</v>
      </c>
      <c r="R10" s="92"/>
      <c r="S10" s="39">
        <f>SUMIF($F$10:$F$509,$N$10,$G$10:$G$509)</f>
        <v>10</v>
      </c>
      <c r="T10" s="39">
        <f>MARS!$T$10+$S$10</f>
        <v>52</v>
      </c>
      <c r="U10" s="92"/>
      <c r="V10" s="40">
        <f>SUMIF($F$10:$F$509,$N$10,$K$10:$K$509)</f>
        <v>20</v>
      </c>
      <c r="W10" s="40">
        <f>MARS!$W$10+$V$10</f>
        <v>60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MARS!$Q$11+$P$11</f>
        <v>0</v>
      </c>
      <c r="R11" s="93"/>
      <c r="S11" s="39">
        <f>SUMIF($F$10:$F$509,$N$11,$G$10:$G$509)</f>
        <v>0</v>
      </c>
      <c r="T11" s="39">
        <f>MARS!$T$11+$S$11</f>
        <v>0</v>
      </c>
      <c r="U11" s="93"/>
      <c r="V11" s="40">
        <f>SUMIF($F$10:$F$509,$N$11,$K$10:$K$509)</f>
        <v>0</v>
      </c>
      <c r="W11" s="40">
        <f>MARS!$W$11+$V$11</f>
        <v>0</v>
      </c>
    </row>
    <row r="12" spans="2:23" x14ac:dyDescent="0.25">
      <c r="B12" s="6"/>
      <c r="C12" s="66"/>
      <c r="D12" s="7"/>
      <c r="E12" s="7"/>
      <c r="F12" s="7" t="s">
        <v>47</v>
      </c>
      <c r="G12" s="41">
        <v>10</v>
      </c>
      <c r="H12" s="29"/>
      <c r="I12" s="68"/>
      <c r="J12" s="69"/>
      <c r="K12" s="46">
        <v>20</v>
      </c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MARS!$Q$12+$P$12</f>
        <v>0</v>
      </c>
      <c r="R12" s="93"/>
      <c r="S12" s="39">
        <f>SUMIF($F$10:$F$509,$N$12,$G$10:$G$509)</f>
        <v>0</v>
      </c>
      <c r="T12" s="39">
        <f>MARS!$T$12+$S$12</f>
        <v>0</v>
      </c>
      <c r="U12" s="93"/>
      <c r="V12" s="40">
        <f>SUMIF($F$10:$F$509,$N$12,$K$10:$K$509)</f>
        <v>0</v>
      </c>
      <c r="W12" s="40">
        <f>MARS!$W$12+$V$12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MARS!$Q$13+$P$13</f>
        <v>5</v>
      </c>
      <c r="R13" s="93"/>
      <c r="S13" s="39">
        <f>SUMIF($F$10:$F$509,$N$13,$G$10:$G$509)</f>
        <v>0</v>
      </c>
      <c r="T13" s="39">
        <f>MARS!$T$13+$S$13</f>
        <v>0</v>
      </c>
      <c r="U13" s="93"/>
      <c r="V13" s="40">
        <f>SUMIF($F$10:$F$509,$N$13,$K$10:$K$509)</f>
        <v>0</v>
      </c>
      <c r="W13" s="40">
        <f>MARS!$W$13+$V$13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MARS!$Q$14+$P$14</f>
        <v>0</v>
      </c>
      <c r="R14" s="93"/>
      <c r="S14" s="39">
        <f>SUMIF($F$10:$F$509,$N$14,$G$10:$G$509)</f>
        <v>0</v>
      </c>
      <c r="T14" s="39">
        <f>MARS!$T$14+$S$14</f>
        <v>0</v>
      </c>
      <c r="U14" s="93"/>
      <c r="V14" s="40">
        <f>SUMIF($F$10:$F$509,$N$14,$K$10:$K$509)</f>
        <v>0</v>
      </c>
      <c r="W14" s="40">
        <f>MARS!$W$14+$V$14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MARS!$Q$15+$P$15</f>
        <v>0</v>
      </c>
      <c r="R15" s="93"/>
      <c r="S15" s="39">
        <f>SUMIF($F$10:$F$509,$N$15,$G$10:$G$509)</f>
        <v>0</v>
      </c>
      <c r="T15" s="39">
        <f>MARS!$T$15+$S$15</f>
        <v>0</v>
      </c>
      <c r="U15" s="93"/>
      <c r="V15" s="40">
        <f>SUMIF($F$10:$F$509,$N$15,$K$10:$K$509)</f>
        <v>0</v>
      </c>
      <c r="W15" s="40">
        <f>MARS!$W$15+$V$15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MARS!$Q$16+$P$16</f>
        <v>20</v>
      </c>
      <c r="R16" s="93"/>
      <c r="S16" s="39">
        <f>SUMIF($F$10:$F$509,$N$16,$G$10:$G$509)</f>
        <v>0</v>
      </c>
      <c r="T16" s="39">
        <f>MARS!$T$16+$S$16</f>
        <v>0</v>
      </c>
      <c r="U16" s="93"/>
      <c r="V16" s="40">
        <f>SUMIF($F$10:$F$509,$N$16,$K$10:$K$509)</f>
        <v>0</v>
      </c>
      <c r="W16" s="40">
        <f>MARS!$W$16+$V$16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MARS!$Q$17+$P$17</f>
        <v>0</v>
      </c>
      <c r="R17" s="93"/>
      <c r="S17" s="39">
        <f>SUMIF($F$10:$F$509,$N$17,$G$10:$G$509)</f>
        <v>0</v>
      </c>
      <c r="T17" s="39">
        <f>MARS!$T$17+$S$17</f>
        <v>0</v>
      </c>
      <c r="U17" s="93"/>
      <c r="V17" s="40">
        <f>SUMIF($F$10:$F$509,$N$17,$K$10:$K$509)</f>
        <v>0</v>
      </c>
      <c r="W17" s="40">
        <f>MARS!$W$17+$V$17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MARS!$Q$18+$P$18</f>
        <v>0</v>
      </c>
      <c r="R18" s="93"/>
      <c r="S18" s="39">
        <f>SUMIF($F$10:$F$509,$N$18,$G$10:$G$509)</f>
        <v>0</v>
      </c>
      <c r="T18" s="39">
        <f>MARS!$T$18+$S$18</f>
        <v>0</v>
      </c>
      <c r="U18" s="93"/>
      <c r="V18" s="40">
        <f>SUMIF($F$10:$F$509,$N$18,$K$10:$K$509)</f>
        <v>0</v>
      </c>
      <c r="W18" s="40">
        <f>MARS!$W$18+$V$18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MARS!$Q$19+$P$19</f>
        <v>0</v>
      </c>
      <c r="R19" s="93"/>
      <c r="S19" s="39">
        <f>SUMIF($F$10:$F$509,$N$19,$G$10:$G$509)</f>
        <v>0</v>
      </c>
      <c r="T19" s="39">
        <f>MARS!$T$19+$S$19</f>
        <v>0</v>
      </c>
      <c r="U19" s="93"/>
      <c r="V19" s="40">
        <f>SUMIF($F$10:$F$509,$N$19,$K$10:$K$509)</f>
        <v>0</v>
      </c>
      <c r="W19" s="40">
        <f>MARS!$W$19+$V$19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MARS!$Q$20+$P$20</f>
        <v>0</v>
      </c>
      <c r="R20" s="93"/>
      <c r="S20" s="39">
        <f>SUMIF($F$10:$F$509,$N$20,$G$10:$G$509)</f>
        <v>0</v>
      </c>
      <c r="T20" s="39">
        <f>MARS!$T$20+$S$20</f>
        <v>0</v>
      </c>
      <c r="U20" s="93"/>
      <c r="V20" s="40">
        <f>SUMIF($F$10:$F$509,$N$20,$K$10:$K$509)</f>
        <v>0</v>
      </c>
      <c r="W20" s="40">
        <f>MARS!$W$20+$V$20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MARS!$Q$21+$P$21</f>
        <v>0</v>
      </c>
      <c r="R21" s="93"/>
      <c r="S21" s="39">
        <f>SUMIF($F$10:$F$509,$N$21,$G$10:$G$509)</f>
        <v>0</v>
      </c>
      <c r="T21" s="39">
        <f>MARS!$T$21+$S$21</f>
        <v>0</v>
      </c>
      <c r="U21" s="93"/>
      <c r="V21" s="40">
        <f>SUMIF($F$10:$F$509,$N$21,$K$10:$K$509)</f>
        <v>0</v>
      </c>
      <c r="W21" s="40">
        <f>MARS!$W$21+$V$21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MARS!$Q$22+$P$22</f>
        <v>0</v>
      </c>
      <c r="R22" s="93"/>
      <c r="S22" s="39">
        <f>SUMIF($F$10:$F$509,$N$22,$G$10:$G$509)</f>
        <v>0</v>
      </c>
      <c r="T22" s="39">
        <f>MARS!$T$22+$S$22</f>
        <v>0</v>
      </c>
      <c r="U22" s="93"/>
      <c r="V22" s="40">
        <f>SUMIF($F$10:$F$509,$N$22,$K$10:$K$509)</f>
        <v>0</v>
      </c>
      <c r="W22" s="40">
        <f>MARS!$W$22+$V$22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MARS!$Q$23+$P$23</f>
        <v>0</v>
      </c>
      <c r="R23" s="93"/>
      <c r="S23" s="39">
        <f>SUMIF($F$10:$F$509,$N$23,$G$10:$G$509)</f>
        <v>0</v>
      </c>
      <c r="T23" s="39">
        <f>MARS!$T$23+$S$23</f>
        <v>0</v>
      </c>
      <c r="U23" s="93"/>
      <c r="V23" s="40">
        <f>SUMIF($F$10:$F$509,$N$23,$K$10:$K$509)</f>
        <v>0</v>
      </c>
      <c r="W23" s="40">
        <f>MARS!$W$23+$V$23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MARS!$Q$24+$P$24</f>
        <v>0</v>
      </c>
      <c r="R24" s="93"/>
      <c r="S24" s="39">
        <f>SUMIF($F$10:$F$509,$N$24,$G$10:$G$509)</f>
        <v>0</v>
      </c>
      <c r="T24" s="39">
        <f>MARS!$T$24+$S$24</f>
        <v>0</v>
      </c>
      <c r="U24" s="93"/>
      <c r="V24" s="40">
        <f>SUMIF($F$10:$F$509,$N$24,$K$10:$K$509)</f>
        <v>0</v>
      </c>
      <c r="W24" s="40">
        <f>MARS!$W$24+$V$24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MARS!$Q$25+$P$25</f>
        <v>0</v>
      </c>
      <c r="R25" s="93"/>
      <c r="S25" s="39">
        <f>SUMIF($F$10:$F$509,$N$25,$G$10:$G$509)</f>
        <v>0</v>
      </c>
      <c r="T25" s="39">
        <f>MARS!$T$25+$S$25</f>
        <v>0</v>
      </c>
      <c r="U25" s="93"/>
      <c r="V25" s="40">
        <f>SUMIF($F$10:$F$509,$N$25,$K$10:$K$509)</f>
        <v>0</v>
      </c>
      <c r="W25" s="40">
        <f>MARS!$W$25+$V$25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MARS!$Q$26+$P$26</f>
        <v>0</v>
      </c>
      <c r="R26" s="93"/>
      <c r="S26" s="39">
        <f>SUMIF($F$10:$F$509,$N$26,$G$10:$G$509)</f>
        <v>0</v>
      </c>
      <c r="T26" s="39">
        <f>MARS!$T$26+$S$26</f>
        <v>0</v>
      </c>
      <c r="U26" s="93"/>
      <c r="V26" s="40">
        <f>SUMIF($F$10:$F$509,$N$26,$K$10:$K$509)</f>
        <v>0</v>
      </c>
      <c r="W26" s="40">
        <f>MARS!$W$26+$V$26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MARS!$Q$27+$P$27</f>
        <v>0</v>
      </c>
      <c r="R27" s="93"/>
      <c r="S27" s="39">
        <f>SUMIF($F$10:$F$509,$N$27,$G$10:$G$509)</f>
        <v>0</v>
      </c>
      <c r="T27" s="39">
        <f>MARS!$T$27+$S$27</f>
        <v>0</v>
      </c>
      <c r="U27" s="93"/>
      <c r="V27" s="40">
        <f>SUMIF($F$10:$F$509,$N$27,$K$10:$K$509)</f>
        <v>0</v>
      </c>
      <c r="W27" s="40">
        <f>MARS!$W$27+$V$27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MARS!$Q$28+$P$28</f>
        <v>0</v>
      </c>
      <c r="R28" s="93"/>
      <c r="S28" s="39">
        <f>SUMIF($F$10:$F$509,$N$28,$G$10:$G$509)</f>
        <v>0</v>
      </c>
      <c r="T28" s="39">
        <f>MARS!$T$28+$S$28</f>
        <v>0</v>
      </c>
      <c r="U28" s="93"/>
      <c r="V28" s="40">
        <f>SUMIF($F$10:$F$509,$N$28,$K$10:$K$509)</f>
        <v>0</v>
      </c>
      <c r="W28" s="40">
        <f>MARS!$W$28+$V$28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MARS!$Q$29+$P$29</f>
        <v>0</v>
      </c>
      <c r="R29" s="93"/>
      <c r="S29" s="39">
        <f>SUMIF($F$10:$F$509,$N$29,$G$10:$G$509)</f>
        <v>0</v>
      </c>
      <c r="T29" s="39">
        <f>MARS!$T$29+$S$29</f>
        <v>0</v>
      </c>
      <c r="U29" s="93"/>
      <c r="V29" s="40">
        <f>SUMIF($F$10:$F$509,$N$29,$K$10:$K$509)</f>
        <v>0</v>
      </c>
      <c r="W29" s="40">
        <f>MARS!$W$29+$V$29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MARS!$Q$30+$P$30</f>
        <v>0</v>
      </c>
      <c r="R30" s="93"/>
      <c r="S30" s="39">
        <f>SUMIF($F$10:$F$509,$N$30,$G$10:$G$509)</f>
        <v>0</v>
      </c>
      <c r="T30" s="39">
        <f>MARS!$T$30+$S$30</f>
        <v>0</v>
      </c>
      <c r="U30" s="93"/>
      <c r="V30" s="40">
        <f>SUMIF($F$10:$F$509,$N$30,$K$10:$K$509)</f>
        <v>0</v>
      </c>
      <c r="W30" s="40">
        <f>MARS!$W$30+$V$30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MARS!$Q$31+$P$31</f>
        <v>0</v>
      </c>
      <c r="R31" s="93"/>
      <c r="S31" s="39">
        <f>SUMIF($F$10:$F$509,$N$31,$G$10:$G$509)</f>
        <v>0</v>
      </c>
      <c r="T31" s="39">
        <f>MARS!$T$31+$S$31</f>
        <v>0</v>
      </c>
      <c r="U31" s="93"/>
      <c r="V31" s="40">
        <f>SUMIF($F$10:$F$509,$N$31,$K$10:$K$509)</f>
        <v>0</v>
      </c>
      <c r="W31" s="40">
        <f>MARS!$W$31+$V$31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MARS!$Q$32+$P$32</f>
        <v>0</v>
      </c>
      <c r="R32" s="93"/>
      <c r="S32" s="39">
        <f>SUMIF($F$10:$F$509,$N$32,$G$10:$G$509)</f>
        <v>0</v>
      </c>
      <c r="T32" s="39">
        <f>MARS!$T$32+$S$32</f>
        <v>0</v>
      </c>
      <c r="U32" s="93"/>
      <c r="V32" s="40">
        <f>SUMIF($F$10:$F$509,$N$32,$K$10:$K$509)</f>
        <v>0</v>
      </c>
      <c r="W32" s="40">
        <f>MARS!$W$32+$V$32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MARS!$Q$33+$P$33</f>
        <v>0</v>
      </c>
      <c r="R33" s="93"/>
      <c r="S33" s="39">
        <f>SUMIF($F$10:$F$509,$N$33,$G$10:$G$509)</f>
        <v>0</v>
      </c>
      <c r="T33" s="39">
        <f>MARS!$T$33+$S$33</f>
        <v>0</v>
      </c>
      <c r="U33" s="93"/>
      <c r="V33" s="40">
        <f>SUMIF($F$10:$F$509,$N$33,$K$10:$K$509)</f>
        <v>0</v>
      </c>
      <c r="W33" s="40">
        <f>MARS!$W$33+$V$33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MARS!$Q$34+$P$34</f>
        <v>0</v>
      </c>
      <c r="R34" s="93"/>
      <c r="S34" s="39">
        <f>SUMIF($F$10:$F$509,$N$34,$G$10:$G$509)</f>
        <v>0</v>
      </c>
      <c r="T34" s="39">
        <f>MARS!$T$34+$S$34</f>
        <v>0</v>
      </c>
      <c r="U34" s="93"/>
      <c r="V34" s="40">
        <f>SUMIF($F$10:$F$509,$N$34,$K$10:$K$509)</f>
        <v>0</v>
      </c>
      <c r="W34" s="40">
        <f>MARS!$W$34+$V$34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MARS!$Q$35+$P$35</f>
        <v>0</v>
      </c>
      <c r="R35" s="93"/>
      <c r="S35" s="39">
        <f>SUMIF($F$10:$F$509,$N$35,$G$10:$G$509)</f>
        <v>0</v>
      </c>
      <c r="T35" s="39">
        <f>MARS!$T$35+$S$35</f>
        <v>0</v>
      </c>
      <c r="U35" s="93"/>
      <c r="V35" s="40">
        <f>SUMIF($F$10:$F$509,$N$35,$K$10:$K$509)</f>
        <v>0</v>
      </c>
      <c r="W35" s="40">
        <f>MARS!$W$35+$V$35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MARS!$Q$36+$P$36</f>
        <v>0</v>
      </c>
      <c r="R36" s="93"/>
      <c r="S36" s="39">
        <f>SUMIF($F$10:$F$509,$N$36,$G$10:$G$509)</f>
        <v>0</v>
      </c>
      <c r="T36" s="39">
        <f>MARS!$T$36+$S$36</f>
        <v>0</v>
      </c>
      <c r="U36" s="93"/>
      <c r="V36" s="40">
        <f>SUMIF($F$10:$F$509,$N$36,$K$10:$K$509)</f>
        <v>0</v>
      </c>
      <c r="W36" s="40">
        <f>MARS!$W$36+$V$36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MARS!$Q$37+$P$37</f>
        <v>0</v>
      </c>
      <c r="R37" s="93"/>
      <c r="S37" s="39">
        <f>SUMIF($F$10:$F$509,$N$37,$G$10:$G$509)</f>
        <v>0</v>
      </c>
      <c r="T37" s="39">
        <f>MARS!$T$37+$S$37</f>
        <v>0</v>
      </c>
      <c r="U37" s="93"/>
      <c r="V37" s="40">
        <f>SUMIF($F$10:$F$509,$N$37,$K$10:$K$509)</f>
        <v>0</v>
      </c>
      <c r="W37" s="40">
        <f>MARS!$W$37+$V$37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MARS!$Q$38+$P$38</f>
        <v>0</v>
      </c>
      <c r="R38" s="93"/>
      <c r="S38" s="39">
        <f>SUMIF($F$10:$F$509,$N$38,$G$10:$G$509)</f>
        <v>0</v>
      </c>
      <c r="T38" s="39">
        <f>MARS!$T$38+$S$38</f>
        <v>0</v>
      </c>
      <c r="U38" s="93"/>
      <c r="V38" s="40">
        <f>SUMIF($F$10:$F$509,$N$38,$K$10:$K$509)</f>
        <v>0</v>
      </c>
      <c r="W38" s="40">
        <f>MARS!$W$38+$V$38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MARS!$Q$39+$P$39</f>
        <v>0</v>
      </c>
      <c r="R39" s="93"/>
      <c r="S39" s="39">
        <f>SUMIF($F$10:$F$509,$N$39,$G$10:$G$509)</f>
        <v>0</v>
      </c>
      <c r="T39" s="39">
        <f>MARS!$T$39+$S$39</f>
        <v>0</v>
      </c>
      <c r="U39" s="93"/>
      <c r="V39" s="40">
        <f>SUMIF($F$10:$F$509,$N$39,$K$10:$K$509)</f>
        <v>0</v>
      </c>
      <c r="W39" s="40">
        <f>MARS!$W$39+$V$39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MARS!$Q$40+$P$40</f>
        <v>0</v>
      </c>
      <c r="R40" s="93"/>
      <c r="S40" s="39">
        <f>SUMIF($F$10:$F$509,$N$40,$G$10:$G$509)</f>
        <v>0</v>
      </c>
      <c r="T40" s="39">
        <f>MARS!$T$40+$S$40</f>
        <v>0</v>
      </c>
      <c r="U40" s="93"/>
      <c r="V40" s="40">
        <f>SUMIF($F$10:$F$509,$N$40,$K$10:$K$509)</f>
        <v>0</v>
      </c>
      <c r="W40" s="40">
        <f>MARS!$W$40+$V$40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MARS!$Q$41+$P$41</f>
        <v>0</v>
      </c>
      <c r="R41" s="93"/>
      <c r="S41" s="39">
        <f>SUMIF($F$10:$F$509,$N$41,$G$10:$G$509)</f>
        <v>0</v>
      </c>
      <c r="T41" s="39">
        <f>MARS!$T$41+$S$41</f>
        <v>0</v>
      </c>
      <c r="U41" s="93"/>
      <c r="V41" s="40">
        <f>SUMIF($F$10:$F$509,$N$41,$K$10:$K$509)</f>
        <v>0</v>
      </c>
      <c r="W41" s="40">
        <f>MARS!$W$41+$V$41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MARS!$Q$42+$P$42</f>
        <v>0</v>
      </c>
      <c r="R42" s="93"/>
      <c r="S42" s="39">
        <f>SUMIF($F$10:$F$509,$N$42,$G$10:$G$509)</f>
        <v>0</v>
      </c>
      <c r="T42" s="39">
        <f>MARS!$T$42+$S$42</f>
        <v>0</v>
      </c>
      <c r="U42" s="93"/>
      <c r="V42" s="40">
        <f>SUMIF($F$10:$F$509,$N$42,$K$10:$K$509)</f>
        <v>0</v>
      </c>
      <c r="W42" s="40">
        <f>MARS!$W$42+$V$42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MARS!$Q$43+$P$43</f>
        <v>0</v>
      </c>
      <c r="R43" s="93"/>
      <c r="S43" s="39">
        <f>SUMIF($F$10:$F$509,$N$43,$G$10:$G$509)</f>
        <v>0</v>
      </c>
      <c r="T43" s="39">
        <f>MARS!$T$43+$S$43</f>
        <v>0</v>
      </c>
      <c r="U43" s="93"/>
      <c r="V43" s="40">
        <f>SUMIF($F$10:$F$509,$N$43,$K$10:$K$509)</f>
        <v>0</v>
      </c>
      <c r="W43" s="40">
        <f>MARS!$W$43+$V$43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MARS!$Q$44+$P$44</f>
        <v>0</v>
      </c>
      <c r="R44" s="93"/>
      <c r="S44" s="39">
        <f>SUMIF($F$10:$F$509,$N$44,$G$10:$G$509)</f>
        <v>0</v>
      </c>
      <c r="T44" s="39">
        <f>MARS!$T$44+$S$44</f>
        <v>0</v>
      </c>
      <c r="U44" s="93"/>
      <c r="V44" s="40">
        <f>SUMIF($F$10:$F$509,$N$44,$K$10:$K$509)</f>
        <v>0</v>
      </c>
      <c r="W44" s="40">
        <f>MARS!$W$44+$V$44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MARS!$Q$45+$P$45</f>
        <v>0</v>
      </c>
      <c r="R45" s="93"/>
      <c r="S45" s="39">
        <f>SUMIF($F$10:$F$509,$N$45,$G$10:$G$509)</f>
        <v>0</v>
      </c>
      <c r="T45" s="39">
        <f>MARS!$T$45+$S$45</f>
        <v>0</v>
      </c>
      <c r="U45" s="93"/>
      <c r="V45" s="40">
        <f>SUMIF($F$10:$F$509,$N$45,$K$10:$K$509)</f>
        <v>0</v>
      </c>
      <c r="W45" s="40">
        <f>MARS!$W$45+$V$45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MARS!$Q$46+$P$46</f>
        <v>0</v>
      </c>
      <c r="R46" s="93"/>
      <c r="S46" s="39">
        <f>SUMIF($F$10:$F$509,$N$46,$G$10:$G$509)</f>
        <v>0</v>
      </c>
      <c r="T46" s="39">
        <f>MARS!$T$46+$S$46</f>
        <v>0</v>
      </c>
      <c r="U46" s="93"/>
      <c r="V46" s="40">
        <f>SUMIF($F$10:$F$509,$N$46,$K$10:$K$509)</f>
        <v>0</v>
      </c>
      <c r="W46" s="40">
        <f>MARS!$W$46+$V$46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MARS!$Q$47+$P$47</f>
        <v>0</v>
      </c>
      <c r="R47" s="93"/>
      <c r="S47" s="39">
        <f>SUMIF($F$10:$F$509,$N$47,$G$10:$G$509)</f>
        <v>0</v>
      </c>
      <c r="T47" s="39">
        <f>MARS!$T$47+$S$47</f>
        <v>0</v>
      </c>
      <c r="U47" s="93"/>
      <c r="V47" s="40">
        <f>SUMIF($F$10:$F$509,$N$47,$K$10:$K$509)</f>
        <v>0</v>
      </c>
      <c r="W47" s="40">
        <f>MARS!$W$47+$V$47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MARS!$Q$48+$P$48</f>
        <v>0</v>
      </c>
      <c r="R48" s="93"/>
      <c r="S48" s="39">
        <f>SUMIF($F$10:$F$509,$N$48,$G$10:$G$509)</f>
        <v>0</v>
      </c>
      <c r="T48" s="39">
        <f>MARS!$T$48+$S$48</f>
        <v>0</v>
      </c>
      <c r="U48" s="93"/>
      <c r="V48" s="40">
        <f>SUMIF($F$10:$F$509,$N$48,$K$10:$K$509)</f>
        <v>0</v>
      </c>
      <c r="W48" s="40">
        <f>MARS!$W$48+$V$48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MARS!$Q$49+$P$49</f>
        <v>0</v>
      </c>
      <c r="R49" s="93"/>
      <c r="S49" s="39">
        <f>SUMIF($F$10:$F$509,$N$49,$G$10:$G$509)</f>
        <v>0</v>
      </c>
      <c r="T49" s="39">
        <f>MARS!$T$49+$S$49</f>
        <v>0</v>
      </c>
      <c r="U49" s="93"/>
      <c r="V49" s="40">
        <f>SUMIF($F$10:$F$509,$N$49,$K$10:$K$509)</f>
        <v>0</v>
      </c>
      <c r="W49" s="40">
        <f>MARS!$W$49+$V$49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MARS!$Q$50+$P$50</f>
        <v>0</v>
      </c>
      <c r="R50" s="93"/>
      <c r="S50" s="39">
        <f>SUMIF($F$10:$F$509,$N$50,$G$10:$G$509)</f>
        <v>0</v>
      </c>
      <c r="T50" s="39">
        <f>MARS!$T$50+$S$50</f>
        <v>0</v>
      </c>
      <c r="U50" s="93"/>
      <c r="V50" s="40">
        <f>SUMIF($F$10:$F$509,$N$50,$K$10:$K$509)</f>
        <v>0</v>
      </c>
      <c r="W50" s="40">
        <f>MARS!$W$50+$V$50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MARS!$Q$51+$P$51</f>
        <v>0</v>
      </c>
      <c r="R51" s="93"/>
      <c r="S51" s="39">
        <f>SUMIF($F$10:$F$509,$N$51,$G$10:$G$509)</f>
        <v>0</v>
      </c>
      <c r="T51" s="39">
        <f>MARS!$T$51+$S$51</f>
        <v>0</v>
      </c>
      <c r="U51" s="93"/>
      <c r="V51" s="40">
        <f>SUMIF($F$10:$F$509,$N$51,$K$10:$K$509)</f>
        <v>0</v>
      </c>
      <c r="W51" s="40">
        <f>MARS!$W$51+$V$51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MARS!$Q$52+$P$52</f>
        <v>0</v>
      </c>
      <c r="R52" s="93"/>
      <c r="S52" s="39">
        <f>SUMIF($F$10:$F$509,$N$52,$G$10:$G$509)</f>
        <v>0</v>
      </c>
      <c r="T52" s="39">
        <f>MARS!$T$52+$S$52</f>
        <v>0</v>
      </c>
      <c r="U52" s="93"/>
      <c r="V52" s="40">
        <f>SUMIF($F$10:$F$509,$N$52,$K$10:$K$509)</f>
        <v>0</v>
      </c>
      <c r="W52" s="40">
        <f>MARS!$W$52+$V$52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MARS!$Q$53+$P$53</f>
        <v>0</v>
      </c>
      <c r="R53" s="93"/>
      <c r="S53" s="39">
        <f>SUMIF($F$10:$F$509,$N$53,$G$10:$G$509)</f>
        <v>0</v>
      </c>
      <c r="T53" s="39">
        <f>MARS!$T$53+$S$53</f>
        <v>0</v>
      </c>
      <c r="U53" s="93"/>
      <c r="V53" s="40">
        <f>SUMIF($F$10:$F$509,$N$53,$K$10:$K$509)</f>
        <v>0</v>
      </c>
      <c r="W53" s="40">
        <f>MARS!$W$53+$V$53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MARS!$Q$54+$P$54</f>
        <v>0</v>
      </c>
      <c r="R54" s="93"/>
      <c r="S54" s="39">
        <f>SUMIF($F$10:$F$509,$N$54,$G$10:$G$509)</f>
        <v>0</v>
      </c>
      <c r="T54" s="39">
        <f>MARS!$T$54+$S$54</f>
        <v>0</v>
      </c>
      <c r="U54" s="93"/>
      <c r="V54" s="40">
        <f>SUMIF($F$10:$F$509,$N$54,$K$10:$K$509)</f>
        <v>0</v>
      </c>
      <c r="W54" s="40">
        <f>MARS!$W$54+$V$54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MARS!$Q$55+$P$55</f>
        <v>0</v>
      </c>
      <c r="R55" s="93"/>
      <c r="S55" s="39">
        <f>SUMIF($F$10:$F$509,$N$55,$G$10:$G$509)</f>
        <v>0</v>
      </c>
      <c r="T55" s="39">
        <f>MARS!$T$55+$S$55</f>
        <v>0</v>
      </c>
      <c r="U55" s="93"/>
      <c r="V55" s="40">
        <f>SUMIF($F$10:$F$509,$N$55,$K$10:$K$509)</f>
        <v>0</v>
      </c>
      <c r="W55" s="40">
        <f>MARS!$W$55+$V$55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MARS!$Q$56+$P$56</f>
        <v>0</v>
      </c>
      <c r="R56" s="93"/>
      <c r="S56" s="39">
        <f>SUMIF($F$10:$F$509,$N$56,$G$10:$G$509)</f>
        <v>0</v>
      </c>
      <c r="T56" s="39">
        <f>MARS!$T$56+$S$56</f>
        <v>0</v>
      </c>
      <c r="U56" s="93"/>
      <c r="V56" s="40">
        <f>SUMIF($F$10:$F$509,$N$56,$K$10:$K$509)</f>
        <v>0</v>
      </c>
      <c r="W56" s="40">
        <f>MARS!$W$56+$V$56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MARS!$Q$57+$P$57</f>
        <v>0</v>
      </c>
      <c r="R57" s="93"/>
      <c r="S57" s="39">
        <f>SUMIF($F$10:$F$509,$N$57,$G$10:$G$509)</f>
        <v>0</v>
      </c>
      <c r="T57" s="39">
        <f>MARS!$T$57+$S$57</f>
        <v>0</v>
      </c>
      <c r="U57" s="93"/>
      <c r="V57" s="40">
        <f>SUMIF($F$10:$F$509,$N$57,$K$10:$K$509)</f>
        <v>0</v>
      </c>
      <c r="W57" s="40">
        <f>MARS!$W$57+$V$57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MARS!$Q$58+$P$58</f>
        <v>0</v>
      </c>
      <c r="R58" s="93"/>
      <c r="S58" s="39">
        <f>SUMIF($F$10:$F$509,$N$58,$G$10:$G$509)</f>
        <v>0</v>
      </c>
      <c r="T58" s="39">
        <f>MARS!$T$58+$S$58</f>
        <v>0</v>
      </c>
      <c r="U58" s="93"/>
      <c r="V58" s="40">
        <f>SUMIF($F$10:$F$509,$N$58,$K$10:$K$509)</f>
        <v>0</v>
      </c>
      <c r="W58" s="40">
        <f>MARS!$W$58+$V$58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MARS!$Q$59+$P$59</f>
        <v>0</v>
      </c>
      <c r="R59" s="93"/>
      <c r="S59" s="39">
        <f>SUMIF($F$10:$F$509,$N$59,$G$10:$G$509)</f>
        <v>0</v>
      </c>
      <c r="T59" s="39">
        <f>MARS!$T$59+$S$59</f>
        <v>0</v>
      </c>
      <c r="U59" s="93"/>
      <c r="V59" s="40">
        <f>SUMIF($F$10:$F$509,$N$59,$K$10:$K$509)</f>
        <v>0</v>
      </c>
      <c r="W59" s="40">
        <f>MARS!$W$59+$V$59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4" t="s">
        <v>19</v>
      </c>
      <c r="O60" s="84"/>
      <c r="P60" s="86">
        <f>SUM($P$10:$P$59)</f>
        <v>30</v>
      </c>
      <c r="Q60" s="86">
        <f>SUM($Q$10:$Q$59)</f>
        <v>137</v>
      </c>
      <c r="R60" s="88"/>
      <c r="S60" s="90">
        <f>SUM($S$10:$S$59)</f>
        <v>10</v>
      </c>
      <c r="T60" s="90">
        <f>SUM($T$10:$T$59)</f>
        <v>52</v>
      </c>
      <c r="U60" s="88"/>
      <c r="V60" s="82">
        <f>SUM($V$10:$V$59)</f>
        <v>20</v>
      </c>
      <c r="W60" s="135">
        <f>SUM($W$10:$W$59)</f>
        <v>85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5"/>
      <c r="O61" s="85"/>
      <c r="P61" s="87"/>
      <c r="Q61" s="87"/>
      <c r="R61" s="89"/>
      <c r="S61" s="91"/>
      <c r="T61" s="91"/>
      <c r="U61" s="89"/>
      <c r="V61" s="83"/>
      <c r="W61" s="136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5" t="s">
        <v>20</v>
      </c>
      <c r="O64" s="76"/>
      <c r="P64" s="133">
        <f>$P$60-$S$60-$V$60</f>
        <v>0</v>
      </c>
      <c r="Q64" s="133">
        <f>$Q$60-$T$60-$W$60</f>
        <v>0</v>
      </c>
      <c r="S64" s="133">
        <f>$S$60-$G$510</f>
        <v>0</v>
      </c>
      <c r="V64" s="133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7"/>
      <c r="O65" s="78"/>
      <c r="P65" s="134"/>
      <c r="Q65" s="134"/>
      <c r="S65" s="134"/>
      <c r="V65" s="134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1" t="s">
        <v>21</v>
      </c>
      <c r="C510" s="81"/>
      <c r="D510" s="81"/>
      <c r="E510" s="81"/>
      <c r="F510" s="81"/>
      <c r="G510" s="44">
        <f>SUM($G$10:$G$509)</f>
        <v>10</v>
      </c>
      <c r="H510" s="31">
        <f>SUM($H$10:$H$509)</f>
        <v>0</v>
      </c>
      <c r="I510" s="81"/>
      <c r="J510" s="81"/>
      <c r="K510" s="48">
        <f>SUM($K$10:$K$509)</f>
        <v>20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27" priority="2" operator="equal">
      <formula>"X"</formula>
    </cfRule>
  </conditionalFormatting>
  <conditionalFormatting sqref="B10:F509 I10:J509">
    <cfRule type="expression" dxfId="26" priority="3">
      <formula>ROW()=ODD(ROW())</formula>
    </cfRule>
  </conditionalFormatting>
  <conditionalFormatting sqref="P64:Q65 S64:S65 V64:V65">
    <cfRule type="cellIs" dxfId="25" priority="1" operator="notEqual">
      <formula>0</formula>
    </cfRule>
  </conditionalFormatting>
  <dataValidations count="3">
    <dataValidation type="list" allowBlank="1" showInputMessage="1" showErrorMessage="1" errorTitle="ATTENTION" error="Vous devez choisir un code de la liste." promptTitle="INFORMATION" prompt="Veuillez choisir un des codes de la liste." sqref="F10:F509" xr:uid="{262BE5CD-3067-45F7-9B0B-CBF7DC480792}">
      <formula1>C_Nature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06BBC476-FD9B-4F3F-893D-C86B7CC185D3}">
      <formula1>C_Paiement</formula1>
    </dataValidation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3A24CAB8-790B-445A-BE32-586A3537AAE1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BF0F6-82AE-4762-A2B0-F1CFE6639959}">
  <sheetPr codeName="Feuil5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5" t="s">
        <v>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N2" s="105" t="s">
        <v>0</v>
      </c>
      <c r="O2" s="105"/>
      <c r="P2" s="105"/>
      <c r="Q2" s="105"/>
      <c r="R2" s="105"/>
      <c r="S2" s="105"/>
      <c r="T2" s="105"/>
      <c r="U2" s="105"/>
      <c r="V2" s="105"/>
      <c r="W2" s="105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6" t="s">
        <v>127</v>
      </c>
      <c r="C4" s="106" t="s">
        <v>2</v>
      </c>
      <c r="D4" s="109" t="str">
        <f>PARAMETRES!$C$5</f>
        <v>Banque DUCOIN</v>
      </c>
      <c r="E4" s="110"/>
      <c r="F4" s="110"/>
      <c r="G4" s="110"/>
      <c r="H4" s="111"/>
      <c r="I4" s="112" t="str">
        <f>PARAMETRES!$C$6</f>
        <v>Banque ADERU</v>
      </c>
      <c r="J4" s="113"/>
      <c r="K4" s="113"/>
      <c r="L4" s="114"/>
      <c r="N4" s="115" t="str">
        <f>CONCATENATE("RECAPITULATIF  ",$B$4,"  ",PARAMETRES!$C$9)</f>
        <v>RECAPITULATIF  MAI  2020</v>
      </c>
      <c r="O4" s="116"/>
      <c r="P4" s="116"/>
      <c r="Q4" s="116"/>
      <c r="R4" s="116"/>
      <c r="S4" s="116"/>
      <c r="T4" s="116"/>
      <c r="U4" s="116"/>
      <c r="V4" s="116"/>
      <c r="W4" s="117"/>
    </row>
    <row r="5" spans="2:23" ht="39.950000000000003" customHeight="1" thickBot="1" x14ac:dyDescent="0.3">
      <c r="B5" s="107"/>
      <c r="C5" s="107"/>
      <c r="D5" s="124" t="s">
        <v>3</v>
      </c>
      <c r="E5" s="126">
        <f>AVRIL!$H$5</f>
        <v>-52</v>
      </c>
      <c r="F5" s="126"/>
      <c r="G5" s="25" t="s">
        <v>4</v>
      </c>
      <c r="H5" s="51">
        <f>$E$5+$H$510-$G$510</f>
        <v>-62</v>
      </c>
      <c r="I5" s="127" t="s">
        <v>3</v>
      </c>
      <c r="J5" s="27">
        <f>AVRIL!$L$5</f>
        <v>-85</v>
      </c>
      <c r="K5" s="26" t="s">
        <v>4</v>
      </c>
      <c r="L5" s="27">
        <f>$J$5+$L$510-$K$510</f>
        <v>-105</v>
      </c>
      <c r="N5" s="118"/>
      <c r="O5" s="119"/>
      <c r="P5" s="119"/>
      <c r="Q5" s="119"/>
      <c r="R5" s="119"/>
      <c r="S5" s="119"/>
      <c r="T5" s="119"/>
      <c r="U5" s="119"/>
      <c r="V5" s="119"/>
      <c r="W5" s="120"/>
    </row>
    <row r="6" spans="2:23" ht="39.950000000000003" customHeight="1" thickBot="1" x14ac:dyDescent="0.3">
      <c r="B6" s="3">
        <f>PARAMETRES!$C$9</f>
        <v>2020</v>
      </c>
      <c r="C6" s="108"/>
      <c r="D6" s="125"/>
      <c r="E6" s="126">
        <f>AVRIL!$H$6</f>
        <v>0</v>
      </c>
      <c r="F6" s="126"/>
      <c r="G6" s="25" t="s">
        <v>5</v>
      </c>
      <c r="H6" s="51">
        <f>$E$6+SUMIF($D$10:$D$509,"X",$H$10:$H$509)-SUMIF($D$10:$D$509,"X",$G$10:$G$509)</f>
        <v>0</v>
      </c>
      <c r="I6" s="128"/>
      <c r="J6" s="27">
        <f>AVRIL!$L$6</f>
        <v>0</v>
      </c>
      <c r="K6" s="26" t="s">
        <v>5</v>
      </c>
      <c r="L6" s="27">
        <f>$J$6+SUMIF($D$10:$D$509,"X",$L$10:$L$509)-SUMIF($D$10:$D$509,"X",$K$10:$K$509)</f>
        <v>0</v>
      </c>
      <c r="N6" s="121"/>
      <c r="O6" s="122"/>
      <c r="P6" s="122"/>
      <c r="Q6" s="122"/>
      <c r="R6" s="122"/>
      <c r="S6" s="122"/>
      <c r="T6" s="122"/>
      <c r="U6" s="122"/>
      <c r="V6" s="122"/>
      <c r="W6" s="123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6" t="s">
        <v>6</v>
      </c>
      <c r="C8" s="106" t="s">
        <v>7</v>
      </c>
      <c r="D8" s="129" t="s">
        <v>8</v>
      </c>
      <c r="E8" s="131" t="s">
        <v>9</v>
      </c>
      <c r="F8" s="131" t="s">
        <v>10</v>
      </c>
      <c r="G8" s="95" t="s">
        <v>11</v>
      </c>
      <c r="H8" s="95" t="s">
        <v>12</v>
      </c>
      <c r="I8" s="97" t="s">
        <v>13</v>
      </c>
      <c r="J8" s="98"/>
      <c r="K8" s="101" t="s">
        <v>11</v>
      </c>
      <c r="L8" s="101" t="s">
        <v>12</v>
      </c>
      <c r="N8" s="81" t="s">
        <v>14</v>
      </c>
      <c r="O8" s="81" t="s">
        <v>15</v>
      </c>
      <c r="P8" s="103" t="s">
        <v>16</v>
      </c>
      <c r="Q8" s="103"/>
      <c r="R8" s="81"/>
      <c r="S8" s="104" t="str">
        <f>PARAMETRES!$C$5</f>
        <v>Banque DUCOIN</v>
      </c>
      <c r="T8" s="104"/>
      <c r="U8" s="81"/>
      <c r="V8" s="94" t="str">
        <f>PARAMETRES!$C$6</f>
        <v>Banque ADERU</v>
      </c>
      <c r="W8" s="94"/>
    </row>
    <row r="9" spans="2:23" ht="20.100000000000001" customHeight="1" thickBot="1" x14ac:dyDescent="0.3">
      <c r="B9" s="108"/>
      <c r="C9" s="108"/>
      <c r="D9" s="130"/>
      <c r="E9" s="132"/>
      <c r="F9" s="132"/>
      <c r="G9" s="96"/>
      <c r="H9" s="96"/>
      <c r="I9" s="99"/>
      <c r="J9" s="100"/>
      <c r="K9" s="102"/>
      <c r="L9" s="102"/>
      <c r="N9" s="81"/>
      <c r="O9" s="81"/>
      <c r="P9" s="49" t="s">
        <v>17</v>
      </c>
      <c r="Q9" s="49" t="s">
        <v>18</v>
      </c>
      <c r="R9" s="81"/>
      <c r="S9" s="55" t="s">
        <v>17</v>
      </c>
      <c r="T9" s="55" t="s">
        <v>18</v>
      </c>
      <c r="U9" s="81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30</v>
      </c>
      <c r="Q10" s="36">
        <f>AVRIL!$Q$10+$P$10</f>
        <v>142</v>
      </c>
      <c r="R10" s="92"/>
      <c r="S10" s="39">
        <f>SUMIF($F$10:$F$509,$N$10,$G$10:$G$509)</f>
        <v>10</v>
      </c>
      <c r="T10" s="39">
        <f>AVRIL!$T$10+$S$10</f>
        <v>62</v>
      </c>
      <c r="U10" s="92"/>
      <c r="V10" s="40">
        <f>SUMIF($F$10:$F$509,$N$10,$K$10:$K$509)</f>
        <v>20</v>
      </c>
      <c r="W10" s="40">
        <f>AVRIL!$W$10+$V$10</f>
        <v>80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AVRIL!$Q$11+$P$11</f>
        <v>0</v>
      </c>
      <c r="R11" s="93"/>
      <c r="S11" s="39">
        <f>SUMIF($F$10:$F$509,$N$11,$G$10:$G$509)</f>
        <v>0</v>
      </c>
      <c r="T11" s="39">
        <f>AVRIL!$T$11+$S$11</f>
        <v>0</v>
      </c>
      <c r="U11" s="93"/>
      <c r="V11" s="40">
        <f>SUMIF($F$10:$F$509,$N$11,$K$10:$K$509)</f>
        <v>0</v>
      </c>
      <c r="W11" s="40">
        <f>AVRIL!$W$11+$V$11</f>
        <v>0</v>
      </c>
    </row>
    <row r="12" spans="2:23" x14ac:dyDescent="0.25">
      <c r="B12" s="6"/>
      <c r="C12" s="66"/>
      <c r="D12" s="7"/>
      <c r="E12" s="7"/>
      <c r="F12" s="7" t="s">
        <v>47</v>
      </c>
      <c r="G12" s="41">
        <v>10</v>
      </c>
      <c r="H12" s="29"/>
      <c r="I12" s="68"/>
      <c r="J12" s="69"/>
      <c r="K12" s="46">
        <v>20</v>
      </c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AVRIL!$Q$12+$P$12</f>
        <v>0</v>
      </c>
      <c r="R12" s="93"/>
      <c r="S12" s="39">
        <f>SUMIF($F$10:$F$509,$N$12,$G$10:$G$509)</f>
        <v>0</v>
      </c>
      <c r="T12" s="39">
        <f>AVRIL!$T$12+$S$12</f>
        <v>0</v>
      </c>
      <c r="U12" s="93"/>
      <c r="V12" s="40">
        <f>SUMIF($F$10:$F$509,$N$12,$K$10:$K$509)</f>
        <v>0</v>
      </c>
      <c r="W12" s="40">
        <f>AVRIL!$W$12+$V$12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AVRIL!$Q$13+$P$13</f>
        <v>5</v>
      </c>
      <c r="R13" s="93"/>
      <c r="S13" s="39">
        <f>SUMIF($F$10:$F$509,$N$13,$G$10:$G$509)</f>
        <v>0</v>
      </c>
      <c r="T13" s="39">
        <f>AVRIL!$T$13+$S$13</f>
        <v>0</v>
      </c>
      <c r="U13" s="93"/>
      <c r="V13" s="40">
        <f>SUMIF($F$10:$F$509,$N$13,$K$10:$K$509)</f>
        <v>0</v>
      </c>
      <c r="W13" s="40">
        <f>AVRIL!$W$13+$V$13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AVRIL!$Q$14+$P$14</f>
        <v>0</v>
      </c>
      <c r="R14" s="93"/>
      <c r="S14" s="39">
        <f>SUMIF($F$10:$F$509,$N$14,$G$10:$G$509)</f>
        <v>0</v>
      </c>
      <c r="T14" s="39">
        <f>AVRIL!$T$14+$S$14</f>
        <v>0</v>
      </c>
      <c r="U14" s="93"/>
      <c r="V14" s="40">
        <f>SUMIF($F$10:$F$509,$N$14,$K$10:$K$509)</f>
        <v>0</v>
      </c>
      <c r="W14" s="40">
        <f>AVRIL!$W$14+$V$14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AVRIL!$Q$15+$P$15</f>
        <v>0</v>
      </c>
      <c r="R15" s="93"/>
      <c r="S15" s="39">
        <f>SUMIF($F$10:$F$509,$N$15,$G$10:$G$509)</f>
        <v>0</v>
      </c>
      <c r="T15" s="39">
        <f>AVRIL!$T$15+$S$15</f>
        <v>0</v>
      </c>
      <c r="U15" s="93"/>
      <c r="V15" s="40">
        <f>SUMIF($F$10:$F$509,$N$15,$K$10:$K$509)</f>
        <v>0</v>
      </c>
      <c r="W15" s="40">
        <f>AVRIL!$W$15+$V$15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AVRIL!$Q$16+$P$16</f>
        <v>20</v>
      </c>
      <c r="R16" s="93"/>
      <c r="S16" s="39">
        <f>SUMIF($F$10:$F$509,$N$16,$G$10:$G$509)</f>
        <v>0</v>
      </c>
      <c r="T16" s="39">
        <f>AVRIL!$T$16+$S$16</f>
        <v>0</v>
      </c>
      <c r="U16" s="93"/>
      <c r="V16" s="40">
        <f>SUMIF($F$10:$F$509,$N$16,$K$10:$K$509)</f>
        <v>0</v>
      </c>
      <c r="W16" s="40">
        <f>AVRIL!$W$16+$V$16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AVRIL!$Q$17+$P$17</f>
        <v>0</v>
      </c>
      <c r="R17" s="93"/>
      <c r="S17" s="39">
        <f>SUMIF($F$10:$F$509,$N$17,$G$10:$G$509)</f>
        <v>0</v>
      </c>
      <c r="T17" s="39">
        <f>AVRIL!$T$17+$S$17</f>
        <v>0</v>
      </c>
      <c r="U17" s="93"/>
      <c r="V17" s="40">
        <f>SUMIF($F$10:$F$509,$N$17,$K$10:$K$509)</f>
        <v>0</v>
      </c>
      <c r="W17" s="40">
        <f>AVRIL!$W$17+$V$17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AVRIL!$Q$18+$P$18</f>
        <v>0</v>
      </c>
      <c r="R18" s="93"/>
      <c r="S18" s="39">
        <f>SUMIF($F$10:$F$509,$N$18,$G$10:$G$509)</f>
        <v>0</v>
      </c>
      <c r="T18" s="39">
        <f>AVRIL!$T$18+$S$18</f>
        <v>0</v>
      </c>
      <c r="U18" s="93"/>
      <c r="V18" s="40">
        <f>SUMIF($F$10:$F$509,$N$18,$K$10:$K$509)</f>
        <v>0</v>
      </c>
      <c r="W18" s="40">
        <f>AVRIL!$W$18+$V$18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AVRIL!$Q$19+$P$19</f>
        <v>0</v>
      </c>
      <c r="R19" s="93"/>
      <c r="S19" s="39">
        <f>SUMIF($F$10:$F$509,$N$19,$G$10:$G$509)</f>
        <v>0</v>
      </c>
      <c r="T19" s="39">
        <f>AVRIL!$T$19+$S$19</f>
        <v>0</v>
      </c>
      <c r="U19" s="93"/>
      <c r="V19" s="40">
        <f>SUMIF($F$10:$F$509,$N$19,$K$10:$K$509)</f>
        <v>0</v>
      </c>
      <c r="W19" s="40">
        <f>AVRIL!$W$19+$V$19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AVRIL!$Q$20+$P$20</f>
        <v>0</v>
      </c>
      <c r="R20" s="93"/>
      <c r="S20" s="39">
        <f>SUMIF($F$10:$F$509,$N$20,$G$10:$G$509)</f>
        <v>0</v>
      </c>
      <c r="T20" s="39">
        <f>AVRIL!$T$20+$S$20</f>
        <v>0</v>
      </c>
      <c r="U20" s="93"/>
      <c r="V20" s="40">
        <f>SUMIF($F$10:$F$509,$N$20,$K$10:$K$509)</f>
        <v>0</v>
      </c>
      <c r="W20" s="40">
        <f>AVRIL!$W$20+$V$20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AVRIL!$Q$21+$P$21</f>
        <v>0</v>
      </c>
      <c r="R21" s="93"/>
      <c r="S21" s="39">
        <f>SUMIF($F$10:$F$509,$N$21,$G$10:$G$509)</f>
        <v>0</v>
      </c>
      <c r="T21" s="39">
        <f>AVRIL!$T$21+$S$21</f>
        <v>0</v>
      </c>
      <c r="U21" s="93"/>
      <c r="V21" s="40">
        <f>SUMIF($F$10:$F$509,$N$21,$K$10:$K$509)</f>
        <v>0</v>
      </c>
      <c r="W21" s="40">
        <f>AVRIL!$W$21+$V$21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AVRIL!$Q$22+$P$22</f>
        <v>0</v>
      </c>
      <c r="R22" s="93"/>
      <c r="S22" s="39">
        <f>SUMIF($F$10:$F$509,$N$22,$G$10:$G$509)</f>
        <v>0</v>
      </c>
      <c r="T22" s="39">
        <f>AVRIL!$T$22+$S$22</f>
        <v>0</v>
      </c>
      <c r="U22" s="93"/>
      <c r="V22" s="40">
        <f>SUMIF($F$10:$F$509,$N$22,$K$10:$K$509)</f>
        <v>0</v>
      </c>
      <c r="W22" s="40">
        <f>AVRIL!$W$22+$V$22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AVRIL!$Q$23+$P$23</f>
        <v>0</v>
      </c>
      <c r="R23" s="93"/>
      <c r="S23" s="39">
        <f>SUMIF($F$10:$F$509,$N$23,$G$10:$G$509)</f>
        <v>0</v>
      </c>
      <c r="T23" s="39">
        <f>AVRIL!$T$23+$S$23</f>
        <v>0</v>
      </c>
      <c r="U23" s="93"/>
      <c r="V23" s="40">
        <f>SUMIF($F$10:$F$509,$N$23,$K$10:$K$509)</f>
        <v>0</v>
      </c>
      <c r="W23" s="40">
        <f>AVRIL!$W$23+$V$23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AVRIL!$Q$24+$P$24</f>
        <v>0</v>
      </c>
      <c r="R24" s="93"/>
      <c r="S24" s="39">
        <f>SUMIF($F$10:$F$509,$N$24,$G$10:$G$509)</f>
        <v>0</v>
      </c>
      <c r="T24" s="39">
        <f>AVRIL!$T$24+$S$24</f>
        <v>0</v>
      </c>
      <c r="U24" s="93"/>
      <c r="V24" s="40">
        <f>SUMIF($F$10:$F$509,$N$24,$K$10:$K$509)</f>
        <v>0</v>
      </c>
      <c r="W24" s="40">
        <f>AVRIL!$W$24+$V$24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AVRIL!$Q$25+$P$25</f>
        <v>0</v>
      </c>
      <c r="R25" s="93"/>
      <c r="S25" s="39">
        <f>SUMIF($F$10:$F$509,$N$25,$G$10:$G$509)</f>
        <v>0</v>
      </c>
      <c r="T25" s="39">
        <f>AVRIL!$T$25+$S$25</f>
        <v>0</v>
      </c>
      <c r="U25" s="93"/>
      <c r="V25" s="40">
        <f>SUMIF($F$10:$F$509,$N$25,$K$10:$K$509)</f>
        <v>0</v>
      </c>
      <c r="W25" s="40">
        <f>AVRIL!$W$25+$V$25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AVRIL!$Q$26+$P$26</f>
        <v>0</v>
      </c>
      <c r="R26" s="93"/>
      <c r="S26" s="39">
        <f>SUMIF($F$10:$F$509,$N$26,$G$10:$G$509)</f>
        <v>0</v>
      </c>
      <c r="T26" s="39">
        <f>AVRIL!$T$26+$S$26</f>
        <v>0</v>
      </c>
      <c r="U26" s="93"/>
      <c r="V26" s="40">
        <f>SUMIF($F$10:$F$509,$N$26,$K$10:$K$509)</f>
        <v>0</v>
      </c>
      <c r="W26" s="40">
        <f>AVRIL!$W$26+$V$26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AVRIL!$Q$27+$P$27</f>
        <v>0</v>
      </c>
      <c r="R27" s="93"/>
      <c r="S27" s="39">
        <f>SUMIF($F$10:$F$509,$N$27,$G$10:$G$509)</f>
        <v>0</v>
      </c>
      <c r="T27" s="39">
        <f>AVRIL!$T$27+$S$27</f>
        <v>0</v>
      </c>
      <c r="U27" s="93"/>
      <c r="V27" s="40">
        <f>SUMIF($F$10:$F$509,$N$27,$K$10:$K$509)</f>
        <v>0</v>
      </c>
      <c r="W27" s="40">
        <f>AVRIL!$W$27+$V$27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AVRIL!$Q$28+$P$28</f>
        <v>0</v>
      </c>
      <c r="R28" s="93"/>
      <c r="S28" s="39">
        <f>SUMIF($F$10:$F$509,$N$28,$G$10:$G$509)</f>
        <v>0</v>
      </c>
      <c r="T28" s="39">
        <f>AVRIL!$T$28+$S$28</f>
        <v>0</v>
      </c>
      <c r="U28" s="93"/>
      <c r="V28" s="40">
        <f>SUMIF($F$10:$F$509,$N$28,$K$10:$K$509)</f>
        <v>0</v>
      </c>
      <c r="W28" s="40">
        <f>AVRIL!$W$28+$V$28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AVRIL!$Q$29+$P$29</f>
        <v>0</v>
      </c>
      <c r="R29" s="93"/>
      <c r="S29" s="39">
        <f>SUMIF($F$10:$F$509,$N$29,$G$10:$G$509)</f>
        <v>0</v>
      </c>
      <c r="T29" s="39">
        <f>AVRIL!$T$29+$S$29</f>
        <v>0</v>
      </c>
      <c r="U29" s="93"/>
      <c r="V29" s="40">
        <f>SUMIF($F$10:$F$509,$N$29,$K$10:$K$509)</f>
        <v>0</v>
      </c>
      <c r="W29" s="40">
        <f>AVRIL!$W$29+$V$29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AVRIL!$Q$30+$P$30</f>
        <v>0</v>
      </c>
      <c r="R30" s="93"/>
      <c r="S30" s="39">
        <f>SUMIF($F$10:$F$509,$N$30,$G$10:$G$509)</f>
        <v>0</v>
      </c>
      <c r="T30" s="39">
        <f>AVRIL!$T$30+$S$30</f>
        <v>0</v>
      </c>
      <c r="U30" s="93"/>
      <c r="V30" s="40">
        <f>SUMIF($F$10:$F$509,$N$30,$K$10:$K$509)</f>
        <v>0</v>
      </c>
      <c r="W30" s="40">
        <f>AVRIL!$W$30+$V$30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AVRIL!$Q$31+$P$31</f>
        <v>0</v>
      </c>
      <c r="R31" s="93"/>
      <c r="S31" s="39">
        <f>SUMIF($F$10:$F$509,$N$31,$G$10:$G$509)</f>
        <v>0</v>
      </c>
      <c r="T31" s="39">
        <f>AVRIL!$T$31+$S$31</f>
        <v>0</v>
      </c>
      <c r="U31" s="93"/>
      <c r="V31" s="40">
        <f>SUMIF($F$10:$F$509,$N$31,$K$10:$K$509)</f>
        <v>0</v>
      </c>
      <c r="W31" s="40">
        <f>AVRIL!$W$31+$V$31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AVRIL!$Q$32+$P$32</f>
        <v>0</v>
      </c>
      <c r="R32" s="93"/>
      <c r="S32" s="39">
        <f>SUMIF($F$10:$F$509,$N$32,$G$10:$G$509)</f>
        <v>0</v>
      </c>
      <c r="T32" s="39">
        <f>AVRIL!$T$32+$S$32</f>
        <v>0</v>
      </c>
      <c r="U32" s="93"/>
      <c r="V32" s="40">
        <f>SUMIF($F$10:$F$509,$N$32,$K$10:$K$509)</f>
        <v>0</v>
      </c>
      <c r="W32" s="40">
        <f>AVRIL!$W$32+$V$32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AVRIL!$Q$33+$P$33</f>
        <v>0</v>
      </c>
      <c r="R33" s="93"/>
      <c r="S33" s="39">
        <f>SUMIF($F$10:$F$509,$N$33,$G$10:$G$509)</f>
        <v>0</v>
      </c>
      <c r="T33" s="39">
        <f>AVRIL!$T$33+$S$33</f>
        <v>0</v>
      </c>
      <c r="U33" s="93"/>
      <c r="V33" s="40">
        <f>SUMIF($F$10:$F$509,$N$33,$K$10:$K$509)</f>
        <v>0</v>
      </c>
      <c r="W33" s="40">
        <f>AVRIL!$W$33+$V$33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AVRIL!$Q$34+$P$34</f>
        <v>0</v>
      </c>
      <c r="R34" s="93"/>
      <c r="S34" s="39">
        <f>SUMIF($F$10:$F$509,$N$34,$G$10:$G$509)</f>
        <v>0</v>
      </c>
      <c r="T34" s="39">
        <f>AVRIL!$T$34+$S$34</f>
        <v>0</v>
      </c>
      <c r="U34" s="93"/>
      <c r="V34" s="40">
        <f>SUMIF($F$10:$F$509,$N$34,$K$10:$K$509)</f>
        <v>0</v>
      </c>
      <c r="W34" s="40">
        <f>AVRIL!$W$34+$V$34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AVRIL!$Q$35+$P$35</f>
        <v>0</v>
      </c>
      <c r="R35" s="93"/>
      <c r="S35" s="39">
        <f>SUMIF($F$10:$F$509,$N$35,$G$10:$G$509)</f>
        <v>0</v>
      </c>
      <c r="T35" s="39">
        <f>AVRIL!$T$35+$S$35</f>
        <v>0</v>
      </c>
      <c r="U35" s="93"/>
      <c r="V35" s="40">
        <f>SUMIF($F$10:$F$509,$N$35,$K$10:$K$509)</f>
        <v>0</v>
      </c>
      <c r="W35" s="40">
        <f>AVRIL!$W$35+$V$35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AVRIL!$Q$36+$P$36</f>
        <v>0</v>
      </c>
      <c r="R36" s="93"/>
      <c r="S36" s="39">
        <f>SUMIF($F$10:$F$509,$N$36,$G$10:$G$509)</f>
        <v>0</v>
      </c>
      <c r="T36" s="39">
        <f>AVRIL!$T$36+$S$36</f>
        <v>0</v>
      </c>
      <c r="U36" s="93"/>
      <c r="V36" s="40">
        <f>SUMIF($F$10:$F$509,$N$36,$K$10:$K$509)</f>
        <v>0</v>
      </c>
      <c r="W36" s="40">
        <f>AVRIL!$W$36+$V$36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AVRIL!$Q$37+$P$37</f>
        <v>0</v>
      </c>
      <c r="R37" s="93"/>
      <c r="S37" s="39">
        <f>SUMIF($F$10:$F$509,$N$37,$G$10:$G$509)</f>
        <v>0</v>
      </c>
      <c r="T37" s="39">
        <f>AVRIL!$T$37+$S$37</f>
        <v>0</v>
      </c>
      <c r="U37" s="93"/>
      <c r="V37" s="40">
        <f>SUMIF($F$10:$F$509,$N$37,$K$10:$K$509)</f>
        <v>0</v>
      </c>
      <c r="W37" s="40">
        <f>AVRIL!$W$37+$V$37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AVRIL!$Q$38+$P$38</f>
        <v>0</v>
      </c>
      <c r="R38" s="93"/>
      <c r="S38" s="39">
        <f>SUMIF($F$10:$F$509,$N$38,$G$10:$G$509)</f>
        <v>0</v>
      </c>
      <c r="T38" s="39">
        <f>AVRIL!$T$38+$S$38</f>
        <v>0</v>
      </c>
      <c r="U38" s="93"/>
      <c r="V38" s="40">
        <f>SUMIF($F$10:$F$509,$N$38,$K$10:$K$509)</f>
        <v>0</v>
      </c>
      <c r="W38" s="40">
        <f>AVRIL!$W$38+$V$38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AVRIL!$Q$39+$P$39</f>
        <v>0</v>
      </c>
      <c r="R39" s="93"/>
      <c r="S39" s="39">
        <f>SUMIF($F$10:$F$509,$N$39,$G$10:$G$509)</f>
        <v>0</v>
      </c>
      <c r="T39" s="39">
        <f>AVRIL!$T$39+$S$39</f>
        <v>0</v>
      </c>
      <c r="U39" s="93"/>
      <c r="V39" s="40">
        <f>SUMIF($F$10:$F$509,$N$39,$K$10:$K$509)</f>
        <v>0</v>
      </c>
      <c r="W39" s="40">
        <f>AVRIL!$W$39+$V$39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AVRIL!$Q$40+$P$40</f>
        <v>0</v>
      </c>
      <c r="R40" s="93"/>
      <c r="S40" s="39">
        <f>SUMIF($F$10:$F$509,$N$40,$G$10:$G$509)</f>
        <v>0</v>
      </c>
      <c r="T40" s="39">
        <f>AVRIL!$T$40+$S$40</f>
        <v>0</v>
      </c>
      <c r="U40" s="93"/>
      <c r="V40" s="40">
        <f>SUMIF($F$10:$F$509,$N$40,$K$10:$K$509)</f>
        <v>0</v>
      </c>
      <c r="W40" s="40">
        <f>AVRIL!$W$40+$V$40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AVRIL!$Q$41+$P$41</f>
        <v>0</v>
      </c>
      <c r="R41" s="93"/>
      <c r="S41" s="39">
        <f>SUMIF($F$10:$F$509,$N$41,$G$10:$G$509)</f>
        <v>0</v>
      </c>
      <c r="T41" s="39">
        <f>AVRIL!$T$41+$S$41</f>
        <v>0</v>
      </c>
      <c r="U41" s="93"/>
      <c r="V41" s="40">
        <f>SUMIF($F$10:$F$509,$N$41,$K$10:$K$509)</f>
        <v>0</v>
      </c>
      <c r="W41" s="40">
        <f>AVRIL!$W$41+$V$41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AVRIL!$Q$42+$P$42</f>
        <v>0</v>
      </c>
      <c r="R42" s="93"/>
      <c r="S42" s="39">
        <f>SUMIF($F$10:$F$509,$N$42,$G$10:$G$509)</f>
        <v>0</v>
      </c>
      <c r="T42" s="39">
        <f>AVRIL!$T$42+$S$42</f>
        <v>0</v>
      </c>
      <c r="U42" s="93"/>
      <c r="V42" s="40">
        <f>SUMIF($F$10:$F$509,$N$42,$K$10:$K$509)</f>
        <v>0</v>
      </c>
      <c r="W42" s="40">
        <f>AVRIL!$W$42+$V$42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AVRIL!$Q$43+$P$43</f>
        <v>0</v>
      </c>
      <c r="R43" s="93"/>
      <c r="S43" s="39">
        <f>SUMIF($F$10:$F$509,$N$43,$G$10:$G$509)</f>
        <v>0</v>
      </c>
      <c r="T43" s="39">
        <f>AVRIL!$T$43+$S$43</f>
        <v>0</v>
      </c>
      <c r="U43" s="93"/>
      <c r="V43" s="40">
        <f>SUMIF($F$10:$F$509,$N$43,$K$10:$K$509)</f>
        <v>0</v>
      </c>
      <c r="W43" s="40">
        <f>AVRIL!$W$43+$V$43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AVRIL!$Q$44+$P$44</f>
        <v>0</v>
      </c>
      <c r="R44" s="93"/>
      <c r="S44" s="39">
        <f>SUMIF($F$10:$F$509,$N$44,$G$10:$G$509)</f>
        <v>0</v>
      </c>
      <c r="T44" s="39">
        <f>AVRIL!$T$44+$S$44</f>
        <v>0</v>
      </c>
      <c r="U44" s="93"/>
      <c r="V44" s="40">
        <f>SUMIF($F$10:$F$509,$N$44,$K$10:$K$509)</f>
        <v>0</v>
      </c>
      <c r="W44" s="40">
        <f>AVRIL!$W$44+$V$44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AVRIL!$Q$45+$P$45</f>
        <v>0</v>
      </c>
      <c r="R45" s="93"/>
      <c r="S45" s="39">
        <f>SUMIF($F$10:$F$509,$N$45,$G$10:$G$509)</f>
        <v>0</v>
      </c>
      <c r="T45" s="39">
        <f>AVRIL!$T$45+$S$45</f>
        <v>0</v>
      </c>
      <c r="U45" s="93"/>
      <c r="V45" s="40">
        <f>SUMIF($F$10:$F$509,$N$45,$K$10:$K$509)</f>
        <v>0</v>
      </c>
      <c r="W45" s="40">
        <f>AVRIL!$W$45+$V$45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AVRIL!$Q$46+$P$46</f>
        <v>0</v>
      </c>
      <c r="R46" s="93"/>
      <c r="S46" s="39">
        <f>SUMIF($F$10:$F$509,$N$46,$G$10:$G$509)</f>
        <v>0</v>
      </c>
      <c r="T46" s="39">
        <f>AVRIL!$T$46+$S$46</f>
        <v>0</v>
      </c>
      <c r="U46" s="93"/>
      <c r="V46" s="40">
        <f>SUMIF($F$10:$F$509,$N$46,$K$10:$K$509)</f>
        <v>0</v>
      </c>
      <c r="W46" s="40">
        <f>AVRIL!$W$46+$V$46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AVRIL!$Q$47+$P$47</f>
        <v>0</v>
      </c>
      <c r="R47" s="93"/>
      <c r="S47" s="39">
        <f>SUMIF($F$10:$F$509,$N$47,$G$10:$G$509)</f>
        <v>0</v>
      </c>
      <c r="T47" s="39">
        <f>AVRIL!$T$47+$S$47</f>
        <v>0</v>
      </c>
      <c r="U47" s="93"/>
      <c r="V47" s="40">
        <f>SUMIF($F$10:$F$509,$N$47,$K$10:$K$509)</f>
        <v>0</v>
      </c>
      <c r="W47" s="40">
        <f>AVRIL!$W$47+$V$47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AVRIL!$Q$48+$P$48</f>
        <v>0</v>
      </c>
      <c r="R48" s="93"/>
      <c r="S48" s="39">
        <f>SUMIF($F$10:$F$509,$N$48,$G$10:$G$509)</f>
        <v>0</v>
      </c>
      <c r="T48" s="39">
        <f>AVRIL!$T$48+$S$48</f>
        <v>0</v>
      </c>
      <c r="U48" s="93"/>
      <c r="V48" s="40">
        <f>SUMIF($F$10:$F$509,$N$48,$K$10:$K$509)</f>
        <v>0</v>
      </c>
      <c r="W48" s="40">
        <f>AVRIL!$W$48+$V$48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AVRIL!$Q$49+$P$49</f>
        <v>0</v>
      </c>
      <c r="R49" s="93"/>
      <c r="S49" s="39">
        <f>SUMIF($F$10:$F$509,$N$49,$G$10:$G$509)</f>
        <v>0</v>
      </c>
      <c r="T49" s="39">
        <f>AVRIL!$T$49+$S$49</f>
        <v>0</v>
      </c>
      <c r="U49" s="93"/>
      <c r="V49" s="40">
        <f>SUMIF($F$10:$F$509,$N$49,$K$10:$K$509)</f>
        <v>0</v>
      </c>
      <c r="W49" s="40">
        <f>AVRIL!$W$49+$V$49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AVRIL!$Q$50+$P$50</f>
        <v>0</v>
      </c>
      <c r="R50" s="93"/>
      <c r="S50" s="39">
        <f>SUMIF($F$10:$F$509,$N$50,$G$10:$G$509)</f>
        <v>0</v>
      </c>
      <c r="T50" s="39">
        <f>AVRIL!$T$50+$S$50</f>
        <v>0</v>
      </c>
      <c r="U50" s="93"/>
      <c r="V50" s="40">
        <f>SUMIF($F$10:$F$509,$N$50,$K$10:$K$509)</f>
        <v>0</v>
      </c>
      <c r="W50" s="40">
        <f>AVRIL!$W$50+$V$50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AVRIL!$Q$51+$P$51</f>
        <v>0</v>
      </c>
      <c r="R51" s="93"/>
      <c r="S51" s="39">
        <f>SUMIF($F$10:$F$509,$N$51,$G$10:$G$509)</f>
        <v>0</v>
      </c>
      <c r="T51" s="39">
        <f>AVRIL!$T$51+$S$51</f>
        <v>0</v>
      </c>
      <c r="U51" s="93"/>
      <c r="V51" s="40">
        <f>SUMIF($F$10:$F$509,$N$51,$K$10:$K$509)</f>
        <v>0</v>
      </c>
      <c r="W51" s="40">
        <f>AVRIL!$W$51+$V$51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AVRIL!$Q$52+$P$52</f>
        <v>0</v>
      </c>
      <c r="R52" s="93"/>
      <c r="S52" s="39">
        <f>SUMIF($F$10:$F$509,$N$52,$G$10:$G$509)</f>
        <v>0</v>
      </c>
      <c r="T52" s="39">
        <f>AVRIL!$T$52+$S$52</f>
        <v>0</v>
      </c>
      <c r="U52" s="93"/>
      <c r="V52" s="40">
        <f>SUMIF($F$10:$F$509,$N$52,$K$10:$K$509)</f>
        <v>0</v>
      </c>
      <c r="W52" s="40">
        <f>AVRIL!$W$52+$V$52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AVRIL!$Q$53+$P$53</f>
        <v>0</v>
      </c>
      <c r="R53" s="93"/>
      <c r="S53" s="39">
        <f>SUMIF($F$10:$F$509,$N$53,$G$10:$G$509)</f>
        <v>0</v>
      </c>
      <c r="T53" s="39">
        <f>AVRIL!$T$53+$S$53</f>
        <v>0</v>
      </c>
      <c r="U53" s="93"/>
      <c r="V53" s="40">
        <f>SUMIF($F$10:$F$509,$N$53,$K$10:$K$509)</f>
        <v>0</v>
      </c>
      <c r="W53" s="40">
        <f>AVRIL!$W$53+$V$53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AVRIL!$Q$54+$P$54</f>
        <v>0</v>
      </c>
      <c r="R54" s="93"/>
      <c r="S54" s="39">
        <f>SUMIF($F$10:$F$509,$N$54,$G$10:$G$509)</f>
        <v>0</v>
      </c>
      <c r="T54" s="39">
        <f>AVRIL!$T$54+$S$54</f>
        <v>0</v>
      </c>
      <c r="U54" s="93"/>
      <c r="V54" s="40">
        <f>SUMIF($F$10:$F$509,$N$54,$K$10:$K$509)</f>
        <v>0</v>
      </c>
      <c r="W54" s="40">
        <f>AVRIL!$W$54+$V$54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AVRIL!$Q$55+$P$55</f>
        <v>0</v>
      </c>
      <c r="R55" s="93"/>
      <c r="S55" s="39">
        <f>SUMIF($F$10:$F$509,$N$55,$G$10:$G$509)</f>
        <v>0</v>
      </c>
      <c r="T55" s="39">
        <f>AVRIL!$T$55+$S$55</f>
        <v>0</v>
      </c>
      <c r="U55" s="93"/>
      <c r="V55" s="40">
        <f>SUMIF($F$10:$F$509,$N$55,$K$10:$K$509)</f>
        <v>0</v>
      </c>
      <c r="W55" s="40">
        <f>AVRIL!$W$55+$V$55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AVRIL!$Q$56+$P$56</f>
        <v>0</v>
      </c>
      <c r="R56" s="93"/>
      <c r="S56" s="39">
        <f>SUMIF($F$10:$F$509,$N$56,$G$10:$G$509)</f>
        <v>0</v>
      </c>
      <c r="T56" s="39">
        <f>AVRIL!$T$56+$S$56</f>
        <v>0</v>
      </c>
      <c r="U56" s="93"/>
      <c r="V56" s="40">
        <f>SUMIF($F$10:$F$509,$N$56,$K$10:$K$509)</f>
        <v>0</v>
      </c>
      <c r="W56" s="40">
        <f>AVRIL!$W$56+$V$56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AVRIL!$Q$57+$P$57</f>
        <v>0</v>
      </c>
      <c r="R57" s="93"/>
      <c r="S57" s="39">
        <f>SUMIF($F$10:$F$509,$N$57,$G$10:$G$509)</f>
        <v>0</v>
      </c>
      <c r="T57" s="39">
        <f>AVRIL!$T$57+$S$57</f>
        <v>0</v>
      </c>
      <c r="U57" s="93"/>
      <c r="V57" s="40">
        <f>SUMIF($F$10:$F$509,$N$57,$K$10:$K$509)</f>
        <v>0</v>
      </c>
      <c r="W57" s="40">
        <f>AVRIL!$W$57+$V$57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AVRIL!$Q$58+$P$58</f>
        <v>0</v>
      </c>
      <c r="R58" s="93"/>
      <c r="S58" s="39">
        <f>SUMIF($F$10:$F$509,$N$58,$G$10:$G$509)</f>
        <v>0</v>
      </c>
      <c r="T58" s="39">
        <f>AVRIL!$T$58+$S$58</f>
        <v>0</v>
      </c>
      <c r="U58" s="93"/>
      <c r="V58" s="40">
        <f>SUMIF($F$10:$F$509,$N$58,$K$10:$K$509)</f>
        <v>0</v>
      </c>
      <c r="W58" s="40">
        <f>AVRIL!$W$58+$V$58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AVRIL!$Q$59+$P$59</f>
        <v>0</v>
      </c>
      <c r="R59" s="93"/>
      <c r="S59" s="39">
        <f>SUMIF($F$10:$F$509,$N$59,$G$10:$G$509)</f>
        <v>0</v>
      </c>
      <c r="T59" s="39">
        <f>AVRIL!$T$59+$S$59</f>
        <v>0</v>
      </c>
      <c r="U59" s="93"/>
      <c r="V59" s="40">
        <f>SUMIF($F$10:$F$509,$N$59,$K$10:$K$509)</f>
        <v>0</v>
      </c>
      <c r="W59" s="40">
        <f>AVRIL!$W$59+$V$59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4" t="s">
        <v>19</v>
      </c>
      <c r="O60" s="84"/>
      <c r="P60" s="86">
        <f>SUM($P$10:$P$59)</f>
        <v>30</v>
      </c>
      <c r="Q60" s="86">
        <f>SUM($Q$10:$Q$59)</f>
        <v>167</v>
      </c>
      <c r="R60" s="88"/>
      <c r="S60" s="90">
        <f>SUM($S$10:$S$59)</f>
        <v>10</v>
      </c>
      <c r="T60" s="90">
        <f>SUM($T$10:$T$59)</f>
        <v>62</v>
      </c>
      <c r="U60" s="88"/>
      <c r="V60" s="82">
        <f>SUM($V$10:$V$59)</f>
        <v>20</v>
      </c>
      <c r="W60" s="82">
        <f>SUM($W$10:$W$59)</f>
        <v>105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5"/>
      <c r="O61" s="85"/>
      <c r="P61" s="87"/>
      <c r="Q61" s="87"/>
      <c r="R61" s="89"/>
      <c r="S61" s="91"/>
      <c r="T61" s="91"/>
      <c r="U61" s="89"/>
      <c r="V61" s="83"/>
      <c r="W61" s="83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5" t="s">
        <v>20</v>
      </c>
      <c r="O64" s="76"/>
      <c r="P64" s="133">
        <f>$P$60-$S$60-$V$60</f>
        <v>0</v>
      </c>
      <c r="Q64" s="133">
        <f>$Q$60-$T$60-$W$60</f>
        <v>0</v>
      </c>
      <c r="S64" s="133">
        <f>$S$60-$G$510</f>
        <v>0</v>
      </c>
      <c r="V64" s="133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7"/>
      <c r="O65" s="78"/>
      <c r="P65" s="134"/>
      <c r="Q65" s="134"/>
      <c r="S65" s="134"/>
      <c r="V65" s="134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1" t="s">
        <v>21</v>
      </c>
      <c r="C510" s="81"/>
      <c r="D510" s="81"/>
      <c r="E510" s="81"/>
      <c r="F510" s="81"/>
      <c r="G510" s="44">
        <f>SUM($G$10:$G$509)</f>
        <v>10</v>
      </c>
      <c r="H510" s="31">
        <f>SUM($H$10:$H$509)</f>
        <v>0</v>
      </c>
      <c r="I510" s="81"/>
      <c r="J510" s="81"/>
      <c r="K510" s="48">
        <f>SUM($K$10:$K$509)</f>
        <v>20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24" priority="2" operator="equal">
      <formula>"X"</formula>
    </cfRule>
  </conditionalFormatting>
  <conditionalFormatting sqref="B10:F509 I10:J509">
    <cfRule type="expression" dxfId="23" priority="3">
      <formula>ROW()=ODD(ROW())</formula>
    </cfRule>
  </conditionalFormatting>
  <conditionalFormatting sqref="P64:Q65 S64:S65 V64:V65">
    <cfRule type="cellIs" dxfId="22" priority="1" operator="notEqual">
      <formula>0</formula>
    </cfRule>
  </conditionalFormatting>
  <dataValidations count="3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DAD15314-2F88-4BF0-8EAD-3BE75302AD41}">
      <formula1>"X"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159463D2-D20A-42D0-87BC-6143F159CF0D}">
      <formula1>C_Paiement</formula1>
    </dataValidation>
    <dataValidation type="list" allowBlank="1" showInputMessage="1" showErrorMessage="1" errorTitle="ATTENTION" error="Vous devez choisir un code de la liste." promptTitle="INFORMATION" prompt="Veuillez choisir un des codes de la liste." sqref="F10:F509" xr:uid="{476AC59F-3C9E-4DF6-A150-D2A507107165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AB3D3-17D3-4792-BCAD-03050EE663E8}">
  <sheetPr codeName="Feuil6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14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5" t="s">
        <v>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N2" s="105" t="s">
        <v>0</v>
      </c>
      <c r="O2" s="105"/>
      <c r="P2" s="105"/>
      <c r="Q2" s="105"/>
      <c r="R2" s="105"/>
      <c r="S2" s="105"/>
      <c r="T2" s="105"/>
      <c r="U2" s="105"/>
      <c r="V2" s="105"/>
      <c r="W2" s="105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6" t="s">
        <v>128</v>
      </c>
      <c r="C4" s="106" t="s">
        <v>2</v>
      </c>
      <c r="D4" s="109" t="str">
        <f>PARAMETRES!$C$5</f>
        <v>Banque DUCOIN</v>
      </c>
      <c r="E4" s="110"/>
      <c r="F4" s="110"/>
      <c r="G4" s="110"/>
      <c r="H4" s="111"/>
      <c r="I4" s="112" t="str">
        <f>PARAMETRES!$C$6</f>
        <v>Banque ADERU</v>
      </c>
      <c r="J4" s="113"/>
      <c r="K4" s="113"/>
      <c r="L4" s="114"/>
      <c r="N4" s="115" t="str">
        <f>CONCATENATE("RECAPITULATIF  ",$B$4,"  ",PARAMETRES!$C$9)</f>
        <v>RECAPITULATIF  JUIN  2020</v>
      </c>
      <c r="O4" s="116"/>
      <c r="P4" s="116"/>
      <c r="Q4" s="116"/>
      <c r="R4" s="116"/>
      <c r="S4" s="116"/>
      <c r="T4" s="116"/>
      <c r="U4" s="116"/>
      <c r="V4" s="116"/>
      <c r="W4" s="117"/>
    </row>
    <row r="5" spans="2:23" ht="39.950000000000003" customHeight="1" thickBot="1" x14ac:dyDescent="0.3">
      <c r="B5" s="107"/>
      <c r="C5" s="107"/>
      <c r="D5" s="124" t="s">
        <v>3</v>
      </c>
      <c r="E5" s="126">
        <f>MAI!$H$5</f>
        <v>-62</v>
      </c>
      <c r="F5" s="126"/>
      <c r="G5" s="25" t="s">
        <v>4</v>
      </c>
      <c r="H5" s="51">
        <f>$E$5+$H$510-$G$510</f>
        <v>-72</v>
      </c>
      <c r="I5" s="127" t="s">
        <v>3</v>
      </c>
      <c r="J5" s="27">
        <f>MAI!$L$5</f>
        <v>-105</v>
      </c>
      <c r="K5" s="26" t="s">
        <v>4</v>
      </c>
      <c r="L5" s="27">
        <f>$J$5+$L$510-$K$510</f>
        <v>-125</v>
      </c>
      <c r="N5" s="118"/>
      <c r="O5" s="119"/>
      <c r="P5" s="119"/>
      <c r="Q5" s="119"/>
      <c r="R5" s="119"/>
      <c r="S5" s="119"/>
      <c r="T5" s="119"/>
      <c r="U5" s="119"/>
      <c r="V5" s="119"/>
      <c r="W5" s="120"/>
    </row>
    <row r="6" spans="2:23" ht="39.950000000000003" customHeight="1" thickBot="1" x14ac:dyDescent="0.3">
      <c r="B6" s="3">
        <f>PARAMETRES!$C$9</f>
        <v>2020</v>
      </c>
      <c r="C6" s="108"/>
      <c r="D6" s="125"/>
      <c r="E6" s="126">
        <f>MAI!$H$6</f>
        <v>0</v>
      </c>
      <c r="F6" s="126"/>
      <c r="G6" s="25" t="s">
        <v>5</v>
      </c>
      <c r="H6" s="51">
        <f>$E$6+SUMIF($D$10:$D$509,"X",$H$10:$H$509)-SUMIF($D$10:$D$509,"X",$G$10:$G$509)</f>
        <v>0</v>
      </c>
      <c r="I6" s="128"/>
      <c r="J6" s="27">
        <f>MAI!$L$6</f>
        <v>0</v>
      </c>
      <c r="K6" s="26" t="s">
        <v>5</v>
      </c>
      <c r="L6" s="27">
        <f>$J$6+SUMIF($D$10:$D$509,"X",$L$10:$L$509)-SUMIF($D$10:$D$509,"X",$K$10:$K$509)</f>
        <v>0</v>
      </c>
      <c r="N6" s="121"/>
      <c r="O6" s="122"/>
      <c r="P6" s="122"/>
      <c r="Q6" s="122"/>
      <c r="R6" s="122"/>
      <c r="S6" s="122"/>
      <c r="T6" s="122"/>
      <c r="U6" s="122"/>
      <c r="V6" s="122"/>
      <c r="W6" s="123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6" t="s">
        <v>6</v>
      </c>
      <c r="C8" s="106" t="s">
        <v>7</v>
      </c>
      <c r="D8" s="129" t="s">
        <v>8</v>
      </c>
      <c r="E8" s="131" t="s">
        <v>9</v>
      </c>
      <c r="F8" s="131" t="s">
        <v>10</v>
      </c>
      <c r="G8" s="95" t="s">
        <v>11</v>
      </c>
      <c r="H8" s="95" t="s">
        <v>12</v>
      </c>
      <c r="I8" s="97" t="s">
        <v>13</v>
      </c>
      <c r="J8" s="98"/>
      <c r="K8" s="101" t="s">
        <v>11</v>
      </c>
      <c r="L8" s="101" t="s">
        <v>12</v>
      </c>
      <c r="N8" s="81" t="s">
        <v>14</v>
      </c>
      <c r="O8" s="81" t="s">
        <v>15</v>
      </c>
      <c r="P8" s="103" t="s">
        <v>16</v>
      </c>
      <c r="Q8" s="103"/>
      <c r="R8" s="81"/>
      <c r="S8" s="104" t="str">
        <f>PARAMETRES!$C$5</f>
        <v>Banque DUCOIN</v>
      </c>
      <c r="T8" s="104"/>
      <c r="U8" s="81"/>
      <c r="V8" s="94" t="str">
        <f>PARAMETRES!$C$6</f>
        <v>Banque ADERU</v>
      </c>
      <c r="W8" s="94"/>
    </row>
    <row r="9" spans="2:23" ht="20.100000000000001" customHeight="1" thickBot="1" x14ac:dyDescent="0.3">
      <c r="B9" s="108"/>
      <c r="C9" s="108"/>
      <c r="D9" s="130"/>
      <c r="E9" s="132"/>
      <c r="F9" s="132"/>
      <c r="G9" s="96"/>
      <c r="H9" s="96"/>
      <c r="I9" s="99"/>
      <c r="J9" s="100"/>
      <c r="K9" s="102"/>
      <c r="L9" s="102"/>
      <c r="N9" s="81"/>
      <c r="O9" s="81"/>
      <c r="P9" s="49" t="s">
        <v>17</v>
      </c>
      <c r="Q9" s="49" t="s">
        <v>18</v>
      </c>
      <c r="R9" s="81"/>
      <c r="S9" s="55" t="s">
        <v>17</v>
      </c>
      <c r="T9" s="55" t="s">
        <v>18</v>
      </c>
      <c r="U9" s="81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30</v>
      </c>
      <c r="Q10" s="36">
        <f>MAI!$Q$10+$P$10</f>
        <v>172</v>
      </c>
      <c r="R10" s="92"/>
      <c r="S10" s="39">
        <f>SUMIF($F$10:$F$509,$N$10,$G$10:$G$509)</f>
        <v>10</v>
      </c>
      <c r="T10" s="39">
        <f>MAI!$T$10+$S$10</f>
        <v>72</v>
      </c>
      <c r="U10" s="92"/>
      <c r="V10" s="40">
        <f>SUMIF($F$10:$F$509,$N$10,$K$10:$K$509)</f>
        <v>20</v>
      </c>
      <c r="W10" s="40">
        <f>MAI!$W$10+$V$10</f>
        <v>100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MAI!$Q$11+$P$11</f>
        <v>0</v>
      </c>
      <c r="R11" s="93"/>
      <c r="S11" s="39">
        <f>SUMIF($F$10:$F$509,$N$11,$G$10:$G$509)</f>
        <v>0</v>
      </c>
      <c r="T11" s="39">
        <f>MAI!$T$11+$S$11</f>
        <v>0</v>
      </c>
      <c r="U11" s="93"/>
      <c r="V11" s="40">
        <f>SUMIF($F$10:$F$509,$N$11,$K$10:$K$509)</f>
        <v>0</v>
      </c>
      <c r="W11" s="40">
        <f>MAI!$W$11+$V$11</f>
        <v>0</v>
      </c>
    </row>
    <row r="12" spans="2:23" x14ac:dyDescent="0.25">
      <c r="B12" s="6"/>
      <c r="C12" s="66"/>
      <c r="D12" s="7"/>
      <c r="E12" s="7"/>
      <c r="F12" s="7" t="s">
        <v>47</v>
      </c>
      <c r="G12" s="41">
        <v>10</v>
      </c>
      <c r="H12" s="29"/>
      <c r="I12" s="68"/>
      <c r="J12" s="69"/>
      <c r="K12" s="46">
        <v>20</v>
      </c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MAI!$Q$12+$P$12</f>
        <v>0</v>
      </c>
      <c r="R12" s="93"/>
      <c r="S12" s="39">
        <f>SUMIF($F$10:$F$509,$N$12,$G$10:$G$509)</f>
        <v>0</v>
      </c>
      <c r="T12" s="39">
        <f>MAI!$T$12+$S$12</f>
        <v>0</v>
      </c>
      <c r="U12" s="93"/>
      <c r="V12" s="40">
        <f>SUMIF($F$10:$F$509,$N$12,$K$10:$K$509)</f>
        <v>0</v>
      </c>
      <c r="W12" s="40">
        <f>MAI!$W$12+$V$12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MAI!$Q$13+$P$13</f>
        <v>5</v>
      </c>
      <c r="R13" s="93"/>
      <c r="S13" s="39">
        <f>SUMIF($F$10:$F$509,$N$13,$G$10:$G$509)</f>
        <v>0</v>
      </c>
      <c r="T13" s="39">
        <f>MAI!$T$13+$S$13</f>
        <v>0</v>
      </c>
      <c r="U13" s="93"/>
      <c r="V13" s="40">
        <f>SUMIF($F$10:$F$509,$N$13,$K$10:$K$509)</f>
        <v>0</v>
      </c>
      <c r="W13" s="40">
        <f>MAI!$W$13+$V$13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MAI!$Q$14+$P$14</f>
        <v>0</v>
      </c>
      <c r="R14" s="93"/>
      <c r="S14" s="39">
        <f>SUMIF($F$10:$F$509,$N$14,$G$10:$G$509)</f>
        <v>0</v>
      </c>
      <c r="T14" s="39">
        <f>MAI!$T$14+$S$14</f>
        <v>0</v>
      </c>
      <c r="U14" s="93"/>
      <c r="V14" s="40">
        <f>SUMIF($F$10:$F$509,$N$14,$K$10:$K$509)</f>
        <v>0</v>
      </c>
      <c r="W14" s="40">
        <f>MAI!$W$14+$V$14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MAI!$Q$15+$P$15</f>
        <v>0</v>
      </c>
      <c r="R15" s="93"/>
      <c r="S15" s="39">
        <f>SUMIF($F$10:$F$509,$N$15,$G$10:$G$509)</f>
        <v>0</v>
      </c>
      <c r="T15" s="39">
        <f>MAI!$T$15+$S$15</f>
        <v>0</v>
      </c>
      <c r="U15" s="93"/>
      <c r="V15" s="40">
        <f>SUMIF($F$10:$F$509,$N$15,$K$10:$K$509)</f>
        <v>0</v>
      </c>
      <c r="W15" s="40">
        <f>MAI!$W$15+$V$15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MAI!$Q$16+$P$16</f>
        <v>20</v>
      </c>
      <c r="R16" s="93"/>
      <c r="S16" s="39">
        <f>SUMIF($F$10:$F$509,$N$16,$G$10:$G$509)</f>
        <v>0</v>
      </c>
      <c r="T16" s="39">
        <f>MAI!$T$16+$S$16</f>
        <v>0</v>
      </c>
      <c r="U16" s="93"/>
      <c r="V16" s="40">
        <f>SUMIF($F$10:$F$509,$N$16,$K$10:$K$509)</f>
        <v>0</v>
      </c>
      <c r="W16" s="40">
        <f>MAI!$W$16+$V$16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MAI!$Q$17+$P$17</f>
        <v>0</v>
      </c>
      <c r="R17" s="93"/>
      <c r="S17" s="39">
        <f>SUMIF($F$10:$F$509,$N$17,$G$10:$G$509)</f>
        <v>0</v>
      </c>
      <c r="T17" s="39">
        <f>MAI!$T$17+$S$17</f>
        <v>0</v>
      </c>
      <c r="U17" s="93"/>
      <c r="V17" s="40">
        <f>SUMIF($F$10:$F$509,$N$17,$K$10:$K$509)</f>
        <v>0</v>
      </c>
      <c r="W17" s="40">
        <f>MAI!$W$17+$V$17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MAI!$Q$18+$P$18</f>
        <v>0</v>
      </c>
      <c r="R18" s="93"/>
      <c r="S18" s="39">
        <f>SUMIF($F$10:$F$509,$N$18,$G$10:$G$509)</f>
        <v>0</v>
      </c>
      <c r="T18" s="39">
        <f>MAI!$T$18+$S$18</f>
        <v>0</v>
      </c>
      <c r="U18" s="93"/>
      <c r="V18" s="40">
        <f>SUMIF($F$10:$F$509,$N$18,$K$10:$K$509)</f>
        <v>0</v>
      </c>
      <c r="W18" s="40">
        <f>MAI!$W$18+$V$18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MAI!$Q$19+$P$19</f>
        <v>0</v>
      </c>
      <c r="R19" s="93"/>
      <c r="S19" s="39">
        <f>SUMIF($F$10:$F$509,$N$19,$G$10:$G$509)</f>
        <v>0</v>
      </c>
      <c r="T19" s="39">
        <f>MAI!$T$19+$S$19</f>
        <v>0</v>
      </c>
      <c r="U19" s="93"/>
      <c r="V19" s="40">
        <f>SUMIF($F$10:$F$509,$N$19,$K$10:$K$509)</f>
        <v>0</v>
      </c>
      <c r="W19" s="40">
        <f>MAI!$W$19+$V$19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MAI!$Q$20+$P$20</f>
        <v>0</v>
      </c>
      <c r="R20" s="93"/>
      <c r="S20" s="39">
        <f>SUMIF($F$10:$F$509,$N$20,$G$10:$G$509)</f>
        <v>0</v>
      </c>
      <c r="T20" s="39">
        <f>MAI!$T$20+$S$20</f>
        <v>0</v>
      </c>
      <c r="U20" s="93"/>
      <c r="V20" s="40">
        <f>SUMIF($F$10:$F$509,$N$20,$K$10:$K$509)</f>
        <v>0</v>
      </c>
      <c r="W20" s="40">
        <f>MAI!$W$20+$V$20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MAI!$Q$21+$P$21</f>
        <v>0</v>
      </c>
      <c r="R21" s="93"/>
      <c r="S21" s="39">
        <f>SUMIF($F$10:$F$509,$N$21,$G$10:$G$509)</f>
        <v>0</v>
      </c>
      <c r="T21" s="39">
        <f>MAI!$T$21+$S$21</f>
        <v>0</v>
      </c>
      <c r="U21" s="93"/>
      <c r="V21" s="40">
        <f>SUMIF($F$10:$F$509,$N$21,$K$10:$K$509)</f>
        <v>0</v>
      </c>
      <c r="W21" s="40">
        <f>MAI!$W$21+$V$21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MAI!$Q$22+$P$22</f>
        <v>0</v>
      </c>
      <c r="R22" s="93"/>
      <c r="S22" s="39">
        <f>SUMIF($F$10:$F$509,$N$22,$G$10:$G$509)</f>
        <v>0</v>
      </c>
      <c r="T22" s="39">
        <f>MAI!$T$22+$S$22</f>
        <v>0</v>
      </c>
      <c r="U22" s="93"/>
      <c r="V22" s="40">
        <f>SUMIF($F$10:$F$509,$N$22,$K$10:$K$509)</f>
        <v>0</v>
      </c>
      <c r="W22" s="40">
        <f>MAI!$W$22+$V$22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MAI!$Q$23+$P$23</f>
        <v>0</v>
      </c>
      <c r="R23" s="93"/>
      <c r="S23" s="39">
        <f>SUMIF($F$10:$F$509,$N$23,$G$10:$G$509)</f>
        <v>0</v>
      </c>
      <c r="T23" s="39">
        <f>MAI!$T$23+$S$23</f>
        <v>0</v>
      </c>
      <c r="U23" s="93"/>
      <c r="V23" s="40">
        <f>SUMIF($F$10:$F$509,$N$23,$K$10:$K$509)</f>
        <v>0</v>
      </c>
      <c r="W23" s="40">
        <f>MAI!$W$23+$V$23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MAI!$Q$24+$P$24</f>
        <v>0</v>
      </c>
      <c r="R24" s="93"/>
      <c r="S24" s="39">
        <f>SUMIF($F$10:$F$509,$N$24,$G$10:$G$509)</f>
        <v>0</v>
      </c>
      <c r="T24" s="39">
        <f>MAI!$T$24+$S$24</f>
        <v>0</v>
      </c>
      <c r="U24" s="93"/>
      <c r="V24" s="40">
        <f>SUMIF($F$10:$F$509,$N$24,$K$10:$K$509)</f>
        <v>0</v>
      </c>
      <c r="W24" s="40">
        <f>MAI!$W$24+$V$24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MAI!$Q$25+$P$25</f>
        <v>0</v>
      </c>
      <c r="R25" s="93"/>
      <c r="S25" s="39">
        <f>SUMIF($F$10:$F$509,$N$25,$G$10:$G$509)</f>
        <v>0</v>
      </c>
      <c r="T25" s="39">
        <f>MAI!$T$25+$S$25</f>
        <v>0</v>
      </c>
      <c r="U25" s="93"/>
      <c r="V25" s="40">
        <f>SUMIF($F$10:$F$509,$N$25,$K$10:$K$509)</f>
        <v>0</v>
      </c>
      <c r="W25" s="40">
        <f>MAI!$W$25+$V$25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MAI!$Q$26+$P$26</f>
        <v>0</v>
      </c>
      <c r="R26" s="93"/>
      <c r="S26" s="39">
        <f>SUMIF($F$10:$F$509,$N$26,$G$10:$G$509)</f>
        <v>0</v>
      </c>
      <c r="T26" s="39">
        <f>MAI!$T$26+$S$26</f>
        <v>0</v>
      </c>
      <c r="U26" s="93"/>
      <c r="V26" s="40">
        <f>SUMIF($F$10:$F$509,$N$26,$K$10:$K$509)</f>
        <v>0</v>
      </c>
      <c r="W26" s="40">
        <f>MAI!$W$26+$V$26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MAI!$Q$27+$P$27</f>
        <v>0</v>
      </c>
      <c r="R27" s="93"/>
      <c r="S27" s="39">
        <f>SUMIF($F$10:$F$509,$N$27,$G$10:$G$509)</f>
        <v>0</v>
      </c>
      <c r="T27" s="39">
        <f>MAI!$T$27+$S$27</f>
        <v>0</v>
      </c>
      <c r="U27" s="93"/>
      <c r="V27" s="40">
        <f>SUMIF($F$10:$F$509,$N$27,$K$10:$K$509)</f>
        <v>0</v>
      </c>
      <c r="W27" s="40">
        <f>MAI!$W$27+$V$27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MAI!$Q$28+$P$28</f>
        <v>0</v>
      </c>
      <c r="R28" s="93"/>
      <c r="S28" s="39">
        <f>SUMIF($F$10:$F$509,$N$28,$G$10:$G$509)</f>
        <v>0</v>
      </c>
      <c r="T28" s="39">
        <f>MAI!$T$28+$S$28</f>
        <v>0</v>
      </c>
      <c r="U28" s="93"/>
      <c r="V28" s="40">
        <f>SUMIF($F$10:$F$509,$N$28,$K$10:$K$509)</f>
        <v>0</v>
      </c>
      <c r="W28" s="40">
        <f>MAI!$W$28+$V$28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MAI!$Q$29+$P$29</f>
        <v>0</v>
      </c>
      <c r="R29" s="93"/>
      <c r="S29" s="39">
        <f>SUMIF($F$10:$F$509,$N$29,$G$10:$G$509)</f>
        <v>0</v>
      </c>
      <c r="T29" s="39">
        <f>MAI!$T$29+$S$29</f>
        <v>0</v>
      </c>
      <c r="U29" s="93"/>
      <c r="V29" s="40">
        <f>SUMIF($F$10:$F$509,$N$29,$K$10:$K$509)</f>
        <v>0</v>
      </c>
      <c r="W29" s="40">
        <f>MAI!$W$29+$V$29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MAI!$Q$30+$P$30</f>
        <v>0</v>
      </c>
      <c r="R30" s="93"/>
      <c r="S30" s="39">
        <f>SUMIF($F$10:$F$509,$N$30,$G$10:$G$509)</f>
        <v>0</v>
      </c>
      <c r="T30" s="39">
        <f>MAI!$T$30+$S$30</f>
        <v>0</v>
      </c>
      <c r="U30" s="93"/>
      <c r="V30" s="40">
        <f>SUMIF($F$10:$F$509,$N$30,$K$10:$K$509)</f>
        <v>0</v>
      </c>
      <c r="W30" s="40">
        <f>MAI!$W$30+$V$30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MAI!$Q$31+$P$31</f>
        <v>0</v>
      </c>
      <c r="R31" s="93"/>
      <c r="S31" s="39">
        <f>SUMIF($F$10:$F$509,$N$31,$G$10:$G$509)</f>
        <v>0</v>
      </c>
      <c r="T31" s="39">
        <f>MAI!$T$31+$S$31</f>
        <v>0</v>
      </c>
      <c r="U31" s="93"/>
      <c r="V31" s="40">
        <f>SUMIF($F$10:$F$509,$N$31,$K$10:$K$509)</f>
        <v>0</v>
      </c>
      <c r="W31" s="40">
        <f>MAI!$W$31+$V$31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MAI!$Q$32+$P$32</f>
        <v>0</v>
      </c>
      <c r="R32" s="93"/>
      <c r="S32" s="39">
        <f>SUMIF($F$10:$F$509,$N$32,$G$10:$G$509)</f>
        <v>0</v>
      </c>
      <c r="T32" s="39">
        <f>MAI!$T$32+$S$32</f>
        <v>0</v>
      </c>
      <c r="U32" s="93"/>
      <c r="V32" s="40">
        <f>SUMIF($F$10:$F$509,$N$32,$K$10:$K$509)</f>
        <v>0</v>
      </c>
      <c r="W32" s="40">
        <f>MAI!$W$32+$V$32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MAI!$Q$33+$P$33</f>
        <v>0</v>
      </c>
      <c r="R33" s="93"/>
      <c r="S33" s="39">
        <f>SUMIF($F$10:$F$509,$N$33,$G$10:$G$509)</f>
        <v>0</v>
      </c>
      <c r="T33" s="39">
        <f>MAI!$T$33+$S$33</f>
        <v>0</v>
      </c>
      <c r="U33" s="93"/>
      <c r="V33" s="40">
        <f>SUMIF($F$10:$F$509,$N$33,$K$10:$K$509)</f>
        <v>0</v>
      </c>
      <c r="W33" s="40">
        <f>MAI!$W$33+$V$33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MAI!$Q$34+$P$34</f>
        <v>0</v>
      </c>
      <c r="R34" s="93"/>
      <c r="S34" s="39">
        <f>SUMIF($F$10:$F$509,$N$34,$G$10:$G$509)</f>
        <v>0</v>
      </c>
      <c r="T34" s="39">
        <f>MAI!$T$34+$S$34</f>
        <v>0</v>
      </c>
      <c r="U34" s="93"/>
      <c r="V34" s="40">
        <f>SUMIF($F$10:$F$509,$N$34,$K$10:$K$509)</f>
        <v>0</v>
      </c>
      <c r="W34" s="40">
        <f>MAI!$W$34+$V$34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MAI!$Q$35+$P$35</f>
        <v>0</v>
      </c>
      <c r="R35" s="93"/>
      <c r="S35" s="39">
        <f>SUMIF($F$10:$F$509,$N$35,$G$10:$G$509)</f>
        <v>0</v>
      </c>
      <c r="T35" s="39">
        <f>MAI!$T$35+$S$35</f>
        <v>0</v>
      </c>
      <c r="U35" s="93"/>
      <c r="V35" s="40">
        <f>SUMIF($F$10:$F$509,$N$35,$K$10:$K$509)</f>
        <v>0</v>
      </c>
      <c r="W35" s="40">
        <f>MAI!$W$35+$V$35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MAI!$Q$36+$P$36</f>
        <v>0</v>
      </c>
      <c r="R36" s="93"/>
      <c r="S36" s="39">
        <f>SUMIF($F$10:$F$509,$N$36,$G$10:$G$509)</f>
        <v>0</v>
      </c>
      <c r="T36" s="39">
        <f>MAI!$T$36+$S$36</f>
        <v>0</v>
      </c>
      <c r="U36" s="93"/>
      <c r="V36" s="40">
        <f>SUMIF($F$10:$F$509,$N$36,$K$10:$K$509)</f>
        <v>0</v>
      </c>
      <c r="W36" s="40">
        <f>MAI!$W$36+$V$36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MAI!$Q$37+$P$37</f>
        <v>0</v>
      </c>
      <c r="R37" s="93"/>
      <c r="S37" s="39">
        <f>SUMIF($F$10:$F$509,$N$37,$G$10:$G$509)</f>
        <v>0</v>
      </c>
      <c r="T37" s="39">
        <f>MAI!$T$37+$S$37</f>
        <v>0</v>
      </c>
      <c r="U37" s="93"/>
      <c r="V37" s="40">
        <f>SUMIF($F$10:$F$509,$N$37,$K$10:$K$509)</f>
        <v>0</v>
      </c>
      <c r="W37" s="40">
        <f>MAI!$W$37+$V$37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MAI!$Q$38+$P$38</f>
        <v>0</v>
      </c>
      <c r="R38" s="93"/>
      <c r="S38" s="39">
        <f>SUMIF($F$10:$F$509,$N$38,$G$10:$G$509)</f>
        <v>0</v>
      </c>
      <c r="T38" s="39">
        <f>MAI!$T$38+$S$38</f>
        <v>0</v>
      </c>
      <c r="U38" s="93"/>
      <c r="V38" s="40">
        <f>SUMIF($F$10:$F$509,$N$38,$K$10:$K$509)</f>
        <v>0</v>
      </c>
      <c r="W38" s="40">
        <f>MAI!$W$38+$V$38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MAI!$Q$39+$P$39</f>
        <v>0</v>
      </c>
      <c r="R39" s="93"/>
      <c r="S39" s="39">
        <f>SUMIF($F$10:$F$509,$N$39,$G$10:$G$509)</f>
        <v>0</v>
      </c>
      <c r="T39" s="39">
        <f>MAI!$T$39+$S$39</f>
        <v>0</v>
      </c>
      <c r="U39" s="93"/>
      <c r="V39" s="40">
        <f>SUMIF($F$10:$F$509,$N$39,$K$10:$K$509)</f>
        <v>0</v>
      </c>
      <c r="W39" s="40">
        <f>MAI!$W$39+$V$39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MAI!$Q$40+$P$40</f>
        <v>0</v>
      </c>
      <c r="R40" s="93"/>
      <c r="S40" s="39">
        <f>SUMIF($F$10:$F$509,$N$40,$G$10:$G$509)</f>
        <v>0</v>
      </c>
      <c r="T40" s="39">
        <f>MAI!$T$40+$S$40</f>
        <v>0</v>
      </c>
      <c r="U40" s="93"/>
      <c r="V40" s="40">
        <f>SUMIF($F$10:$F$509,$N$40,$K$10:$K$509)</f>
        <v>0</v>
      </c>
      <c r="W40" s="40">
        <f>MAI!$W$40+$V$40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MAI!$Q$41+$P$41</f>
        <v>0</v>
      </c>
      <c r="R41" s="93"/>
      <c r="S41" s="39">
        <f>SUMIF($F$10:$F$509,$N$41,$G$10:$G$509)</f>
        <v>0</v>
      </c>
      <c r="T41" s="39">
        <f>MAI!$T$41+$S$41</f>
        <v>0</v>
      </c>
      <c r="U41" s="93"/>
      <c r="V41" s="40">
        <f>SUMIF($F$10:$F$509,$N$41,$K$10:$K$509)</f>
        <v>0</v>
      </c>
      <c r="W41" s="40">
        <f>MAI!$W$41+$V$41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MAI!$Q$42+$P$42</f>
        <v>0</v>
      </c>
      <c r="R42" s="93"/>
      <c r="S42" s="39">
        <f>SUMIF($F$10:$F$509,$N$42,$G$10:$G$509)</f>
        <v>0</v>
      </c>
      <c r="T42" s="39">
        <f>MAI!$T$42+$S$42</f>
        <v>0</v>
      </c>
      <c r="U42" s="93"/>
      <c r="V42" s="40">
        <f>SUMIF($F$10:$F$509,$N$42,$K$10:$K$509)</f>
        <v>0</v>
      </c>
      <c r="W42" s="40">
        <f>MAI!$W$42+$V$42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MAI!$Q$43+$P$43</f>
        <v>0</v>
      </c>
      <c r="R43" s="93"/>
      <c r="S43" s="39">
        <f>SUMIF($F$10:$F$509,$N$43,$G$10:$G$509)</f>
        <v>0</v>
      </c>
      <c r="T43" s="39">
        <f>MAI!$T$43+$S$43</f>
        <v>0</v>
      </c>
      <c r="U43" s="93"/>
      <c r="V43" s="40">
        <f>SUMIF($F$10:$F$509,$N$43,$K$10:$K$509)</f>
        <v>0</v>
      </c>
      <c r="W43" s="40">
        <f>MAI!$W$43+$V$43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MAI!$Q$44+$P$44</f>
        <v>0</v>
      </c>
      <c r="R44" s="93"/>
      <c r="S44" s="39">
        <f>SUMIF($F$10:$F$509,$N$44,$G$10:$G$509)</f>
        <v>0</v>
      </c>
      <c r="T44" s="39">
        <f>MAI!$T$44+$S$44</f>
        <v>0</v>
      </c>
      <c r="U44" s="93"/>
      <c r="V44" s="40">
        <f>SUMIF($F$10:$F$509,$N$44,$K$10:$K$509)</f>
        <v>0</v>
      </c>
      <c r="W44" s="40">
        <f>MAI!$W$44+$V$44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MAI!$Q$45+$P$45</f>
        <v>0</v>
      </c>
      <c r="R45" s="93"/>
      <c r="S45" s="39">
        <f>SUMIF($F$10:$F$509,$N$45,$G$10:$G$509)</f>
        <v>0</v>
      </c>
      <c r="T45" s="39">
        <f>MAI!$T$45+$S$45</f>
        <v>0</v>
      </c>
      <c r="U45" s="93"/>
      <c r="V45" s="40">
        <f>SUMIF($F$10:$F$509,$N$45,$K$10:$K$509)</f>
        <v>0</v>
      </c>
      <c r="W45" s="40">
        <f>MAI!$W$45+$V$45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MAI!$Q$46+$P$46</f>
        <v>0</v>
      </c>
      <c r="R46" s="93"/>
      <c r="S46" s="39">
        <f>SUMIF($F$10:$F$509,$N$46,$G$10:$G$509)</f>
        <v>0</v>
      </c>
      <c r="T46" s="39">
        <f>MAI!$T$46+$S$46</f>
        <v>0</v>
      </c>
      <c r="U46" s="93"/>
      <c r="V46" s="40">
        <f>SUMIF($F$10:$F$509,$N$46,$K$10:$K$509)</f>
        <v>0</v>
      </c>
      <c r="W46" s="40">
        <f>MAI!$W$46+$V$46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MAI!$Q$47+$P$47</f>
        <v>0</v>
      </c>
      <c r="R47" s="93"/>
      <c r="S47" s="39">
        <f>SUMIF($F$10:$F$509,$N$47,$G$10:$G$509)</f>
        <v>0</v>
      </c>
      <c r="T47" s="39">
        <f>MAI!$T$47+$S$47</f>
        <v>0</v>
      </c>
      <c r="U47" s="93"/>
      <c r="V47" s="40">
        <f>SUMIF($F$10:$F$509,$N$47,$K$10:$K$509)</f>
        <v>0</v>
      </c>
      <c r="W47" s="40">
        <f>MAI!$W$47+$V$47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MAI!$Q$48+$P$48</f>
        <v>0</v>
      </c>
      <c r="R48" s="93"/>
      <c r="S48" s="39">
        <f>SUMIF($F$10:$F$509,$N$48,$G$10:$G$509)</f>
        <v>0</v>
      </c>
      <c r="T48" s="39">
        <f>MAI!$T$48+$S$48</f>
        <v>0</v>
      </c>
      <c r="U48" s="93"/>
      <c r="V48" s="40">
        <f>SUMIF($F$10:$F$509,$N$48,$K$10:$K$509)</f>
        <v>0</v>
      </c>
      <c r="W48" s="40">
        <f>MAI!$W$48+$V$48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MAI!$Q$49+$P$49</f>
        <v>0</v>
      </c>
      <c r="R49" s="93"/>
      <c r="S49" s="39">
        <f>SUMIF($F$10:$F$509,$N$49,$G$10:$G$509)</f>
        <v>0</v>
      </c>
      <c r="T49" s="39">
        <f>MAI!$T$49+$S$49</f>
        <v>0</v>
      </c>
      <c r="U49" s="93"/>
      <c r="V49" s="40">
        <f>SUMIF($F$10:$F$509,$N$49,$K$10:$K$509)</f>
        <v>0</v>
      </c>
      <c r="W49" s="40">
        <f>MAI!$W$49+$V$49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MAI!$Q$50+$P$50</f>
        <v>0</v>
      </c>
      <c r="R50" s="93"/>
      <c r="S50" s="39">
        <f>SUMIF($F$10:$F$509,$N$50,$G$10:$G$509)</f>
        <v>0</v>
      </c>
      <c r="T50" s="39">
        <f>MAI!$T$50+$S$50</f>
        <v>0</v>
      </c>
      <c r="U50" s="93"/>
      <c r="V50" s="40">
        <f>SUMIF($F$10:$F$509,$N$50,$K$10:$K$509)</f>
        <v>0</v>
      </c>
      <c r="W50" s="40">
        <f>MAI!$W$50+$V$50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MAI!$Q$51+$P$51</f>
        <v>0</v>
      </c>
      <c r="R51" s="93"/>
      <c r="S51" s="39">
        <f>SUMIF($F$10:$F$509,$N$51,$G$10:$G$509)</f>
        <v>0</v>
      </c>
      <c r="T51" s="39">
        <f>MAI!$T$51+$S$51</f>
        <v>0</v>
      </c>
      <c r="U51" s="93"/>
      <c r="V51" s="40">
        <f>SUMIF($F$10:$F$509,$N$51,$K$10:$K$509)</f>
        <v>0</v>
      </c>
      <c r="W51" s="40">
        <f>MAI!$W$51+$V$51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MAI!$Q$52+$P$52</f>
        <v>0</v>
      </c>
      <c r="R52" s="93"/>
      <c r="S52" s="39">
        <f>SUMIF($F$10:$F$509,$N$52,$G$10:$G$509)</f>
        <v>0</v>
      </c>
      <c r="T52" s="39">
        <f>MAI!$T$52+$S$52</f>
        <v>0</v>
      </c>
      <c r="U52" s="93"/>
      <c r="V52" s="40">
        <f>SUMIF($F$10:$F$509,$N$52,$K$10:$K$509)</f>
        <v>0</v>
      </c>
      <c r="W52" s="40">
        <f>MAI!$W$52+$V$52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MAI!$Q$53+$P$53</f>
        <v>0</v>
      </c>
      <c r="R53" s="93"/>
      <c r="S53" s="39">
        <f>SUMIF($F$10:$F$509,$N$53,$G$10:$G$509)</f>
        <v>0</v>
      </c>
      <c r="T53" s="39">
        <f>MAI!$T$53+$S$53</f>
        <v>0</v>
      </c>
      <c r="U53" s="93"/>
      <c r="V53" s="40">
        <f>SUMIF($F$10:$F$509,$N$53,$K$10:$K$509)</f>
        <v>0</v>
      </c>
      <c r="W53" s="40">
        <f>MAI!$W$53+$V$53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MAI!$Q$54+$P$54</f>
        <v>0</v>
      </c>
      <c r="R54" s="93"/>
      <c r="S54" s="39">
        <f>SUMIF($F$10:$F$509,$N$54,$G$10:$G$509)</f>
        <v>0</v>
      </c>
      <c r="T54" s="39">
        <f>MAI!$T$54+$S$54</f>
        <v>0</v>
      </c>
      <c r="U54" s="93"/>
      <c r="V54" s="40">
        <f>SUMIF($F$10:$F$509,$N$54,$K$10:$K$509)</f>
        <v>0</v>
      </c>
      <c r="W54" s="40">
        <f>MAI!$W$54+$V$54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MAI!$Q$55+$P$55</f>
        <v>0</v>
      </c>
      <c r="R55" s="93"/>
      <c r="S55" s="39">
        <f>SUMIF($F$10:$F$509,$N$55,$G$10:$G$509)</f>
        <v>0</v>
      </c>
      <c r="T55" s="39">
        <f>MAI!$T$55+$S$55</f>
        <v>0</v>
      </c>
      <c r="U55" s="93"/>
      <c r="V55" s="40">
        <f>SUMIF($F$10:$F$509,$N$55,$K$10:$K$509)</f>
        <v>0</v>
      </c>
      <c r="W55" s="40">
        <f>MAI!$W$55+$V$55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MAI!$Q$56+$P$56</f>
        <v>0</v>
      </c>
      <c r="R56" s="93"/>
      <c r="S56" s="39">
        <f>SUMIF($F$10:$F$509,$N$56,$G$10:$G$509)</f>
        <v>0</v>
      </c>
      <c r="T56" s="39">
        <f>MAI!$T$56+$S$56</f>
        <v>0</v>
      </c>
      <c r="U56" s="93"/>
      <c r="V56" s="40">
        <f>SUMIF($F$10:$F$509,$N$56,$K$10:$K$509)</f>
        <v>0</v>
      </c>
      <c r="W56" s="40">
        <f>MAI!$W$56+$V$56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MAI!$Q$57+$P$57</f>
        <v>0</v>
      </c>
      <c r="R57" s="93"/>
      <c r="S57" s="39">
        <f>SUMIF($F$10:$F$509,$N$57,$G$10:$G$509)</f>
        <v>0</v>
      </c>
      <c r="T57" s="39">
        <f>MAI!$T$57+$S$57</f>
        <v>0</v>
      </c>
      <c r="U57" s="93"/>
      <c r="V57" s="40">
        <f>SUMIF($F$10:$F$509,$N$57,$K$10:$K$509)</f>
        <v>0</v>
      </c>
      <c r="W57" s="40">
        <f>MAI!$W$57+$V$57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MAI!$Q$58+$P$58</f>
        <v>0</v>
      </c>
      <c r="R58" s="93"/>
      <c r="S58" s="39">
        <f>SUMIF($F$10:$F$509,$N$58,$G$10:$G$509)</f>
        <v>0</v>
      </c>
      <c r="T58" s="39">
        <f>MAI!$T$58+$S$58</f>
        <v>0</v>
      </c>
      <c r="U58" s="93"/>
      <c r="V58" s="40">
        <f>SUMIF($F$10:$F$509,$N$58,$K$10:$K$509)</f>
        <v>0</v>
      </c>
      <c r="W58" s="40">
        <f>MAI!$W$58+$V$58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MAI!$Q$59+$P$59</f>
        <v>0</v>
      </c>
      <c r="R59" s="93"/>
      <c r="S59" s="39">
        <f>SUMIF($F$10:$F$509,$N$59,$G$10:$G$509)</f>
        <v>0</v>
      </c>
      <c r="T59" s="39">
        <f>MAI!$T$59+$S$59</f>
        <v>0</v>
      </c>
      <c r="U59" s="93"/>
      <c r="V59" s="40">
        <f>SUMIF($F$10:$F$509,$N$59,$K$10:$K$509)</f>
        <v>0</v>
      </c>
      <c r="W59" s="40">
        <f>MAI!$W$59+$V$59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4" t="s">
        <v>19</v>
      </c>
      <c r="O60" s="84"/>
      <c r="P60" s="86">
        <f>SUM($P$10:$P$59)</f>
        <v>30</v>
      </c>
      <c r="Q60" s="86">
        <f>SUM($Q$10:$Q$59)</f>
        <v>197</v>
      </c>
      <c r="R60" s="88"/>
      <c r="S60" s="90">
        <f>SUM($S$10:$S$59)</f>
        <v>10</v>
      </c>
      <c r="T60" s="90">
        <f>SUM($T$10:$T$59)</f>
        <v>72</v>
      </c>
      <c r="U60" s="88"/>
      <c r="V60" s="82">
        <f>SUM($V$10:$V$59)</f>
        <v>20</v>
      </c>
      <c r="W60" s="82">
        <f>SUM($W$10:$W$59)</f>
        <v>125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5"/>
      <c r="O61" s="85"/>
      <c r="P61" s="87"/>
      <c r="Q61" s="87"/>
      <c r="R61" s="89"/>
      <c r="S61" s="91"/>
      <c r="T61" s="91"/>
      <c r="U61" s="89"/>
      <c r="V61" s="83"/>
      <c r="W61" s="83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5" t="s">
        <v>20</v>
      </c>
      <c r="O64" s="76"/>
      <c r="P64" s="133">
        <f>$P$60-$S$60-$V$60</f>
        <v>0</v>
      </c>
      <c r="Q64" s="133">
        <f>$Q$60-$T$60-$W$60</f>
        <v>0</v>
      </c>
      <c r="S64" s="133">
        <f>$S$60-$G$510</f>
        <v>0</v>
      </c>
      <c r="V64" s="133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7"/>
      <c r="O65" s="78"/>
      <c r="P65" s="134"/>
      <c r="Q65" s="134"/>
      <c r="S65" s="134"/>
      <c r="V65" s="134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1" t="s">
        <v>21</v>
      </c>
      <c r="C510" s="81"/>
      <c r="D510" s="81"/>
      <c r="E510" s="81"/>
      <c r="F510" s="81"/>
      <c r="G510" s="44">
        <f>SUM($G$10:$G$509)</f>
        <v>10</v>
      </c>
      <c r="H510" s="31">
        <f>SUM($H$10:$H$509)</f>
        <v>0</v>
      </c>
      <c r="I510" s="81"/>
      <c r="J510" s="81"/>
      <c r="K510" s="48">
        <f>SUM($K$10:$K$509)</f>
        <v>20</v>
      </c>
      <c r="L510" s="35">
        <f>SUM($L$10:$L$509)</f>
        <v>0</v>
      </c>
    </row>
    <row r="511" spans="2:12" ht="5.0999999999999996" customHeight="1" x14ac:dyDescent="0.25"/>
  </sheetData>
  <sortState ref="B10:L14">
    <sortCondition ref="B10"/>
  </sortState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21" priority="2" operator="equal">
      <formula>"X"</formula>
    </cfRule>
  </conditionalFormatting>
  <conditionalFormatting sqref="B10:F509 I10:J509">
    <cfRule type="expression" dxfId="20" priority="3">
      <formula>ROW()=ODD(ROW())</formula>
    </cfRule>
  </conditionalFormatting>
  <conditionalFormatting sqref="P64:Q65 S64:S65 V64:V65">
    <cfRule type="cellIs" dxfId="19" priority="1" operator="notEqual">
      <formula>0</formula>
    </cfRule>
  </conditionalFormatting>
  <dataValidations count="3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62F04BB5-54F7-4F46-85BF-A6EEC9BA7855}">
      <formula1>"X"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00CEFFA8-5DEC-441B-B4AB-B6A32D3CE706}">
      <formula1>C_Paiement</formula1>
    </dataValidation>
    <dataValidation type="list" allowBlank="1" showInputMessage="1" showErrorMessage="1" errorTitle="ATTENTION" error="Vous devez choisir un code de la liste." promptTitle="INFORMATION" prompt="Veuillez choisir un des codes de la liste." sqref="F10:F509" xr:uid="{B673725F-1F3D-4B4E-9C05-64242C481EEB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F9A0C-3B9E-4555-B6C1-2A0376375729}">
  <sheetPr codeName="Feuil7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10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5" t="s">
        <v>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N2" s="105" t="s">
        <v>0</v>
      </c>
      <c r="O2" s="105"/>
      <c r="P2" s="105"/>
      <c r="Q2" s="105"/>
      <c r="R2" s="105"/>
      <c r="S2" s="105"/>
      <c r="T2" s="105"/>
      <c r="U2" s="105"/>
      <c r="V2" s="105"/>
      <c r="W2" s="105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6" t="s">
        <v>129</v>
      </c>
      <c r="C4" s="106" t="s">
        <v>2</v>
      </c>
      <c r="D4" s="109" t="str">
        <f>PARAMETRES!$C$5</f>
        <v>Banque DUCOIN</v>
      </c>
      <c r="E4" s="110"/>
      <c r="F4" s="110"/>
      <c r="G4" s="110"/>
      <c r="H4" s="111"/>
      <c r="I4" s="112" t="str">
        <f>PARAMETRES!$C$6</f>
        <v>Banque ADERU</v>
      </c>
      <c r="J4" s="113"/>
      <c r="K4" s="113"/>
      <c r="L4" s="114"/>
      <c r="N4" s="115" t="str">
        <f>CONCATENATE("RECAPITULATIF  ",$B$4,"  ",PARAMETRES!$C$9)</f>
        <v>RECAPITULATIF  JUILLET  2020</v>
      </c>
      <c r="O4" s="116"/>
      <c r="P4" s="116"/>
      <c r="Q4" s="116"/>
      <c r="R4" s="116"/>
      <c r="S4" s="116"/>
      <c r="T4" s="116"/>
      <c r="U4" s="116"/>
      <c r="V4" s="116"/>
      <c r="W4" s="117"/>
    </row>
    <row r="5" spans="2:23" ht="39.950000000000003" customHeight="1" thickBot="1" x14ac:dyDescent="0.3">
      <c r="B5" s="107"/>
      <c r="C5" s="107"/>
      <c r="D5" s="124" t="s">
        <v>3</v>
      </c>
      <c r="E5" s="126">
        <f>JUIN!$H$5</f>
        <v>-72</v>
      </c>
      <c r="F5" s="126"/>
      <c r="G5" s="25" t="s">
        <v>4</v>
      </c>
      <c r="H5" s="51">
        <f>$E$5+$H$510-$G$510</f>
        <v>-72</v>
      </c>
      <c r="I5" s="127" t="s">
        <v>3</v>
      </c>
      <c r="J5" s="27">
        <f>JUIN!$L$5</f>
        <v>-125</v>
      </c>
      <c r="K5" s="26" t="s">
        <v>4</v>
      </c>
      <c r="L5" s="27">
        <f>$J$5+$L$510-$K$510</f>
        <v>-125</v>
      </c>
      <c r="N5" s="118"/>
      <c r="O5" s="119"/>
      <c r="P5" s="119"/>
      <c r="Q5" s="119"/>
      <c r="R5" s="119"/>
      <c r="S5" s="119"/>
      <c r="T5" s="119"/>
      <c r="U5" s="119"/>
      <c r="V5" s="119"/>
      <c r="W5" s="120"/>
    </row>
    <row r="6" spans="2:23" ht="39.950000000000003" customHeight="1" thickBot="1" x14ac:dyDescent="0.3">
      <c r="B6" s="3">
        <f>PARAMETRES!$C$9</f>
        <v>2020</v>
      </c>
      <c r="C6" s="108"/>
      <c r="D6" s="125"/>
      <c r="E6" s="126">
        <f>JUIN!$H$6</f>
        <v>0</v>
      </c>
      <c r="F6" s="126"/>
      <c r="G6" s="25" t="s">
        <v>5</v>
      </c>
      <c r="H6" s="51">
        <f>$E$6+SUMIF($D$10:$D$509,"X",$H$10:$H$509)-SUMIF($D$10:$D$509,"X",$G$10:$G$509)</f>
        <v>0</v>
      </c>
      <c r="I6" s="128"/>
      <c r="J6" s="27">
        <f>JUIN!$L$6</f>
        <v>0</v>
      </c>
      <c r="K6" s="26" t="s">
        <v>5</v>
      </c>
      <c r="L6" s="27">
        <f>$J$6+SUMIF($D$10:$D$509,"X",$L$10:$L$509)-SUMIF($D$10:$D$509,"X",$K$10:$K$509)</f>
        <v>0</v>
      </c>
      <c r="N6" s="121"/>
      <c r="O6" s="122"/>
      <c r="P6" s="122"/>
      <c r="Q6" s="122"/>
      <c r="R6" s="122"/>
      <c r="S6" s="122"/>
      <c r="T6" s="122"/>
      <c r="U6" s="122"/>
      <c r="V6" s="122"/>
      <c r="W6" s="123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6" t="s">
        <v>6</v>
      </c>
      <c r="C8" s="106" t="s">
        <v>7</v>
      </c>
      <c r="D8" s="129" t="s">
        <v>8</v>
      </c>
      <c r="E8" s="131" t="s">
        <v>9</v>
      </c>
      <c r="F8" s="131" t="s">
        <v>10</v>
      </c>
      <c r="G8" s="95" t="s">
        <v>11</v>
      </c>
      <c r="H8" s="95" t="s">
        <v>12</v>
      </c>
      <c r="I8" s="97" t="s">
        <v>13</v>
      </c>
      <c r="J8" s="98"/>
      <c r="K8" s="101" t="s">
        <v>11</v>
      </c>
      <c r="L8" s="101" t="s">
        <v>12</v>
      </c>
      <c r="N8" s="81" t="s">
        <v>14</v>
      </c>
      <c r="O8" s="81" t="s">
        <v>15</v>
      </c>
      <c r="P8" s="103" t="s">
        <v>16</v>
      </c>
      <c r="Q8" s="103"/>
      <c r="R8" s="81"/>
      <c r="S8" s="104" t="str">
        <f>PARAMETRES!$C$5</f>
        <v>Banque DUCOIN</v>
      </c>
      <c r="T8" s="104"/>
      <c r="U8" s="81"/>
      <c r="V8" s="94" t="str">
        <f>PARAMETRES!$C$6</f>
        <v>Banque ADERU</v>
      </c>
      <c r="W8" s="94"/>
    </row>
    <row r="9" spans="2:23" ht="20.100000000000001" customHeight="1" thickBot="1" x14ac:dyDescent="0.3">
      <c r="B9" s="108"/>
      <c r="C9" s="108"/>
      <c r="D9" s="130"/>
      <c r="E9" s="132"/>
      <c r="F9" s="132"/>
      <c r="G9" s="96"/>
      <c r="H9" s="96"/>
      <c r="I9" s="99"/>
      <c r="J9" s="100"/>
      <c r="K9" s="102"/>
      <c r="L9" s="102"/>
      <c r="N9" s="81"/>
      <c r="O9" s="81"/>
      <c r="P9" s="49" t="s">
        <v>17</v>
      </c>
      <c r="Q9" s="49" t="s">
        <v>18</v>
      </c>
      <c r="R9" s="81"/>
      <c r="S9" s="55" t="s">
        <v>17</v>
      </c>
      <c r="T9" s="55" t="s">
        <v>18</v>
      </c>
      <c r="U9" s="81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0</v>
      </c>
      <c r="Q10" s="36">
        <f>JUIN!$Q$10+$P$10</f>
        <v>172</v>
      </c>
      <c r="R10" s="92"/>
      <c r="S10" s="39">
        <f>SUMIF($F$10:$F$509,$N$10,$G$10:$G$509)</f>
        <v>0</v>
      </c>
      <c r="T10" s="39">
        <f>JUIN!$T$10+$S$10</f>
        <v>72</v>
      </c>
      <c r="U10" s="92"/>
      <c r="V10" s="40">
        <f>SUMIF($F$10:$F$509,$N$10,$K$10:$K$509)</f>
        <v>0</v>
      </c>
      <c r="W10" s="40">
        <f>JUIN!$W$10+$V$10</f>
        <v>100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JUIN!$Q$11+$P$11</f>
        <v>0</v>
      </c>
      <c r="R11" s="93"/>
      <c r="S11" s="39">
        <f>SUMIF($F$10:$F$509,$N$11,$G$10:$G$509)</f>
        <v>0</v>
      </c>
      <c r="T11" s="39">
        <f>JUIN!$T$11+$S$11</f>
        <v>0</v>
      </c>
      <c r="U11" s="93"/>
      <c r="V11" s="40">
        <f>SUMIF($F$10:$F$509,$N$11,$K$10:$K$509)</f>
        <v>0</v>
      </c>
      <c r="W11" s="40">
        <f>JUIN!$W$11+$V$11</f>
        <v>0</v>
      </c>
    </row>
    <row r="12" spans="2:23" x14ac:dyDescent="0.25">
      <c r="B12" s="6"/>
      <c r="C12" s="66"/>
      <c r="D12" s="7"/>
      <c r="E12" s="7"/>
      <c r="F12" s="7"/>
      <c r="G12" s="41"/>
      <c r="H12" s="29"/>
      <c r="I12" s="68"/>
      <c r="J12" s="69"/>
      <c r="K12" s="46"/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JUIN!$Q$12+$P$12</f>
        <v>0</v>
      </c>
      <c r="R12" s="93"/>
      <c r="S12" s="39">
        <f>SUMIF($F$10:$F$509,$N$12,$G$10:$G$509)</f>
        <v>0</v>
      </c>
      <c r="T12" s="39">
        <f>JUIN!$T$12+$S$12</f>
        <v>0</v>
      </c>
      <c r="U12" s="93"/>
      <c r="V12" s="40">
        <f>SUMIF($F$10:$F$509,$N$12,$K$10:$K$509)</f>
        <v>0</v>
      </c>
      <c r="W12" s="40">
        <f>JUIN!$W$12+$V$12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JUIN!$Q$13+$P$13</f>
        <v>5</v>
      </c>
      <c r="R13" s="93"/>
      <c r="S13" s="39">
        <f>SUMIF($F$10:$F$509,$N$13,$G$10:$G$509)</f>
        <v>0</v>
      </c>
      <c r="T13" s="39">
        <f>JUIN!$T$13+$S$13</f>
        <v>0</v>
      </c>
      <c r="U13" s="93"/>
      <c r="V13" s="40">
        <f>SUMIF($F$10:$F$509,$N$13,$K$10:$K$509)</f>
        <v>0</v>
      </c>
      <c r="W13" s="40">
        <f>JUIN!$W$13+$V$13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JUIN!$Q$14+$P$14</f>
        <v>0</v>
      </c>
      <c r="R14" s="93"/>
      <c r="S14" s="39">
        <f>SUMIF($F$10:$F$509,$N$14,$G$10:$G$509)</f>
        <v>0</v>
      </c>
      <c r="T14" s="39">
        <f>JUIN!$T$14+$S$14</f>
        <v>0</v>
      </c>
      <c r="U14" s="93"/>
      <c r="V14" s="40">
        <f>SUMIF($F$10:$F$509,$N$14,$K$10:$K$509)</f>
        <v>0</v>
      </c>
      <c r="W14" s="40">
        <f>JUIN!$W$14+$V$14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JUIN!$Q$15+$P$15</f>
        <v>0</v>
      </c>
      <c r="R15" s="93"/>
      <c r="S15" s="39">
        <f>SUMIF($F$10:$F$509,$N$15,$G$10:$G$509)</f>
        <v>0</v>
      </c>
      <c r="T15" s="39">
        <f>JUIN!$T$15+$S$15</f>
        <v>0</v>
      </c>
      <c r="U15" s="93"/>
      <c r="V15" s="40">
        <f>SUMIF($F$10:$F$509,$N$15,$K$10:$K$509)</f>
        <v>0</v>
      </c>
      <c r="W15" s="40">
        <f>JUIN!$W$15+$V$15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JUIN!$Q$16+$P$16</f>
        <v>20</v>
      </c>
      <c r="R16" s="93"/>
      <c r="S16" s="39">
        <f>SUMIF($F$10:$F$509,$N$16,$G$10:$G$509)</f>
        <v>0</v>
      </c>
      <c r="T16" s="39">
        <f>JUIN!$T$16+$S$16</f>
        <v>0</v>
      </c>
      <c r="U16" s="93"/>
      <c r="V16" s="40">
        <f>SUMIF($F$10:$F$509,$N$16,$K$10:$K$509)</f>
        <v>0</v>
      </c>
      <c r="W16" s="40">
        <f>JUIN!$W$16+$V$16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JUIN!$Q$17+$P$17</f>
        <v>0</v>
      </c>
      <c r="R17" s="93"/>
      <c r="S17" s="39">
        <f>SUMIF($F$10:$F$509,$N$17,$G$10:$G$509)</f>
        <v>0</v>
      </c>
      <c r="T17" s="39">
        <f>JUIN!$T$17+$S$17</f>
        <v>0</v>
      </c>
      <c r="U17" s="93"/>
      <c r="V17" s="40">
        <f>SUMIF($F$10:$F$509,$N$17,$K$10:$K$509)</f>
        <v>0</v>
      </c>
      <c r="W17" s="40">
        <f>JUIN!$W$17+$V$17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JUIN!$Q$18+$P$18</f>
        <v>0</v>
      </c>
      <c r="R18" s="93"/>
      <c r="S18" s="39">
        <f>SUMIF($F$10:$F$509,$N$18,$G$10:$G$509)</f>
        <v>0</v>
      </c>
      <c r="T18" s="39">
        <f>JUIN!$T$18+$S$18</f>
        <v>0</v>
      </c>
      <c r="U18" s="93"/>
      <c r="V18" s="40">
        <f>SUMIF($F$10:$F$509,$N$18,$K$10:$K$509)</f>
        <v>0</v>
      </c>
      <c r="W18" s="40">
        <f>JUIN!$W$18+$V$18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JUIN!$Q$19+$P$19</f>
        <v>0</v>
      </c>
      <c r="R19" s="93"/>
      <c r="S19" s="39">
        <f>SUMIF($F$10:$F$509,$N$19,$G$10:$G$509)</f>
        <v>0</v>
      </c>
      <c r="T19" s="39">
        <f>JUIN!$T$19+$S$19</f>
        <v>0</v>
      </c>
      <c r="U19" s="93"/>
      <c r="V19" s="40">
        <f>SUMIF($F$10:$F$509,$N$19,$K$10:$K$509)</f>
        <v>0</v>
      </c>
      <c r="W19" s="40">
        <f>JUIN!$W$19+$V$19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JUIN!$Q$20+$P$20</f>
        <v>0</v>
      </c>
      <c r="R20" s="93"/>
      <c r="S20" s="39">
        <f>SUMIF($F$10:$F$509,$N$20,$G$10:$G$509)</f>
        <v>0</v>
      </c>
      <c r="T20" s="39">
        <f>JUIN!$T$20+$S$20</f>
        <v>0</v>
      </c>
      <c r="U20" s="93"/>
      <c r="V20" s="40">
        <f>SUMIF($F$10:$F$509,$N$20,$K$10:$K$509)</f>
        <v>0</v>
      </c>
      <c r="W20" s="40">
        <f>JUIN!$W$20+$V$20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JUIN!$Q$21+$P$21</f>
        <v>0</v>
      </c>
      <c r="R21" s="93"/>
      <c r="S21" s="39">
        <f>SUMIF($F$10:$F$509,$N$21,$G$10:$G$509)</f>
        <v>0</v>
      </c>
      <c r="T21" s="39">
        <f>JUIN!$T$21+$S$21</f>
        <v>0</v>
      </c>
      <c r="U21" s="93"/>
      <c r="V21" s="40">
        <f>SUMIF($F$10:$F$509,$N$21,$K$10:$K$509)</f>
        <v>0</v>
      </c>
      <c r="W21" s="40">
        <f>JUIN!$W$21+$V$21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JUIN!$Q$22+$P$22</f>
        <v>0</v>
      </c>
      <c r="R22" s="93"/>
      <c r="S22" s="39">
        <f>SUMIF($F$10:$F$509,$N$22,$G$10:$G$509)</f>
        <v>0</v>
      </c>
      <c r="T22" s="39">
        <f>JUIN!$T$22+$S$22</f>
        <v>0</v>
      </c>
      <c r="U22" s="93"/>
      <c r="V22" s="40">
        <f>SUMIF($F$10:$F$509,$N$22,$K$10:$K$509)</f>
        <v>0</v>
      </c>
      <c r="W22" s="40">
        <f>JUIN!$W$22+$V$22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JUIN!$Q$23+$P$23</f>
        <v>0</v>
      </c>
      <c r="R23" s="93"/>
      <c r="S23" s="39">
        <f>SUMIF($F$10:$F$509,$N$23,$G$10:$G$509)</f>
        <v>0</v>
      </c>
      <c r="T23" s="39">
        <f>JUIN!$T$23+$S$23</f>
        <v>0</v>
      </c>
      <c r="U23" s="93"/>
      <c r="V23" s="40">
        <f>SUMIF($F$10:$F$509,$N$23,$K$10:$K$509)</f>
        <v>0</v>
      </c>
      <c r="W23" s="40">
        <f>JUIN!$W$23+$V$23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JUIN!$Q$24+$P$24</f>
        <v>0</v>
      </c>
      <c r="R24" s="93"/>
      <c r="S24" s="39">
        <f>SUMIF($F$10:$F$509,$N$24,$G$10:$G$509)</f>
        <v>0</v>
      </c>
      <c r="T24" s="39">
        <f>JUIN!$T$24+$S$24</f>
        <v>0</v>
      </c>
      <c r="U24" s="93"/>
      <c r="V24" s="40">
        <f>SUMIF($F$10:$F$509,$N$24,$K$10:$K$509)</f>
        <v>0</v>
      </c>
      <c r="W24" s="40">
        <f>JUIN!$W$24+$V$24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JUIN!$Q$25+$P$25</f>
        <v>0</v>
      </c>
      <c r="R25" s="93"/>
      <c r="S25" s="39">
        <f>SUMIF($F$10:$F$509,$N$25,$G$10:$G$509)</f>
        <v>0</v>
      </c>
      <c r="T25" s="39">
        <f>JUIN!$T$25+$S$25</f>
        <v>0</v>
      </c>
      <c r="U25" s="93"/>
      <c r="V25" s="40">
        <f>SUMIF($F$10:$F$509,$N$25,$K$10:$K$509)</f>
        <v>0</v>
      </c>
      <c r="W25" s="40">
        <f>JUIN!$W$25+$V$25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JUIN!$Q$26+$P$26</f>
        <v>0</v>
      </c>
      <c r="R26" s="93"/>
      <c r="S26" s="39">
        <f>SUMIF($F$10:$F$509,$N$26,$G$10:$G$509)</f>
        <v>0</v>
      </c>
      <c r="T26" s="39">
        <f>JUIN!$T$26+$S$26</f>
        <v>0</v>
      </c>
      <c r="U26" s="93"/>
      <c r="V26" s="40">
        <f>SUMIF($F$10:$F$509,$N$26,$K$10:$K$509)</f>
        <v>0</v>
      </c>
      <c r="W26" s="40">
        <f>JUIN!$W$26+$V$26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JUIN!$Q$27+$P$27</f>
        <v>0</v>
      </c>
      <c r="R27" s="93"/>
      <c r="S27" s="39">
        <f>SUMIF($F$10:$F$509,$N$27,$G$10:$G$509)</f>
        <v>0</v>
      </c>
      <c r="T27" s="39">
        <f>JUIN!$T$27+$S$27</f>
        <v>0</v>
      </c>
      <c r="U27" s="93"/>
      <c r="V27" s="40">
        <f>SUMIF($F$10:$F$509,$N$27,$K$10:$K$509)</f>
        <v>0</v>
      </c>
      <c r="W27" s="40">
        <f>JUIN!$W$27+$V$27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JUIN!$Q$28+$P$28</f>
        <v>0</v>
      </c>
      <c r="R28" s="93"/>
      <c r="S28" s="39">
        <f>SUMIF($F$10:$F$509,$N$28,$G$10:$G$509)</f>
        <v>0</v>
      </c>
      <c r="T28" s="39">
        <f>JUIN!$T$28+$S$28</f>
        <v>0</v>
      </c>
      <c r="U28" s="93"/>
      <c r="V28" s="40">
        <f>SUMIF($F$10:$F$509,$N$28,$K$10:$K$509)</f>
        <v>0</v>
      </c>
      <c r="W28" s="40">
        <f>JUIN!$W$28+$V$28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JUIN!$Q$29+$P$29</f>
        <v>0</v>
      </c>
      <c r="R29" s="93"/>
      <c r="S29" s="39">
        <f>SUMIF($F$10:$F$509,$N$29,$G$10:$G$509)</f>
        <v>0</v>
      </c>
      <c r="T29" s="39">
        <f>JUIN!$T$29+$S$29</f>
        <v>0</v>
      </c>
      <c r="U29" s="93"/>
      <c r="V29" s="40">
        <f>SUMIF($F$10:$F$509,$N$29,$K$10:$K$509)</f>
        <v>0</v>
      </c>
      <c r="W29" s="40">
        <f>JUIN!$W$29+$V$29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JUIN!$Q$30+$P$30</f>
        <v>0</v>
      </c>
      <c r="R30" s="93"/>
      <c r="S30" s="39">
        <f>SUMIF($F$10:$F$509,$N$30,$G$10:$G$509)</f>
        <v>0</v>
      </c>
      <c r="T30" s="39">
        <f>JUIN!$T$30+$S$30</f>
        <v>0</v>
      </c>
      <c r="U30" s="93"/>
      <c r="V30" s="40">
        <f>SUMIF($F$10:$F$509,$N$30,$K$10:$K$509)</f>
        <v>0</v>
      </c>
      <c r="W30" s="40">
        <f>JUIN!$W$30+$V$30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JUIN!$Q$31+$P$31</f>
        <v>0</v>
      </c>
      <c r="R31" s="93"/>
      <c r="S31" s="39">
        <f>SUMIF($F$10:$F$509,$N$31,$G$10:$G$509)</f>
        <v>0</v>
      </c>
      <c r="T31" s="39">
        <f>JUIN!$T$31+$S$31</f>
        <v>0</v>
      </c>
      <c r="U31" s="93"/>
      <c r="V31" s="40">
        <f>SUMIF($F$10:$F$509,$N$31,$K$10:$K$509)</f>
        <v>0</v>
      </c>
      <c r="W31" s="40">
        <f>JUIN!$W$31+$V$31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JUIN!$Q$32+$P$32</f>
        <v>0</v>
      </c>
      <c r="R32" s="93"/>
      <c r="S32" s="39">
        <f>SUMIF($F$10:$F$509,$N$32,$G$10:$G$509)</f>
        <v>0</v>
      </c>
      <c r="T32" s="39">
        <f>JUIN!$T$32+$S$32</f>
        <v>0</v>
      </c>
      <c r="U32" s="93"/>
      <c r="V32" s="40">
        <f>SUMIF($F$10:$F$509,$N$32,$K$10:$K$509)</f>
        <v>0</v>
      </c>
      <c r="W32" s="40">
        <f>JUIN!$W$32+$V$32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JUIN!$Q$33+$P$33</f>
        <v>0</v>
      </c>
      <c r="R33" s="93"/>
      <c r="S33" s="39">
        <f>SUMIF($F$10:$F$509,$N$33,$G$10:$G$509)</f>
        <v>0</v>
      </c>
      <c r="T33" s="39">
        <f>JUIN!$T$33+$S$33</f>
        <v>0</v>
      </c>
      <c r="U33" s="93"/>
      <c r="V33" s="40">
        <f>SUMIF($F$10:$F$509,$N$33,$K$10:$K$509)</f>
        <v>0</v>
      </c>
      <c r="W33" s="40">
        <f>JUIN!$W$33+$V$33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JUIN!$Q$34+$P$34</f>
        <v>0</v>
      </c>
      <c r="R34" s="93"/>
      <c r="S34" s="39">
        <f>SUMIF($F$10:$F$509,$N$34,$G$10:$G$509)</f>
        <v>0</v>
      </c>
      <c r="T34" s="39">
        <f>JUIN!$T$34+$S$34</f>
        <v>0</v>
      </c>
      <c r="U34" s="93"/>
      <c r="V34" s="40">
        <f>SUMIF($F$10:$F$509,$N$34,$K$10:$K$509)</f>
        <v>0</v>
      </c>
      <c r="W34" s="40">
        <f>JUIN!$W$34+$V$34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JUIN!$Q$35+$P$35</f>
        <v>0</v>
      </c>
      <c r="R35" s="93"/>
      <c r="S35" s="39">
        <f>SUMIF($F$10:$F$509,$N$35,$G$10:$G$509)</f>
        <v>0</v>
      </c>
      <c r="T35" s="39">
        <f>JUIN!$T$35+$S$35</f>
        <v>0</v>
      </c>
      <c r="U35" s="93"/>
      <c r="V35" s="40">
        <f>SUMIF($F$10:$F$509,$N$35,$K$10:$K$509)</f>
        <v>0</v>
      </c>
      <c r="W35" s="40">
        <f>JUIN!$W$35+$V$35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JUIN!$Q$36+$P$36</f>
        <v>0</v>
      </c>
      <c r="R36" s="93"/>
      <c r="S36" s="39">
        <f>SUMIF($F$10:$F$509,$N$36,$G$10:$G$509)</f>
        <v>0</v>
      </c>
      <c r="T36" s="39">
        <f>JUIN!$T$36+$S$36</f>
        <v>0</v>
      </c>
      <c r="U36" s="93"/>
      <c r="V36" s="40">
        <f>SUMIF($F$10:$F$509,$N$36,$K$10:$K$509)</f>
        <v>0</v>
      </c>
      <c r="W36" s="40">
        <f>JUIN!$W$36+$V$36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JUIN!$Q$37+$P$37</f>
        <v>0</v>
      </c>
      <c r="R37" s="93"/>
      <c r="S37" s="39">
        <f>SUMIF($F$10:$F$509,$N$37,$G$10:$G$509)</f>
        <v>0</v>
      </c>
      <c r="T37" s="39">
        <f>JUIN!$T$37+$S$37</f>
        <v>0</v>
      </c>
      <c r="U37" s="93"/>
      <c r="V37" s="40">
        <f>SUMIF($F$10:$F$509,$N$37,$K$10:$K$509)</f>
        <v>0</v>
      </c>
      <c r="W37" s="40">
        <f>JUIN!$W$37+$V$37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JUIN!$Q$38+$P$38</f>
        <v>0</v>
      </c>
      <c r="R38" s="93"/>
      <c r="S38" s="39">
        <f>SUMIF($F$10:$F$509,$N$38,$G$10:$G$509)</f>
        <v>0</v>
      </c>
      <c r="T38" s="39">
        <f>JUIN!$T$38+$S$38</f>
        <v>0</v>
      </c>
      <c r="U38" s="93"/>
      <c r="V38" s="40">
        <f>SUMIF($F$10:$F$509,$N$38,$K$10:$K$509)</f>
        <v>0</v>
      </c>
      <c r="W38" s="40">
        <f>JUIN!$W$38+$V$38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JUIN!$Q$39+$P$39</f>
        <v>0</v>
      </c>
      <c r="R39" s="93"/>
      <c r="S39" s="39">
        <f>SUMIF($F$10:$F$509,$N$39,$G$10:$G$509)</f>
        <v>0</v>
      </c>
      <c r="T39" s="39">
        <f>JUIN!$T$39+$S$39</f>
        <v>0</v>
      </c>
      <c r="U39" s="93"/>
      <c r="V39" s="40">
        <f>SUMIF($F$10:$F$509,$N$39,$K$10:$K$509)</f>
        <v>0</v>
      </c>
      <c r="W39" s="40">
        <f>JUIN!$W$39+$V$39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JUIN!$Q$40+$P$40</f>
        <v>0</v>
      </c>
      <c r="R40" s="93"/>
      <c r="S40" s="39">
        <f>SUMIF($F$10:$F$509,$N$40,$G$10:$G$509)</f>
        <v>0</v>
      </c>
      <c r="T40" s="39">
        <f>JUIN!$T$40+$S$40</f>
        <v>0</v>
      </c>
      <c r="U40" s="93"/>
      <c r="V40" s="40">
        <f>SUMIF($F$10:$F$509,$N$40,$K$10:$K$509)</f>
        <v>0</v>
      </c>
      <c r="W40" s="40">
        <f>JUIN!$W$40+$V$40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JUIN!$Q$41+$P$41</f>
        <v>0</v>
      </c>
      <c r="R41" s="93"/>
      <c r="S41" s="39">
        <f>SUMIF($F$10:$F$509,$N$41,$G$10:$G$509)</f>
        <v>0</v>
      </c>
      <c r="T41" s="39">
        <f>JUIN!$T$41+$S$41</f>
        <v>0</v>
      </c>
      <c r="U41" s="93"/>
      <c r="V41" s="40">
        <f>SUMIF($F$10:$F$509,$N$41,$K$10:$K$509)</f>
        <v>0</v>
      </c>
      <c r="W41" s="40">
        <f>JUIN!$W$41+$V$41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JUIN!$Q$42+$P$42</f>
        <v>0</v>
      </c>
      <c r="R42" s="93"/>
      <c r="S42" s="39">
        <f>SUMIF($F$10:$F$509,$N$42,$G$10:$G$509)</f>
        <v>0</v>
      </c>
      <c r="T42" s="39">
        <f>JUIN!$T$42+$S$42</f>
        <v>0</v>
      </c>
      <c r="U42" s="93"/>
      <c r="V42" s="40">
        <f>SUMIF($F$10:$F$509,$N$42,$K$10:$K$509)</f>
        <v>0</v>
      </c>
      <c r="W42" s="40">
        <f>JUIN!$W$42+$V$42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JUIN!$Q$43+$P$43</f>
        <v>0</v>
      </c>
      <c r="R43" s="93"/>
      <c r="S43" s="39">
        <f>SUMIF($F$10:$F$509,$N$43,$G$10:$G$509)</f>
        <v>0</v>
      </c>
      <c r="T43" s="39">
        <f>JUIN!$T$43+$S$43</f>
        <v>0</v>
      </c>
      <c r="U43" s="93"/>
      <c r="V43" s="40">
        <f>SUMIF($F$10:$F$509,$N$43,$K$10:$K$509)</f>
        <v>0</v>
      </c>
      <c r="W43" s="40">
        <f>JUIN!$W$43+$V$43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JUIN!$Q$44+$P$44</f>
        <v>0</v>
      </c>
      <c r="R44" s="93"/>
      <c r="S44" s="39">
        <f>SUMIF($F$10:$F$509,$N$44,$G$10:$G$509)</f>
        <v>0</v>
      </c>
      <c r="T44" s="39">
        <f>JUIN!$T$44+$S$44</f>
        <v>0</v>
      </c>
      <c r="U44" s="93"/>
      <c r="V44" s="40">
        <f>SUMIF($F$10:$F$509,$N$44,$K$10:$K$509)</f>
        <v>0</v>
      </c>
      <c r="W44" s="40">
        <f>JUIN!$W$44+$V$44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JUIN!$Q$45+$P$45</f>
        <v>0</v>
      </c>
      <c r="R45" s="93"/>
      <c r="S45" s="39">
        <f>SUMIF($F$10:$F$509,$N$45,$G$10:$G$509)</f>
        <v>0</v>
      </c>
      <c r="T45" s="39">
        <f>JUIN!$T$45+$S$45</f>
        <v>0</v>
      </c>
      <c r="U45" s="93"/>
      <c r="V45" s="40">
        <f>SUMIF($F$10:$F$509,$N$45,$K$10:$K$509)</f>
        <v>0</v>
      </c>
      <c r="W45" s="40">
        <f>JUIN!$W$45+$V$45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JUIN!$Q$46+$P$46</f>
        <v>0</v>
      </c>
      <c r="R46" s="93"/>
      <c r="S46" s="39">
        <f>SUMIF($F$10:$F$509,$N$46,$G$10:$G$509)</f>
        <v>0</v>
      </c>
      <c r="T46" s="39">
        <f>JUIN!$T$46+$S$46</f>
        <v>0</v>
      </c>
      <c r="U46" s="93"/>
      <c r="V46" s="40">
        <f>SUMIF($F$10:$F$509,$N$46,$K$10:$K$509)</f>
        <v>0</v>
      </c>
      <c r="W46" s="40">
        <f>JUIN!$W$46+$V$46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JUIN!$Q$47+$P$47</f>
        <v>0</v>
      </c>
      <c r="R47" s="93"/>
      <c r="S47" s="39">
        <f>SUMIF($F$10:$F$509,$N$47,$G$10:$G$509)</f>
        <v>0</v>
      </c>
      <c r="T47" s="39">
        <f>JUIN!$T$47+$S$47</f>
        <v>0</v>
      </c>
      <c r="U47" s="93"/>
      <c r="V47" s="40">
        <f>SUMIF($F$10:$F$509,$N$47,$K$10:$K$509)</f>
        <v>0</v>
      </c>
      <c r="W47" s="40">
        <f>JUIN!$W$47+$V$47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JUIN!$Q$48+$P$48</f>
        <v>0</v>
      </c>
      <c r="R48" s="93"/>
      <c r="S48" s="39">
        <f>SUMIF($F$10:$F$509,$N$48,$G$10:$G$509)</f>
        <v>0</v>
      </c>
      <c r="T48" s="39">
        <f>JUIN!$T$48+$S$48</f>
        <v>0</v>
      </c>
      <c r="U48" s="93"/>
      <c r="V48" s="40">
        <f>SUMIF($F$10:$F$509,$N$48,$K$10:$K$509)</f>
        <v>0</v>
      </c>
      <c r="W48" s="40">
        <f>JUIN!$W$48+$V$48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JUIN!$Q$49+$P$49</f>
        <v>0</v>
      </c>
      <c r="R49" s="93"/>
      <c r="S49" s="39">
        <f>SUMIF($F$10:$F$509,$N$49,$G$10:$G$509)</f>
        <v>0</v>
      </c>
      <c r="T49" s="39">
        <f>JUIN!$T$49+$S$49</f>
        <v>0</v>
      </c>
      <c r="U49" s="93"/>
      <c r="V49" s="40">
        <f>SUMIF($F$10:$F$509,$N$49,$K$10:$K$509)</f>
        <v>0</v>
      </c>
      <c r="W49" s="40">
        <f>JUIN!$W$49+$V$49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JUIN!$Q$50+$P$50</f>
        <v>0</v>
      </c>
      <c r="R50" s="93"/>
      <c r="S50" s="39">
        <f>SUMIF($F$10:$F$509,$N$50,$G$10:$G$509)</f>
        <v>0</v>
      </c>
      <c r="T50" s="39">
        <f>JUIN!$T$50+$S$50</f>
        <v>0</v>
      </c>
      <c r="U50" s="93"/>
      <c r="V50" s="40">
        <f>SUMIF($F$10:$F$509,$N$50,$K$10:$K$509)</f>
        <v>0</v>
      </c>
      <c r="W50" s="40">
        <f>JUIN!$W$50+$V$50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JUIN!$Q$51+$P$51</f>
        <v>0</v>
      </c>
      <c r="R51" s="93"/>
      <c r="S51" s="39">
        <f>SUMIF($F$10:$F$509,$N$51,$G$10:$G$509)</f>
        <v>0</v>
      </c>
      <c r="T51" s="39">
        <f>JUIN!$T$51+$S$51</f>
        <v>0</v>
      </c>
      <c r="U51" s="93"/>
      <c r="V51" s="40">
        <f>SUMIF($F$10:$F$509,$N$51,$K$10:$K$509)</f>
        <v>0</v>
      </c>
      <c r="W51" s="40">
        <f>JUIN!$W$51+$V$51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JUIN!$Q$52+$P$52</f>
        <v>0</v>
      </c>
      <c r="R52" s="93"/>
      <c r="S52" s="39">
        <f>SUMIF($F$10:$F$509,$N$52,$G$10:$G$509)</f>
        <v>0</v>
      </c>
      <c r="T52" s="39">
        <f>JUIN!$T$52+$S$52</f>
        <v>0</v>
      </c>
      <c r="U52" s="93"/>
      <c r="V52" s="40">
        <f>SUMIF($F$10:$F$509,$N$52,$K$10:$K$509)</f>
        <v>0</v>
      </c>
      <c r="W52" s="40">
        <f>JUIN!$W$52+$V$52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JUIN!$Q$53+$P$53</f>
        <v>0</v>
      </c>
      <c r="R53" s="93"/>
      <c r="S53" s="39">
        <f>SUMIF($F$10:$F$509,$N$53,$G$10:$G$509)</f>
        <v>0</v>
      </c>
      <c r="T53" s="39">
        <f>JUIN!$T$53+$S$53</f>
        <v>0</v>
      </c>
      <c r="U53" s="93"/>
      <c r="V53" s="40">
        <f>SUMIF($F$10:$F$509,$N$53,$K$10:$K$509)</f>
        <v>0</v>
      </c>
      <c r="W53" s="40">
        <f>JUIN!$W$53+$V$53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JUIN!$Q$54+$P$54</f>
        <v>0</v>
      </c>
      <c r="R54" s="93"/>
      <c r="S54" s="39">
        <f>SUMIF($F$10:$F$509,$N$54,$G$10:$G$509)</f>
        <v>0</v>
      </c>
      <c r="T54" s="39">
        <f>JUIN!$T$54+$S$54</f>
        <v>0</v>
      </c>
      <c r="U54" s="93"/>
      <c r="V54" s="40">
        <f>SUMIF($F$10:$F$509,$N$54,$K$10:$K$509)</f>
        <v>0</v>
      </c>
      <c r="W54" s="40">
        <f>JUIN!$W$54+$V$54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JUIN!$Q$55+$P$55</f>
        <v>0</v>
      </c>
      <c r="R55" s="93"/>
      <c r="S55" s="39">
        <f>SUMIF($F$10:$F$509,$N$55,$G$10:$G$509)</f>
        <v>0</v>
      </c>
      <c r="T55" s="39">
        <f>JUIN!$T$55+$S$55</f>
        <v>0</v>
      </c>
      <c r="U55" s="93"/>
      <c r="V55" s="40">
        <f>SUMIF($F$10:$F$509,$N$55,$K$10:$K$509)</f>
        <v>0</v>
      </c>
      <c r="W55" s="40">
        <f>JUIN!$W$55+$V$55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JUIN!$Q$56+$P$56</f>
        <v>0</v>
      </c>
      <c r="R56" s="93"/>
      <c r="S56" s="39">
        <f>SUMIF($F$10:$F$509,$N$56,$G$10:$G$509)</f>
        <v>0</v>
      </c>
      <c r="T56" s="39">
        <f>JUIN!$T$56+$S$56</f>
        <v>0</v>
      </c>
      <c r="U56" s="93"/>
      <c r="V56" s="40">
        <f>SUMIF($F$10:$F$509,$N$56,$K$10:$K$509)</f>
        <v>0</v>
      </c>
      <c r="W56" s="40">
        <f>JUIN!$W$56+$V$56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JUIN!$Q$57+$P$57</f>
        <v>0</v>
      </c>
      <c r="R57" s="93"/>
      <c r="S57" s="39">
        <f>SUMIF($F$10:$F$509,$N$57,$G$10:$G$509)</f>
        <v>0</v>
      </c>
      <c r="T57" s="39">
        <f>JUIN!$T$57+$S$57</f>
        <v>0</v>
      </c>
      <c r="U57" s="93"/>
      <c r="V57" s="40">
        <f>SUMIF($F$10:$F$509,$N$57,$K$10:$K$509)</f>
        <v>0</v>
      </c>
      <c r="W57" s="40">
        <f>JUIN!$W$57+$V$57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JUIN!$Q$58+$P$58</f>
        <v>0</v>
      </c>
      <c r="R58" s="93"/>
      <c r="S58" s="39">
        <f>SUMIF($F$10:$F$509,$N$58,$G$10:$G$509)</f>
        <v>0</v>
      </c>
      <c r="T58" s="39">
        <f>JUIN!$T$58+$S$58</f>
        <v>0</v>
      </c>
      <c r="U58" s="93"/>
      <c r="V58" s="40">
        <f>SUMIF($F$10:$F$509,$N$58,$K$10:$K$509)</f>
        <v>0</v>
      </c>
      <c r="W58" s="40">
        <f>JUIN!$W$58+$V$58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JUIN!$Q$59+$P$59</f>
        <v>0</v>
      </c>
      <c r="R59" s="93"/>
      <c r="S59" s="39">
        <f>SUMIF($F$10:$F$509,$N$59,$G$10:$G$509)</f>
        <v>0</v>
      </c>
      <c r="T59" s="39">
        <f>JUIN!$T$59+$S$59</f>
        <v>0</v>
      </c>
      <c r="U59" s="93"/>
      <c r="V59" s="40">
        <f>SUMIF($F$10:$F$509,$N$59,$K$10:$K$509)</f>
        <v>0</v>
      </c>
      <c r="W59" s="40">
        <f>JUIN!$W$59+$V$59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4" t="s">
        <v>19</v>
      </c>
      <c r="O60" s="84"/>
      <c r="P60" s="86">
        <f>SUM($P$10:$P$59)</f>
        <v>0</v>
      </c>
      <c r="Q60" s="86">
        <f>SUM($Q$10:$Q$59)</f>
        <v>197</v>
      </c>
      <c r="R60" s="88"/>
      <c r="S60" s="90">
        <f>SUM($S$10:$S$59)</f>
        <v>0</v>
      </c>
      <c r="T60" s="90">
        <f>SUM($T$10:$T$59)</f>
        <v>72</v>
      </c>
      <c r="U60" s="88"/>
      <c r="V60" s="82">
        <f>SUM($V$10:$V$59)</f>
        <v>0</v>
      </c>
      <c r="W60" s="82">
        <f>SUM($W$10:$W$59)</f>
        <v>125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5"/>
      <c r="O61" s="85"/>
      <c r="P61" s="87"/>
      <c r="Q61" s="87"/>
      <c r="R61" s="89"/>
      <c r="S61" s="91"/>
      <c r="T61" s="91"/>
      <c r="U61" s="89"/>
      <c r="V61" s="83"/>
      <c r="W61" s="83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5" t="s">
        <v>20</v>
      </c>
      <c r="O64" s="76"/>
      <c r="P64" s="133">
        <f>$P$60-$S$60-$V$60</f>
        <v>0</v>
      </c>
      <c r="Q64" s="133">
        <f>$Q$60-$T$60-$W$60</f>
        <v>0</v>
      </c>
      <c r="S64" s="133">
        <f>$S$60-$G$510</f>
        <v>0</v>
      </c>
      <c r="V64" s="133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7"/>
      <c r="O65" s="78"/>
      <c r="P65" s="134"/>
      <c r="Q65" s="134"/>
      <c r="S65" s="134"/>
      <c r="V65" s="134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1" t="s">
        <v>21</v>
      </c>
      <c r="C510" s="81"/>
      <c r="D510" s="81"/>
      <c r="E510" s="81"/>
      <c r="F510" s="81"/>
      <c r="G510" s="44">
        <f>SUM($G$10:$G$509)</f>
        <v>0</v>
      </c>
      <c r="H510" s="31">
        <f>SUM($H$10:$H$509)</f>
        <v>0</v>
      </c>
      <c r="I510" s="81"/>
      <c r="J510" s="81"/>
      <c r="K510" s="48">
        <f>SUM($K$10:$K$509)</f>
        <v>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18" priority="2" operator="equal">
      <formula>"X"</formula>
    </cfRule>
  </conditionalFormatting>
  <conditionalFormatting sqref="B10:F509 I10:J509">
    <cfRule type="expression" dxfId="17" priority="3">
      <formula>ROW()=ODD(ROW())</formula>
    </cfRule>
  </conditionalFormatting>
  <conditionalFormatting sqref="P64:Q65 S64:S65 V64:V65">
    <cfRule type="cellIs" dxfId="16" priority="1" operator="notEqual">
      <formula>0</formula>
    </cfRule>
  </conditionalFormatting>
  <dataValidations count="3">
    <dataValidation type="list" allowBlank="1" showInputMessage="1" showErrorMessage="1" errorTitle="ATTENTION" error="Vous devez choisir un code de la liste." promptTitle="INFORMATION" prompt="Veuillez choisir un des codes de la liste." sqref="F10:F509" xr:uid="{9ECF2E10-D4F1-4A5C-B796-E8C5CF1184C6}">
      <formula1>C_Nature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43363DCC-706B-4825-BB6E-3D426241A28E}">
      <formula1>C_Paiement</formula1>
    </dataValidation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C9BC67F4-D8C2-4243-A953-801A000A85FA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71589-D028-4EDD-B50A-562177C4429E}">
  <sheetPr codeName="Feuil8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5" t="s">
        <v>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N2" s="105" t="s">
        <v>0</v>
      </c>
      <c r="O2" s="105"/>
      <c r="P2" s="105"/>
      <c r="Q2" s="105"/>
      <c r="R2" s="105"/>
      <c r="S2" s="105"/>
      <c r="T2" s="105"/>
      <c r="U2" s="105"/>
      <c r="V2" s="105"/>
      <c r="W2" s="105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6" t="s">
        <v>130</v>
      </c>
      <c r="C4" s="106" t="s">
        <v>2</v>
      </c>
      <c r="D4" s="109" t="str">
        <f>PARAMETRES!$C$5</f>
        <v>Banque DUCOIN</v>
      </c>
      <c r="E4" s="110"/>
      <c r="F4" s="110"/>
      <c r="G4" s="110"/>
      <c r="H4" s="111"/>
      <c r="I4" s="112" t="str">
        <f>PARAMETRES!$C$6</f>
        <v>Banque ADERU</v>
      </c>
      <c r="J4" s="113"/>
      <c r="K4" s="113"/>
      <c r="L4" s="114"/>
      <c r="N4" s="115" t="str">
        <f>CONCATENATE("RECAPITULATIF  ",$B$4,"  ",PARAMETRES!$C$9)</f>
        <v>RECAPITULATIF  AOUT  2020</v>
      </c>
      <c r="O4" s="116"/>
      <c r="P4" s="116"/>
      <c r="Q4" s="116"/>
      <c r="R4" s="116"/>
      <c r="S4" s="116"/>
      <c r="T4" s="116"/>
      <c r="U4" s="116"/>
      <c r="V4" s="116"/>
      <c r="W4" s="117"/>
    </row>
    <row r="5" spans="2:23" ht="39.950000000000003" customHeight="1" thickBot="1" x14ac:dyDescent="0.3">
      <c r="B5" s="107"/>
      <c r="C5" s="107"/>
      <c r="D5" s="124" t="s">
        <v>3</v>
      </c>
      <c r="E5" s="126">
        <f>JUILLET!$H$5</f>
        <v>-72</v>
      </c>
      <c r="F5" s="126"/>
      <c r="G5" s="25" t="s">
        <v>4</v>
      </c>
      <c r="H5" s="51">
        <f>$E$5+$H$510-$G$510</f>
        <v>-72</v>
      </c>
      <c r="I5" s="127" t="s">
        <v>3</v>
      </c>
      <c r="J5" s="27">
        <f>JUILLET!$L$5</f>
        <v>-125</v>
      </c>
      <c r="K5" s="26" t="s">
        <v>4</v>
      </c>
      <c r="L5" s="27">
        <f>$J$5+$L$510-$K$510</f>
        <v>-125</v>
      </c>
      <c r="N5" s="118"/>
      <c r="O5" s="119"/>
      <c r="P5" s="119"/>
      <c r="Q5" s="119"/>
      <c r="R5" s="119"/>
      <c r="S5" s="119"/>
      <c r="T5" s="119"/>
      <c r="U5" s="119"/>
      <c r="V5" s="119"/>
      <c r="W5" s="120"/>
    </row>
    <row r="6" spans="2:23" ht="39.950000000000003" customHeight="1" thickBot="1" x14ac:dyDescent="0.3">
      <c r="B6" s="3">
        <f>PARAMETRES!$C$9</f>
        <v>2020</v>
      </c>
      <c r="C6" s="108"/>
      <c r="D6" s="125"/>
      <c r="E6" s="126">
        <f>JUILLET!$H$6</f>
        <v>0</v>
      </c>
      <c r="F6" s="126"/>
      <c r="G6" s="25" t="s">
        <v>5</v>
      </c>
      <c r="H6" s="51">
        <f>$E$6+SUMIF($D$10:$D$509,"X",$H$10:$H$509)-SUMIF($D$10:$D$509,"X",$G$10:$G$509)</f>
        <v>0</v>
      </c>
      <c r="I6" s="128"/>
      <c r="J6" s="27">
        <f>JUILLET!$L$6</f>
        <v>0</v>
      </c>
      <c r="K6" s="26" t="s">
        <v>5</v>
      </c>
      <c r="L6" s="27">
        <f>$J$6+SUMIF($D$10:$D$509,"X",$L$10:$L$509)-SUMIF($D$10:$D$509,"X",$K$10:$K$509)</f>
        <v>0</v>
      </c>
      <c r="N6" s="121"/>
      <c r="O6" s="122"/>
      <c r="P6" s="122"/>
      <c r="Q6" s="122"/>
      <c r="R6" s="122"/>
      <c r="S6" s="122"/>
      <c r="T6" s="122"/>
      <c r="U6" s="122"/>
      <c r="V6" s="122"/>
      <c r="W6" s="123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6" t="s">
        <v>6</v>
      </c>
      <c r="C8" s="106" t="s">
        <v>7</v>
      </c>
      <c r="D8" s="129" t="s">
        <v>8</v>
      </c>
      <c r="E8" s="131" t="s">
        <v>9</v>
      </c>
      <c r="F8" s="131" t="s">
        <v>10</v>
      </c>
      <c r="G8" s="95" t="s">
        <v>11</v>
      </c>
      <c r="H8" s="95" t="s">
        <v>12</v>
      </c>
      <c r="I8" s="97" t="s">
        <v>13</v>
      </c>
      <c r="J8" s="98"/>
      <c r="K8" s="101" t="s">
        <v>11</v>
      </c>
      <c r="L8" s="101" t="s">
        <v>12</v>
      </c>
      <c r="N8" s="81" t="s">
        <v>14</v>
      </c>
      <c r="O8" s="81" t="s">
        <v>15</v>
      </c>
      <c r="P8" s="103" t="s">
        <v>16</v>
      </c>
      <c r="Q8" s="103"/>
      <c r="R8" s="81"/>
      <c r="S8" s="104" t="str">
        <f>PARAMETRES!$C$5</f>
        <v>Banque DUCOIN</v>
      </c>
      <c r="T8" s="104"/>
      <c r="U8" s="81"/>
      <c r="V8" s="94" t="str">
        <f>PARAMETRES!$C$6</f>
        <v>Banque ADERU</v>
      </c>
      <c r="W8" s="94"/>
    </row>
    <row r="9" spans="2:23" ht="20.100000000000001" customHeight="1" thickBot="1" x14ac:dyDescent="0.3">
      <c r="B9" s="108"/>
      <c r="C9" s="108"/>
      <c r="D9" s="130"/>
      <c r="E9" s="132"/>
      <c r="F9" s="132"/>
      <c r="G9" s="96"/>
      <c r="H9" s="96"/>
      <c r="I9" s="99"/>
      <c r="J9" s="100"/>
      <c r="K9" s="102"/>
      <c r="L9" s="102"/>
      <c r="N9" s="81"/>
      <c r="O9" s="81"/>
      <c r="P9" s="49" t="s">
        <v>17</v>
      </c>
      <c r="Q9" s="49" t="s">
        <v>18</v>
      </c>
      <c r="R9" s="81"/>
      <c r="S9" s="55" t="s">
        <v>17</v>
      </c>
      <c r="T9" s="55" t="s">
        <v>18</v>
      </c>
      <c r="U9" s="81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0</v>
      </c>
      <c r="Q10" s="36">
        <f>JUILLET!$Q$10+$P$10</f>
        <v>172</v>
      </c>
      <c r="R10" s="92"/>
      <c r="S10" s="39">
        <f>SUMIF($F$10:$F$509,$N$10,$G$10:$G$509)</f>
        <v>0</v>
      </c>
      <c r="T10" s="39">
        <f>JUILLET!$T$10+$S$10</f>
        <v>72</v>
      </c>
      <c r="U10" s="92"/>
      <c r="V10" s="40">
        <f>SUMIF($F$10:$F$509,$N$10,$K$10:$K$509)</f>
        <v>0</v>
      </c>
      <c r="W10" s="40">
        <f>JUILLET!$W$10+$V$10</f>
        <v>100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JUILLET!$Q$11+$P$11</f>
        <v>0</v>
      </c>
      <c r="R11" s="93"/>
      <c r="S11" s="39">
        <f>SUMIF($F$10:$F$509,$N$11,$G$10:$G$509)</f>
        <v>0</v>
      </c>
      <c r="T11" s="39">
        <f>JUILLET!$T$11+$S$11</f>
        <v>0</v>
      </c>
      <c r="U11" s="93"/>
      <c r="V11" s="40">
        <f>SUMIF($F$10:$F$509,$N$11,$K$10:$K$509)</f>
        <v>0</v>
      </c>
      <c r="W11" s="40">
        <f>JUILLET!$W$11+$V$11</f>
        <v>0</v>
      </c>
    </row>
    <row r="12" spans="2:23" x14ac:dyDescent="0.25">
      <c r="B12" s="6"/>
      <c r="C12" s="66"/>
      <c r="D12" s="7"/>
      <c r="E12" s="7"/>
      <c r="F12" s="7"/>
      <c r="G12" s="41"/>
      <c r="H12" s="29"/>
      <c r="I12" s="68"/>
      <c r="J12" s="69"/>
      <c r="K12" s="46"/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JUILLET!$Q$12+$P$12</f>
        <v>0</v>
      </c>
      <c r="R12" s="93"/>
      <c r="S12" s="39">
        <f>SUMIF($F$10:$F$509,$N$12,$G$10:$G$509)</f>
        <v>0</v>
      </c>
      <c r="T12" s="39">
        <f>JUILLET!$T$12+$S$12</f>
        <v>0</v>
      </c>
      <c r="U12" s="93"/>
      <c r="V12" s="40">
        <f>SUMIF($F$10:$F$509,$N$12,$K$10:$K$509)</f>
        <v>0</v>
      </c>
      <c r="W12" s="40">
        <f>JUILLET!$W$12+$V$12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JUILLET!$Q$13+$P$13</f>
        <v>5</v>
      </c>
      <c r="R13" s="93"/>
      <c r="S13" s="39">
        <f>SUMIF($F$10:$F$509,$N$13,$G$10:$G$509)</f>
        <v>0</v>
      </c>
      <c r="T13" s="39">
        <f>JUILLET!$T$13+$S$13</f>
        <v>0</v>
      </c>
      <c r="U13" s="93"/>
      <c r="V13" s="40">
        <f>SUMIF($F$10:$F$509,$N$13,$K$10:$K$509)</f>
        <v>0</v>
      </c>
      <c r="W13" s="40">
        <f>JUILLET!$W$13+$V$13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JUILLET!$Q$14+$P$14</f>
        <v>0</v>
      </c>
      <c r="R14" s="93"/>
      <c r="S14" s="39">
        <f>SUMIF($F$10:$F$509,$N$14,$G$10:$G$509)</f>
        <v>0</v>
      </c>
      <c r="T14" s="39">
        <f>JUILLET!$T$14+$S$14</f>
        <v>0</v>
      </c>
      <c r="U14" s="93"/>
      <c r="V14" s="40">
        <f>SUMIF($F$10:$F$509,$N$14,$K$10:$K$509)</f>
        <v>0</v>
      </c>
      <c r="W14" s="40">
        <f>JUILLET!$W$14+$V$14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JUILLET!$Q$15+$P$15</f>
        <v>0</v>
      </c>
      <c r="R15" s="93"/>
      <c r="S15" s="39">
        <f>SUMIF($F$10:$F$509,$N$15,$G$10:$G$509)</f>
        <v>0</v>
      </c>
      <c r="T15" s="39">
        <f>JUILLET!$T$15+$S$15</f>
        <v>0</v>
      </c>
      <c r="U15" s="93"/>
      <c r="V15" s="40">
        <f>SUMIF($F$10:$F$509,$N$15,$K$10:$K$509)</f>
        <v>0</v>
      </c>
      <c r="W15" s="40">
        <f>JUILLET!$W$15+$V$15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JUILLET!$Q$16+$P$16</f>
        <v>20</v>
      </c>
      <c r="R16" s="93"/>
      <c r="S16" s="39">
        <f>SUMIF($F$10:$F$509,$N$16,$G$10:$G$509)</f>
        <v>0</v>
      </c>
      <c r="T16" s="39">
        <f>JUILLET!$T$16+$S$16</f>
        <v>0</v>
      </c>
      <c r="U16" s="93"/>
      <c r="V16" s="40">
        <f>SUMIF($F$10:$F$509,$N$16,$K$10:$K$509)</f>
        <v>0</v>
      </c>
      <c r="W16" s="40">
        <f>JUILLET!$W$16+$V$16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JUILLET!$Q$17+$P$17</f>
        <v>0</v>
      </c>
      <c r="R17" s="93"/>
      <c r="S17" s="39">
        <f>SUMIF($F$10:$F$509,$N$17,$G$10:$G$509)</f>
        <v>0</v>
      </c>
      <c r="T17" s="39">
        <f>JUILLET!$T$17+$S$17</f>
        <v>0</v>
      </c>
      <c r="U17" s="93"/>
      <c r="V17" s="40">
        <f>SUMIF($F$10:$F$509,$N$17,$K$10:$K$509)</f>
        <v>0</v>
      </c>
      <c r="W17" s="40">
        <f>JUILLET!$W$17+$V$17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JUILLET!$Q$18+$P$18</f>
        <v>0</v>
      </c>
      <c r="R18" s="93"/>
      <c r="S18" s="39">
        <f>SUMIF($F$10:$F$509,$N$18,$G$10:$G$509)</f>
        <v>0</v>
      </c>
      <c r="T18" s="39">
        <f>JUILLET!$T$18+$S$18</f>
        <v>0</v>
      </c>
      <c r="U18" s="93"/>
      <c r="V18" s="40">
        <f>SUMIF($F$10:$F$509,$N$18,$K$10:$K$509)</f>
        <v>0</v>
      </c>
      <c r="W18" s="40">
        <f>JUILLET!$W$18+$V$18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JUILLET!$Q$19+$P$19</f>
        <v>0</v>
      </c>
      <c r="R19" s="93"/>
      <c r="S19" s="39">
        <f>SUMIF($F$10:$F$509,$N$19,$G$10:$G$509)</f>
        <v>0</v>
      </c>
      <c r="T19" s="39">
        <f>JUILLET!$T$19+$S$19</f>
        <v>0</v>
      </c>
      <c r="U19" s="93"/>
      <c r="V19" s="40">
        <f>SUMIF($F$10:$F$509,$N$19,$K$10:$K$509)</f>
        <v>0</v>
      </c>
      <c r="W19" s="40">
        <f>JUILLET!$W$19+$V$19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JUILLET!$Q$20+$P$20</f>
        <v>0</v>
      </c>
      <c r="R20" s="93"/>
      <c r="S20" s="39">
        <f>SUMIF($F$10:$F$509,$N$20,$G$10:$G$509)</f>
        <v>0</v>
      </c>
      <c r="T20" s="39">
        <f>JUILLET!$T$20+$S$20</f>
        <v>0</v>
      </c>
      <c r="U20" s="93"/>
      <c r="V20" s="40">
        <f>SUMIF($F$10:$F$509,$N$20,$K$10:$K$509)</f>
        <v>0</v>
      </c>
      <c r="W20" s="40">
        <f>JUILLET!$W$20+$V$20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JUILLET!$Q$21+$P$21</f>
        <v>0</v>
      </c>
      <c r="R21" s="93"/>
      <c r="S21" s="39">
        <f>SUMIF($F$10:$F$509,$N$21,$G$10:$G$509)</f>
        <v>0</v>
      </c>
      <c r="T21" s="39">
        <f>JUILLET!$T$21+$S$21</f>
        <v>0</v>
      </c>
      <c r="U21" s="93"/>
      <c r="V21" s="40">
        <f>SUMIF($F$10:$F$509,$N$21,$K$10:$K$509)</f>
        <v>0</v>
      </c>
      <c r="W21" s="40">
        <f>JUILLET!$W$21+$V$21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JUILLET!$Q$22+$P$22</f>
        <v>0</v>
      </c>
      <c r="R22" s="93"/>
      <c r="S22" s="39">
        <f>SUMIF($F$10:$F$509,$N$22,$G$10:$G$509)</f>
        <v>0</v>
      </c>
      <c r="T22" s="39">
        <f>JUILLET!$T$22+$S$22</f>
        <v>0</v>
      </c>
      <c r="U22" s="93"/>
      <c r="V22" s="40">
        <f>SUMIF($F$10:$F$509,$N$22,$K$10:$K$509)</f>
        <v>0</v>
      </c>
      <c r="W22" s="40">
        <f>JUILLET!$W$22+$V$22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JUILLET!$Q$23+$P$23</f>
        <v>0</v>
      </c>
      <c r="R23" s="93"/>
      <c r="S23" s="39">
        <f>SUMIF($F$10:$F$509,$N$23,$G$10:$G$509)</f>
        <v>0</v>
      </c>
      <c r="T23" s="39">
        <f>JUILLET!$T$23+$S$23</f>
        <v>0</v>
      </c>
      <c r="U23" s="93"/>
      <c r="V23" s="40">
        <f>SUMIF($F$10:$F$509,$N$23,$K$10:$K$509)</f>
        <v>0</v>
      </c>
      <c r="W23" s="40">
        <f>JUILLET!$W$23+$V$23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JUILLET!$Q$24+$P$24</f>
        <v>0</v>
      </c>
      <c r="R24" s="93"/>
      <c r="S24" s="39">
        <f>SUMIF($F$10:$F$509,$N$24,$G$10:$G$509)</f>
        <v>0</v>
      </c>
      <c r="T24" s="39">
        <f>JUILLET!$T$24+$S$24</f>
        <v>0</v>
      </c>
      <c r="U24" s="93"/>
      <c r="V24" s="40">
        <f>SUMIF($F$10:$F$509,$N$24,$K$10:$K$509)</f>
        <v>0</v>
      </c>
      <c r="W24" s="40">
        <f>JUILLET!$W$24+$V$24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JUILLET!$Q$25+$P$25</f>
        <v>0</v>
      </c>
      <c r="R25" s="93"/>
      <c r="S25" s="39">
        <f>SUMIF($F$10:$F$509,$N$25,$G$10:$G$509)</f>
        <v>0</v>
      </c>
      <c r="T25" s="39">
        <f>JUILLET!$T$25+$S$25</f>
        <v>0</v>
      </c>
      <c r="U25" s="93"/>
      <c r="V25" s="40">
        <f>SUMIF($F$10:$F$509,$N$25,$K$10:$K$509)</f>
        <v>0</v>
      </c>
      <c r="W25" s="40">
        <f>JUILLET!$W$25+$V$25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JUILLET!$Q$26+$P$26</f>
        <v>0</v>
      </c>
      <c r="R26" s="93"/>
      <c r="S26" s="39">
        <f>SUMIF($F$10:$F$509,$N$26,$G$10:$G$509)</f>
        <v>0</v>
      </c>
      <c r="T26" s="39">
        <f>JUILLET!$T$26+$S$26</f>
        <v>0</v>
      </c>
      <c r="U26" s="93"/>
      <c r="V26" s="40">
        <f>SUMIF($F$10:$F$509,$N$26,$K$10:$K$509)</f>
        <v>0</v>
      </c>
      <c r="W26" s="40">
        <f>JUILLET!$W$26+$V$26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JUILLET!$Q$27+$P$27</f>
        <v>0</v>
      </c>
      <c r="R27" s="93"/>
      <c r="S27" s="39">
        <f>SUMIF($F$10:$F$509,$N$27,$G$10:$G$509)</f>
        <v>0</v>
      </c>
      <c r="T27" s="39">
        <f>JUILLET!$T$27+$S$27</f>
        <v>0</v>
      </c>
      <c r="U27" s="93"/>
      <c r="V27" s="40">
        <f>SUMIF($F$10:$F$509,$N$27,$K$10:$K$509)</f>
        <v>0</v>
      </c>
      <c r="W27" s="40">
        <f>JUILLET!$W$27+$V$27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JUILLET!$Q$28+$P$28</f>
        <v>0</v>
      </c>
      <c r="R28" s="93"/>
      <c r="S28" s="39">
        <f>SUMIF($F$10:$F$509,$N$28,$G$10:$G$509)</f>
        <v>0</v>
      </c>
      <c r="T28" s="39">
        <f>JUILLET!$T$28+$S$28</f>
        <v>0</v>
      </c>
      <c r="U28" s="93"/>
      <c r="V28" s="40">
        <f>SUMIF($F$10:$F$509,$N$28,$K$10:$K$509)</f>
        <v>0</v>
      </c>
      <c r="W28" s="40">
        <f>JUILLET!$W$28+$V$28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JUILLET!$Q$29+$P$29</f>
        <v>0</v>
      </c>
      <c r="R29" s="93"/>
      <c r="S29" s="39">
        <f>SUMIF($F$10:$F$509,$N$29,$G$10:$G$509)</f>
        <v>0</v>
      </c>
      <c r="T29" s="39">
        <f>JUILLET!$T$29+$S$29</f>
        <v>0</v>
      </c>
      <c r="U29" s="93"/>
      <c r="V29" s="40">
        <f>SUMIF($F$10:$F$509,$N$29,$K$10:$K$509)</f>
        <v>0</v>
      </c>
      <c r="W29" s="40">
        <f>JUILLET!$W$29+$V$29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JUILLET!$Q$30+$P$30</f>
        <v>0</v>
      </c>
      <c r="R30" s="93"/>
      <c r="S30" s="39">
        <f>SUMIF($F$10:$F$509,$N$30,$G$10:$G$509)</f>
        <v>0</v>
      </c>
      <c r="T30" s="39">
        <f>JUILLET!$T$30+$S$30</f>
        <v>0</v>
      </c>
      <c r="U30" s="93"/>
      <c r="V30" s="40">
        <f>SUMIF($F$10:$F$509,$N$30,$K$10:$K$509)</f>
        <v>0</v>
      </c>
      <c r="W30" s="40">
        <f>JUILLET!$W$30+$V$30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JUILLET!$Q$31+$P$31</f>
        <v>0</v>
      </c>
      <c r="R31" s="93"/>
      <c r="S31" s="39">
        <f>SUMIF($F$10:$F$509,$N$31,$G$10:$G$509)</f>
        <v>0</v>
      </c>
      <c r="T31" s="39">
        <f>JUILLET!$T$31+$S$31</f>
        <v>0</v>
      </c>
      <c r="U31" s="93"/>
      <c r="V31" s="40">
        <f>SUMIF($F$10:$F$509,$N$31,$K$10:$K$509)</f>
        <v>0</v>
      </c>
      <c r="W31" s="40">
        <f>JUILLET!$W$31+$V$31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JUILLET!$Q$32+$P$32</f>
        <v>0</v>
      </c>
      <c r="R32" s="93"/>
      <c r="S32" s="39">
        <f>SUMIF($F$10:$F$509,$N$32,$G$10:$G$509)</f>
        <v>0</v>
      </c>
      <c r="T32" s="39">
        <f>JUILLET!$T$32+$S$32</f>
        <v>0</v>
      </c>
      <c r="U32" s="93"/>
      <c r="V32" s="40">
        <f>SUMIF($F$10:$F$509,$N$32,$K$10:$K$509)</f>
        <v>0</v>
      </c>
      <c r="W32" s="40">
        <f>JUILLET!$W$32+$V$32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JUILLET!$Q$33+$P$33</f>
        <v>0</v>
      </c>
      <c r="R33" s="93"/>
      <c r="S33" s="39">
        <f>SUMIF($F$10:$F$509,$N$33,$G$10:$G$509)</f>
        <v>0</v>
      </c>
      <c r="T33" s="39">
        <f>JUILLET!$T$33+$S$33</f>
        <v>0</v>
      </c>
      <c r="U33" s="93"/>
      <c r="V33" s="40">
        <f>SUMIF($F$10:$F$509,$N$33,$K$10:$K$509)</f>
        <v>0</v>
      </c>
      <c r="W33" s="40">
        <f>JUILLET!$W$33+$V$33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JUILLET!$Q$34+$P$34</f>
        <v>0</v>
      </c>
      <c r="R34" s="93"/>
      <c r="S34" s="39">
        <f>SUMIF($F$10:$F$509,$N$34,$G$10:$G$509)</f>
        <v>0</v>
      </c>
      <c r="T34" s="39">
        <f>JUILLET!$T$34+$S$34</f>
        <v>0</v>
      </c>
      <c r="U34" s="93"/>
      <c r="V34" s="40">
        <f>SUMIF($F$10:$F$509,$N$34,$K$10:$K$509)</f>
        <v>0</v>
      </c>
      <c r="W34" s="40">
        <f>JUILLET!$W$34+$V$34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JUILLET!$Q$35+$P$35</f>
        <v>0</v>
      </c>
      <c r="R35" s="93"/>
      <c r="S35" s="39">
        <f>SUMIF($F$10:$F$509,$N$35,$G$10:$G$509)</f>
        <v>0</v>
      </c>
      <c r="T35" s="39">
        <f>JUILLET!$T$35+$S$35</f>
        <v>0</v>
      </c>
      <c r="U35" s="93"/>
      <c r="V35" s="40">
        <f>SUMIF($F$10:$F$509,$N$35,$K$10:$K$509)</f>
        <v>0</v>
      </c>
      <c r="W35" s="40">
        <f>JUILLET!$W$35+$V$35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JUILLET!$Q$36+$P$36</f>
        <v>0</v>
      </c>
      <c r="R36" s="93"/>
      <c r="S36" s="39">
        <f>SUMIF($F$10:$F$509,$N$36,$G$10:$G$509)</f>
        <v>0</v>
      </c>
      <c r="T36" s="39">
        <f>JUILLET!$T$36+$S$36</f>
        <v>0</v>
      </c>
      <c r="U36" s="93"/>
      <c r="V36" s="40">
        <f>SUMIF($F$10:$F$509,$N$36,$K$10:$K$509)</f>
        <v>0</v>
      </c>
      <c r="W36" s="40">
        <f>JUILLET!$W$36+$V$36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JUILLET!$Q$37+$P$37</f>
        <v>0</v>
      </c>
      <c r="R37" s="93"/>
      <c r="S37" s="39">
        <f>SUMIF($F$10:$F$509,$N$37,$G$10:$G$509)</f>
        <v>0</v>
      </c>
      <c r="T37" s="39">
        <f>JUILLET!$T$37+$S$37</f>
        <v>0</v>
      </c>
      <c r="U37" s="93"/>
      <c r="V37" s="40">
        <f>SUMIF($F$10:$F$509,$N$37,$K$10:$K$509)</f>
        <v>0</v>
      </c>
      <c r="W37" s="40">
        <f>JUILLET!$W$37+$V$37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JUILLET!$Q$38+$P$38</f>
        <v>0</v>
      </c>
      <c r="R38" s="93"/>
      <c r="S38" s="39">
        <f>SUMIF($F$10:$F$509,$N$38,$G$10:$G$509)</f>
        <v>0</v>
      </c>
      <c r="T38" s="39">
        <f>JUILLET!$T$38+$S$38</f>
        <v>0</v>
      </c>
      <c r="U38" s="93"/>
      <c r="V38" s="40">
        <f>SUMIF($F$10:$F$509,$N$38,$K$10:$K$509)</f>
        <v>0</v>
      </c>
      <c r="W38" s="40">
        <f>JUILLET!$W$38+$V$38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JUILLET!$Q$39+$P$39</f>
        <v>0</v>
      </c>
      <c r="R39" s="93"/>
      <c r="S39" s="39">
        <f>SUMIF($F$10:$F$509,$N$39,$G$10:$G$509)</f>
        <v>0</v>
      </c>
      <c r="T39" s="39">
        <f>JUILLET!$T$39+$S$39</f>
        <v>0</v>
      </c>
      <c r="U39" s="93"/>
      <c r="V39" s="40">
        <f>SUMIF($F$10:$F$509,$N$39,$K$10:$K$509)</f>
        <v>0</v>
      </c>
      <c r="W39" s="40">
        <f>JUILLET!$W$39+$V$39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JUILLET!$Q$40+$P$40</f>
        <v>0</v>
      </c>
      <c r="R40" s="93"/>
      <c r="S40" s="39">
        <f>SUMIF($F$10:$F$509,$N$40,$G$10:$G$509)</f>
        <v>0</v>
      </c>
      <c r="T40" s="39">
        <f>JUILLET!$T$40+$S$40</f>
        <v>0</v>
      </c>
      <c r="U40" s="93"/>
      <c r="V40" s="40">
        <f>SUMIF($F$10:$F$509,$N$40,$K$10:$K$509)</f>
        <v>0</v>
      </c>
      <c r="W40" s="40">
        <f>JUILLET!$W$40+$V$40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JUILLET!$Q$41+$P$41</f>
        <v>0</v>
      </c>
      <c r="R41" s="93"/>
      <c r="S41" s="39">
        <f>SUMIF($F$10:$F$509,$N$41,$G$10:$G$509)</f>
        <v>0</v>
      </c>
      <c r="T41" s="39">
        <f>JUILLET!$T$41+$S$41</f>
        <v>0</v>
      </c>
      <c r="U41" s="93"/>
      <c r="V41" s="40">
        <f>SUMIF($F$10:$F$509,$N$41,$K$10:$K$509)</f>
        <v>0</v>
      </c>
      <c r="W41" s="40">
        <f>JUILLET!$W$41+$V$41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JUILLET!$Q$42+$P$42</f>
        <v>0</v>
      </c>
      <c r="R42" s="93"/>
      <c r="S42" s="39">
        <f>SUMIF($F$10:$F$509,$N$42,$G$10:$G$509)</f>
        <v>0</v>
      </c>
      <c r="T42" s="39">
        <f>JUILLET!$T$42+$S$42</f>
        <v>0</v>
      </c>
      <c r="U42" s="93"/>
      <c r="V42" s="40">
        <f>SUMIF($F$10:$F$509,$N$42,$K$10:$K$509)</f>
        <v>0</v>
      </c>
      <c r="W42" s="40">
        <f>JUILLET!$W$42+$V$42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JUILLET!$Q$43+$P$43</f>
        <v>0</v>
      </c>
      <c r="R43" s="93"/>
      <c r="S43" s="39">
        <f>SUMIF($F$10:$F$509,$N$43,$G$10:$G$509)</f>
        <v>0</v>
      </c>
      <c r="T43" s="39">
        <f>JUILLET!$T$43+$S$43</f>
        <v>0</v>
      </c>
      <c r="U43" s="93"/>
      <c r="V43" s="40">
        <f>SUMIF($F$10:$F$509,$N$43,$K$10:$K$509)</f>
        <v>0</v>
      </c>
      <c r="W43" s="40">
        <f>JUILLET!$W$43+$V$43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JUILLET!$Q$44+$P$44</f>
        <v>0</v>
      </c>
      <c r="R44" s="93"/>
      <c r="S44" s="39">
        <f>SUMIF($F$10:$F$509,$N$44,$G$10:$G$509)</f>
        <v>0</v>
      </c>
      <c r="T44" s="39">
        <f>JUILLET!$T$44+$S$44</f>
        <v>0</v>
      </c>
      <c r="U44" s="93"/>
      <c r="V44" s="40">
        <f>SUMIF($F$10:$F$509,$N$44,$K$10:$K$509)</f>
        <v>0</v>
      </c>
      <c r="W44" s="40">
        <f>JUILLET!$W$44+$V$44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JUILLET!$Q$45+$P$45</f>
        <v>0</v>
      </c>
      <c r="R45" s="93"/>
      <c r="S45" s="39">
        <f>SUMIF($F$10:$F$509,$N$45,$G$10:$G$509)</f>
        <v>0</v>
      </c>
      <c r="T45" s="39">
        <f>JUILLET!$T$45+$S$45</f>
        <v>0</v>
      </c>
      <c r="U45" s="93"/>
      <c r="V45" s="40">
        <f>SUMIF($F$10:$F$509,$N$45,$K$10:$K$509)</f>
        <v>0</v>
      </c>
      <c r="W45" s="40">
        <f>JUILLET!$W$45+$V$45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JUILLET!$Q$46+$P$46</f>
        <v>0</v>
      </c>
      <c r="R46" s="93"/>
      <c r="S46" s="39">
        <f>SUMIF($F$10:$F$509,$N$46,$G$10:$G$509)</f>
        <v>0</v>
      </c>
      <c r="T46" s="39">
        <f>JUILLET!$T$46+$S$46</f>
        <v>0</v>
      </c>
      <c r="U46" s="93"/>
      <c r="V46" s="40">
        <f>SUMIF($F$10:$F$509,$N$46,$K$10:$K$509)</f>
        <v>0</v>
      </c>
      <c r="W46" s="40">
        <f>JUILLET!$W$46+$V$46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JUILLET!$Q$47+$P$47</f>
        <v>0</v>
      </c>
      <c r="R47" s="93"/>
      <c r="S47" s="39">
        <f>SUMIF($F$10:$F$509,$N$47,$G$10:$G$509)</f>
        <v>0</v>
      </c>
      <c r="T47" s="39">
        <f>JUILLET!$T$47+$S$47</f>
        <v>0</v>
      </c>
      <c r="U47" s="93"/>
      <c r="V47" s="40">
        <f>SUMIF($F$10:$F$509,$N$47,$K$10:$K$509)</f>
        <v>0</v>
      </c>
      <c r="W47" s="40">
        <f>JUILLET!$W$47+$V$47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JUILLET!$Q$48+$P$48</f>
        <v>0</v>
      </c>
      <c r="R48" s="93"/>
      <c r="S48" s="39">
        <f>SUMIF($F$10:$F$509,$N$48,$G$10:$G$509)</f>
        <v>0</v>
      </c>
      <c r="T48" s="39">
        <f>JUILLET!$T$48+$S$48</f>
        <v>0</v>
      </c>
      <c r="U48" s="93"/>
      <c r="V48" s="40">
        <f>SUMIF($F$10:$F$509,$N$48,$K$10:$K$509)</f>
        <v>0</v>
      </c>
      <c r="W48" s="40">
        <f>JUILLET!$W$48+$V$48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JUILLET!$Q$49+$P$49</f>
        <v>0</v>
      </c>
      <c r="R49" s="93"/>
      <c r="S49" s="39">
        <f>SUMIF($F$10:$F$509,$N$49,$G$10:$G$509)</f>
        <v>0</v>
      </c>
      <c r="T49" s="39">
        <f>JUILLET!$T$49+$S$49</f>
        <v>0</v>
      </c>
      <c r="U49" s="93"/>
      <c r="V49" s="40">
        <f>SUMIF($F$10:$F$509,$N$49,$K$10:$K$509)</f>
        <v>0</v>
      </c>
      <c r="W49" s="40">
        <f>JUILLET!$W$49+$V$49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JUILLET!$Q$50+$P$50</f>
        <v>0</v>
      </c>
      <c r="R50" s="93"/>
      <c r="S50" s="39">
        <f>SUMIF($F$10:$F$509,$N$50,$G$10:$G$509)</f>
        <v>0</v>
      </c>
      <c r="T50" s="39">
        <f>JUILLET!$T$50+$S$50</f>
        <v>0</v>
      </c>
      <c r="U50" s="93"/>
      <c r="V50" s="40">
        <f>SUMIF($F$10:$F$509,$N$50,$K$10:$K$509)</f>
        <v>0</v>
      </c>
      <c r="W50" s="40">
        <f>JUILLET!$W$50+$V$50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JUILLET!$Q$51+$P$51</f>
        <v>0</v>
      </c>
      <c r="R51" s="93"/>
      <c r="S51" s="39">
        <f>SUMIF($F$10:$F$509,$N$51,$G$10:$G$509)</f>
        <v>0</v>
      </c>
      <c r="T51" s="39">
        <f>JUILLET!$T$51+$S$51</f>
        <v>0</v>
      </c>
      <c r="U51" s="93"/>
      <c r="V51" s="40">
        <f>SUMIF($F$10:$F$509,$N$51,$K$10:$K$509)</f>
        <v>0</v>
      </c>
      <c r="W51" s="40">
        <f>JUILLET!$W$51+$V$51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JUILLET!$Q$52+$P$52</f>
        <v>0</v>
      </c>
      <c r="R52" s="93"/>
      <c r="S52" s="39">
        <f>SUMIF($F$10:$F$509,$N$52,$G$10:$G$509)</f>
        <v>0</v>
      </c>
      <c r="T52" s="39">
        <f>JUILLET!$T$52+$S$52</f>
        <v>0</v>
      </c>
      <c r="U52" s="93"/>
      <c r="V52" s="40">
        <f>SUMIF($F$10:$F$509,$N$52,$K$10:$K$509)</f>
        <v>0</v>
      </c>
      <c r="W52" s="40">
        <f>JUILLET!$W$52+$V$52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JUILLET!$Q$53+$P$53</f>
        <v>0</v>
      </c>
      <c r="R53" s="93"/>
      <c r="S53" s="39">
        <f>SUMIF($F$10:$F$509,$N$53,$G$10:$G$509)</f>
        <v>0</v>
      </c>
      <c r="T53" s="39">
        <f>JUILLET!$T$53+$S$53</f>
        <v>0</v>
      </c>
      <c r="U53" s="93"/>
      <c r="V53" s="40">
        <f>SUMIF($F$10:$F$509,$N$53,$K$10:$K$509)</f>
        <v>0</v>
      </c>
      <c r="W53" s="40">
        <f>JUILLET!$W$53+$V$53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JUILLET!$Q$54+$P$54</f>
        <v>0</v>
      </c>
      <c r="R54" s="93"/>
      <c r="S54" s="39">
        <f>SUMIF($F$10:$F$509,$N$54,$G$10:$G$509)</f>
        <v>0</v>
      </c>
      <c r="T54" s="39">
        <f>JUILLET!$T$54+$S$54</f>
        <v>0</v>
      </c>
      <c r="U54" s="93"/>
      <c r="V54" s="40">
        <f>SUMIF($F$10:$F$509,$N$54,$K$10:$K$509)</f>
        <v>0</v>
      </c>
      <c r="W54" s="40">
        <f>JUILLET!$W$54+$V$54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JUILLET!$Q$55+$P$55</f>
        <v>0</v>
      </c>
      <c r="R55" s="93"/>
      <c r="S55" s="39">
        <f>SUMIF($F$10:$F$509,$N$55,$G$10:$G$509)</f>
        <v>0</v>
      </c>
      <c r="T55" s="39">
        <f>JUILLET!$T$55+$S$55</f>
        <v>0</v>
      </c>
      <c r="U55" s="93"/>
      <c r="V55" s="40">
        <f>SUMIF($F$10:$F$509,$N$55,$K$10:$K$509)</f>
        <v>0</v>
      </c>
      <c r="W55" s="40">
        <f>JUILLET!$W$55+$V$55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JUILLET!$Q$56+$P$56</f>
        <v>0</v>
      </c>
      <c r="R56" s="93"/>
      <c r="S56" s="39">
        <f>SUMIF($F$10:$F$509,$N$56,$G$10:$G$509)</f>
        <v>0</v>
      </c>
      <c r="T56" s="39">
        <f>JUILLET!$T$56+$S$56</f>
        <v>0</v>
      </c>
      <c r="U56" s="93"/>
      <c r="V56" s="40">
        <f>SUMIF($F$10:$F$509,$N$56,$K$10:$K$509)</f>
        <v>0</v>
      </c>
      <c r="W56" s="40">
        <f>JUILLET!$W$56+$V$56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JUILLET!$Q$57+$P$57</f>
        <v>0</v>
      </c>
      <c r="R57" s="93"/>
      <c r="S57" s="39">
        <f>SUMIF($F$10:$F$509,$N$57,$G$10:$G$509)</f>
        <v>0</v>
      </c>
      <c r="T57" s="39">
        <f>JUILLET!$T$57+$S$57</f>
        <v>0</v>
      </c>
      <c r="U57" s="93"/>
      <c r="V57" s="40">
        <f>SUMIF($F$10:$F$509,$N$57,$K$10:$K$509)</f>
        <v>0</v>
      </c>
      <c r="W57" s="40">
        <f>JUILLET!$W$57+$V$57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JUILLET!$Q$58+$P$58</f>
        <v>0</v>
      </c>
      <c r="R58" s="93"/>
      <c r="S58" s="39">
        <f>SUMIF($F$10:$F$509,$N$58,$G$10:$G$509)</f>
        <v>0</v>
      </c>
      <c r="T58" s="39">
        <f>JUILLET!$T$58+$S$58</f>
        <v>0</v>
      </c>
      <c r="U58" s="93"/>
      <c r="V58" s="40">
        <f>SUMIF($F$10:$F$509,$N$58,$K$10:$K$509)</f>
        <v>0</v>
      </c>
      <c r="W58" s="40">
        <f>JUILLET!$W$58+$V$58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JUILLET!$Q$59+$P$59</f>
        <v>0</v>
      </c>
      <c r="R59" s="93"/>
      <c r="S59" s="39">
        <f>SUMIF($F$10:$F$509,$N$59,$G$10:$G$509)</f>
        <v>0</v>
      </c>
      <c r="T59" s="39">
        <f>JUILLET!$T$59+$S$59</f>
        <v>0</v>
      </c>
      <c r="U59" s="93"/>
      <c r="V59" s="40">
        <f>SUMIF($F$10:$F$509,$N$59,$K$10:$K$509)</f>
        <v>0</v>
      </c>
      <c r="W59" s="40">
        <f>JUILLET!$W$59+$V$59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4" t="s">
        <v>19</v>
      </c>
      <c r="O60" s="84"/>
      <c r="P60" s="86">
        <f>SUM($P$10:$P$59)</f>
        <v>0</v>
      </c>
      <c r="Q60" s="86">
        <f>SUM($Q$10:$Q$59)</f>
        <v>197</v>
      </c>
      <c r="R60" s="88"/>
      <c r="S60" s="90">
        <f>SUM($S$10:$S$59)</f>
        <v>0</v>
      </c>
      <c r="T60" s="90">
        <f>SUM($T$10:$T$59)</f>
        <v>72</v>
      </c>
      <c r="U60" s="88"/>
      <c r="V60" s="82">
        <f>SUM($V$10:$V$59)</f>
        <v>0</v>
      </c>
      <c r="W60" s="82">
        <f>SUM($W$10:$W$59)</f>
        <v>125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5"/>
      <c r="O61" s="85"/>
      <c r="P61" s="87"/>
      <c r="Q61" s="87"/>
      <c r="R61" s="89"/>
      <c r="S61" s="91"/>
      <c r="T61" s="91"/>
      <c r="U61" s="89"/>
      <c r="V61" s="83"/>
      <c r="W61" s="83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5" t="s">
        <v>20</v>
      </c>
      <c r="O64" s="76"/>
      <c r="P64" s="133">
        <f>$P$60-$S$60-$V$60</f>
        <v>0</v>
      </c>
      <c r="Q64" s="133">
        <f>$Q$60-$T$60-$W$60</f>
        <v>0</v>
      </c>
      <c r="S64" s="133">
        <f>$S$60-$G$510</f>
        <v>0</v>
      </c>
      <c r="V64" s="133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7"/>
      <c r="O65" s="78"/>
      <c r="P65" s="134"/>
      <c r="Q65" s="134"/>
      <c r="S65" s="134"/>
      <c r="V65" s="134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1" t="s">
        <v>21</v>
      </c>
      <c r="C510" s="81"/>
      <c r="D510" s="81"/>
      <c r="E510" s="81"/>
      <c r="F510" s="81"/>
      <c r="G510" s="44">
        <f>SUM($G$10:$G$509)</f>
        <v>0</v>
      </c>
      <c r="H510" s="31">
        <f>SUM($H$10:$H$509)</f>
        <v>0</v>
      </c>
      <c r="I510" s="81"/>
      <c r="J510" s="81"/>
      <c r="K510" s="48">
        <f>SUM($K$10:$K$509)</f>
        <v>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15" priority="2" operator="equal">
      <formula>"X"</formula>
    </cfRule>
  </conditionalFormatting>
  <conditionalFormatting sqref="B10:F509 I10:J509">
    <cfRule type="expression" dxfId="14" priority="3">
      <formula>ROW()=ODD(ROW())</formula>
    </cfRule>
  </conditionalFormatting>
  <conditionalFormatting sqref="P64:Q65 S64:S65 V64:V65">
    <cfRule type="cellIs" dxfId="13" priority="1" operator="notEqual">
      <formula>0</formula>
    </cfRule>
  </conditionalFormatting>
  <dataValidations count="3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F0453630-4964-49A9-918A-821E5EC531F6}">
      <formula1>"X"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1CB97FF3-9E59-4AA1-93EF-3BA50AF81BE8}">
      <formula1>C_Paiement</formula1>
    </dataValidation>
    <dataValidation type="list" allowBlank="1" showInputMessage="1" showErrorMessage="1" errorTitle="ATTENTION" error="Vous devez choisir un code de la liste." promptTitle="INFORMATION" prompt="Veuillez choisir un des codes de la liste." sqref="F10:F509" xr:uid="{B8610BB2-9F00-4CAA-8561-3C2001F8C819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48618-8396-442A-912B-263E67C3D0E2}">
  <sheetPr codeName="Feuil9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10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5" t="s">
        <v>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N2" s="105" t="s">
        <v>0</v>
      </c>
      <c r="O2" s="105"/>
      <c r="P2" s="105"/>
      <c r="Q2" s="105"/>
      <c r="R2" s="105"/>
      <c r="S2" s="105"/>
      <c r="T2" s="105"/>
      <c r="U2" s="105"/>
      <c r="V2" s="105"/>
      <c r="W2" s="105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6" t="s">
        <v>131</v>
      </c>
      <c r="C4" s="106" t="s">
        <v>2</v>
      </c>
      <c r="D4" s="109" t="str">
        <f>PARAMETRES!$C$5</f>
        <v>Banque DUCOIN</v>
      </c>
      <c r="E4" s="110"/>
      <c r="F4" s="110"/>
      <c r="G4" s="110"/>
      <c r="H4" s="111"/>
      <c r="I4" s="112" t="str">
        <f>PARAMETRES!$C$6</f>
        <v>Banque ADERU</v>
      </c>
      <c r="J4" s="113"/>
      <c r="K4" s="113"/>
      <c r="L4" s="114"/>
      <c r="N4" s="115" t="str">
        <f>CONCATENATE("RECAPITULATIF  ",$B$4,"  ",PARAMETRES!$C$9)</f>
        <v>RECAPITULATIF  SEPTEMBRE  2020</v>
      </c>
      <c r="O4" s="116"/>
      <c r="P4" s="116"/>
      <c r="Q4" s="116"/>
      <c r="R4" s="116"/>
      <c r="S4" s="116"/>
      <c r="T4" s="116"/>
      <c r="U4" s="116"/>
      <c r="V4" s="116"/>
      <c r="W4" s="117"/>
    </row>
    <row r="5" spans="2:23" ht="39.950000000000003" customHeight="1" thickBot="1" x14ac:dyDescent="0.3">
      <c r="B5" s="107"/>
      <c r="C5" s="107"/>
      <c r="D5" s="124" t="s">
        <v>3</v>
      </c>
      <c r="E5" s="126">
        <f>AOUT!$H$5</f>
        <v>-72</v>
      </c>
      <c r="F5" s="126"/>
      <c r="G5" s="25" t="s">
        <v>4</v>
      </c>
      <c r="H5" s="51">
        <f>$E$5+$H$510-$G$510</f>
        <v>-72</v>
      </c>
      <c r="I5" s="127" t="s">
        <v>3</v>
      </c>
      <c r="J5" s="27">
        <f>AOUT!$L$5</f>
        <v>-125</v>
      </c>
      <c r="K5" s="26" t="s">
        <v>4</v>
      </c>
      <c r="L5" s="27">
        <f>$J$5+$L$510-$K$510</f>
        <v>-125</v>
      </c>
      <c r="N5" s="118"/>
      <c r="O5" s="119"/>
      <c r="P5" s="119"/>
      <c r="Q5" s="119"/>
      <c r="R5" s="119"/>
      <c r="S5" s="119"/>
      <c r="T5" s="119"/>
      <c r="U5" s="119"/>
      <c r="V5" s="119"/>
      <c r="W5" s="120"/>
    </row>
    <row r="6" spans="2:23" ht="39.950000000000003" customHeight="1" thickBot="1" x14ac:dyDescent="0.3">
      <c r="B6" s="3">
        <f>PARAMETRES!$C$9</f>
        <v>2020</v>
      </c>
      <c r="C6" s="108"/>
      <c r="D6" s="125"/>
      <c r="E6" s="126">
        <f>AOUT!$H$6</f>
        <v>0</v>
      </c>
      <c r="F6" s="126"/>
      <c r="G6" s="25" t="s">
        <v>5</v>
      </c>
      <c r="H6" s="51">
        <f>$E$6+SUMIF($D$10:$D$509,"X",$H$10:$H$509)-SUMIF($D$10:$D$509,"X",$G$10:$G$509)</f>
        <v>0</v>
      </c>
      <c r="I6" s="128"/>
      <c r="J6" s="27">
        <f>AOUT!$L$6</f>
        <v>0</v>
      </c>
      <c r="K6" s="26" t="s">
        <v>5</v>
      </c>
      <c r="L6" s="27">
        <f>$J$6+SUMIF($D$10:$D$509,"X",$L$10:$L$509)-SUMIF($D$10:$D$509,"X",$K$10:$K$509)</f>
        <v>0</v>
      </c>
      <c r="N6" s="121"/>
      <c r="O6" s="122"/>
      <c r="P6" s="122"/>
      <c r="Q6" s="122"/>
      <c r="R6" s="122"/>
      <c r="S6" s="122"/>
      <c r="T6" s="122"/>
      <c r="U6" s="122"/>
      <c r="V6" s="122"/>
      <c r="W6" s="123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6" t="s">
        <v>6</v>
      </c>
      <c r="C8" s="106" t="s">
        <v>7</v>
      </c>
      <c r="D8" s="129" t="s">
        <v>8</v>
      </c>
      <c r="E8" s="131" t="s">
        <v>9</v>
      </c>
      <c r="F8" s="131" t="s">
        <v>10</v>
      </c>
      <c r="G8" s="95" t="s">
        <v>11</v>
      </c>
      <c r="H8" s="95" t="s">
        <v>12</v>
      </c>
      <c r="I8" s="97" t="s">
        <v>13</v>
      </c>
      <c r="J8" s="98"/>
      <c r="K8" s="101" t="s">
        <v>11</v>
      </c>
      <c r="L8" s="101" t="s">
        <v>12</v>
      </c>
      <c r="N8" s="81" t="s">
        <v>14</v>
      </c>
      <c r="O8" s="81" t="s">
        <v>15</v>
      </c>
      <c r="P8" s="103" t="s">
        <v>16</v>
      </c>
      <c r="Q8" s="103"/>
      <c r="R8" s="81"/>
      <c r="S8" s="104" t="str">
        <f>PARAMETRES!$C$5</f>
        <v>Banque DUCOIN</v>
      </c>
      <c r="T8" s="104"/>
      <c r="U8" s="81"/>
      <c r="V8" s="94" t="str">
        <f>PARAMETRES!$C$6</f>
        <v>Banque ADERU</v>
      </c>
      <c r="W8" s="94"/>
    </row>
    <row r="9" spans="2:23" ht="20.100000000000001" customHeight="1" thickBot="1" x14ac:dyDescent="0.3">
      <c r="B9" s="108"/>
      <c r="C9" s="108"/>
      <c r="D9" s="130"/>
      <c r="E9" s="132"/>
      <c r="F9" s="132"/>
      <c r="G9" s="96"/>
      <c r="H9" s="96"/>
      <c r="I9" s="99"/>
      <c r="J9" s="100"/>
      <c r="K9" s="102"/>
      <c r="L9" s="102"/>
      <c r="N9" s="81"/>
      <c r="O9" s="81"/>
      <c r="P9" s="49" t="s">
        <v>17</v>
      </c>
      <c r="Q9" s="49" t="s">
        <v>18</v>
      </c>
      <c r="R9" s="81"/>
      <c r="S9" s="55" t="s">
        <v>17</v>
      </c>
      <c r="T9" s="55" t="s">
        <v>18</v>
      </c>
      <c r="U9" s="81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0</v>
      </c>
      <c r="Q10" s="36">
        <f>AOUT!$Q$10+$P$10</f>
        <v>172</v>
      </c>
      <c r="R10" s="92"/>
      <c r="S10" s="39">
        <f>SUMIF($F$10:$F$509,$N$10,$G$10:$G$509)</f>
        <v>0</v>
      </c>
      <c r="T10" s="39">
        <f>AOUT!$T$10+$S$10</f>
        <v>72</v>
      </c>
      <c r="U10" s="92"/>
      <c r="V10" s="40">
        <f>SUMIF($F$10:$F$509,$N$10,$K$10:$K$509)</f>
        <v>0</v>
      </c>
      <c r="W10" s="40">
        <f>AOUT!$W$10+$V$10</f>
        <v>100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AOUT!$Q$11+$P$11</f>
        <v>0</v>
      </c>
      <c r="R11" s="93"/>
      <c r="S11" s="39">
        <f>SUMIF($F$10:$F$509,$N$11,$G$10:$G$509)</f>
        <v>0</v>
      </c>
      <c r="T11" s="39">
        <f>AOUT!$T$11+$S$11</f>
        <v>0</v>
      </c>
      <c r="U11" s="93"/>
      <c r="V11" s="40">
        <f>SUMIF($F$10:$F$509,$N$11,$K$10:$K$509)</f>
        <v>0</v>
      </c>
      <c r="W11" s="40">
        <f>AOUT!$W$11+$V$11</f>
        <v>0</v>
      </c>
    </row>
    <row r="12" spans="2:23" x14ac:dyDescent="0.25">
      <c r="B12" s="6"/>
      <c r="C12" s="66"/>
      <c r="D12" s="7"/>
      <c r="E12" s="7"/>
      <c r="F12" s="7"/>
      <c r="G12" s="41"/>
      <c r="H12" s="29"/>
      <c r="I12" s="68"/>
      <c r="J12" s="69"/>
      <c r="K12" s="46"/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AOUT!$Q$12+$P$12</f>
        <v>0</v>
      </c>
      <c r="R12" s="93"/>
      <c r="S12" s="39">
        <f>SUMIF($F$10:$F$509,$N$12,$G$10:$G$509)</f>
        <v>0</v>
      </c>
      <c r="T12" s="39">
        <f>AOUT!$T$12+$S$12</f>
        <v>0</v>
      </c>
      <c r="U12" s="93"/>
      <c r="V12" s="40">
        <f>SUMIF($F$10:$F$509,$N$12,$K$10:$K$509)</f>
        <v>0</v>
      </c>
      <c r="W12" s="40">
        <f>AOUT!$W$12+$V$12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AOUT!$Q$13+$P$13</f>
        <v>5</v>
      </c>
      <c r="R13" s="93"/>
      <c r="S13" s="39">
        <f>SUMIF($F$10:$F$509,$N$13,$G$10:$G$509)</f>
        <v>0</v>
      </c>
      <c r="T13" s="39">
        <f>AOUT!$T$13+$S$13</f>
        <v>0</v>
      </c>
      <c r="U13" s="93"/>
      <c r="V13" s="40">
        <f>SUMIF($F$10:$F$509,$N$13,$K$10:$K$509)</f>
        <v>0</v>
      </c>
      <c r="W13" s="40">
        <f>AOUT!$W$13+$V$13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AOUT!$Q$14+$P$14</f>
        <v>0</v>
      </c>
      <c r="R14" s="93"/>
      <c r="S14" s="39">
        <f>SUMIF($F$10:$F$509,$N$14,$G$10:$G$509)</f>
        <v>0</v>
      </c>
      <c r="T14" s="39">
        <f>AOUT!$T$14+$S$14</f>
        <v>0</v>
      </c>
      <c r="U14" s="93"/>
      <c r="V14" s="40">
        <f>SUMIF($F$10:$F$509,$N$14,$K$10:$K$509)</f>
        <v>0</v>
      </c>
      <c r="W14" s="40">
        <f>AOUT!$W$14+$V$14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AOUT!$Q$15+$P$15</f>
        <v>0</v>
      </c>
      <c r="R15" s="93"/>
      <c r="S15" s="39">
        <f>SUMIF($F$10:$F$509,$N$15,$G$10:$G$509)</f>
        <v>0</v>
      </c>
      <c r="T15" s="39">
        <f>AOUT!$T$15+$S$15</f>
        <v>0</v>
      </c>
      <c r="U15" s="93"/>
      <c r="V15" s="40">
        <f>SUMIF($F$10:$F$509,$N$15,$K$10:$K$509)</f>
        <v>0</v>
      </c>
      <c r="W15" s="40">
        <f>AOUT!$W$15+$V$15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AOUT!$Q$16+$P$16</f>
        <v>20</v>
      </c>
      <c r="R16" s="93"/>
      <c r="S16" s="39">
        <f>SUMIF($F$10:$F$509,$N$16,$G$10:$G$509)</f>
        <v>0</v>
      </c>
      <c r="T16" s="39">
        <f>AOUT!$T$16+$S$16</f>
        <v>0</v>
      </c>
      <c r="U16" s="93"/>
      <c r="V16" s="40">
        <f>SUMIF($F$10:$F$509,$N$16,$K$10:$K$509)</f>
        <v>0</v>
      </c>
      <c r="W16" s="40">
        <f>AOUT!$W$16+$V$16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AOUT!$Q$17+$P$17</f>
        <v>0</v>
      </c>
      <c r="R17" s="93"/>
      <c r="S17" s="39">
        <f>SUMIF($F$10:$F$509,$N$17,$G$10:$G$509)</f>
        <v>0</v>
      </c>
      <c r="T17" s="39">
        <f>AOUT!$T$17+$S$17</f>
        <v>0</v>
      </c>
      <c r="U17" s="93"/>
      <c r="V17" s="40">
        <f>SUMIF($F$10:$F$509,$N$17,$K$10:$K$509)</f>
        <v>0</v>
      </c>
      <c r="W17" s="40">
        <f>AOUT!$W$17+$V$17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AOUT!$Q$18+$P$18</f>
        <v>0</v>
      </c>
      <c r="R18" s="93"/>
      <c r="S18" s="39">
        <f>SUMIF($F$10:$F$509,$N$18,$G$10:$G$509)</f>
        <v>0</v>
      </c>
      <c r="T18" s="39">
        <f>AOUT!$T$18+$S$18</f>
        <v>0</v>
      </c>
      <c r="U18" s="93"/>
      <c r="V18" s="40">
        <f>SUMIF($F$10:$F$509,$N$18,$K$10:$K$509)</f>
        <v>0</v>
      </c>
      <c r="W18" s="40">
        <f>AOUT!$W$18+$V$18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AOUT!$Q$19+$P$19</f>
        <v>0</v>
      </c>
      <c r="R19" s="93"/>
      <c r="S19" s="39">
        <f>SUMIF($F$10:$F$509,$N$19,$G$10:$G$509)</f>
        <v>0</v>
      </c>
      <c r="T19" s="39">
        <f>AOUT!$T$19+$S$19</f>
        <v>0</v>
      </c>
      <c r="U19" s="93"/>
      <c r="V19" s="40">
        <f>SUMIF($F$10:$F$509,$N$19,$K$10:$K$509)</f>
        <v>0</v>
      </c>
      <c r="W19" s="40">
        <f>AOUT!$W$19+$V$19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AOUT!$Q$20+$P$20</f>
        <v>0</v>
      </c>
      <c r="R20" s="93"/>
      <c r="S20" s="39">
        <f>SUMIF($F$10:$F$509,$N$20,$G$10:$G$509)</f>
        <v>0</v>
      </c>
      <c r="T20" s="39">
        <f>AOUT!$T$20+$S$20</f>
        <v>0</v>
      </c>
      <c r="U20" s="93"/>
      <c r="V20" s="40">
        <f>SUMIF($F$10:$F$509,$N$20,$K$10:$K$509)</f>
        <v>0</v>
      </c>
      <c r="W20" s="40">
        <f>AOUT!$W$20+$V$20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AOUT!$Q$21+$P$21</f>
        <v>0</v>
      </c>
      <c r="R21" s="93"/>
      <c r="S21" s="39">
        <f>SUMIF($F$10:$F$509,$N$21,$G$10:$G$509)</f>
        <v>0</v>
      </c>
      <c r="T21" s="39">
        <f>AOUT!$T$21+$S$21</f>
        <v>0</v>
      </c>
      <c r="U21" s="93"/>
      <c r="V21" s="40">
        <f>SUMIF($F$10:$F$509,$N$21,$K$10:$K$509)</f>
        <v>0</v>
      </c>
      <c r="W21" s="40">
        <f>AOUT!$W$21+$V$21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AOUT!$Q$22+$P$22</f>
        <v>0</v>
      </c>
      <c r="R22" s="93"/>
      <c r="S22" s="39">
        <f>SUMIF($F$10:$F$509,$N$22,$G$10:$G$509)</f>
        <v>0</v>
      </c>
      <c r="T22" s="39">
        <f>AOUT!$T$22+$S$22</f>
        <v>0</v>
      </c>
      <c r="U22" s="93"/>
      <c r="V22" s="40">
        <f>SUMIF($F$10:$F$509,$N$22,$K$10:$K$509)</f>
        <v>0</v>
      </c>
      <c r="W22" s="40">
        <f>AOUT!$W$22+$V$22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AOUT!$Q$23+$P$23</f>
        <v>0</v>
      </c>
      <c r="R23" s="93"/>
      <c r="S23" s="39">
        <f>SUMIF($F$10:$F$509,$N$23,$G$10:$G$509)</f>
        <v>0</v>
      </c>
      <c r="T23" s="39">
        <f>AOUT!$T$23+$S$23</f>
        <v>0</v>
      </c>
      <c r="U23" s="93"/>
      <c r="V23" s="40">
        <f>SUMIF($F$10:$F$509,$N$23,$K$10:$K$509)</f>
        <v>0</v>
      </c>
      <c r="W23" s="40">
        <f>AOUT!$W$23+$V$23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AOUT!$Q$24+$P$24</f>
        <v>0</v>
      </c>
      <c r="R24" s="93"/>
      <c r="S24" s="39">
        <f>SUMIF($F$10:$F$509,$N$24,$G$10:$G$509)</f>
        <v>0</v>
      </c>
      <c r="T24" s="39">
        <f>AOUT!$T$24+$S$24</f>
        <v>0</v>
      </c>
      <c r="U24" s="93"/>
      <c r="V24" s="40">
        <f>SUMIF($F$10:$F$509,$N$24,$K$10:$K$509)</f>
        <v>0</v>
      </c>
      <c r="W24" s="40">
        <f>AOUT!$W$24+$V$24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AOUT!$Q$25+$P$25</f>
        <v>0</v>
      </c>
      <c r="R25" s="93"/>
      <c r="S25" s="39">
        <f>SUMIF($F$10:$F$509,$N$25,$G$10:$G$509)</f>
        <v>0</v>
      </c>
      <c r="T25" s="39">
        <f>AOUT!$T$25+$S$25</f>
        <v>0</v>
      </c>
      <c r="U25" s="93"/>
      <c r="V25" s="40">
        <f>SUMIF($F$10:$F$509,$N$25,$K$10:$K$509)</f>
        <v>0</v>
      </c>
      <c r="W25" s="40">
        <f>AOUT!$W$25+$V$25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AOUT!$Q$26+$P$26</f>
        <v>0</v>
      </c>
      <c r="R26" s="93"/>
      <c r="S26" s="39">
        <f>SUMIF($F$10:$F$509,$N$26,$G$10:$G$509)</f>
        <v>0</v>
      </c>
      <c r="T26" s="39">
        <f>AOUT!$T$26+$S$26</f>
        <v>0</v>
      </c>
      <c r="U26" s="93"/>
      <c r="V26" s="40">
        <f>SUMIF($F$10:$F$509,$N$26,$K$10:$K$509)</f>
        <v>0</v>
      </c>
      <c r="W26" s="40">
        <f>AOUT!$W$26+$V$26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AOUT!$Q$27+$P$27</f>
        <v>0</v>
      </c>
      <c r="R27" s="93"/>
      <c r="S27" s="39">
        <f>SUMIF($F$10:$F$509,$N$27,$G$10:$G$509)</f>
        <v>0</v>
      </c>
      <c r="T27" s="39">
        <f>AOUT!$T$27+$S$27</f>
        <v>0</v>
      </c>
      <c r="U27" s="93"/>
      <c r="V27" s="40">
        <f>SUMIF($F$10:$F$509,$N$27,$K$10:$K$509)</f>
        <v>0</v>
      </c>
      <c r="W27" s="40">
        <f>AOUT!$W$27+$V$27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AOUT!$Q$28+$P$28</f>
        <v>0</v>
      </c>
      <c r="R28" s="93"/>
      <c r="S28" s="39">
        <f>SUMIF($F$10:$F$509,$N$28,$G$10:$G$509)</f>
        <v>0</v>
      </c>
      <c r="T28" s="39">
        <f>AOUT!$T$28+$S$28</f>
        <v>0</v>
      </c>
      <c r="U28" s="93"/>
      <c r="V28" s="40">
        <f>SUMIF($F$10:$F$509,$N$28,$K$10:$K$509)</f>
        <v>0</v>
      </c>
      <c r="W28" s="40">
        <f>AOUT!$W$28+$V$28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AOUT!$Q$29+$P$29</f>
        <v>0</v>
      </c>
      <c r="R29" s="93"/>
      <c r="S29" s="39">
        <f>SUMIF($F$10:$F$509,$N$29,$G$10:$G$509)</f>
        <v>0</v>
      </c>
      <c r="T29" s="39">
        <f>AOUT!$T$29+$S$29</f>
        <v>0</v>
      </c>
      <c r="U29" s="93"/>
      <c r="V29" s="40">
        <f>SUMIF($F$10:$F$509,$N$29,$K$10:$K$509)</f>
        <v>0</v>
      </c>
      <c r="W29" s="40">
        <f>AOUT!$W$29+$V$29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AOUT!$Q$30+$P$30</f>
        <v>0</v>
      </c>
      <c r="R30" s="93"/>
      <c r="S30" s="39">
        <f>SUMIF($F$10:$F$509,$N$30,$G$10:$G$509)</f>
        <v>0</v>
      </c>
      <c r="T30" s="39">
        <f>AOUT!$T$30+$S$30</f>
        <v>0</v>
      </c>
      <c r="U30" s="93"/>
      <c r="V30" s="40">
        <f>SUMIF($F$10:$F$509,$N$30,$K$10:$K$509)</f>
        <v>0</v>
      </c>
      <c r="W30" s="40">
        <f>AOUT!$W$30+$V$30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AOUT!$Q$31+$P$31</f>
        <v>0</v>
      </c>
      <c r="R31" s="93"/>
      <c r="S31" s="39">
        <f>SUMIF($F$10:$F$509,$N$31,$G$10:$G$509)</f>
        <v>0</v>
      </c>
      <c r="T31" s="39">
        <f>AOUT!$T$31+$S$31</f>
        <v>0</v>
      </c>
      <c r="U31" s="93"/>
      <c r="V31" s="40">
        <f>SUMIF($F$10:$F$509,$N$31,$K$10:$K$509)</f>
        <v>0</v>
      </c>
      <c r="W31" s="40">
        <f>AOUT!$W$31+$V$31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AOUT!$Q$32+$P$32</f>
        <v>0</v>
      </c>
      <c r="R32" s="93"/>
      <c r="S32" s="39">
        <f>SUMIF($F$10:$F$509,$N$32,$G$10:$G$509)</f>
        <v>0</v>
      </c>
      <c r="T32" s="39">
        <f>AOUT!$T$32+$S$32</f>
        <v>0</v>
      </c>
      <c r="U32" s="93"/>
      <c r="V32" s="40">
        <f>SUMIF($F$10:$F$509,$N$32,$K$10:$K$509)</f>
        <v>0</v>
      </c>
      <c r="W32" s="40">
        <f>AOUT!$W$32+$V$32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AOUT!$Q$33+$P$33</f>
        <v>0</v>
      </c>
      <c r="R33" s="93"/>
      <c r="S33" s="39">
        <f>SUMIF($F$10:$F$509,$N$33,$G$10:$G$509)</f>
        <v>0</v>
      </c>
      <c r="T33" s="39">
        <f>AOUT!$T$33+$S$33</f>
        <v>0</v>
      </c>
      <c r="U33" s="93"/>
      <c r="V33" s="40">
        <f>SUMIF($F$10:$F$509,$N$33,$K$10:$K$509)</f>
        <v>0</v>
      </c>
      <c r="W33" s="40">
        <f>AOUT!$W$33+$V$33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AOUT!$Q$34+$P$34</f>
        <v>0</v>
      </c>
      <c r="R34" s="93"/>
      <c r="S34" s="39">
        <f>SUMIF($F$10:$F$509,$N$34,$G$10:$G$509)</f>
        <v>0</v>
      </c>
      <c r="T34" s="39">
        <f>AOUT!$T$34+$S$34</f>
        <v>0</v>
      </c>
      <c r="U34" s="93"/>
      <c r="V34" s="40">
        <f>SUMIF($F$10:$F$509,$N$34,$K$10:$K$509)</f>
        <v>0</v>
      </c>
      <c r="W34" s="40">
        <f>AOUT!$W$34+$V$34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AOUT!$Q$35+$P$35</f>
        <v>0</v>
      </c>
      <c r="R35" s="93"/>
      <c r="S35" s="39">
        <f>SUMIF($F$10:$F$509,$N$35,$G$10:$G$509)</f>
        <v>0</v>
      </c>
      <c r="T35" s="39">
        <f>AOUT!$T$35+$S$35</f>
        <v>0</v>
      </c>
      <c r="U35" s="93"/>
      <c r="V35" s="40">
        <f>SUMIF($F$10:$F$509,$N$35,$K$10:$K$509)</f>
        <v>0</v>
      </c>
      <c r="W35" s="40">
        <f>AOUT!$W$35+$V$35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AOUT!$Q$36+$P$36</f>
        <v>0</v>
      </c>
      <c r="R36" s="93"/>
      <c r="S36" s="39">
        <f>SUMIF($F$10:$F$509,$N$36,$G$10:$G$509)</f>
        <v>0</v>
      </c>
      <c r="T36" s="39">
        <f>AOUT!$T$36+$S$36</f>
        <v>0</v>
      </c>
      <c r="U36" s="93"/>
      <c r="V36" s="40">
        <f>SUMIF($F$10:$F$509,$N$36,$K$10:$K$509)</f>
        <v>0</v>
      </c>
      <c r="W36" s="40">
        <f>AOUT!$W$36+$V$36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AOUT!$Q$37+$P$37</f>
        <v>0</v>
      </c>
      <c r="R37" s="93"/>
      <c r="S37" s="39">
        <f>SUMIF($F$10:$F$509,$N$37,$G$10:$G$509)</f>
        <v>0</v>
      </c>
      <c r="T37" s="39">
        <f>AOUT!$T$37+$S$37</f>
        <v>0</v>
      </c>
      <c r="U37" s="93"/>
      <c r="V37" s="40">
        <f>SUMIF($F$10:$F$509,$N$37,$K$10:$K$509)</f>
        <v>0</v>
      </c>
      <c r="W37" s="40">
        <f>AOUT!$W$37+$V$37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AOUT!$Q$38+$P$38</f>
        <v>0</v>
      </c>
      <c r="R38" s="93"/>
      <c r="S38" s="39">
        <f>SUMIF($F$10:$F$509,$N$38,$G$10:$G$509)</f>
        <v>0</v>
      </c>
      <c r="T38" s="39">
        <f>AOUT!$T$38+$S$38</f>
        <v>0</v>
      </c>
      <c r="U38" s="93"/>
      <c r="V38" s="40">
        <f>SUMIF($F$10:$F$509,$N$38,$K$10:$K$509)</f>
        <v>0</v>
      </c>
      <c r="W38" s="40">
        <f>AOUT!$W$38+$V$38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AOUT!$Q$39+$P$39</f>
        <v>0</v>
      </c>
      <c r="R39" s="93"/>
      <c r="S39" s="39">
        <f>SUMIF($F$10:$F$509,$N$39,$G$10:$G$509)</f>
        <v>0</v>
      </c>
      <c r="T39" s="39">
        <f>AOUT!$T$39+$S$39</f>
        <v>0</v>
      </c>
      <c r="U39" s="93"/>
      <c r="V39" s="40">
        <f>SUMIF($F$10:$F$509,$N$39,$K$10:$K$509)</f>
        <v>0</v>
      </c>
      <c r="W39" s="40">
        <f>AOUT!$W$39+$V$39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AOUT!$Q$40+$P$40</f>
        <v>0</v>
      </c>
      <c r="R40" s="93"/>
      <c r="S40" s="39">
        <f>SUMIF($F$10:$F$509,$N$40,$G$10:$G$509)</f>
        <v>0</v>
      </c>
      <c r="T40" s="39">
        <f>AOUT!$T$40+$S$40</f>
        <v>0</v>
      </c>
      <c r="U40" s="93"/>
      <c r="V40" s="40">
        <f>SUMIF($F$10:$F$509,$N$40,$K$10:$K$509)</f>
        <v>0</v>
      </c>
      <c r="W40" s="40">
        <f>AOUT!$W$40+$V$40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AOUT!$Q$41+$P$41</f>
        <v>0</v>
      </c>
      <c r="R41" s="93"/>
      <c r="S41" s="39">
        <f>SUMIF($F$10:$F$509,$N$41,$G$10:$G$509)</f>
        <v>0</v>
      </c>
      <c r="T41" s="39">
        <f>AOUT!$T$41+$S$41</f>
        <v>0</v>
      </c>
      <c r="U41" s="93"/>
      <c r="V41" s="40">
        <f>SUMIF($F$10:$F$509,$N$41,$K$10:$K$509)</f>
        <v>0</v>
      </c>
      <c r="W41" s="40">
        <f>AOUT!$W$41+$V$41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AOUT!$Q$42+$P$42</f>
        <v>0</v>
      </c>
      <c r="R42" s="93"/>
      <c r="S42" s="39">
        <f>SUMIF($F$10:$F$509,$N$42,$G$10:$G$509)</f>
        <v>0</v>
      </c>
      <c r="T42" s="39">
        <f>AOUT!$T$42+$S$42</f>
        <v>0</v>
      </c>
      <c r="U42" s="93"/>
      <c r="V42" s="40">
        <f>SUMIF($F$10:$F$509,$N$42,$K$10:$K$509)</f>
        <v>0</v>
      </c>
      <c r="W42" s="40">
        <f>AOUT!$W$42+$V$42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AOUT!$Q$43+$P$43</f>
        <v>0</v>
      </c>
      <c r="R43" s="93"/>
      <c r="S43" s="39">
        <f>SUMIF($F$10:$F$509,$N$43,$G$10:$G$509)</f>
        <v>0</v>
      </c>
      <c r="T43" s="39">
        <f>AOUT!$T$43+$S$43</f>
        <v>0</v>
      </c>
      <c r="U43" s="93"/>
      <c r="V43" s="40">
        <f>SUMIF($F$10:$F$509,$N$43,$K$10:$K$509)</f>
        <v>0</v>
      </c>
      <c r="W43" s="40">
        <f>AOUT!$W$43+$V$43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AOUT!$Q$44+$P$44</f>
        <v>0</v>
      </c>
      <c r="R44" s="93"/>
      <c r="S44" s="39">
        <f>SUMIF($F$10:$F$509,$N$44,$G$10:$G$509)</f>
        <v>0</v>
      </c>
      <c r="T44" s="39">
        <f>AOUT!$T$44+$S$44</f>
        <v>0</v>
      </c>
      <c r="U44" s="93"/>
      <c r="V44" s="40">
        <f>SUMIF($F$10:$F$509,$N$44,$K$10:$K$509)</f>
        <v>0</v>
      </c>
      <c r="W44" s="40">
        <f>AOUT!$W$44+$V$44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AOUT!$Q$45+$P$45</f>
        <v>0</v>
      </c>
      <c r="R45" s="93"/>
      <c r="S45" s="39">
        <f>SUMIF($F$10:$F$509,$N$45,$G$10:$G$509)</f>
        <v>0</v>
      </c>
      <c r="T45" s="39">
        <f>AOUT!$T$45+$S$45</f>
        <v>0</v>
      </c>
      <c r="U45" s="93"/>
      <c r="V45" s="40">
        <f>SUMIF($F$10:$F$509,$N$45,$K$10:$K$509)</f>
        <v>0</v>
      </c>
      <c r="W45" s="40">
        <f>AOUT!$W$45+$V$45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AOUT!$Q$46+$P$46</f>
        <v>0</v>
      </c>
      <c r="R46" s="93"/>
      <c r="S46" s="39">
        <f>SUMIF($F$10:$F$509,$N$46,$G$10:$G$509)</f>
        <v>0</v>
      </c>
      <c r="T46" s="39">
        <f>AOUT!$T$46+$S$46</f>
        <v>0</v>
      </c>
      <c r="U46" s="93"/>
      <c r="V46" s="40">
        <f>SUMIF($F$10:$F$509,$N$46,$K$10:$K$509)</f>
        <v>0</v>
      </c>
      <c r="W46" s="40">
        <f>AOUT!$W$46+$V$46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AOUT!$Q$47+$P$47</f>
        <v>0</v>
      </c>
      <c r="R47" s="93"/>
      <c r="S47" s="39">
        <f>SUMIF($F$10:$F$509,$N$47,$G$10:$G$509)</f>
        <v>0</v>
      </c>
      <c r="T47" s="39">
        <f>AOUT!$T$47+$S$47</f>
        <v>0</v>
      </c>
      <c r="U47" s="93"/>
      <c r="V47" s="40">
        <f>SUMIF($F$10:$F$509,$N$47,$K$10:$K$509)</f>
        <v>0</v>
      </c>
      <c r="W47" s="40">
        <f>AOUT!$W$47+$V$47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AOUT!$Q$48+$P$48</f>
        <v>0</v>
      </c>
      <c r="R48" s="93"/>
      <c r="S48" s="39">
        <f>SUMIF($F$10:$F$509,$N$48,$G$10:$G$509)</f>
        <v>0</v>
      </c>
      <c r="T48" s="39">
        <f>AOUT!$T$48+$S$48</f>
        <v>0</v>
      </c>
      <c r="U48" s="93"/>
      <c r="V48" s="40">
        <f>SUMIF($F$10:$F$509,$N$48,$K$10:$K$509)</f>
        <v>0</v>
      </c>
      <c r="W48" s="40">
        <f>AOUT!$W$48+$V$48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AOUT!$Q$49+$P$49</f>
        <v>0</v>
      </c>
      <c r="R49" s="93"/>
      <c r="S49" s="39">
        <f>SUMIF($F$10:$F$509,$N$49,$G$10:$G$509)</f>
        <v>0</v>
      </c>
      <c r="T49" s="39">
        <f>AOUT!$T$49+$S$49</f>
        <v>0</v>
      </c>
      <c r="U49" s="93"/>
      <c r="V49" s="40">
        <f>SUMIF($F$10:$F$509,$N$49,$K$10:$K$509)</f>
        <v>0</v>
      </c>
      <c r="W49" s="40">
        <f>AOUT!$W$49+$V$49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AOUT!$Q$50+$P$50</f>
        <v>0</v>
      </c>
      <c r="R50" s="93"/>
      <c r="S50" s="39">
        <f>SUMIF($F$10:$F$509,$N$50,$G$10:$G$509)</f>
        <v>0</v>
      </c>
      <c r="T50" s="39">
        <f>AOUT!$T$50+$S$50</f>
        <v>0</v>
      </c>
      <c r="U50" s="93"/>
      <c r="V50" s="40">
        <f>SUMIF($F$10:$F$509,$N$50,$K$10:$K$509)</f>
        <v>0</v>
      </c>
      <c r="W50" s="40">
        <f>AOUT!$W$50+$V$50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AOUT!$Q$51+$P$51</f>
        <v>0</v>
      </c>
      <c r="R51" s="93"/>
      <c r="S51" s="39">
        <f>SUMIF($F$10:$F$509,$N$51,$G$10:$G$509)</f>
        <v>0</v>
      </c>
      <c r="T51" s="39">
        <f>AOUT!$T$51+$S$51</f>
        <v>0</v>
      </c>
      <c r="U51" s="93"/>
      <c r="V51" s="40">
        <f>SUMIF($F$10:$F$509,$N$51,$K$10:$K$509)</f>
        <v>0</v>
      </c>
      <c r="W51" s="40">
        <f>AOUT!$W$51+$V$51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AOUT!$Q$52+$P$52</f>
        <v>0</v>
      </c>
      <c r="R52" s="93"/>
      <c r="S52" s="39">
        <f>SUMIF($F$10:$F$509,$N$52,$G$10:$G$509)</f>
        <v>0</v>
      </c>
      <c r="T52" s="39">
        <f>AOUT!$T$52+$S$52</f>
        <v>0</v>
      </c>
      <c r="U52" s="93"/>
      <c r="V52" s="40">
        <f>SUMIF($F$10:$F$509,$N$52,$K$10:$K$509)</f>
        <v>0</v>
      </c>
      <c r="W52" s="40">
        <f>AOUT!$W$52+$V$52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AOUT!$Q$53+$P$53</f>
        <v>0</v>
      </c>
      <c r="R53" s="93"/>
      <c r="S53" s="39">
        <f>SUMIF($F$10:$F$509,$N$53,$G$10:$G$509)</f>
        <v>0</v>
      </c>
      <c r="T53" s="39">
        <f>AOUT!$T$53+$S$53</f>
        <v>0</v>
      </c>
      <c r="U53" s="93"/>
      <c r="V53" s="40">
        <f>SUMIF($F$10:$F$509,$N$53,$K$10:$K$509)</f>
        <v>0</v>
      </c>
      <c r="W53" s="40">
        <f>AOUT!$W$53+$V$53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AOUT!$Q$54+$P$54</f>
        <v>0</v>
      </c>
      <c r="R54" s="93"/>
      <c r="S54" s="39">
        <f>SUMIF($F$10:$F$509,$N$54,$G$10:$G$509)</f>
        <v>0</v>
      </c>
      <c r="T54" s="39">
        <f>AOUT!$T$54+$S$54</f>
        <v>0</v>
      </c>
      <c r="U54" s="93"/>
      <c r="V54" s="40">
        <f>SUMIF($F$10:$F$509,$N$54,$K$10:$K$509)</f>
        <v>0</v>
      </c>
      <c r="W54" s="40">
        <f>AOUT!$W$54+$V$54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AOUT!$Q$55+$P$55</f>
        <v>0</v>
      </c>
      <c r="R55" s="93"/>
      <c r="S55" s="39">
        <f>SUMIF($F$10:$F$509,$N$55,$G$10:$G$509)</f>
        <v>0</v>
      </c>
      <c r="T55" s="39">
        <f>AOUT!$T$55+$S$55</f>
        <v>0</v>
      </c>
      <c r="U55" s="93"/>
      <c r="V55" s="40">
        <f>SUMIF($F$10:$F$509,$N$55,$K$10:$K$509)</f>
        <v>0</v>
      </c>
      <c r="W55" s="40">
        <f>AOUT!$W$55+$V$55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AOUT!$Q$56+$P$56</f>
        <v>0</v>
      </c>
      <c r="R56" s="93"/>
      <c r="S56" s="39">
        <f>SUMIF($F$10:$F$509,$N$56,$G$10:$G$509)</f>
        <v>0</v>
      </c>
      <c r="T56" s="39">
        <f>AOUT!$T$56+$S$56</f>
        <v>0</v>
      </c>
      <c r="U56" s="93"/>
      <c r="V56" s="40">
        <f>SUMIF($F$10:$F$509,$N$56,$K$10:$K$509)</f>
        <v>0</v>
      </c>
      <c r="W56" s="40">
        <f>AOUT!$W$56+$V$56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AOUT!$Q$57+$P$57</f>
        <v>0</v>
      </c>
      <c r="R57" s="93"/>
      <c r="S57" s="39">
        <f>SUMIF($F$10:$F$509,$N$57,$G$10:$G$509)</f>
        <v>0</v>
      </c>
      <c r="T57" s="39">
        <f>AOUT!$T$57+$S$57</f>
        <v>0</v>
      </c>
      <c r="U57" s="93"/>
      <c r="V57" s="40">
        <f>SUMIF($F$10:$F$509,$N$57,$K$10:$K$509)</f>
        <v>0</v>
      </c>
      <c r="W57" s="40">
        <f>AOUT!$W$57+$V$57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AOUT!$Q$58+$P$58</f>
        <v>0</v>
      </c>
      <c r="R58" s="93"/>
      <c r="S58" s="39">
        <f>SUMIF($F$10:$F$509,$N$58,$G$10:$G$509)</f>
        <v>0</v>
      </c>
      <c r="T58" s="39">
        <f>AOUT!$T$58+$S$58</f>
        <v>0</v>
      </c>
      <c r="U58" s="93"/>
      <c r="V58" s="40">
        <f>SUMIF($F$10:$F$509,$N$58,$K$10:$K$509)</f>
        <v>0</v>
      </c>
      <c r="W58" s="40">
        <f>AOUT!$W$58+$V$58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AOUT!$Q$59+$P$59</f>
        <v>0</v>
      </c>
      <c r="R59" s="93"/>
      <c r="S59" s="39">
        <f>SUMIF($F$10:$F$509,$N$59,$G$10:$G$509)</f>
        <v>0</v>
      </c>
      <c r="T59" s="39">
        <f>AOUT!$T$59+$S$59</f>
        <v>0</v>
      </c>
      <c r="U59" s="93"/>
      <c r="V59" s="40">
        <f>SUMIF($F$10:$F$509,$N$59,$K$10:$K$509)</f>
        <v>0</v>
      </c>
      <c r="W59" s="40">
        <f>AOUT!$W$59+$V$59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4" t="s">
        <v>19</v>
      </c>
      <c r="O60" s="84"/>
      <c r="P60" s="86">
        <f>SUM($P$10:$P$59)</f>
        <v>0</v>
      </c>
      <c r="Q60" s="86">
        <f>SUM($Q$10:$Q$59)</f>
        <v>197</v>
      </c>
      <c r="R60" s="137"/>
      <c r="S60" s="90">
        <f>SUM($S$10:$S$59)</f>
        <v>0</v>
      </c>
      <c r="T60" s="90">
        <f>SUM($T$10:$T$59)</f>
        <v>72</v>
      </c>
      <c r="U60" s="137"/>
      <c r="V60" s="82">
        <f>SUM($V$10:$V$59)</f>
        <v>0</v>
      </c>
      <c r="W60" s="82">
        <f>SUM($W$10:$W$59)</f>
        <v>125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5"/>
      <c r="O61" s="85"/>
      <c r="P61" s="87"/>
      <c r="Q61" s="87"/>
      <c r="R61" s="138"/>
      <c r="S61" s="91"/>
      <c r="T61" s="91"/>
      <c r="U61" s="138"/>
      <c r="V61" s="83"/>
      <c r="W61" s="83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5" t="s">
        <v>20</v>
      </c>
      <c r="O64" s="76"/>
      <c r="P64" s="133">
        <f>$P$60-$S$60-$V$60</f>
        <v>0</v>
      </c>
      <c r="Q64" s="133">
        <f>$Q$60-$T$60-$W$60</f>
        <v>0</v>
      </c>
      <c r="S64" s="133">
        <f>$S$60-$G$510</f>
        <v>0</v>
      </c>
      <c r="V64" s="133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7"/>
      <c r="O65" s="78"/>
      <c r="P65" s="134"/>
      <c r="Q65" s="134"/>
      <c r="S65" s="134"/>
      <c r="V65" s="134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74" t="s">
        <v>21</v>
      </c>
      <c r="C510" s="74"/>
      <c r="D510" s="74"/>
      <c r="E510" s="74"/>
      <c r="F510" s="74"/>
      <c r="G510" s="44">
        <f>SUM($G$10:$G$509)</f>
        <v>0</v>
      </c>
      <c r="H510" s="31">
        <f>SUM($H$10:$H$509)</f>
        <v>0</v>
      </c>
      <c r="I510" s="74"/>
      <c r="J510" s="74"/>
      <c r="K510" s="48">
        <f>SUM($K$10:$K$509)</f>
        <v>0</v>
      </c>
      <c r="L510" s="35">
        <f>SUM($L$10:$L$509)</f>
        <v>0</v>
      </c>
    </row>
    <row r="511" spans="2:12" ht="5.0999999999999996" customHeight="1" x14ac:dyDescent="0.25"/>
  </sheetData>
  <mergeCells count="44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12" priority="2" operator="equal">
      <formula>"X"</formula>
    </cfRule>
  </conditionalFormatting>
  <conditionalFormatting sqref="B10:F509 I10:J509">
    <cfRule type="expression" dxfId="11" priority="3">
      <formula>ROW()=ODD(ROW())</formula>
    </cfRule>
  </conditionalFormatting>
  <conditionalFormatting sqref="P64:Q65 S64:S65 V64:V65">
    <cfRule type="cellIs" dxfId="10" priority="1" operator="notEqual">
      <formula>0</formula>
    </cfRule>
  </conditionalFormatting>
  <dataValidations count="3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39F8A3CF-5B4C-4A51-9648-88356B427B19}">
      <formula1>"X"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230258F7-A754-473C-A006-98C8255DB836}">
      <formula1>C_Paiement</formula1>
    </dataValidation>
    <dataValidation type="list" allowBlank="1" showInputMessage="1" showErrorMessage="1" errorTitle="ATTENTION" error="Vous devez choisir un code de la liste." promptTitle="INFORMATION" prompt="Veuillez choisir un des codes de la liste." sqref="F10:F509" xr:uid="{25548EBF-CB6E-4405-8A67-1F932CC75A12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CD52B-70CF-4053-8717-64E02B792F3F}">
  <sheetPr codeName="Feuil10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5" t="s">
        <v>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N2" s="105" t="s">
        <v>0</v>
      </c>
      <c r="O2" s="105"/>
      <c r="P2" s="105"/>
      <c r="Q2" s="105"/>
      <c r="R2" s="105"/>
      <c r="S2" s="105"/>
      <c r="T2" s="105"/>
      <c r="U2" s="105"/>
      <c r="V2" s="105"/>
      <c r="W2" s="105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6" t="s">
        <v>132</v>
      </c>
      <c r="C4" s="106" t="s">
        <v>2</v>
      </c>
      <c r="D4" s="109" t="str">
        <f>PARAMETRES!$C$5</f>
        <v>Banque DUCOIN</v>
      </c>
      <c r="E4" s="110"/>
      <c r="F4" s="110"/>
      <c r="G4" s="110"/>
      <c r="H4" s="111"/>
      <c r="I4" s="112" t="str">
        <f>PARAMETRES!$C$6</f>
        <v>Banque ADERU</v>
      </c>
      <c r="J4" s="113"/>
      <c r="K4" s="113"/>
      <c r="L4" s="114"/>
      <c r="N4" s="115" t="str">
        <f>CONCATENATE("RECAPITULATIF  ",$B$4,"  ",PARAMETRES!$C$9)</f>
        <v>RECAPITULATIF  OCTOBRE  2020</v>
      </c>
      <c r="O4" s="116"/>
      <c r="P4" s="116"/>
      <c r="Q4" s="116"/>
      <c r="R4" s="116"/>
      <c r="S4" s="116"/>
      <c r="T4" s="116"/>
      <c r="U4" s="116"/>
      <c r="V4" s="116"/>
      <c r="W4" s="117"/>
    </row>
    <row r="5" spans="2:23" ht="39.950000000000003" customHeight="1" thickBot="1" x14ac:dyDescent="0.3">
      <c r="B5" s="107"/>
      <c r="C5" s="107"/>
      <c r="D5" s="124" t="s">
        <v>3</v>
      </c>
      <c r="E5" s="126">
        <f>SEPTEMBRE!$H$5</f>
        <v>-72</v>
      </c>
      <c r="F5" s="126"/>
      <c r="G5" s="25" t="s">
        <v>4</v>
      </c>
      <c r="H5" s="51">
        <f>$E$5+$H$510-$G$510</f>
        <v>-72</v>
      </c>
      <c r="I5" s="127" t="s">
        <v>3</v>
      </c>
      <c r="J5" s="27">
        <f>SEPTEMBRE!$L$5</f>
        <v>-125</v>
      </c>
      <c r="K5" s="26" t="s">
        <v>4</v>
      </c>
      <c r="L5" s="27">
        <f>$J$5+$L$510-$K$510</f>
        <v>-125</v>
      </c>
      <c r="N5" s="118"/>
      <c r="O5" s="119"/>
      <c r="P5" s="119"/>
      <c r="Q5" s="119"/>
      <c r="R5" s="119"/>
      <c r="S5" s="119"/>
      <c r="T5" s="119"/>
      <c r="U5" s="119"/>
      <c r="V5" s="119"/>
      <c r="W5" s="120"/>
    </row>
    <row r="6" spans="2:23" ht="39.950000000000003" customHeight="1" thickBot="1" x14ac:dyDescent="0.3">
      <c r="B6" s="3">
        <f>PARAMETRES!$C$9</f>
        <v>2020</v>
      </c>
      <c r="C6" s="108"/>
      <c r="D6" s="125"/>
      <c r="E6" s="126">
        <f>SEPTEMBRE!$H$6</f>
        <v>0</v>
      </c>
      <c r="F6" s="126"/>
      <c r="G6" s="25" t="s">
        <v>5</v>
      </c>
      <c r="H6" s="51">
        <f>$E$6+SUMIF($D$10:$D$509,"X",$H$10:$H$509)-SUMIF($D$10:$D$509,"X",$G$10:$G$509)</f>
        <v>0</v>
      </c>
      <c r="I6" s="128"/>
      <c r="J6" s="27">
        <f>SEPTEMBRE!$L$6</f>
        <v>0</v>
      </c>
      <c r="K6" s="26" t="s">
        <v>5</v>
      </c>
      <c r="L6" s="27">
        <f>$J$6+SUMIF($D$10:$D$509,"X",$L$10:$L$509)-SUMIF($D$10:$D$509,"X",$K$10:$K$509)</f>
        <v>0</v>
      </c>
      <c r="N6" s="121"/>
      <c r="O6" s="122"/>
      <c r="P6" s="122"/>
      <c r="Q6" s="122"/>
      <c r="R6" s="122"/>
      <c r="S6" s="122"/>
      <c r="T6" s="122"/>
      <c r="U6" s="122"/>
      <c r="V6" s="122"/>
      <c r="W6" s="123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6" t="s">
        <v>6</v>
      </c>
      <c r="C8" s="106" t="s">
        <v>7</v>
      </c>
      <c r="D8" s="129" t="s">
        <v>8</v>
      </c>
      <c r="E8" s="131" t="s">
        <v>9</v>
      </c>
      <c r="F8" s="131" t="s">
        <v>10</v>
      </c>
      <c r="G8" s="95" t="s">
        <v>11</v>
      </c>
      <c r="H8" s="95" t="s">
        <v>12</v>
      </c>
      <c r="I8" s="97" t="s">
        <v>13</v>
      </c>
      <c r="J8" s="98"/>
      <c r="K8" s="101" t="s">
        <v>11</v>
      </c>
      <c r="L8" s="101" t="s">
        <v>12</v>
      </c>
      <c r="N8" s="81" t="s">
        <v>14</v>
      </c>
      <c r="O8" s="81" t="s">
        <v>15</v>
      </c>
      <c r="P8" s="103" t="s">
        <v>16</v>
      </c>
      <c r="Q8" s="103"/>
      <c r="R8" s="81"/>
      <c r="S8" s="104" t="str">
        <f>PARAMETRES!$C$5</f>
        <v>Banque DUCOIN</v>
      </c>
      <c r="T8" s="104"/>
      <c r="U8" s="81"/>
      <c r="V8" s="94" t="str">
        <f>PARAMETRES!$C$6</f>
        <v>Banque ADERU</v>
      </c>
      <c r="W8" s="94"/>
    </row>
    <row r="9" spans="2:23" ht="20.100000000000001" customHeight="1" thickBot="1" x14ac:dyDescent="0.3">
      <c r="B9" s="108"/>
      <c r="C9" s="108"/>
      <c r="D9" s="130"/>
      <c r="E9" s="132"/>
      <c r="F9" s="132"/>
      <c r="G9" s="96"/>
      <c r="H9" s="96"/>
      <c r="I9" s="99"/>
      <c r="J9" s="100"/>
      <c r="K9" s="102"/>
      <c r="L9" s="102"/>
      <c r="N9" s="81"/>
      <c r="O9" s="81"/>
      <c r="P9" s="49" t="s">
        <v>17</v>
      </c>
      <c r="Q9" s="49" t="s">
        <v>18</v>
      </c>
      <c r="R9" s="81"/>
      <c r="S9" s="55" t="s">
        <v>17</v>
      </c>
      <c r="T9" s="55" t="s">
        <v>18</v>
      </c>
      <c r="U9" s="81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0</v>
      </c>
      <c r="Q10" s="36">
        <f>SEPTEMBRE!$Q$10+$P$10</f>
        <v>172</v>
      </c>
      <c r="R10" s="92"/>
      <c r="S10" s="39">
        <f>SUMIF($F$10:$F$509,$N$10,$G$10:$G$509)</f>
        <v>0</v>
      </c>
      <c r="T10" s="39">
        <f>SEPTEMBRE!$T$10+$S$10</f>
        <v>72</v>
      </c>
      <c r="U10" s="92"/>
      <c r="V10" s="40">
        <f>SUMIF($F$10:$F$509,$N$10,$K$10:$K$509)</f>
        <v>0</v>
      </c>
      <c r="W10" s="40">
        <f>SEPTEMBRE!$W$10+$V$10</f>
        <v>100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SEPTEMBRE!$Q$11+$P$11</f>
        <v>0</v>
      </c>
      <c r="R11" s="93"/>
      <c r="S11" s="39">
        <f>SUMIF($F$10:$F$509,$N$11,$G$10:$G$509)</f>
        <v>0</v>
      </c>
      <c r="T11" s="39">
        <f>SEPTEMBRE!$T$11+$S$11</f>
        <v>0</v>
      </c>
      <c r="U11" s="93"/>
      <c r="V11" s="40">
        <f>SUMIF($F$10:$F$509,$N$11,$K$10:$K$509)</f>
        <v>0</v>
      </c>
      <c r="W11" s="40">
        <f>SEPTEMBRE!$W$11+$V$11</f>
        <v>0</v>
      </c>
    </row>
    <row r="12" spans="2:23" x14ac:dyDescent="0.25">
      <c r="B12" s="6"/>
      <c r="C12" s="66"/>
      <c r="D12" s="7"/>
      <c r="E12" s="7"/>
      <c r="F12" s="7"/>
      <c r="G12" s="41"/>
      <c r="H12" s="29"/>
      <c r="I12" s="68"/>
      <c r="J12" s="69"/>
      <c r="K12" s="46"/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SEPTEMBRE!$Q$12+$P$12</f>
        <v>0</v>
      </c>
      <c r="R12" s="93"/>
      <c r="S12" s="39">
        <f>SUMIF($F$10:$F$509,$N$12,$G$10:$G$509)</f>
        <v>0</v>
      </c>
      <c r="T12" s="39">
        <f>SEPTEMBRE!$T$12+$S$12</f>
        <v>0</v>
      </c>
      <c r="U12" s="93"/>
      <c r="V12" s="40">
        <f>SUMIF($F$10:$F$509,$N$12,$K$10:$K$509)</f>
        <v>0</v>
      </c>
      <c r="W12" s="40">
        <f>SEPTEMBRE!$W$12+$V$12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SEPTEMBRE!$Q$13+$P$13</f>
        <v>5</v>
      </c>
      <c r="R13" s="93"/>
      <c r="S13" s="39">
        <f>SUMIF($F$10:$F$509,$N$13,$G$10:$G$509)</f>
        <v>0</v>
      </c>
      <c r="T13" s="39">
        <f>SEPTEMBRE!$T$13+$S$13</f>
        <v>0</v>
      </c>
      <c r="U13" s="93"/>
      <c r="V13" s="40">
        <f>SUMIF($F$10:$F$509,$N$13,$K$10:$K$509)</f>
        <v>0</v>
      </c>
      <c r="W13" s="40">
        <f>SEPTEMBRE!$W$13+$V$13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SEPTEMBRE!$Q$14+$P$14</f>
        <v>0</v>
      </c>
      <c r="R14" s="93"/>
      <c r="S14" s="39">
        <f>SUMIF($F$10:$F$509,$N$14,$G$10:$G$509)</f>
        <v>0</v>
      </c>
      <c r="T14" s="39">
        <f>SEPTEMBRE!$T$14+$S$14</f>
        <v>0</v>
      </c>
      <c r="U14" s="93"/>
      <c r="V14" s="40">
        <f>SUMIF($F$10:$F$509,$N$14,$K$10:$K$509)</f>
        <v>0</v>
      </c>
      <c r="W14" s="40">
        <f>SEPTEMBRE!$W$14+$V$14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SEPTEMBRE!$Q$15+$P$15</f>
        <v>0</v>
      </c>
      <c r="R15" s="93"/>
      <c r="S15" s="39">
        <f>SUMIF($F$10:$F$509,$N$15,$G$10:$G$509)</f>
        <v>0</v>
      </c>
      <c r="T15" s="39">
        <f>SEPTEMBRE!$T$15+$S$15</f>
        <v>0</v>
      </c>
      <c r="U15" s="93"/>
      <c r="V15" s="40">
        <f>SUMIF($F$10:$F$509,$N$15,$K$10:$K$509)</f>
        <v>0</v>
      </c>
      <c r="W15" s="40">
        <f>SEPTEMBRE!$W$15+$V$15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SEPTEMBRE!$Q$16+$P$16</f>
        <v>20</v>
      </c>
      <c r="R16" s="93"/>
      <c r="S16" s="39">
        <f>SUMIF($F$10:$F$509,$N$16,$G$10:$G$509)</f>
        <v>0</v>
      </c>
      <c r="T16" s="39">
        <f>SEPTEMBRE!$T$16+$S$16</f>
        <v>0</v>
      </c>
      <c r="U16" s="93"/>
      <c r="V16" s="40">
        <f>SUMIF($F$10:$F$509,$N$16,$K$10:$K$509)</f>
        <v>0</v>
      </c>
      <c r="W16" s="40">
        <f>SEPTEMBRE!$W$16+$V$16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SEPTEMBRE!$Q$17+$P$17</f>
        <v>0</v>
      </c>
      <c r="R17" s="93"/>
      <c r="S17" s="39">
        <f>SUMIF($F$10:$F$509,$N$17,$G$10:$G$509)</f>
        <v>0</v>
      </c>
      <c r="T17" s="39">
        <f>SEPTEMBRE!$T$17+$S$17</f>
        <v>0</v>
      </c>
      <c r="U17" s="93"/>
      <c r="V17" s="40">
        <f>SUMIF($F$10:$F$509,$N$17,$K$10:$K$509)</f>
        <v>0</v>
      </c>
      <c r="W17" s="40">
        <f>SEPTEMBRE!$W$17+$V$17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SEPTEMBRE!$Q$18+$P$18</f>
        <v>0</v>
      </c>
      <c r="R18" s="93"/>
      <c r="S18" s="39">
        <f>SUMIF($F$10:$F$509,$N$18,$G$10:$G$509)</f>
        <v>0</v>
      </c>
      <c r="T18" s="39">
        <f>SEPTEMBRE!$T$18+$S$18</f>
        <v>0</v>
      </c>
      <c r="U18" s="93"/>
      <c r="V18" s="40">
        <f>SUMIF($F$10:$F$509,$N$18,$K$10:$K$509)</f>
        <v>0</v>
      </c>
      <c r="W18" s="40">
        <f>SEPTEMBRE!$W$18+$V$18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SEPTEMBRE!$Q$19+$P$19</f>
        <v>0</v>
      </c>
      <c r="R19" s="93"/>
      <c r="S19" s="39">
        <f>SUMIF($F$10:$F$509,$N$19,$G$10:$G$509)</f>
        <v>0</v>
      </c>
      <c r="T19" s="39">
        <f>SEPTEMBRE!$T$19+$S$19</f>
        <v>0</v>
      </c>
      <c r="U19" s="93"/>
      <c r="V19" s="40">
        <f>SUMIF($F$10:$F$509,$N$19,$K$10:$K$509)</f>
        <v>0</v>
      </c>
      <c r="W19" s="40">
        <f>SEPTEMBRE!$W$19+$V$19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SEPTEMBRE!$Q$20+$P$20</f>
        <v>0</v>
      </c>
      <c r="R20" s="93"/>
      <c r="S20" s="39">
        <f>SUMIF($F$10:$F$509,$N$20,$G$10:$G$509)</f>
        <v>0</v>
      </c>
      <c r="T20" s="39">
        <f>SEPTEMBRE!$T$20+$S$20</f>
        <v>0</v>
      </c>
      <c r="U20" s="93"/>
      <c r="V20" s="40">
        <f>SUMIF($F$10:$F$509,$N$20,$K$10:$K$509)</f>
        <v>0</v>
      </c>
      <c r="W20" s="40">
        <f>SEPTEMBRE!$W$20+$V$20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SEPTEMBRE!$Q$21+$P$21</f>
        <v>0</v>
      </c>
      <c r="R21" s="93"/>
      <c r="S21" s="39">
        <f>SUMIF($F$10:$F$509,$N$21,$G$10:$G$509)</f>
        <v>0</v>
      </c>
      <c r="T21" s="39">
        <f>SEPTEMBRE!$T$21+$S$21</f>
        <v>0</v>
      </c>
      <c r="U21" s="93"/>
      <c r="V21" s="40">
        <f>SUMIF($F$10:$F$509,$N$21,$K$10:$K$509)</f>
        <v>0</v>
      </c>
      <c r="W21" s="40">
        <f>SEPTEMBRE!$W$21+$V$21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SEPTEMBRE!$Q$22+$P$22</f>
        <v>0</v>
      </c>
      <c r="R22" s="93"/>
      <c r="S22" s="39">
        <f>SUMIF($F$10:$F$509,$N$22,$G$10:$G$509)</f>
        <v>0</v>
      </c>
      <c r="T22" s="39">
        <f>SEPTEMBRE!$T$22+$S$22</f>
        <v>0</v>
      </c>
      <c r="U22" s="93"/>
      <c r="V22" s="40">
        <f>SUMIF($F$10:$F$509,$N$22,$K$10:$K$509)</f>
        <v>0</v>
      </c>
      <c r="W22" s="40">
        <f>SEPTEMBRE!$W$22+$V$22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SEPTEMBRE!$Q$23+$P$23</f>
        <v>0</v>
      </c>
      <c r="R23" s="93"/>
      <c r="S23" s="39">
        <f>SUMIF($F$10:$F$509,$N$23,$G$10:$G$509)</f>
        <v>0</v>
      </c>
      <c r="T23" s="39">
        <f>SEPTEMBRE!$T$23+$S$23</f>
        <v>0</v>
      </c>
      <c r="U23" s="93"/>
      <c r="V23" s="40">
        <f>SUMIF($F$10:$F$509,$N$23,$K$10:$K$509)</f>
        <v>0</v>
      </c>
      <c r="W23" s="40">
        <f>SEPTEMBRE!$W$23+$V$23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SEPTEMBRE!$Q$24+$P$24</f>
        <v>0</v>
      </c>
      <c r="R24" s="93"/>
      <c r="S24" s="39">
        <f>SUMIF($F$10:$F$509,$N$24,$G$10:$G$509)</f>
        <v>0</v>
      </c>
      <c r="T24" s="39">
        <f>SEPTEMBRE!$T$24+$S$24</f>
        <v>0</v>
      </c>
      <c r="U24" s="93"/>
      <c r="V24" s="40">
        <f>SUMIF($F$10:$F$509,$N$24,$K$10:$K$509)</f>
        <v>0</v>
      </c>
      <c r="W24" s="40">
        <f>SEPTEMBRE!$W$24+$V$24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SEPTEMBRE!$Q$25+$P$25</f>
        <v>0</v>
      </c>
      <c r="R25" s="93"/>
      <c r="S25" s="39">
        <f>SUMIF($F$10:$F$509,$N$25,$G$10:$G$509)</f>
        <v>0</v>
      </c>
      <c r="T25" s="39">
        <f>SEPTEMBRE!$T$25+$S$25</f>
        <v>0</v>
      </c>
      <c r="U25" s="93"/>
      <c r="V25" s="40">
        <f>SUMIF($F$10:$F$509,$N$25,$K$10:$K$509)</f>
        <v>0</v>
      </c>
      <c r="W25" s="40">
        <f>SEPTEMBRE!$W$25+$V$25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SEPTEMBRE!$Q$26+$P$26</f>
        <v>0</v>
      </c>
      <c r="R26" s="93"/>
      <c r="S26" s="39">
        <f>SUMIF($F$10:$F$509,$N$26,$G$10:$G$509)</f>
        <v>0</v>
      </c>
      <c r="T26" s="39">
        <f>SEPTEMBRE!$T$26+$S$26</f>
        <v>0</v>
      </c>
      <c r="U26" s="93"/>
      <c r="V26" s="40">
        <f>SUMIF($F$10:$F$509,$N$26,$K$10:$K$509)</f>
        <v>0</v>
      </c>
      <c r="W26" s="40">
        <f>SEPTEMBRE!$W$26+$V$26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SEPTEMBRE!$Q$27+$P$27</f>
        <v>0</v>
      </c>
      <c r="R27" s="93"/>
      <c r="S27" s="39">
        <f>SUMIF($F$10:$F$509,$N$27,$G$10:$G$509)</f>
        <v>0</v>
      </c>
      <c r="T27" s="39">
        <f>SEPTEMBRE!$T$27+$S$27</f>
        <v>0</v>
      </c>
      <c r="U27" s="93"/>
      <c r="V27" s="40">
        <f>SUMIF($F$10:$F$509,$N$27,$K$10:$K$509)</f>
        <v>0</v>
      </c>
      <c r="W27" s="40">
        <f>SEPTEMBRE!$W$27+$V$27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SEPTEMBRE!$Q$28+$P$28</f>
        <v>0</v>
      </c>
      <c r="R28" s="93"/>
      <c r="S28" s="39">
        <f>SUMIF($F$10:$F$509,$N$28,$G$10:$G$509)</f>
        <v>0</v>
      </c>
      <c r="T28" s="39">
        <f>SEPTEMBRE!$T$28+$S$28</f>
        <v>0</v>
      </c>
      <c r="U28" s="93"/>
      <c r="V28" s="40">
        <f>SUMIF($F$10:$F$509,$N$28,$K$10:$K$509)</f>
        <v>0</v>
      </c>
      <c r="W28" s="40">
        <f>SEPTEMBRE!$W$28+$V$28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SEPTEMBRE!$Q$29+$P$29</f>
        <v>0</v>
      </c>
      <c r="R29" s="93"/>
      <c r="S29" s="39">
        <f>SUMIF($F$10:$F$509,$N$29,$G$10:$G$509)</f>
        <v>0</v>
      </c>
      <c r="T29" s="39">
        <f>SEPTEMBRE!$T$29+$S$29</f>
        <v>0</v>
      </c>
      <c r="U29" s="93"/>
      <c r="V29" s="40">
        <f>SUMIF($F$10:$F$509,$N$29,$K$10:$K$509)</f>
        <v>0</v>
      </c>
      <c r="W29" s="40">
        <f>SEPTEMBRE!$W$29+$V$29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SEPTEMBRE!$Q$30+$P$30</f>
        <v>0</v>
      </c>
      <c r="R30" s="93"/>
      <c r="S30" s="39">
        <f>SUMIF($F$10:$F$509,$N$30,$G$10:$G$509)</f>
        <v>0</v>
      </c>
      <c r="T30" s="39">
        <f>SEPTEMBRE!$T$30+$S$30</f>
        <v>0</v>
      </c>
      <c r="U30" s="93"/>
      <c r="V30" s="40">
        <f>SUMIF($F$10:$F$509,$N$30,$K$10:$K$509)</f>
        <v>0</v>
      </c>
      <c r="W30" s="40">
        <f>SEPTEMBRE!$W$30+$V$30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SEPTEMBRE!$Q$31+$P$31</f>
        <v>0</v>
      </c>
      <c r="R31" s="93"/>
      <c r="S31" s="39">
        <f>SUMIF($F$10:$F$509,$N$31,$G$10:$G$509)</f>
        <v>0</v>
      </c>
      <c r="T31" s="39">
        <f>SEPTEMBRE!$T$31+$S$31</f>
        <v>0</v>
      </c>
      <c r="U31" s="93"/>
      <c r="V31" s="40">
        <f>SUMIF($F$10:$F$509,$N$31,$K$10:$K$509)</f>
        <v>0</v>
      </c>
      <c r="W31" s="40">
        <f>SEPTEMBRE!$W$31+$V$31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SEPTEMBRE!$Q$32+$P$32</f>
        <v>0</v>
      </c>
      <c r="R32" s="93"/>
      <c r="S32" s="39">
        <f>SUMIF($F$10:$F$509,$N$32,$G$10:$G$509)</f>
        <v>0</v>
      </c>
      <c r="T32" s="39">
        <f>SEPTEMBRE!$T$32+$S$32</f>
        <v>0</v>
      </c>
      <c r="U32" s="93"/>
      <c r="V32" s="40">
        <f>SUMIF($F$10:$F$509,$N$32,$K$10:$K$509)</f>
        <v>0</v>
      </c>
      <c r="W32" s="40">
        <f>SEPTEMBRE!$W$32+$V$32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SEPTEMBRE!$Q$33+$P$33</f>
        <v>0</v>
      </c>
      <c r="R33" s="93"/>
      <c r="S33" s="39">
        <f>SUMIF($F$10:$F$509,$N$33,$G$10:$G$509)</f>
        <v>0</v>
      </c>
      <c r="T33" s="39">
        <f>SEPTEMBRE!$T$33+$S$33</f>
        <v>0</v>
      </c>
      <c r="U33" s="93"/>
      <c r="V33" s="40">
        <f>SUMIF($F$10:$F$509,$N$33,$K$10:$K$509)</f>
        <v>0</v>
      </c>
      <c r="W33" s="40">
        <f>SEPTEMBRE!$W$33+$V$33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SEPTEMBRE!$Q$34+$P$34</f>
        <v>0</v>
      </c>
      <c r="R34" s="93"/>
      <c r="S34" s="39">
        <f>SUMIF($F$10:$F$509,$N$34,$G$10:$G$509)</f>
        <v>0</v>
      </c>
      <c r="T34" s="39">
        <f>SEPTEMBRE!$T$34+$S$34</f>
        <v>0</v>
      </c>
      <c r="U34" s="93"/>
      <c r="V34" s="40">
        <f>SUMIF($F$10:$F$509,$N$34,$K$10:$K$509)</f>
        <v>0</v>
      </c>
      <c r="W34" s="40">
        <f>SEPTEMBRE!$W$34+$V$34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SEPTEMBRE!$Q$35+$P$35</f>
        <v>0</v>
      </c>
      <c r="R35" s="93"/>
      <c r="S35" s="39">
        <f>SUMIF($F$10:$F$509,$N$35,$G$10:$G$509)</f>
        <v>0</v>
      </c>
      <c r="T35" s="39">
        <f>SEPTEMBRE!$T$35+$S$35</f>
        <v>0</v>
      </c>
      <c r="U35" s="93"/>
      <c r="V35" s="40">
        <f>SUMIF($F$10:$F$509,$N$35,$K$10:$K$509)</f>
        <v>0</v>
      </c>
      <c r="W35" s="40">
        <f>SEPTEMBRE!$W$35+$V$35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SEPTEMBRE!$Q$36+$P$36</f>
        <v>0</v>
      </c>
      <c r="R36" s="93"/>
      <c r="S36" s="39">
        <f>SUMIF($F$10:$F$509,$N$36,$G$10:$G$509)</f>
        <v>0</v>
      </c>
      <c r="T36" s="39">
        <f>SEPTEMBRE!$T$36+$S$36</f>
        <v>0</v>
      </c>
      <c r="U36" s="93"/>
      <c r="V36" s="40">
        <f>SUMIF($F$10:$F$509,$N$36,$K$10:$K$509)</f>
        <v>0</v>
      </c>
      <c r="W36" s="40">
        <f>SEPTEMBRE!$W$36+$V$36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SEPTEMBRE!$Q$37+$P$37</f>
        <v>0</v>
      </c>
      <c r="R37" s="93"/>
      <c r="S37" s="39">
        <f>SUMIF($F$10:$F$509,$N$37,$G$10:$G$509)</f>
        <v>0</v>
      </c>
      <c r="T37" s="39">
        <f>SEPTEMBRE!$T$37+$S$37</f>
        <v>0</v>
      </c>
      <c r="U37" s="93"/>
      <c r="V37" s="40">
        <f>SUMIF($F$10:$F$509,$N$37,$K$10:$K$509)</f>
        <v>0</v>
      </c>
      <c r="W37" s="40">
        <f>SEPTEMBRE!$W$37+$V$37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SEPTEMBRE!$Q$38+$P$38</f>
        <v>0</v>
      </c>
      <c r="R38" s="93"/>
      <c r="S38" s="39">
        <f>SUMIF($F$10:$F$509,$N$38,$G$10:$G$509)</f>
        <v>0</v>
      </c>
      <c r="T38" s="39">
        <f>SEPTEMBRE!$T$38+$S$38</f>
        <v>0</v>
      </c>
      <c r="U38" s="93"/>
      <c r="V38" s="40">
        <f>SUMIF($F$10:$F$509,$N$38,$K$10:$K$509)</f>
        <v>0</v>
      </c>
      <c r="W38" s="40">
        <f>SEPTEMBRE!$W$38+$V$38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SEPTEMBRE!$Q$39+$P$39</f>
        <v>0</v>
      </c>
      <c r="R39" s="93"/>
      <c r="S39" s="39">
        <f>SUMIF($F$10:$F$509,$N$39,$G$10:$G$509)</f>
        <v>0</v>
      </c>
      <c r="T39" s="39">
        <f>SEPTEMBRE!$T$39+$S$39</f>
        <v>0</v>
      </c>
      <c r="U39" s="93"/>
      <c r="V39" s="40">
        <f>SUMIF($F$10:$F$509,$N$39,$K$10:$K$509)</f>
        <v>0</v>
      </c>
      <c r="W39" s="40">
        <f>SEPTEMBRE!$W$39+$V$39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SEPTEMBRE!$Q$40+$P$40</f>
        <v>0</v>
      </c>
      <c r="R40" s="93"/>
      <c r="S40" s="39">
        <f>SUMIF($F$10:$F$509,$N$40,$G$10:$G$509)</f>
        <v>0</v>
      </c>
      <c r="T40" s="39">
        <f>SEPTEMBRE!$T$40+$S$40</f>
        <v>0</v>
      </c>
      <c r="U40" s="93"/>
      <c r="V40" s="40">
        <f>SUMIF($F$10:$F$509,$N$40,$K$10:$K$509)</f>
        <v>0</v>
      </c>
      <c r="W40" s="40">
        <f>SEPTEMBRE!$W$40+$V$40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SEPTEMBRE!$Q$41+$P$41</f>
        <v>0</v>
      </c>
      <c r="R41" s="93"/>
      <c r="S41" s="39">
        <f>SUMIF($F$10:$F$509,$N$41,$G$10:$G$509)</f>
        <v>0</v>
      </c>
      <c r="T41" s="39">
        <f>SEPTEMBRE!$T$41+$S$41</f>
        <v>0</v>
      </c>
      <c r="U41" s="93"/>
      <c r="V41" s="40">
        <f>SUMIF($F$10:$F$509,$N$41,$K$10:$K$509)</f>
        <v>0</v>
      </c>
      <c r="W41" s="40">
        <f>SEPTEMBRE!$W$41+$V$41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SEPTEMBRE!$Q$42+$P$42</f>
        <v>0</v>
      </c>
      <c r="R42" s="93"/>
      <c r="S42" s="39">
        <f>SUMIF($F$10:$F$509,$N$42,$G$10:$G$509)</f>
        <v>0</v>
      </c>
      <c r="T42" s="39">
        <f>SEPTEMBRE!$T$42+$S$42</f>
        <v>0</v>
      </c>
      <c r="U42" s="93"/>
      <c r="V42" s="40">
        <f>SUMIF($F$10:$F$509,$N$42,$K$10:$K$509)</f>
        <v>0</v>
      </c>
      <c r="W42" s="40">
        <f>SEPTEMBRE!$W$42+$V$42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SEPTEMBRE!$Q$43+$P$43</f>
        <v>0</v>
      </c>
      <c r="R43" s="93"/>
      <c r="S43" s="39">
        <f>SUMIF($F$10:$F$509,$N$43,$G$10:$G$509)</f>
        <v>0</v>
      </c>
      <c r="T43" s="39">
        <f>SEPTEMBRE!$T$43+$S$43</f>
        <v>0</v>
      </c>
      <c r="U43" s="93"/>
      <c r="V43" s="40">
        <f>SUMIF($F$10:$F$509,$N$43,$K$10:$K$509)</f>
        <v>0</v>
      </c>
      <c r="W43" s="40">
        <f>SEPTEMBRE!$W$43+$V$43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SEPTEMBRE!$Q$44+$P$44</f>
        <v>0</v>
      </c>
      <c r="R44" s="93"/>
      <c r="S44" s="39">
        <f>SUMIF($F$10:$F$509,$N$44,$G$10:$G$509)</f>
        <v>0</v>
      </c>
      <c r="T44" s="39">
        <f>SEPTEMBRE!$T$44+$S$44</f>
        <v>0</v>
      </c>
      <c r="U44" s="93"/>
      <c r="V44" s="40">
        <f>SUMIF($F$10:$F$509,$N$44,$K$10:$K$509)</f>
        <v>0</v>
      </c>
      <c r="W44" s="40">
        <f>SEPTEMBRE!$W$44+$V$44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SEPTEMBRE!$Q$45+$P$45</f>
        <v>0</v>
      </c>
      <c r="R45" s="93"/>
      <c r="S45" s="39">
        <f>SUMIF($F$10:$F$509,$N$45,$G$10:$G$509)</f>
        <v>0</v>
      </c>
      <c r="T45" s="39">
        <f>SEPTEMBRE!$T$45+$S$45</f>
        <v>0</v>
      </c>
      <c r="U45" s="93"/>
      <c r="V45" s="40">
        <f>SUMIF($F$10:$F$509,$N$45,$K$10:$K$509)</f>
        <v>0</v>
      </c>
      <c r="W45" s="40">
        <f>SEPTEMBRE!$W$45+$V$45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SEPTEMBRE!$Q$46+$P$46</f>
        <v>0</v>
      </c>
      <c r="R46" s="93"/>
      <c r="S46" s="39">
        <f>SUMIF($F$10:$F$509,$N$46,$G$10:$G$509)</f>
        <v>0</v>
      </c>
      <c r="T46" s="39">
        <f>SEPTEMBRE!$T$46+$S$46</f>
        <v>0</v>
      </c>
      <c r="U46" s="93"/>
      <c r="V46" s="40">
        <f>SUMIF($F$10:$F$509,$N$46,$K$10:$K$509)</f>
        <v>0</v>
      </c>
      <c r="W46" s="40">
        <f>SEPTEMBRE!$W$46+$V$46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SEPTEMBRE!$Q$47+$P$47</f>
        <v>0</v>
      </c>
      <c r="R47" s="93"/>
      <c r="S47" s="39">
        <f>SUMIF($F$10:$F$509,$N$47,$G$10:$G$509)</f>
        <v>0</v>
      </c>
      <c r="T47" s="39">
        <f>SEPTEMBRE!$T$47+$S$47</f>
        <v>0</v>
      </c>
      <c r="U47" s="93"/>
      <c r="V47" s="40">
        <f>SUMIF($F$10:$F$509,$N$47,$K$10:$K$509)</f>
        <v>0</v>
      </c>
      <c r="W47" s="40">
        <f>SEPTEMBRE!$W$47+$V$47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SEPTEMBRE!$Q$48+$P$48</f>
        <v>0</v>
      </c>
      <c r="R48" s="93"/>
      <c r="S48" s="39">
        <f>SUMIF($F$10:$F$509,$N$48,$G$10:$G$509)</f>
        <v>0</v>
      </c>
      <c r="T48" s="39">
        <f>SEPTEMBRE!$T$48+$S$48</f>
        <v>0</v>
      </c>
      <c r="U48" s="93"/>
      <c r="V48" s="40">
        <f>SUMIF($F$10:$F$509,$N$48,$K$10:$K$509)</f>
        <v>0</v>
      </c>
      <c r="W48" s="40">
        <f>SEPTEMBRE!$W$48+$V$48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SEPTEMBRE!$Q$49+$P$49</f>
        <v>0</v>
      </c>
      <c r="R49" s="93"/>
      <c r="S49" s="39">
        <f>SUMIF($F$10:$F$509,$N$49,$G$10:$G$509)</f>
        <v>0</v>
      </c>
      <c r="T49" s="39">
        <f>SEPTEMBRE!$T$49+$S$49</f>
        <v>0</v>
      </c>
      <c r="U49" s="93"/>
      <c r="V49" s="40">
        <f>SUMIF($F$10:$F$509,$N$49,$K$10:$K$509)</f>
        <v>0</v>
      </c>
      <c r="W49" s="40">
        <f>SEPTEMBRE!$W$49+$V$49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SEPTEMBRE!$Q$50+$P$50</f>
        <v>0</v>
      </c>
      <c r="R50" s="93"/>
      <c r="S50" s="39">
        <f>SUMIF($F$10:$F$509,$N$50,$G$10:$G$509)</f>
        <v>0</v>
      </c>
      <c r="T50" s="39">
        <f>SEPTEMBRE!$T$50+$S$50</f>
        <v>0</v>
      </c>
      <c r="U50" s="93"/>
      <c r="V50" s="40">
        <f>SUMIF($F$10:$F$509,$N$50,$K$10:$K$509)</f>
        <v>0</v>
      </c>
      <c r="W50" s="40">
        <f>SEPTEMBRE!$W$50+$V$50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SEPTEMBRE!$Q$51+$P$51</f>
        <v>0</v>
      </c>
      <c r="R51" s="93"/>
      <c r="S51" s="39">
        <f>SUMIF($F$10:$F$509,$N$51,$G$10:$G$509)</f>
        <v>0</v>
      </c>
      <c r="T51" s="39">
        <f>SEPTEMBRE!$T$51+$S$51</f>
        <v>0</v>
      </c>
      <c r="U51" s="93"/>
      <c r="V51" s="40">
        <f>SUMIF($F$10:$F$509,$N$51,$K$10:$K$509)</f>
        <v>0</v>
      </c>
      <c r="W51" s="40">
        <f>SEPTEMBRE!$W$51+$V$51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SEPTEMBRE!$Q$52+$P$52</f>
        <v>0</v>
      </c>
      <c r="R52" s="93"/>
      <c r="S52" s="39">
        <f>SUMIF($F$10:$F$509,$N$52,$G$10:$G$509)</f>
        <v>0</v>
      </c>
      <c r="T52" s="39">
        <f>SEPTEMBRE!$T$52+$S$52</f>
        <v>0</v>
      </c>
      <c r="U52" s="93"/>
      <c r="V52" s="40">
        <f>SUMIF($F$10:$F$509,$N$52,$K$10:$K$509)</f>
        <v>0</v>
      </c>
      <c r="W52" s="40">
        <f>SEPTEMBRE!$W$52+$V$52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SEPTEMBRE!$Q$53+$P$53</f>
        <v>0</v>
      </c>
      <c r="R53" s="93"/>
      <c r="S53" s="39">
        <f>SUMIF($F$10:$F$509,$N$53,$G$10:$G$509)</f>
        <v>0</v>
      </c>
      <c r="T53" s="39">
        <f>SEPTEMBRE!$T$53+$S$53</f>
        <v>0</v>
      </c>
      <c r="U53" s="93"/>
      <c r="V53" s="40">
        <f>SUMIF($F$10:$F$509,$N$53,$K$10:$K$509)</f>
        <v>0</v>
      </c>
      <c r="W53" s="40">
        <f>SEPTEMBRE!$W$53+$V$53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SEPTEMBRE!$Q$54+$P$54</f>
        <v>0</v>
      </c>
      <c r="R54" s="93"/>
      <c r="S54" s="39">
        <f>SUMIF($F$10:$F$509,$N$54,$G$10:$G$509)</f>
        <v>0</v>
      </c>
      <c r="T54" s="39">
        <f>SEPTEMBRE!$T$54+$S$54</f>
        <v>0</v>
      </c>
      <c r="U54" s="93"/>
      <c r="V54" s="40">
        <f>SUMIF($F$10:$F$509,$N$54,$K$10:$K$509)</f>
        <v>0</v>
      </c>
      <c r="W54" s="40">
        <f>SEPTEMBRE!$W$54+$V$54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SEPTEMBRE!$Q$55+$P$55</f>
        <v>0</v>
      </c>
      <c r="R55" s="93"/>
      <c r="S55" s="39">
        <f>SUMIF($F$10:$F$509,$N$55,$G$10:$G$509)</f>
        <v>0</v>
      </c>
      <c r="T55" s="39">
        <f>SEPTEMBRE!$T$55+$S$55</f>
        <v>0</v>
      </c>
      <c r="U55" s="93"/>
      <c r="V55" s="40">
        <f>SUMIF($F$10:$F$509,$N$55,$K$10:$K$509)</f>
        <v>0</v>
      </c>
      <c r="W55" s="40">
        <f>SEPTEMBRE!$W$55+$V$55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SEPTEMBRE!$Q$56+$P$56</f>
        <v>0</v>
      </c>
      <c r="R56" s="93"/>
      <c r="S56" s="39">
        <f>SUMIF($F$10:$F$509,$N$56,$G$10:$G$509)</f>
        <v>0</v>
      </c>
      <c r="T56" s="39">
        <f>SEPTEMBRE!$T$56+$S$56</f>
        <v>0</v>
      </c>
      <c r="U56" s="93"/>
      <c r="V56" s="40">
        <f>SUMIF($F$10:$F$509,$N$56,$K$10:$K$509)</f>
        <v>0</v>
      </c>
      <c r="W56" s="40">
        <f>SEPTEMBRE!$W$56+$V$56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SEPTEMBRE!$Q$57+$P$57</f>
        <v>0</v>
      </c>
      <c r="R57" s="93"/>
      <c r="S57" s="39">
        <f>SUMIF($F$10:$F$509,$N$57,$G$10:$G$509)</f>
        <v>0</v>
      </c>
      <c r="T57" s="39">
        <f>SEPTEMBRE!$T$57+$S$57</f>
        <v>0</v>
      </c>
      <c r="U57" s="93"/>
      <c r="V57" s="40">
        <f>SUMIF($F$10:$F$509,$N$57,$K$10:$K$509)</f>
        <v>0</v>
      </c>
      <c r="W57" s="40">
        <f>SEPTEMBRE!$W$57+$V$57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SEPTEMBRE!$Q$58+$P$58</f>
        <v>0</v>
      </c>
      <c r="R58" s="93"/>
      <c r="S58" s="39">
        <f>SUMIF($F$10:$F$509,$N$58,$G$10:$G$509)</f>
        <v>0</v>
      </c>
      <c r="T58" s="39">
        <f>SEPTEMBRE!$T$58+$S$58</f>
        <v>0</v>
      </c>
      <c r="U58" s="93"/>
      <c r="V58" s="40">
        <f>SUMIF($F$10:$F$509,$N$58,$K$10:$K$509)</f>
        <v>0</v>
      </c>
      <c r="W58" s="40">
        <f>SEPTEMBRE!$W$58+$V$58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SEPTEMBRE!$Q$59+$P$59</f>
        <v>0</v>
      </c>
      <c r="R59" s="93"/>
      <c r="S59" s="39">
        <f>SUMIF($F$10:$F$509,$N$59,$G$10:$G$509)</f>
        <v>0</v>
      </c>
      <c r="T59" s="39">
        <f>SEPTEMBRE!$T$59+$S$59</f>
        <v>0</v>
      </c>
      <c r="U59" s="93"/>
      <c r="V59" s="40">
        <f>SUMIF($F$10:$F$509,$N$59,$K$10:$K$509)</f>
        <v>0</v>
      </c>
      <c r="W59" s="40">
        <f>SEPTEMBRE!$W$59+$V$59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4" t="s">
        <v>19</v>
      </c>
      <c r="O60" s="84"/>
      <c r="P60" s="86">
        <f>SUM($P$10:$P$59)</f>
        <v>0</v>
      </c>
      <c r="Q60" s="86">
        <f>SUM($Q$10:$Q$59)</f>
        <v>197</v>
      </c>
      <c r="R60" s="88"/>
      <c r="S60" s="90">
        <f>SUM($S$10:$S$59)</f>
        <v>0</v>
      </c>
      <c r="T60" s="90">
        <f>SUM($T$10:$T$59)</f>
        <v>72</v>
      </c>
      <c r="U60" s="88"/>
      <c r="V60" s="82">
        <f>SUM($V$10:$V$59)</f>
        <v>0</v>
      </c>
      <c r="W60" s="82">
        <f>SUM($W$10:$W$59)</f>
        <v>125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5"/>
      <c r="O61" s="85"/>
      <c r="P61" s="87"/>
      <c r="Q61" s="87"/>
      <c r="R61" s="89"/>
      <c r="S61" s="91"/>
      <c r="T61" s="91"/>
      <c r="U61" s="89"/>
      <c r="V61" s="83"/>
      <c r="W61" s="83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5" t="s">
        <v>20</v>
      </c>
      <c r="O64" s="76"/>
      <c r="P64" s="133">
        <f>$P$60-$S$60-$V$60</f>
        <v>0</v>
      </c>
      <c r="Q64" s="133">
        <f>$Q$60-$T$60-$W$60</f>
        <v>0</v>
      </c>
      <c r="S64" s="133">
        <f>$S$60-$G$510</f>
        <v>0</v>
      </c>
      <c r="V64" s="133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7"/>
      <c r="O65" s="78"/>
      <c r="P65" s="134"/>
      <c r="Q65" s="134"/>
      <c r="S65" s="134"/>
      <c r="V65" s="134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1" t="s">
        <v>21</v>
      </c>
      <c r="C510" s="81"/>
      <c r="D510" s="81"/>
      <c r="E510" s="81"/>
      <c r="F510" s="81"/>
      <c r="G510" s="44">
        <f>SUM($G$10:$G$509)</f>
        <v>0</v>
      </c>
      <c r="H510" s="31">
        <f>SUM($H$10:$H$509)</f>
        <v>0</v>
      </c>
      <c r="I510" s="81"/>
      <c r="J510" s="81"/>
      <c r="K510" s="48">
        <f>SUM($K$10:$K$509)</f>
        <v>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9" priority="2" operator="equal">
      <formula>"X"</formula>
    </cfRule>
  </conditionalFormatting>
  <conditionalFormatting sqref="B10:F509 I10:J509">
    <cfRule type="expression" dxfId="8" priority="3">
      <formula>ROW()=ODD(ROW())</formula>
    </cfRule>
  </conditionalFormatting>
  <conditionalFormatting sqref="P64:Q65 S64:S65 V64:V65">
    <cfRule type="cellIs" dxfId="7" priority="1" operator="notEqual">
      <formula>0</formula>
    </cfRule>
  </conditionalFormatting>
  <dataValidations count="3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113ECEF0-B1B8-4779-8BCB-7093A01AE77B}">
      <formula1>"X"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1B7327F3-04FA-4661-82A9-EB814C324860}">
      <formula1>C_Paiement</formula1>
    </dataValidation>
    <dataValidation type="list" allowBlank="1" showInputMessage="1" showErrorMessage="1" errorTitle="ATTENTION" error="Vous devez choisir un code de la liste." promptTitle="INFORMATION" prompt="Veuillez choisir un des codes de la liste." sqref="F10:F509" xr:uid="{3D0878FC-7286-4FB7-B9DA-24FCA57481AE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C2911-CECC-4A9A-9EA8-A78898974624}">
  <sheetPr codeName="Feuil11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5" t="s">
        <v>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N2" s="105" t="s">
        <v>0</v>
      </c>
      <c r="O2" s="105"/>
      <c r="P2" s="105"/>
      <c r="Q2" s="105"/>
      <c r="R2" s="105"/>
      <c r="S2" s="105"/>
      <c r="T2" s="105"/>
      <c r="U2" s="105"/>
      <c r="V2" s="105"/>
      <c r="W2" s="105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6" t="s">
        <v>133</v>
      </c>
      <c r="C4" s="106" t="s">
        <v>2</v>
      </c>
      <c r="D4" s="109" t="str">
        <f>PARAMETRES!$C$5</f>
        <v>Banque DUCOIN</v>
      </c>
      <c r="E4" s="110"/>
      <c r="F4" s="110"/>
      <c r="G4" s="110"/>
      <c r="H4" s="111"/>
      <c r="I4" s="112" t="str">
        <f>PARAMETRES!$C$6</f>
        <v>Banque ADERU</v>
      </c>
      <c r="J4" s="113"/>
      <c r="K4" s="113"/>
      <c r="L4" s="114"/>
      <c r="N4" s="115" t="str">
        <f>CONCATENATE("RECAPITULATIF  ",$B$4,"  ",PARAMETRES!$C$9)</f>
        <v>RECAPITULATIF  NOVEMBRE  2020</v>
      </c>
      <c r="O4" s="116"/>
      <c r="P4" s="116"/>
      <c r="Q4" s="116"/>
      <c r="R4" s="116"/>
      <c r="S4" s="116"/>
      <c r="T4" s="116"/>
      <c r="U4" s="116"/>
      <c r="V4" s="116"/>
      <c r="W4" s="117"/>
    </row>
    <row r="5" spans="2:23" ht="39.950000000000003" customHeight="1" thickBot="1" x14ac:dyDescent="0.3">
      <c r="B5" s="107"/>
      <c r="C5" s="107"/>
      <c r="D5" s="124" t="s">
        <v>3</v>
      </c>
      <c r="E5" s="126">
        <f>OCTOBRE!$H$5</f>
        <v>-72</v>
      </c>
      <c r="F5" s="126"/>
      <c r="G5" s="25" t="s">
        <v>4</v>
      </c>
      <c r="H5" s="51">
        <f>$E$5+$H$510-$G$510</f>
        <v>-72</v>
      </c>
      <c r="I5" s="127" t="s">
        <v>3</v>
      </c>
      <c r="J5" s="27">
        <f>OCTOBRE!$L$5</f>
        <v>-125</v>
      </c>
      <c r="K5" s="26" t="s">
        <v>4</v>
      </c>
      <c r="L5" s="27">
        <f>$J$5+$L$510-$K$510</f>
        <v>-125</v>
      </c>
      <c r="N5" s="118"/>
      <c r="O5" s="119"/>
      <c r="P5" s="119"/>
      <c r="Q5" s="119"/>
      <c r="R5" s="119"/>
      <c r="S5" s="119"/>
      <c r="T5" s="119"/>
      <c r="U5" s="119"/>
      <c r="V5" s="119"/>
      <c r="W5" s="120"/>
    </row>
    <row r="6" spans="2:23" ht="39.950000000000003" customHeight="1" thickBot="1" x14ac:dyDescent="0.3">
      <c r="B6" s="3">
        <f>PARAMETRES!$C$9</f>
        <v>2020</v>
      </c>
      <c r="C6" s="108"/>
      <c r="D6" s="125"/>
      <c r="E6" s="126">
        <f>OCTOBRE!$H$6</f>
        <v>0</v>
      </c>
      <c r="F6" s="126"/>
      <c r="G6" s="25" t="s">
        <v>5</v>
      </c>
      <c r="H6" s="51">
        <f>$E$6+SUMIF($D$10:$D$509,"X",$H$10:$H$509)-SUMIF($D$10:$D$509,"X",$G$10:$G$509)</f>
        <v>0</v>
      </c>
      <c r="I6" s="128"/>
      <c r="J6" s="27">
        <f>OCTOBRE!$L$6</f>
        <v>0</v>
      </c>
      <c r="K6" s="26" t="s">
        <v>5</v>
      </c>
      <c r="L6" s="27">
        <f>$J$6+SUMIF($D$10:$D$509,"X",$L$10:$L$509)-SUMIF($D$10:$D$509,"X",$K$10:$K$509)</f>
        <v>0</v>
      </c>
      <c r="N6" s="121"/>
      <c r="O6" s="122"/>
      <c r="P6" s="122"/>
      <c r="Q6" s="122"/>
      <c r="R6" s="122"/>
      <c r="S6" s="122"/>
      <c r="T6" s="122"/>
      <c r="U6" s="122"/>
      <c r="V6" s="122"/>
      <c r="W6" s="123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6" t="s">
        <v>6</v>
      </c>
      <c r="C8" s="106" t="s">
        <v>7</v>
      </c>
      <c r="D8" s="129" t="s">
        <v>8</v>
      </c>
      <c r="E8" s="131" t="s">
        <v>9</v>
      </c>
      <c r="F8" s="131" t="s">
        <v>10</v>
      </c>
      <c r="G8" s="95" t="s">
        <v>11</v>
      </c>
      <c r="H8" s="95" t="s">
        <v>12</v>
      </c>
      <c r="I8" s="97" t="s">
        <v>13</v>
      </c>
      <c r="J8" s="98"/>
      <c r="K8" s="101" t="s">
        <v>11</v>
      </c>
      <c r="L8" s="101" t="s">
        <v>12</v>
      </c>
      <c r="N8" s="81" t="s">
        <v>14</v>
      </c>
      <c r="O8" s="81" t="s">
        <v>15</v>
      </c>
      <c r="P8" s="103" t="s">
        <v>16</v>
      </c>
      <c r="Q8" s="103"/>
      <c r="R8" s="81"/>
      <c r="S8" s="104" t="str">
        <f>PARAMETRES!$C$5</f>
        <v>Banque DUCOIN</v>
      </c>
      <c r="T8" s="104"/>
      <c r="U8" s="81"/>
      <c r="V8" s="94" t="str">
        <f>PARAMETRES!$C$6</f>
        <v>Banque ADERU</v>
      </c>
      <c r="W8" s="94"/>
    </row>
    <row r="9" spans="2:23" ht="20.100000000000001" customHeight="1" thickBot="1" x14ac:dyDescent="0.3">
      <c r="B9" s="108"/>
      <c r="C9" s="108"/>
      <c r="D9" s="130"/>
      <c r="E9" s="132"/>
      <c r="F9" s="132"/>
      <c r="G9" s="96"/>
      <c r="H9" s="96"/>
      <c r="I9" s="99"/>
      <c r="J9" s="100"/>
      <c r="K9" s="102"/>
      <c r="L9" s="102"/>
      <c r="N9" s="81"/>
      <c r="O9" s="81"/>
      <c r="P9" s="49" t="s">
        <v>17</v>
      </c>
      <c r="Q9" s="49" t="s">
        <v>18</v>
      </c>
      <c r="R9" s="81"/>
      <c r="S9" s="55" t="s">
        <v>17</v>
      </c>
      <c r="T9" s="55" t="s">
        <v>18</v>
      </c>
      <c r="U9" s="81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0</v>
      </c>
      <c r="Q10" s="36">
        <f>OCTOBRE!$Q$10+$P$10</f>
        <v>172</v>
      </c>
      <c r="R10" s="92"/>
      <c r="S10" s="39">
        <f>SUMIF($F$10:$F$509,$N$10,$G$10:$G$509)</f>
        <v>0</v>
      </c>
      <c r="T10" s="39">
        <f>OCTOBRE!$T$10+$S$10</f>
        <v>72</v>
      </c>
      <c r="U10" s="92"/>
      <c r="V10" s="40">
        <f>SUMIF($F$10:$F$509,$N$10,$K$10:$K$509)</f>
        <v>0</v>
      </c>
      <c r="W10" s="40">
        <f>OCTOBRE!$W$10+$V$10</f>
        <v>100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OCTOBRE!$Q$11+$P$11</f>
        <v>0</v>
      </c>
      <c r="R11" s="93"/>
      <c r="S11" s="39">
        <f>SUMIF($F$10:$F$509,$N$11,$G$10:$G$509)</f>
        <v>0</v>
      </c>
      <c r="T11" s="39">
        <f>OCTOBRE!$T$11+$S$11</f>
        <v>0</v>
      </c>
      <c r="U11" s="93"/>
      <c r="V11" s="40">
        <f>SUMIF($F$10:$F$509,$N$11,$K$10:$K$509)</f>
        <v>0</v>
      </c>
      <c r="W11" s="40">
        <f>OCTOBRE!$W$11+$V$11</f>
        <v>0</v>
      </c>
    </row>
    <row r="12" spans="2:23" x14ac:dyDescent="0.25">
      <c r="B12" s="6"/>
      <c r="C12" s="66"/>
      <c r="D12" s="7"/>
      <c r="E12" s="7"/>
      <c r="F12" s="7"/>
      <c r="G12" s="41"/>
      <c r="H12" s="29"/>
      <c r="I12" s="68"/>
      <c r="J12" s="69"/>
      <c r="K12" s="46"/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OCTOBRE!$Q$12+$P$12</f>
        <v>0</v>
      </c>
      <c r="R12" s="93"/>
      <c r="S12" s="39">
        <f>SUMIF($F$10:$F$509,$N$12,$G$10:$G$509)</f>
        <v>0</v>
      </c>
      <c r="T12" s="39">
        <f>OCTOBRE!$T$12+$S$12</f>
        <v>0</v>
      </c>
      <c r="U12" s="93"/>
      <c r="V12" s="40">
        <f>SUMIF($F$10:$F$509,$N$12,$K$10:$K$509)</f>
        <v>0</v>
      </c>
      <c r="W12" s="40">
        <f>OCTOBRE!$W$12+$V$12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OCTOBRE!$Q$13+$P$13</f>
        <v>5</v>
      </c>
      <c r="R13" s="93"/>
      <c r="S13" s="39">
        <f>SUMIF($F$10:$F$509,$N$13,$G$10:$G$509)</f>
        <v>0</v>
      </c>
      <c r="T13" s="39">
        <f>OCTOBRE!$T$13+$S$13</f>
        <v>0</v>
      </c>
      <c r="U13" s="93"/>
      <c r="V13" s="40">
        <f>SUMIF($F$10:$F$509,$N$13,$K$10:$K$509)</f>
        <v>0</v>
      </c>
      <c r="W13" s="40">
        <f>OCTOBRE!$W$13+$V$13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OCTOBRE!$Q$14+$P$14</f>
        <v>0</v>
      </c>
      <c r="R14" s="93"/>
      <c r="S14" s="39">
        <f>SUMIF($F$10:$F$509,$N$14,$G$10:$G$509)</f>
        <v>0</v>
      </c>
      <c r="T14" s="39">
        <f>OCTOBRE!$T$14+$S$14</f>
        <v>0</v>
      </c>
      <c r="U14" s="93"/>
      <c r="V14" s="40">
        <f>SUMIF($F$10:$F$509,$N$14,$K$10:$K$509)</f>
        <v>0</v>
      </c>
      <c r="W14" s="40">
        <f>OCTOBRE!$W$14+$V$14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OCTOBRE!$Q$15+$P$15</f>
        <v>0</v>
      </c>
      <c r="R15" s="93"/>
      <c r="S15" s="39">
        <f>SUMIF($F$10:$F$509,$N$15,$G$10:$G$509)</f>
        <v>0</v>
      </c>
      <c r="T15" s="39">
        <f>OCTOBRE!$T$15+$S$15</f>
        <v>0</v>
      </c>
      <c r="U15" s="93"/>
      <c r="V15" s="40">
        <f>SUMIF($F$10:$F$509,$N$15,$K$10:$K$509)</f>
        <v>0</v>
      </c>
      <c r="W15" s="40">
        <f>OCTOBRE!$W$15+$V$15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OCTOBRE!$Q$16+$P$16</f>
        <v>20</v>
      </c>
      <c r="R16" s="93"/>
      <c r="S16" s="39">
        <f>SUMIF($F$10:$F$509,$N$16,$G$10:$G$509)</f>
        <v>0</v>
      </c>
      <c r="T16" s="39">
        <f>OCTOBRE!$T$16+$S$16</f>
        <v>0</v>
      </c>
      <c r="U16" s="93"/>
      <c r="V16" s="40">
        <f>SUMIF($F$10:$F$509,$N$16,$K$10:$K$509)</f>
        <v>0</v>
      </c>
      <c r="W16" s="40">
        <f>OCTOBRE!$W$16+$V$16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OCTOBRE!$Q$17+$P$17</f>
        <v>0</v>
      </c>
      <c r="R17" s="93"/>
      <c r="S17" s="39">
        <f>SUMIF($F$10:$F$509,$N$17,$G$10:$G$509)</f>
        <v>0</v>
      </c>
      <c r="T17" s="39">
        <f>OCTOBRE!$T$17+$S$17</f>
        <v>0</v>
      </c>
      <c r="U17" s="93"/>
      <c r="V17" s="40">
        <f>SUMIF($F$10:$F$509,$N$17,$K$10:$K$509)</f>
        <v>0</v>
      </c>
      <c r="W17" s="40">
        <f>OCTOBRE!$W$17+$V$17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OCTOBRE!$Q$18+$P$18</f>
        <v>0</v>
      </c>
      <c r="R18" s="93"/>
      <c r="S18" s="39">
        <f>SUMIF($F$10:$F$509,$N$18,$G$10:$G$509)</f>
        <v>0</v>
      </c>
      <c r="T18" s="39">
        <f>OCTOBRE!$T$18+$S$18</f>
        <v>0</v>
      </c>
      <c r="U18" s="93"/>
      <c r="V18" s="40">
        <f>SUMIF($F$10:$F$509,$N$18,$K$10:$K$509)</f>
        <v>0</v>
      </c>
      <c r="W18" s="40">
        <f>OCTOBRE!$W$18+$V$18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OCTOBRE!$Q$19+$P$19</f>
        <v>0</v>
      </c>
      <c r="R19" s="93"/>
      <c r="S19" s="39">
        <f>SUMIF($F$10:$F$509,$N$19,$G$10:$G$509)</f>
        <v>0</v>
      </c>
      <c r="T19" s="39">
        <f>OCTOBRE!$T$19+$S$19</f>
        <v>0</v>
      </c>
      <c r="U19" s="93"/>
      <c r="V19" s="40">
        <f>SUMIF($F$10:$F$509,$N$19,$K$10:$K$509)</f>
        <v>0</v>
      </c>
      <c r="W19" s="40">
        <f>OCTOBRE!$W$19+$V$19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OCTOBRE!$Q$20+$P$20</f>
        <v>0</v>
      </c>
      <c r="R20" s="93"/>
      <c r="S20" s="39">
        <f>SUMIF($F$10:$F$509,$N$20,$G$10:$G$509)</f>
        <v>0</v>
      </c>
      <c r="T20" s="39">
        <f>OCTOBRE!$T$20+$S$20</f>
        <v>0</v>
      </c>
      <c r="U20" s="93"/>
      <c r="V20" s="40">
        <f>SUMIF($F$10:$F$509,$N$20,$K$10:$K$509)</f>
        <v>0</v>
      </c>
      <c r="W20" s="40">
        <f>OCTOBRE!$W$20+$V$20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OCTOBRE!$Q$21+$P$21</f>
        <v>0</v>
      </c>
      <c r="R21" s="93"/>
      <c r="S21" s="39">
        <f>SUMIF($F$10:$F$509,$N$21,$G$10:$G$509)</f>
        <v>0</v>
      </c>
      <c r="T21" s="39">
        <f>OCTOBRE!$T$21+$S$21</f>
        <v>0</v>
      </c>
      <c r="U21" s="93"/>
      <c r="V21" s="40">
        <f>SUMIF($F$10:$F$509,$N$21,$K$10:$K$509)</f>
        <v>0</v>
      </c>
      <c r="W21" s="40">
        <f>OCTOBRE!$W$21+$V$21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OCTOBRE!$Q$22+$P$22</f>
        <v>0</v>
      </c>
      <c r="R22" s="93"/>
      <c r="S22" s="39">
        <f>SUMIF($F$10:$F$509,$N$22,$G$10:$G$509)</f>
        <v>0</v>
      </c>
      <c r="T22" s="39">
        <f>OCTOBRE!$T$22+$S$22</f>
        <v>0</v>
      </c>
      <c r="U22" s="93"/>
      <c r="V22" s="40">
        <f>SUMIF($F$10:$F$509,$N$22,$K$10:$K$509)</f>
        <v>0</v>
      </c>
      <c r="W22" s="40">
        <f>OCTOBRE!$W$22+$V$22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OCTOBRE!$Q$23+$P$23</f>
        <v>0</v>
      </c>
      <c r="R23" s="93"/>
      <c r="S23" s="39">
        <f>SUMIF($F$10:$F$509,$N$23,$G$10:$G$509)</f>
        <v>0</v>
      </c>
      <c r="T23" s="39">
        <f>OCTOBRE!$T$23+$S$23</f>
        <v>0</v>
      </c>
      <c r="U23" s="93"/>
      <c r="V23" s="40">
        <f>SUMIF($F$10:$F$509,$N$23,$K$10:$K$509)</f>
        <v>0</v>
      </c>
      <c r="W23" s="40">
        <f>OCTOBRE!$W$23+$V$23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OCTOBRE!$Q$24+$P$24</f>
        <v>0</v>
      </c>
      <c r="R24" s="93"/>
      <c r="S24" s="39">
        <f>SUMIF($F$10:$F$509,$N$24,$G$10:$G$509)</f>
        <v>0</v>
      </c>
      <c r="T24" s="39">
        <f>OCTOBRE!$T$24+$S$24</f>
        <v>0</v>
      </c>
      <c r="U24" s="93"/>
      <c r="V24" s="40">
        <f>SUMIF($F$10:$F$509,$N$24,$K$10:$K$509)</f>
        <v>0</v>
      </c>
      <c r="W24" s="40">
        <f>OCTOBRE!$W$24+$V$24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OCTOBRE!$Q$25+$P$25</f>
        <v>0</v>
      </c>
      <c r="R25" s="93"/>
      <c r="S25" s="39">
        <f>SUMIF($F$10:$F$509,$N$25,$G$10:$G$509)</f>
        <v>0</v>
      </c>
      <c r="T25" s="39">
        <f>OCTOBRE!$T$25+$S$25</f>
        <v>0</v>
      </c>
      <c r="U25" s="93"/>
      <c r="V25" s="40">
        <f>SUMIF($F$10:$F$509,$N$25,$K$10:$K$509)</f>
        <v>0</v>
      </c>
      <c r="W25" s="40">
        <f>OCTOBRE!$W$25+$V$25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OCTOBRE!$Q$26+$P$26</f>
        <v>0</v>
      </c>
      <c r="R26" s="93"/>
      <c r="S26" s="39">
        <f>SUMIF($F$10:$F$509,$N$26,$G$10:$G$509)</f>
        <v>0</v>
      </c>
      <c r="T26" s="39">
        <f>OCTOBRE!$T$26+$S$26</f>
        <v>0</v>
      </c>
      <c r="U26" s="93"/>
      <c r="V26" s="40">
        <f>SUMIF($F$10:$F$509,$N$26,$K$10:$K$509)</f>
        <v>0</v>
      </c>
      <c r="W26" s="40">
        <f>OCTOBRE!$W$26+$V$26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OCTOBRE!$Q$27+$P$27</f>
        <v>0</v>
      </c>
      <c r="R27" s="93"/>
      <c r="S27" s="39">
        <f>SUMIF($F$10:$F$509,$N$27,$G$10:$G$509)</f>
        <v>0</v>
      </c>
      <c r="T27" s="39">
        <f>OCTOBRE!$T$27+$S$27</f>
        <v>0</v>
      </c>
      <c r="U27" s="93"/>
      <c r="V27" s="40">
        <f>SUMIF($F$10:$F$509,$N$27,$K$10:$K$509)</f>
        <v>0</v>
      </c>
      <c r="W27" s="40">
        <f>OCTOBRE!$W$27+$V$27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OCTOBRE!$Q$28+$P$28</f>
        <v>0</v>
      </c>
      <c r="R28" s="93"/>
      <c r="S28" s="39">
        <f>SUMIF($F$10:$F$509,$N$28,$G$10:$G$509)</f>
        <v>0</v>
      </c>
      <c r="T28" s="39">
        <f>OCTOBRE!$T$28+$S$28</f>
        <v>0</v>
      </c>
      <c r="U28" s="93"/>
      <c r="V28" s="40">
        <f>SUMIF($F$10:$F$509,$N$28,$K$10:$K$509)</f>
        <v>0</v>
      </c>
      <c r="W28" s="40">
        <f>OCTOBRE!$W$28+$V$28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OCTOBRE!$Q$29+$P$29</f>
        <v>0</v>
      </c>
      <c r="R29" s="93"/>
      <c r="S29" s="39">
        <f>SUMIF($F$10:$F$509,$N$29,$G$10:$G$509)</f>
        <v>0</v>
      </c>
      <c r="T29" s="39">
        <f>OCTOBRE!$T$29+$S$29</f>
        <v>0</v>
      </c>
      <c r="U29" s="93"/>
      <c r="V29" s="40">
        <f>SUMIF($F$10:$F$509,$N$29,$K$10:$K$509)</f>
        <v>0</v>
      </c>
      <c r="W29" s="40">
        <f>OCTOBRE!$W$29+$V$29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OCTOBRE!$Q$30+$P$30</f>
        <v>0</v>
      </c>
      <c r="R30" s="93"/>
      <c r="S30" s="39">
        <f>SUMIF($F$10:$F$509,$N$30,$G$10:$G$509)</f>
        <v>0</v>
      </c>
      <c r="T30" s="39">
        <f>OCTOBRE!$T$30+$S$30</f>
        <v>0</v>
      </c>
      <c r="U30" s="93"/>
      <c r="V30" s="40">
        <f>SUMIF($F$10:$F$509,$N$30,$K$10:$K$509)</f>
        <v>0</v>
      </c>
      <c r="W30" s="40">
        <f>OCTOBRE!$W$30+$V$30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OCTOBRE!$Q$31+$P$31</f>
        <v>0</v>
      </c>
      <c r="R31" s="93"/>
      <c r="S31" s="39">
        <f>SUMIF($F$10:$F$509,$N$31,$G$10:$G$509)</f>
        <v>0</v>
      </c>
      <c r="T31" s="39">
        <f>OCTOBRE!$T$31+$S$31</f>
        <v>0</v>
      </c>
      <c r="U31" s="93"/>
      <c r="V31" s="40">
        <f>SUMIF($F$10:$F$509,$N$31,$K$10:$K$509)</f>
        <v>0</v>
      </c>
      <c r="W31" s="40">
        <f>OCTOBRE!$W$31+$V$31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OCTOBRE!$Q$32+$P$32</f>
        <v>0</v>
      </c>
      <c r="R32" s="93"/>
      <c r="S32" s="39">
        <f>SUMIF($F$10:$F$509,$N$32,$G$10:$G$509)</f>
        <v>0</v>
      </c>
      <c r="T32" s="39">
        <f>OCTOBRE!$T$32+$S$32</f>
        <v>0</v>
      </c>
      <c r="U32" s="93"/>
      <c r="V32" s="40">
        <f>SUMIF($F$10:$F$509,$N$32,$K$10:$K$509)</f>
        <v>0</v>
      </c>
      <c r="W32" s="40">
        <f>OCTOBRE!$W$32+$V$32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OCTOBRE!$Q$33+$P$33</f>
        <v>0</v>
      </c>
      <c r="R33" s="93"/>
      <c r="S33" s="39">
        <f>SUMIF($F$10:$F$509,$N$33,$G$10:$G$509)</f>
        <v>0</v>
      </c>
      <c r="T33" s="39">
        <f>OCTOBRE!$T$33+$S$33</f>
        <v>0</v>
      </c>
      <c r="U33" s="93"/>
      <c r="V33" s="40">
        <f>SUMIF($F$10:$F$509,$N$33,$K$10:$K$509)</f>
        <v>0</v>
      </c>
      <c r="W33" s="40">
        <f>OCTOBRE!$W$33+$V$33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OCTOBRE!$Q$34+$P$34</f>
        <v>0</v>
      </c>
      <c r="R34" s="93"/>
      <c r="S34" s="39">
        <f>SUMIF($F$10:$F$509,$N$34,$G$10:$G$509)</f>
        <v>0</v>
      </c>
      <c r="T34" s="39">
        <f>OCTOBRE!$T$34+$S$34</f>
        <v>0</v>
      </c>
      <c r="U34" s="93"/>
      <c r="V34" s="40">
        <f>SUMIF($F$10:$F$509,$N$34,$K$10:$K$509)</f>
        <v>0</v>
      </c>
      <c r="W34" s="40">
        <f>OCTOBRE!$W$34+$V$34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OCTOBRE!$Q$35+$P$35</f>
        <v>0</v>
      </c>
      <c r="R35" s="93"/>
      <c r="S35" s="39">
        <f>SUMIF($F$10:$F$509,$N$35,$G$10:$G$509)</f>
        <v>0</v>
      </c>
      <c r="T35" s="39">
        <f>OCTOBRE!$T$35+$S$35</f>
        <v>0</v>
      </c>
      <c r="U35" s="93"/>
      <c r="V35" s="40">
        <f>SUMIF($F$10:$F$509,$N$35,$K$10:$K$509)</f>
        <v>0</v>
      </c>
      <c r="W35" s="40">
        <f>OCTOBRE!$W$35+$V$35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OCTOBRE!$Q$36+$P$36</f>
        <v>0</v>
      </c>
      <c r="R36" s="93"/>
      <c r="S36" s="39">
        <f>SUMIF($F$10:$F$509,$N$36,$G$10:$G$509)</f>
        <v>0</v>
      </c>
      <c r="T36" s="39">
        <f>OCTOBRE!$T$36+$S$36</f>
        <v>0</v>
      </c>
      <c r="U36" s="93"/>
      <c r="V36" s="40">
        <f>SUMIF($F$10:$F$509,$N$36,$K$10:$K$509)</f>
        <v>0</v>
      </c>
      <c r="W36" s="40">
        <f>OCTOBRE!$W$36+$V$36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OCTOBRE!$Q$37+$P$37</f>
        <v>0</v>
      </c>
      <c r="R37" s="93"/>
      <c r="S37" s="39">
        <f>SUMIF($F$10:$F$509,$N$37,$G$10:$G$509)</f>
        <v>0</v>
      </c>
      <c r="T37" s="39">
        <f>OCTOBRE!$T$37+$S$37</f>
        <v>0</v>
      </c>
      <c r="U37" s="93"/>
      <c r="V37" s="40">
        <f>SUMIF($F$10:$F$509,$N$37,$K$10:$K$509)</f>
        <v>0</v>
      </c>
      <c r="W37" s="40">
        <f>OCTOBRE!$W$37+$V$37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OCTOBRE!$Q$38+$P$38</f>
        <v>0</v>
      </c>
      <c r="R38" s="93"/>
      <c r="S38" s="39">
        <f>SUMIF($F$10:$F$509,$N$38,$G$10:$G$509)</f>
        <v>0</v>
      </c>
      <c r="T38" s="39">
        <f>OCTOBRE!$T$38+$S$38</f>
        <v>0</v>
      </c>
      <c r="U38" s="93"/>
      <c r="V38" s="40">
        <f>SUMIF($F$10:$F$509,$N$38,$K$10:$K$509)</f>
        <v>0</v>
      </c>
      <c r="W38" s="40">
        <f>OCTOBRE!$W$38+$V$38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OCTOBRE!$Q$39+$P$39</f>
        <v>0</v>
      </c>
      <c r="R39" s="93"/>
      <c r="S39" s="39">
        <f>SUMIF($F$10:$F$509,$N$39,$G$10:$G$509)</f>
        <v>0</v>
      </c>
      <c r="T39" s="39">
        <f>OCTOBRE!$T$39+$S$39</f>
        <v>0</v>
      </c>
      <c r="U39" s="93"/>
      <c r="V39" s="40">
        <f>SUMIF($F$10:$F$509,$N$39,$K$10:$K$509)</f>
        <v>0</v>
      </c>
      <c r="W39" s="40">
        <f>OCTOBRE!$W$39+$V$39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OCTOBRE!$Q$40+$P$40</f>
        <v>0</v>
      </c>
      <c r="R40" s="93"/>
      <c r="S40" s="39">
        <f>SUMIF($F$10:$F$509,$N$40,$G$10:$G$509)</f>
        <v>0</v>
      </c>
      <c r="T40" s="39">
        <f>OCTOBRE!$T$40+$S$40</f>
        <v>0</v>
      </c>
      <c r="U40" s="93"/>
      <c r="V40" s="40">
        <f>SUMIF($F$10:$F$509,$N$40,$K$10:$K$509)</f>
        <v>0</v>
      </c>
      <c r="W40" s="40">
        <f>OCTOBRE!$W$40+$V$40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OCTOBRE!$Q$41+$P$41</f>
        <v>0</v>
      </c>
      <c r="R41" s="93"/>
      <c r="S41" s="39">
        <f>SUMIF($F$10:$F$509,$N$41,$G$10:$G$509)</f>
        <v>0</v>
      </c>
      <c r="T41" s="39">
        <f>OCTOBRE!$T$41+$S$41</f>
        <v>0</v>
      </c>
      <c r="U41" s="93"/>
      <c r="V41" s="40">
        <f>SUMIF($F$10:$F$509,$N$41,$K$10:$K$509)</f>
        <v>0</v>
      </c>
      <c r="W41" s="40">
        <f>OCTOBRE!$W$41+$V$41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OCTOBRE!$Q$42+$P$42</f>
        <v>0</v>
      </c>
      <c r="R42" s="93"/>
      <c r="S42" s="39">
        <f>SUMIF($F$10:$F$509,$N$42,$G$10:$G$509)</f>
        <v>0</v>
      </c>
      <c r="T42" s="39">
        <f>OCTOBRE!$T$42+$S$42</f>
        <v>0</v>
      </c>
      <c r="U42" s="93"/>
      <c r="V42" s="40">
        <f>SUMIF($F$10:$F$509,$N$42,$K$10:$K$509)</f>
        <v>0</v>
      </c>
      <c r="W42" s="40">
        <f>OCTOBRE!$W$42+$V$42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OCTOBRE!$Q$43+$P$43</f>
        <v>0</v>
      </c>
      <c r="R43" s="93"/>
      <c r="S43" s="39">
        <f>SUMIF($F$10:$F$509,$N$43,$G$10:$G$509)</f>
        <v>0</v>
      </c>
      <c r="T43" s="39">
        <f>OCTOBRE!$T$43+$S$43</f>
        <v>0</v>
      </c>
      <c r="U43" s="93"/>
      <c r="V43" s="40">
        <f>SUMIF($F$10:$F$509,$N$43,$K$10:$K$509)</f>
        <v>0</v>
      </c>
      <c r="W43" s="40">
        <f>OCTOBRE!$W$43+$V$43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OCTOBRE!$Q$44+$P$44</f>
        <v>0</v>
      </c>
      <c r="R44" s="93"/>
      <c r="S44" s="39">
        <f>SUMIF($F$10:$F$509,$N$44,$G$10:$G$509)</f>
        <v>0</v>
      </c>
      <c r="T44" s="39">
        <f>OCTOBRE!$T$44+$S$44</f>
        <v>0</v>
      </c>
      <c r="U44" s="93"/>
      <c r="V44" s="40">
        <f>SUMIF($F$10:$F$509,$N$44,$K$10:$K$509)</f>
        <v>0</v>
      </c>
      <c r="W44" s="40">
        <f>OCTOBRE!$W$44+$V$44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OCTOBRE!$Q$45+$P$45</f>
        <v>0</v>
      </c>
      <c r="R45" s="93"/>
      <c r="S45" s="39">
        <f>SUMIF($F$10:$F$509,$N$45,$G$10:$G$509)</f>
        <v>0</v>
      </c>
      <c r="T45" s="39">
        <f>OCTOBRE!$T$45+$S$45</f>
        <v>0</v>
      </c>
      <c r="U45" s="93"/>
      <c r="V45" s="40">
        <f>SUMIF($F$10:$F$509,$N$45,$K$10:$K$509)</f>
        <v>0</v>
      </c>
      <c r="W45" s="40">
        <f>OCTOBRE!$W$45+$V$45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OCTOBRE!$Q$46+$P$46</f>
        <v>0</v>
      </c>
      <c r="R46" s="93"/>
      <c r="S46" s="39">
        <f>SUMIF($F$10:$F$509,$N$46,$G$10:$G$509)</f>
        <v>0</v>
      </c>
      <c r="T46" s="39">
        <f>OCTOBRE!$T$46+$S$46</f>
        <v>0</v>
      </c>
      <c r="U46" s="93"/>
      <c r="V46" s="40">
        <f>SUMIF($F$10:$F$509,$N$46,$K$10:$K$509)</f>
        <v>0</v>
      </c>
      <c r="W46" s="40">
        <f>OCTOBRE!$W$46+$V$46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OCTOBRE!$Q$47+$P$47</f>
        <v>0</v>
      </c>
      <c r="R47" s="93"/>
      <c r="S47" s="39">
        <f>SUMIF($F$10:$F$509,$N$47,$G$10:$G$509)</f>
        <v>0</v>
      </c>
      <c r="T47" s="39">
        <f>OCTOBRE!$T$47+$S$47</f>
        <v>0</v>
      </c>
      <c r="U47" s="93"/>
      <c r="V47" s="40">
        <f>SUMIF($F$10:$F$509,$N$47,$K$10:$K$509)</f>
        <v>0</v>
      </c>
      <c r="W47" s="40">
        <f>OCTOBRE!$W$47+$V$47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OCTOBRE!$Q$48+$P$48</f>
        <v>0</v>
      </c>
      <c r="R48" s="93"/>
      <c r="S48" s="39">
        <f>SUMIF($F$10:$F$509,$N$48,$G$10:$G$509)</f>
        <v>0</v>
      </c>
      <c r="T48" s="39">
        <f>OCTOBRE!$T$48+$S$48</f>
        <v>0</v>
      </c>
      <c r="U48" s="93"/>
      <c r="V48" s="40">
        <f>SUMIF($F$10:$F$509,$N$48,$K$10:$K$509)</f>
        <v>0</v>
      </c>
      <c r="W48" s="40">
        <f>OCTOBRE!$W$48+$V$48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OCTOBRE!$Q$49+$P$49</f>
        <v>0</v>
      </c>
      <c r="R49" s="93"/>
      <c r="S49" s="39">
        <f>SUMIF($F$10:$F$509,$N$49,$G$10:$G$509)</f>
        <v>0</v>
      </c>
      <c r="T49" s="39">
        <f>OCTOBRE!$T$49+$S$49</f>
        <v>0</v>
      </c>
      <c r="U49" s="93"/>
      <c r="V49" s="40">
        <f>SUMIF($F$10:$F$509,$N$49,$K$10:$K$509)</f>
        <v>0</v>
      </c>
      <c r="W49" s="40">
        <f>OCTOBRE!$W$49+$V$49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OCTOBRE!$Q$50+$P$50</f>
        <v>0</v>
      </c>
      <c r="R50" s="93"/>
      <c r="S50" s="39">
        <f>SUMIF($F$10:$F$509,$N$50,$G$10:$G$509)</f>
        <v>0</v>
      </c>
      <c r="T50" s="39">
        <f>OCTOBRE!$T$50+$S$50</f>
        <v>0</v>
      </c>
      <c r="U50" s="93"/>
      <c r="V50" s="40">
        <f>SUMIF($F$10:$F$509,$N$50,$K$10:$K$509)</f>
        <v>0</v>
      </c>
      <c r="W50" s="40">
        <f>OCTOBRE!$W$50+$V$50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OCTOBRE!$Q$51+$P$51</f>
        <v>0</v>
      </c>
      <c r="R51" s="93"/>
      <c r="S51" s="39">
        <f>SUMIF($F$10:$F$509,$N$51,$G$10:$G$509)</f>
        <v>0</v>
      </c>
      <c r="T51" s="39">
        <f>OCTOBRE!$T$51+$S$51</f>
        <v>0</v>
      </c>
      <c r="U51" s="93"/>
      <c r="V51" s="40">
        <f>SUMIF($F$10:$F$509,$N$51,$K$10:$K$509)</f>
        <v>0</v>
      </c>
      <c r="W51" s="40">
        <f>OCTOBRE!$W$51+$V$51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OCTOBRE!$Q$52+$P$52</f>
        <v>0</v>
      </c>
      <c r="R52" s="93"/>
      <c r="S52" s="39">
        <f>SUMIF($F$10:$F$509,$N$52,$G$10:$G$509)</f>
        <v>0</v>
      </c>
      <c r="T52" s="39">
        <f>OCTOBRE!$T$52+$S$52</f>
        <v>0</v>
      </c>
      <c r="U52" s="93"/>
      <c r="V52" s="40">
        <f>SUMIF($F$10:$F$509,$N$52,$K$10:$K$509)</f>
        <v>0</v>
      </c>
      <c r="W52" s="40">
        <f>OCTOBRE!$W$52+$V$52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OCTOBRE!$Q$53+$P$53</f>
        <v>0</v>
      </c>
      <c r="R53" s="93"/>
      <c r="S53" s="39">
        <f>SUMIF($F$10:$F$509,$N$53,$G$10:$G$509)</f>
        <v>0</v>
      </c>
      <c r="T53" s="39">
        <f>OCTOBRE!$T$53+$S$53</f>
        <v>0</v>
      </c>
      <c r="U53" s="93"/>
      <c r="V53" s="40">
        <f>SUMIF($F$10:$F$509,$N$53,$K$10:$K$509)</f>
        <v>0</v>
      </c>
      <c r="W53" s="40">
        <f>OCTOBRE!$W$53+$V$53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OCTOBRE!$Q$54+$P$54</f>
        <v>0</v>
      </c>
      <c r="R54" s="93"/>
      <c r="S54" s="39">
        <f>SUMIF($F$10:$F$509,$N$54,$G$10:$G$509)</f>
        <v>0</v>
      </c>
      <c r="T54" s="39">
        <f>OCTOBRE!$T$54+$S$54</f>
        <v>0</v>
      </c>
      <c r="U54" s="93"/>
      <c r="V54" s="40">
        <f>SUMIF($F$10:$F$509,$N$54,$K$10:$K$509)</f>
        <v>0</v>
      </c>
      <c r="W54" s="40">
        <f>OCTOBRE!$W$54+$V$54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OCTOBRE!$Q$55+$P$55</f>
        <v>0</v>
      </c>
      <c r="R55" s="93"/>
      <c r="S55" s="39">
        <f>SUMIF($F$10:$F$509,$N$55,$G$10:$G$509)</f>
        <v>0</v>
      </c>
      <c r="T55" s="39">
        <f>OCTOBRE!$T$55+$S$55</f>
        <v>0</v>
      </c>
      <c r="U55" s="93"/>
      <c r="V55" s="40">
        <f>SUMIF($F$10:$F$509,$N$55,$K$10:$K$509)</f>
        <v>0</v>
      </c>
      <c r="W55" s="40">
        <f>OCTOBRE!$W$55+$V$55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OCTOBRE!$Q$56+$P$56</f>
        <v>0</v>
      </c>
      <c r="R56" s="93"/>
      <c r="S56" s="39">
        <f>SUMIF($F$10:$F$509,$N$56,$G$10:$G$509)</f>
        <v>0</v>
      </c>
      <c r="T56" s="39">
        <f>OCTOBRE!$T$56+$S$56</f>
        <v>0</v>
      </c>
      <c r="U56" s="93"/>
      <c r="V56" s="40">
        <f>SUMIF($F$10:$F$509,$N$56,$K$10:$K$509)</f>
        <v>0</v>
      </c>
      <c r="W56" s="40">
        <f>OCTOBRE!$W$56+$V$56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OCTOBRE!$Q$57+$P$57</f>
        <v>0</v>
      </c>
      <c r="R57" s="93"/>
      <c r="S57" s="39">
        <f>SUMIF($F$10:$F$509,$N$57,$G$10:$G$509)</f>
        <v>0</v>
      </c>
      <c r="T57" s="39">
        <f>OCTOBRE!$T$57+$S$57</f>
        <v>0</v>
      </c>
      <c r="U57" s="93"/>
      <c r="V57" s="40">
        <f>SUMIF($F$10:$F$509,$N$57,$K$10:$K$509)</f>
        <v>0</v>
      </c>
      <c r="W57" s="40">
        <f>OCTOBRE!$W$57+$V$57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OCTOBRE!$Q$58+$P$58</f>
        <v>0</v>
      </c>
      <c r="R58" s="93"/>
      <c r="S58" s="39">
        <f>SUMIF($F$10:$F$509,$N$58,$G$10:$G$509)</f>
        <v>0</v>
      </c>
      <c r="T58" s="39">
        <f>OCTOBRE!$T$58+$S$58</f>
        <v>0</v>
      </c>
      <c r="U58" s="93"/>
      <c r="V58" s="40">
        <f>SUMIF($F$10:$F$509,$N$58,$K$10:$K$509)</f>
        <v>0</v>
      </c>
      <c r="W58" s="40">
        <f>OCTOBRE!$W$58+$V$58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OCTOBRE!$Q$59+$P$59</f>
        <v>0</v>
      </c>
      <c r="R59" s="93"/>
      <c r="S59" s="39">
        <f>SUMIF($F$10:$F$509,$N$59,$G$10:$G$509)</f>
        <v>0</v>
      </c>
      <c r="T59" s="39">
        <f>OCTOBRE!$T$59+$S$59</f>
        <v>0</v>
      </c>
      <c r="U59" s="93"/>
      <c r="V59" s="40">
        <f>SUMIF($F$10:$F$509,$N$59,$K$10:$K$509)</f>
        <v>0</v>
      </c>
      <c r="W59" s="40">
        <f>OCTOBRE!$W$59+$V$59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4" t="s">
        <v>19</v>
      </c>
      <c r="O60" s="84"/>
      <c r="P60" s="86">
        <f>SUM($P$10:$P$59)</f>
        <v>0</v>
      </c>
      <c r="Q60" s="86">
        <f>SUM($Q$10:$Q$59)</f>
        <v>197</v>
      </c>
      <c r="R60" s="88"/>
      <c r="S60" s="90">
        <f>SUM($S$10:$S$59)</f>
        <v>0</v>
      </c>
      <c r="T60" s="90">
        <f>SUM($T$10:$T$59)</f>
        <v>72</v>
      </c>
      <c r="U60" s="88"/>
      <c r="V60" s="82">
        <f>SUM($V$10:$V$59)</f>
        <v>0</v>
      </c>
      <c r="W60" s="82">
        <f>SUM($W$10:$W$59)</f>
        <v>125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5"/>
      <c r="O61" s="85"/>
      <c r="P61" s="87"/>
      <c r="Q61" s="87"/>
      <c r="R61" s="89"/>
      <c r="S61" s="91"/>
      <c r="T61" s="91"/>
      <c r="U61" s="89"/>
      <c r="V61" s="83"/>
      <c r="W61" s="83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5" t="s">
        <v>20</v>
      </c>
      <c r="O64" s="76"/>
      <c r="P64" s="133">
        <f>$P$60-$S$60-$V$60</f>
        <v>0</v>
      </c>
      <c r="Q64" s="133">
        <f>$Q$60-$T$60-$W$60</f>
        <v>0</v>
      </c>
      <c r="S64" s="133">
        <f>$S$60-$G$510</f>
        <v>0</v>
      </c>
      <c r="V64" s="133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7"/>
      <c r="O65" s="78"/>
      <c r="P65" s="134"/>
      <c r="Q65" s="134"/>
      <c r="S65" s="134"/>
      <c r="V65" s="134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1" t="s">
        <v>21</v>
      </c>
      <c r="C510" s="81"/>
      <c r="D510" s="81"/>
      <c r="E510" s="81"/>
      <c r="F510" s="81"/>
      <c r="G510" s="44">
        <f>SUM($G$10:$G$509)</f>
        <v>0</v>
      </c>
      <c r="H510" s="31">
        <f>SUM($H$10:$H$509)</f>
        <v>0</v>
      </c>
      <c r="I510" s="81"/>
      <c r="J510" s="81"/>
      <c r="K510" s="48">
        <f>SUM($K$10:$K$509)</f>
        <v>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6" priority="2" operator="equal">
      <formula>"X"</formula>
    </cfRule>
  </conditionalFormatting>
  <conditionalFormatting sqref="B10:F509 I10:J509">
    <cfRule type="expression" dxfId="5" priority="3">
      <formula>ROW()=ODD(ROW())</formula>
    </cfRule>
  </conditionalFormatting>
  <conditionalFormatting sqref="P64:Q65 S64:S65 V64:V65">
    <cfRule type="cellIs" dxfId="4" priority="1" operator="notEqual">
      <formula>0</formula>
    </cfRule>
  </conditionalFormatting>
  <dataValidations count="3">
    <dataValidation type="list" allowBlank="1" showInputMessage="1" showErrorMessage="1" errorTitle="ATTENTION" error="Vous devez choisir un code de la liste." promptTitle="INFORMATION" prompt="Veuillez choisir un des codes de la liste." sqref="F10:F509" xr:uid="{0785AE30-1DA4-4CDC-83C1-E435D166C043}">
      <formula1>C_Nature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B0E0A7B1-8C73-4C40-863A-CF3A5EC4CD76}">
      <formula1>C_Paiement</formula1>
    </dataValidation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33A1F380-30D2-4908-9444-8CD40B2EF6B5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21854-0B2B-43E3-A8BA-D5809C88B725}">
  <sheetPr codeName="Feuil12">
    <pageSetUpPr fitToPage="1"/>
  </sheetPr>
  <dimension ref="B1:W511"/>
  <sheetViews>
    <sheetView zoomScale="80" zoomScaleNormal="80" workbookViewId="0">
      <pane xSplit="1" ySplit="9" topLeftCell="B10" activePane="bottomRight" state="frozen"/>
      <selection activeCell="B10" sqref="B10:L509"/>
      <selection pane="topRight" activeCell="B10" sqref="B10:L509"/>
      <selection pane="bottomLeft" activeCell="B10" sqref="B10:L509"/>
      <selection pane="bottomRight" activeCell="B10" sqref="B10:L509"/>
    </sheetView>
  </sheetViews>
  <sheetFormatPr baseColWidth="10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3.625" style="1" customWidth="1"/>
    <col min="5" max="5" width="11.625" style="1" customWidth="1"/>
    <col min="6" max="6" width="6.625" style="1" customWidth="1"/>
    <col min="7" max="8" width="16.625" style="1" customWidth="1"/>
    <col min="9" max="9" width="3.625" style="1" customWidth="1"/>
    <col min="10" max="12" width="16.625" style="1" customWidth="1"/>
    <col min="13" max="13" width="1.625" style="1" customWidth="1"/>
    <col min="14" max="14" width="7.625" style="1" customWidth="1"/>
    <col min="15" max="15" width="25.625" style="1" customWidth="1"/>
    <col min="16" max="17" width="15.625" style="1" customWidth="1"/>
    <col min="18" max="18" width="0.875" style="1" customWidth="1"/>
    <col min="19" max="20" width="15.625" style="1" customWidth="1"/>
    <col min="21" max="21" width="0.875" style="1" customWidth="1"/>
    <col min="22" max="23" width="15.625" style="1" customWidth="1"/>
    <col min="24" max="24" width="1.625" style="1" customWidth="1"/>
    <col min="25" max="16384" width="11" style="1"/>
  </cols>
  <sheetData>
    <row r="1" spans="2:23" ht="5.0999999999999996" customHeight="1" x14ac:dyDescent="0.25"/>
    <row r="2" spans="2:23" ht="24.95" customHeight="1" x14ac:dyDescent="0.25">
      <c r="B2" s="105" t="s">
        <v>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N2" s="105" t="s">
        <v>0</v>
      </c>
      <c r="O2" s="105"/>
      <c r="P2" s="105"/>
      <c r="Q2" s="105"/>
      <c r="R2" s="105"/>
      <c r="S2" s="105"/>
      <c r="T2" s="105"/>
      <c r="U2" s="105"/>
      <c r="V2" s="105"/>
      <c r="W2" s="105"/>
    </row>
    <row r="3" spans="2:23" ht="5.0999999999999996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23" ht="24.95" customHeight="1" thickBot="1" x14ac:dyDescent="0.3">
      <c r="B4" s="106" t="s">
        <v>134</v>
      </c>
      <c r="C4" s="106" t="s">
        <v>2</v>
      </c>
      <c r="D4" s="109" t="str">
        <f>PARAMETRES!$C$5</f>
        <v>Banque DUCOIN</v>
      </c>
      <c r="E4" s="110"/>
      <c r="F4" s="110"/>
      <c r="G4" s="110"/>
      <c r="H4" s="111"/>
      <c r="I4" s="112" t="str">
        <f>PARAMETRES!$C$6</f>
        <v>Banque ADERU</v>
      </c>
      <c r="J4" s="113"/>
      <c r="K4" s="113"/>
      <c r="L4" s="114"/>
      <c r="N4" s="115" t="str">
        <f>CONCATENATE("RECAPITULATIF  ",$B$4,"  ",PARAMETRES!$C$9)</f>
        <v>RECAPITULATIF  DECEMBRE  2020</v>
      </c>
      <c r="O4" s="116"/>
      <c r="P4" s="116"/>
      <c r="Q4" s="116"/>
      <c r="R4" s="116"/>
      <c r="S4" s="116"/>
      <c r="T4" s="116"/>
      <c r="U4" s="116"/>
      <c r="V4" s="116"/>
      <c r="W4" s="117"/>
    </row>
    <row r="5" spans="2:23" ht="39.950000000000003" customHeight="1" thickBot="1" x14ac:dyDescent="0.3">
      <c r="B5" s="107"/>
      <c r="C5" s="107"/>
      <c r="D5" s="124" t="s">
        <v>3</v>
      </c>
      <c r="E5" s="126">
        <f>NOVEMBRE!$H$5</f>
        <v>-72</v>
      </c>
      <c r="F5" s="126"/>
      <c r="G5" s="25" t="s">
        <v>4</v>
      </c>
      <c r="H5" s="51">
        <f>$E$5+$H$510-$G$510</f>
        <v>-72</v>
      </c>
      <c r="I5" s="127" t="s">
        <v>3</v>
      </c>
      <c r="J5" s="27">
        <f>NOVEMBRE!$L$5</f>
        <v>-125</v>
      </c>
      <c r="K5" s="26" t="s">
        <v>4</v>
      </c>
      <c r="L5" s="27">
        <f>$J$5+$L$510-$K$510</f>
        <v>-125</v>
      </c>
      <c r="N5" s="118"/>
      <c r="O5" s="119"/>
      <c r="P5" s="119"/>
      <c r="Q5" s="119"/>
      <c r="R5" s="119"/>
      <c r="S5" s="119"/>
      <c r="T5" s="119"/>
      <c r="U5" s="119"/>
      <c r="V5" s="119"/>
      <c r="W5" s="120"/>
    </row>
    <row r="6" spans="2:23" ht="39.950000000000003" customHeight="1" thickBot="1" x14ac:dyDescent="0.3">
      <c r="B6" s="3">
        <f>PARAMETRES!$C$9</f>
        <v>2020</v>
      </c>
      <c r="C6" s="108"/>
      <c r="D6" s="125"/>
      <c r="E6" s="126">
        <f>NOVEMBRE!$H$6</f>
        <v>0</v>
      </c>
      <c r="F6" s="126"/>
      <c r="G6" s="25" t="s">
        <v>5</v>
      </c>
      <c r="H6" s="51">
        <f>$E$6+SUMIF($D$10:$D$509,"X",$H$10:$H$509)-SUMIF($D$10:$D$509,"X",$G$10:$G$509)</f>
        <v>0</v>
      </c>
      <c r="I6" s="128"/>
      <c r="J6" s="27">
        <f>NOVEMBRE!$L$6</f>
        <v>0</v>
      </c>
      <c r="K6" s="26" t="s">
        <v>5</v>
      </c>
      <c r="L6" s="27">
        <f>$J$6+SUMIF($D$10:$D$509,"X",$L$10:$L$509)-SUMIF($D$10:$D$509,"X",$K$10:$K$509)</f>
        <v>0</v>
      </c>
      <c r="N6" s="121"/>
      <c r="O6" s="122"/>
      <c r="P6" s="122"/>
      <c r="Q6" s="122"/>
      <c r="R6" s="122"/>
      <c r="S6" s="122"/>
      <c r="T6" s="122"/>
      <c r="U6" s="122"/>
      <c r="V6" s="122"/>
      <c r="W6" s="123"/>
    </row>
    <row r="7" spans="2:23" ht="5.0999999999999996" customHeight="1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23" ht="20.100000000000001" customHeight="1" thickBot="1" x14ac:dyDescent="0.3">
      <c r="B8" s="106" t="s">
        <v>6</v>
      </c>
      <c r="C8" s="106" t="s">
        <v>7</v>
      </c>
      <c r="D8" s="129" t="s">
        <v>8</v>
      </c>
      <c r="E8" s="131" t="s">
        <v>9</v>
      </c>
      <c r="F8" s="131" t="s">
        <v>10</v>
      </c>
      <c r="G8" s="95" t="s">
        <v>11</v>
      </c>
      <c r="H8" s="95" t="s">
        <v>12</v>
      </c>
      <c r="I8" s="97" t="s">
        <v>13</v>
      </c>
      <c r="J8" s="98"/>
      <c r="K8" s="101" t="s">
        <v>11</v>
      </c>
      <c r="L8" s="101" t="s">
        <v>12</v>
      </c>
      <c r="N8" s="81" t="s">
        <v>14</v>
      </c>
      <c r="O8" s="81" t="s">
        <v>15</v>
      </c>
      <c r="P8" s="103" t="s">
        <v>16</v>
      </c>
      <c r="Q8" s="103"/>
      <c r="R8" s="81"/>
      <c r="S8" s="104" t="str">
        <f>PARAMETRES!$C$5</f>
        <v>Banque DUCOIN</v>
      </c>
      <c r="T8" s="104"/>
      <c r="U8" s="81"/>
      <c r="V8" s="94" t="str">
        <f>PARAMETRES!$C$6</f>
        <v>Banque ADERU</v>
      </c>
      <c r="W8" s="94"/>
    </row>
    <row r="9" spans="2:23" ht="20.100000000000001" customHeight="1" thickBot="1" x14ac:dyDescent="0.3">
      <c r="B9" s="108"/>
      <c r="C9" s="108"/>
      <c r="D9" s="130"/>
      <c r="E9" s="132"/>
      <c r="F9" s="132"/>
      <c r="G9" s="96"/>
      <c r="H9" s="96"/>
      <c r="I9" s="99"/>
      <c r="J9" s="100"/>
      <c r="K9" s="102"/>
      <c r="L9" s="102"/>
      <c r="N9" s="81"/>
      <c r="O9" s="81"/>
      <c r="P9" s="49" t="s">
        <v>17</v>
      </c>
      <c r="Q9" s="49" t="s">
        <v>18</v>
      </c>
      <c r="R9" s="81"/>
      <c r="S9" s="55" t="s">
        <v>17</v>
      </c>
      <c r="T9" s="55" t="s">
        <v>18</v>
      </c>
      <c r="U9" s="81"/>
      <c r="V9" s="50" t="s">
        <v>17</v>
      </c>
      <c r="W9" s="50" t="s">
        <v>18</v>
      </c>
    </row>
    <row r="10" spans="2:23" x14ac:dyDescent="0.25">
      <c r="B10" s="4"/>
      <c r="C10" s="65"/>
      <c r="D10" s="5"/>
      <c r="E10" s="5"/>
      <c r="F10" s="5"/>
      <c r="G10" s="42"/>
      <c r="H10" s="28"/>
      <c r="I10" s="70"/>
      <c r="J10" s="71"/>
      <c r="K10" s="45"/>
      <c r="L10" s="32"/>
      <c r="N10" s="5" t="str">
        <f t="shared" ref="N10:N59" si="0">C_Nature</f>
        <v>Alim</v>
      </c>
      <c r="O10" s="19" t="str">
        <f t="shared" ref="O10:O59" si="1">C_Des.Nat</f>
        <v>Alimentation</v>
      </c>
      <c r="P10" s="36">
        <f>$S$10+$V$10</f>
        <v>0</v>
      </c>
      <c r="Q10" s="36">
        <f>NOVEMBRE!$Q$10+$P$10</f>
        <v>172</v>
      </c>
      <c r="R10" s="92"/>
      <c r="S10" s="39">
        <f>SUMIF($F$10:$F$509,$N$10,$G$10:$G$509)</f>
        <v>0</v>
      </c>
      <c r="T10" s="39">
        <f>NOVEMBRE!$T$10+$S$10</f>
        <v>72</v>
      </c>
      <c r="U10" s="92"/>
      <c r="V10" s="40">
        <f>SUMIF($F$10:$F$509,$N$10,$K$10:$K$509)</f>
        <v>0</v>
      </c>
      <c r="W10" s="40">
        <f>NOVEMBRE!$W$10+$V$10</f>
        <v>100</v>
      </c>
    </row>
    <row r="11" spans="2:23" x14ac:dyDescent="0.25">
      <c r="B11" s="6"/>
      <c r="C11" s="66"/>
      <c r="D11" s="7"/>
      <c r="E11" s="7"/>
      <c r="F11" s="7"/>
      <c r="G11" s="41"/>
      <c r="H11" s="29"/>
      <c r="I11" s="68"/>
      <c r="J11" s="69"/>
      <c r="K11" s="46"/>
      <c r="L11" s="33"/>
      <c r="N11" s="7" t="str">
        <f t="shared" si="0"/>
        <v>Abon</v>
      </c>
      <c r="O11" s="20" t="str">
        <f t="shared" si="1"/>
        <v>Abonnement</v>
      </c>
      <c r="P11" s="37">
        <f>$S$11+$V$11</f>
        <v>0</v>
      </c>
      <c r="Q11" s="37">
        <f>NOVEMBRE!$Q$11+$P$11</f>
        <v>0</v>
      </c>
      <c r="R11" s="93"/>
      <c r="S11" s="39">
        <f>SUMIF($F$10:$F$509,$N$11,$G$10:$G$509)</f>
        <v>0</v>
      </c>
      <c r="T11" s="39">
        <f>NOVEMBRE!$T$11+$S$11</f>
        <v>0</v>
      </c>
      <c r="U11" s="93"/>
      <c r="V11" s="40">
        <f>SUMIF($F$10:$F$509,$N$11,$K$10:$K$509)</f>
        <v>0</v>
      </c>
      <c r="W11" s="40">
        <f>NOVEMBRE!$W$11+$V$11</f>
        <v>0</v>
      </c>
    </row>
    <row r="12" spans="2:23" x14ac:dyDescent="0.25">
      <c r="B12" s="6"/>
      <c r="C12" s="66"/>
      <c r="D12" s="7"/>
      <c r="E12" s="7"/>
      <c r="F12" s="7"/>
      <c r="G12" s="41"/>
      <c r="H12" s="29"/>
      <c r="I12" s="68"/>
      <c r="J12" s="69"/>
      <c r="K12" s="46"/>
      <c r="L12" s="33"/>
      <c r="N12" s="7" t="str">
        <f t="shared" si="0"/>
        <v>Ani</v>
      </c>
      <c r="O12" s="20" t="str">
        <f t="shared" si="1"/>
        <v>Animaux</v>
      </c>
      <c r="P12" s="37">
        <f>$S$12+$V$12</f>
        <v>0</v>
      </c>
      <c r="Q12" s="37">
        <f>NOVEMBRE!$Q$12+$P$12</f>
        <v>0</v>
      </c>
      <c r="R12" s="93"/>
      <c r="S12" s="39">
        <f>SUMIF($F$10:$F$509,$N$12,$G$10:$G$509)</f>
        <v>0</v>
      </c>
      <c r="T12" s="39">
        <f>NOVEMBRE!$T$12+$S$12</f>
        <v>0</v>
      </c>
      <c r="U12" s="93"/>
      <c r="V12" s="40">
        <f>SUMIF($F$10:$F$509,$N$12,$K$10:$K$509)</f>
        <v>0</v>
      </c>
      <c r="W12" s="40">
        <f>NOVEMBRE!$W$12+$V$12</f>
        <v>0</v>
      </c>
    </row>
    <row r="13" spans="2:23" x14ac:dyDescent="0.25">
      <c r="B13" s="6"/>
      <c r="C13" s="66"/>
      <c r="D13" s="7"/>
      <c r="E13" s="7"/>
      <c r="F13" s="7"/>
      <c r="G13" s="41"/>
      <c r="H13" s="29"/>
      <c r="I13" s="68"/>
      <c r="J13" s="69"/>
      <c r="K13" s="46"/>
      <c r="L13" s="33"/>
      <c r="N13" s="7" t="str">
        <f t="shared" si="0"/>
        <v>Ass</v>
      </c>
      <c r="O13" s="20" t="str">
        <f t="shared" si="1"/>
        <v>Assurance</v>
      </c>
      <c r="P13" s="37">
        <f>$S$13+$V$13</f>
        <v>0</v>
      </c>
      <c r="Q13" s="37">
        <f>NOVEMBRE!$Q$13+$P$13</f>
        <v>5</v>
      </c>
      <c r="R13" s="93"/>
      <c r="S13" s="39">
        <f>SUMIF($F$10:$F$509,$N$13,$G$10:$G$509)</f>
        <v>0</v>
      </c>
      <c r="T13" s="39">
        <f>NOVEMBRE!$T$13+$S$13</f>
        <v>0</v>
      </c>
      <c r="U13" s="93"/>
      <c r="V13" s="40">
        <f>SUMIF($F$10:$F$509,$N$13,$K$10:$K$509)</f>
        <v>0</v>
      </c>
      <c r="W13" s="40">
        <f>NOVEMBRE!$W$13+$V$13</f>
        <v>5</v>
      </c>
    </row>
    <row r="14" spans="2:23" x14ac:dyDescent="0.25">
      <c r="B14" s="6"/>
      <c r="C14" s="66"/>
      <c r="D14" s="7"/>
      <c r="E14" s="7"/>
      <c r="F14" s="7"/>
      <c r="G14" s="41"/>
      <c r="H14" s="29"/>
      <c r="I14" s="68"/>
      <c r="J14" s="69"/>
      <c r="K14" s="46"/>
      <c r="L14" s="33"/>
      <c r="N14" s="7" t="str">
        <f t="shared" si="0"/>
        <v>AssH</v>
      </c>
      <c r="O14" s="20" t="str">
        <f t="shared" si="1"/>
        <v>Assurance habitation</v>
      </c>
      <c r="P14" s="37">
        <f>$S$14+$V$14</f>
        <v>0</v>
      </c>
      <c r="Q14" s="37">
        <f>NOVEMBRE!$Q$14+$P$14</f>
        <v>0</v>
      </c>
      <c r="R14" s="93"/>
      <c r="S14" s="39">
        <f>SUMIF($F$10:$F$509,$N$14,$G$10:$G$509)</f>
        <v>0</v>
      </c>
      <c r="T14" s="39">
        <f>NOVEMBRE!$T$14+$S$14</f>
        <v>0</v>
      </c>
      <c r="U14" s="93"/>
      <c r="V14" s="40">
        <f>SUMIF($F$10:$F$509,$N$14,$K$10:$K$509)</f>
        <v>0</v>
      </c>
      <c r="W14" s="40">
        <f>NOVEMBRE!$W$14+$V$14</f>
        <v>0</v>
      </c>
    </row>
    <row r="15" spans="2:23" x14ac:dyDescent="0.25">
      <c r="B15" s="6"/>
      <c r="C15" s="66"/>
      <c r="D15" s="7"/>
      <c r="E15" s="7"/>
      <c r="F15" s="7"/>
      <c r="G15" s="41"/>
      <c r="H15" s="29"/>
      <c r="I15" s="68"/>
      <c r="J15" s="69"/>
      <c r="K15" s="46"/>
      <c r="L15" s="33"/>
      <c r="N15" s="7" t="str">
        <f t="shared" si="0"/>
        <v>Bq</v>
      </c>
      <c r="O15" s="20" t="str">
        <f t="shared" si="1"/>
        <v>Frais bancaires</v>
      </c>
      <c r="P15" s="37">
        <f>$S$15+$V$15</f>
        <v>0</v>
      </c>
      <c r="Q15" s="37">
        <f>NOVEMBRE!$Q$15+$P$15</f>
        <v>0</v>
      </c>
      <c r="R15" s="93"/>
      <c r="S15" s="39">
        <f>SUMIF($F$10:$F$509,$N$15,$G$10:$G$509)</f>
        <v>0</v>
      </c>
      <c r="T15" s="39">
        <f>NOVEMBRE!$T$15+$S$15</f>
        <v>0</v>
      </c>
      <c r="U15" s="93"/>
      <c r="V15" s="40">
        <f>SUMIF($F$10:$F$509,$N$15,$K$10:$K$509)</f>
        <v>0</v>
      </c>
      <c r="W15" s="40">
        <f>NOVEMBRE!$W$15+$V$15</f>
        <v>0</v>
      </c>
    </row>
    <row r="16" spans="2:23" x14ac:dyDescent="0.25">
      <c r="B16" s="6"/>
      <c r="C16" s="66"/>
      <c r="D16" s="7"/>
      <c r="E16" s="7"/>
      <c r="F16" s="7"/>
      <c r="G16" s="41"/>
      <c r="H16" s="29"/>
      <c r="I16" s="68"/>
      <c r="J16" s="69"/>
      <c r="K16" s="46"/>
      <c r="L16" s="33"/>
      <c r="N16" s="7" t="str">
        <f t="shared" si="0"/>
        <v>Carb</v>
      </c>
      <c r="O16" s="20" t="str">
        <f t="shared" si="1"/>
        <v>Carburant</v>
      </c>
      <c r="P16" s="37">
        <f>$S$16+$V$16</f>
        <v>0</v>
      </c>
      <c r="Q16" s="37">
        <f>NOVEMBRE!$Q$16+$P$16</f>
        <v>20</v>
      </c>
      <c r="R16" s="93"/>
      <c r="S16" s="39">
        <f>SUMIF($F$10:$F$509,$N$16,$G$10:$G$509)</f>
        <v>0</v>
      </c>
      <c r="T16" s="39">
        <f>NOVEMBRE!$T$16+$S$16</f>
        <v>0</v>
      </c>
      <c r="U16" s="93"/>
      <c r="V16" s="40">
        <f>SUMIF($F$10:$F$509,$N$16,$K$10:$K$509)</f>
        <v>0</v>
      </c>
      <c r="W16" s="40">
        <f>NOVEMBRE!$W$16+$V$16</f>
        <v>20</v>
      </c>
    </row>
    <row r="17" spans="2:23" x14ac:dyDescent="0.25">
      <c r="B17" s="6"/>
      <c r="C17" s="66"/>
      <c r="D17" s="7"/>
      <c r="E17" s="7"/>
      <c r="F17" s="7"/>
      <c r="G17" s="41"/>
      <c r="H17" s="29"/>
      <c r="I17" s="68"/>
      <c r="J17" s="69"/>
      <c r="K17" s="46"/>
      <c r="L17" s="33"/>
      <c r="N17" s="7" t="str">
        <f t="shared" si="0"/>
        <v>Charg</v>
      </c>
      <c r="O17" s="20" t="str">
        <f t="shared" si="1"/>
        <v>Charges</v>
      </c>
      <c r="P17" s="37">
        <f>$S$17+$V$17</f>
        <v>0</v>
      </c>
      <c r="Q17" s="37">
        <f>NOVEMBRE!$Q$17+$P$17</f>
        <v>0</v>
      </c>
      <c r="R17" s="93"/>
      <c r="S17" s="39">
        <f>SUMIF($F$10:$F$509,$N$17,$G$10:$G$509)</f>
        <v>0</v>
      </c>
      <c r="T17" s="39">
        <f>NOVEMBRE!$T$17+$S$17</f>
        <v>0</v>
      </c>
      <c r="U17" s="93"/>
      <c r="V17" s="40">
        <f>SUMIF($F$10:$F$509,$N$17,$K$10:$K$509)</f>
        <v>0</v>
      </c>
      <c r="W17" s="40">
        <f>NOVEMBRE!$W$17+$V$17</f>
        <v>0</v>
      </c>
    </row>
    <row r="18" spans="2:23" x14ac:dyDescent="0.25">
      <c r="B18" s="6"/>
      <c r="C18" s="66"/>
      <c r="D18" s="7"/>
      <c r="E18" s="7"/>
      <c r="F18" s="7"/>
      <c r="G18" s="41"/>
      <c r="H18" s="29"/>
      <c r="I18" s="68"/>
      <c r="J18" s="69"/>
      <c r="K18" s="46"/>
      <c r="L18" s="33"/>
      <c r="N18" s="7" t="str">
        <f t="shared" si="0"/>
        <v>Coif</v>
      </c>
      <c r="O18" s="20" t="str">
        <f t="shared" si="1"/>
        <v>Coiffeur</v>
      </c>
      <c r="P18" s="37">
        <f>$S$18+$V$18</f>
        <v>0</v>
      </c>
      <c r="Q18" s="37">
        <f>NOVEMBRE!$Q$18+$P$18</f>
        <v>0</v>
      </c>
      <c r="R18" s="93"/>
      <c r="S18" s="39">
        <f>SUMIF($F$10:$F$509,$N$18,$G$10:$G$509)</f>
        <v>0</v>
      </c>
      <c r="T18" s="39">
        <f>NOVEMBRE!$T$18+$S$18</f>
        <v>0</v>
      </c>
      <c r="U18" s="93"/>
      <c r="V18" s="40">
        <f>SUMIF($F$10:$F$509,$N$18,$K$10:$K$509)</f>
        <v>0</v>
      </c>
      <c r="W18" s="40">
        <f>NOVEMBRE!$W$18+$V$18</f>
        <v>0</v>
      </c>
    </row>
    <row r="19" spans="2:23" x14ac:dyDescent="0.25">
      <c r="B19" s="6"/>
      <c r="C19" s="66"/>
      <c r="D19" s="7"/>
      <c r="E19" s="7"/>
      <c r="F19" s="7"/>
      <c r="G19" s="41"/>
      <c r="H19" s="29"/>
      <c r="I19" s="68"/>
      <c r="J19" s="69"/>
      <c r="K19" s="46"/>
      <c r="L19" s="33"/>
      <c r="N19" s="7" t="str">
        <f t="shared" si="0"/>
        <v>Comb</v>
      </c>
      <c r="O19" s="20" t="str">
        <f t="shared" si="1"/>
        <v>Combustibles</v>
      </c>
      <c r="P19" s="37">
        <f>$S$19+$V$19</f>
        <v>0</v>
      </c>
      <c r="Q19" s="37">
        <f>NOVEMBRE!$Q$19+$P$19</f>
        <v>0</v>
      </c>
      <c r="R19" s="93"/>
      <c r="S19" s="39">
        <f>SUMIF($F$10:$F$509,$N$19,$G$10:$G$509)</f>
        <v>0</v>
      </c>
      <c r="T19" s="39">
        <f>NOVEMBRE!$T$19+$S$19</f>
        <v>0</v>
      </c>
      <c r="U19" s="93"/>
      <c r="V19" s="40">
        <f>SUMIF($F$10:$F$509,$N$19,$K$10:$K$509)</f>
        <v>0</v>
      </c>
      <c r="W19" s="40">
        <f>NOVEMBRE!$W$19+$V$19</f>
        <v>0</v>
      </c>
    </row>
    <row r="20" spans="2:23" x14ac:dyDescent="0.25">
      <c r="B20" s="6"/>
      <c r="C20" s="66"/>
      <c r="D20" s="7"/>
      <c r="E20" s="7"/>
      <c r="F20" s="7"/>
      <c r="G20" s="41"/>
      <c r="H20" s="29"/>
      <c r="I20" s="68"/>
      <c r="J20" s="69"/>
      <c r="K20" s="46"/>
      <c r="L20" s="33"/>
      <c r="N20" s="7" t="str">
        <f t="shared" si="0"/>
        <v>Cotis</v>
      </c>
      <c r="O20" s="20" t="str">
        <f t="shared" si="1"/>
        <v>Cotisations</v>
      </c>
      <c r="P20" s="37">
        <f>$S$20+$V$20</f>
        <v>0</v>
      </c>
      <c r="Q20" s="37">
        <f>NOVEMBRE!$Q$20+$P$20</f>
        <v>0</v>
      </c>
      <c r="R20" s="93"/>
      <c r="S20" s="39">
        <f>SUMIF($F$10:$F$509,$N$20,$G$10:$G$509)</f>
        <v>0</v>
      </c>
      <c r="T20" s="39">
        <f>NOVEMBRE!$T$20+$S$20</f>
        <v>0</v>
      </c>
      <c r="U20" s="93"/>
      <c r="V20" s="40">
        <f>SUMIF($F$10:$F$509,$N$20,$K$10:$K$509)</f>
        <v>0</v>
      </c>
      <c r="W20" s="40">
        <f>NOVEMBRE!$W$20+$V$20</f>
        <v>0</v>
      </c>
    </row>
    <row r="21" spans="2:23" x14ac:dyDescent="0.25">
      <c r="B21" s="6"/>
      <c r="C21" s="66"/>
      <c r="D21" s="7"/>
      <c r="E21" s="7"/>
      <c r="F21" s="7"/>
      <c r="G21" s="41"/>
      <c r="H21" s="29"/>
      <c r="I21" s="68"/>
      <c r="J21" s="69"/>
      <c r="K21" s="46"/>
      <c r="L21" s="33"/>
      <c r="N21" s="7" t="str">
        <f t="shared" si="0"/>
        <v>Crd</v>
      </c>
      <c r="O21" s="20" t="str">
        <f t="shared" si="1"/>
        <v>Crédits</v>
      </c>
      <c r="P21" s="37">
        <f>$S$21+$V$21</f>
        <v>0</v>
      </c>
      <c r="Q21" s="37">
        <f>NOVEMBRE!$Q$21+$P$21</f>
        <v>0</v>
      </c>
      <c r="R21" s="93"/>
      <c r="S21" s="39">
        <f>SUMIF($F$10:$F$509,$N$21,$G$10:$G$509)</f>
        <v>0</v>
      </c>
      <c r="T21" s="39">
        <f>NOVEMBRE!$T$21+$S$21</f>
        <v>0</v>
      </c>
      <c r="U21" s="93"/>
      <c r="V21" s="40">
        <f>SUMIF($F$10:$F$509,$N$21,$K$10:$K$509)</f>
        <v>0</v>
      </c>
      <c r="W21" s="40">
        <f>NOVEMBRE!$W$21+$V$21</f>
        <v>0</v>
      </c>
    </row>
    <row r="22" spans="2:23" x14ac:dyDescent="0.25">
      <c r="B22" s="6"/>
      <c r="C22" s="66"/>
      <c r="D22" s="7"/>
      <c r="E22" s="7"/>
      <c r="F22" s="7"/>
      <c r="G22" s="41"/>
      <c r="H22" s="29"/>
      <c r="I22" s="68"/>
      <c r="J22" s="69"/>
      <c r="K22" s="46"/>
      <c r="L22" s="33"/>
      <c r="N22" s="7" t="str">
        <f t="shared" si="0"/>
        <v>Déco</v>
      </c>
      <c r="O22" s="20" t="str">
        <f t="shared" si="1"/>
        <v>Décoration</v>
      </c>
      <c r="P22" s="37">
        <f>$S$22+$V$22</f>
        <v>0</v>
      </c>
      <c r="Q22" s="37">
        <f>NOVEMBRE!$Q$22+$P$22</f>
        <v>0</v>
      </c>
      <c r="R22" s="93"/>
      <c r="S22" s="39">
        <f>SUMIF($F$10:$F$509,$N$22,$G$10:$G$509)</f>
        <v>0</v>
      </c>
      <c r="T22" s="39">
        <f>NOVEMBRE!$T$22+$S$22</f>
        <v>0</v>
      </c>
      <c r="U22" s="93"/>
      <c r="V22" s="40">
        <f>SUMIF($F$10:$F$509,$N$22,$K$10:$K$509)</f>
        <v>0</v>
      </c>
      <c r="W22" s="40">
        <f>NOVEMBRE!$W$22+$V$22</f>
        <v>0</v>
      </c>
    </row>
    <row r="23" spans="2:23" x14ac:dyDescent="0.25">
      <c r="B23" s="6"/>
      <c r="C23" s="66"/>
      <c r="D23" s="7"/>
      <c r="E23" s="7"/>
      <c r="F23" s="7"/>
      <c r="G23" s="41"/>
      <c r="H23" s="29"/>
      <c r="I23" s="68"/>
      <c r="J23" s="69"/>
      <c r="K23" s="46"/>
      <c r="L23" s="33"/>
      <c r="N23" s="7" t="str">
        <f t="shared" si="0"/>
        <v>Div</v>
      </c>
      <c r="O23" s="20" t="str">
        <f t="shared" si="1"/>
        <v>Divers</v>
      </c>
      <c r="P23" s="37">
        <f>$S$23+$V$23</f>
        <v>0</v>
      </c>
      <c r="Q23" s="37">
        <f>NOVEMBRE!$Q$23+$P$23</f>
        <v>0</v>
      </c>
      <c r="R23" s="93"/>
      <c r="S23" s="39">
        <f>SUMIF($F$10:$F$509,$N$23,$G$10:$G$509)</f>
        <v>0</v>
      </c>
      <c r="T23" s="39">
        <f>NOVEMBRE!$T$23+$S$23</f>
        <v>0</v>
      </c>
      <c r="U23" s="93"/>
      <c r="V23" s="40">
        <f>SUMIF($F$10:$F$509,$N$23,$K$10:$K$509)</f>
        <v>0</v>
      </c>
      <c r="W23" s="40">
        <f>NOVEMBRE!$W$23+$V$23</f>
        <v>0</v>
      </c>
    </row>
    <row r="24" spans="2:23" x14ac:dyDescent="0.25">
      <c r="B24" s="6"/>
      <c r="C24" s="66"/>
      <c r="D24" s="7"/>
      <c r="E24" s="7"/>
      <c r="F24" s="7"/>
      <c r="G24" s="41"/>
      <c r="H24" s="29"/>
      <c r="I24" s="68"/>
      <c r="J24" s="69"/>
      <c r="K24" s="46"/>
      <c r="L24" s="33"/>
      <c r="N24" s="7" t="str">
        <f t="shared" si="0"/>
        <v>Doc</v>
      </c>
      <c r="O24" s="20" t="str">
        <f t="shared" si="1"/>
        <v>Documentation</v>
      </c>
      <c r="P24" s="37">
        <f>$S$24+$V$24</f>
        <v>0</v>
      </c>
      <c r="Q24" s="37">
        <f>NOVEMBRE!$Q$24+$P$24</f>
        <v>0</v>
      </c>
      <c r="R24" s="93"/>
      <c r="S24" s="39">
        <f>SUMIF($F$10:$F$509,$N$24,$G$10:$G$509)</f>
        <v>0</v>
      </c>
      <c r="T24" s="39">
        <f>NOVEMBRE!$T$24+$S$24</f>
        <v>0</v>
      </c>
      <c r="U24" s="93"/>
      <c r="V24" s="40">
        <f>SUMIF($F$10:$F$509,$N$24,$K$10:$K$509)</f>
        <v>0</v>
      </c>
      <c r="W24" s="40">
        <f>NOVEMBRE!$W$24+$V$24</f>
        <v>0</v>
      </c>
    </row>
    <row r="25" spans="2:23" x14ac:dyDescent="0.25">
      <c r="B25" s="6"/>
      <c r="C25" s="66"/>
      <c r="D25" s="7"/>
      <c r="E25" s="7"/>
      <c r="F25" s="7"/>
      <c r="G25" s="41"/>
      <c r="H25" s="29"/>
      <c r="I25" s="68"/>
      <c r="J25" s="69"/>
      <c r="K25" s="46"/>
      <c r="L25" s="33"/>
      <c r="N25" s="7" t="str">
        <f t="shared" si="0"/>
        <v>Eau</v>
      </c>
      <c r="O25" s="20" t="str">
        <f t="shared" si="1"/>
        <v>Eau</v>
      </c>
      <c r="P25" s="37">
        <f>$S$25+$V$25</f>
        <v>0</v>
      </c>
      <c r="Q25" s="37">
        <f>NOVEMBRE!$Q$25+$P$25</f>
        <v>0</v>
      </c>
      <c r="R25" s="93"/>
      <c r="S25" s="39">
        <f>SUMIF($F$10:$F$509,$N$25,$G$10:$G$509)</f>
        <v>0</v>
      </c>
      <c r="T25" s="39">
        <f>NOVEMBRE!$T$25+$S$25</f>
        <v>0</v>
      </c>
      <c r="U25" s="93"/>
      <c r="V25" s="40">
        <f>SUMIF($F$10:$F$509,$N$25,$K$10:$K$509)</f>
        <v>0</v>
      </c>
      <c r="W25" s="40">
        <f>NOVEMBRE!$W$25+$V$25</f>
        <v>0</v>
      </c>
    </row>
    <row r="26" spans="2:23" x14ac:dyDescent="0.25">
      <c r="B26" s="6"/>
      <c r="C26" s="66"/>
      <c r="D26" s="7"/>
      <c r="E26" s="7"/>
      <c r="F26" s="7"/>
      <c r="G26" s="41"/>
      <c r="H26" s="29"/>
      <c r="I26" s="68"/>
      <c r="J26" s="69"/>
      <c r="K26" s="46"/>
      <c r="L26" s="33"/>
      <c r="N26" s="7" t="str">
        <f t="shared" si="0"/>
        <v>Elec</v>
      </c>
      <c r="O26" s="20" t="str">
        <f t="shared" si="1"/>
        <v>Électricité</v>
      </c>
      <c r="P26" s="37">
        <f>$S$26+$V$26</f>
        <v>0</v>
      </c>
      <c r="Q26" s="37">
        <f>NOVEMBRE!$Q$26+$P$26</f>
        <v>0</v>
      </c>
      <c r="R26" s="93"/>
      <c r="S26" s="39">
        <f>SUMIF($F$10:$F$509,$N$26,$G$10:$G$509)</f>
        <v>0</v>
      </c>
      <c r="T26" s="39">
        <f>NOVEMBRE!$T$26+$S$26</f>
        <v>0</v>
      </c>
      <c r="U26" s="93"/>
      <c r="V26" s="40">
        <f>SUMIF($F$10:$F$509,$N$26,$K$10:$K$509)</f>
        <v>0</v>
      </c>
      <c r="W26" s="40">
        <f>NOVEMBRE!$W$26+$V$26</f>
        <v>0</v>
      </c>
    </row>
    <row r="27" spans="2:23" x14ac:dyDescent="0.25">
      <c r="B27" s="6"/>
      <c r="C27" s="66"/>
      <c r="D27" s="7"/>
      <c r="E27" s="7"/>
      <c r="F27" s="7"/>
      <c r="G27" s="41"/>
      <c r="H27" s="29"/>
      <c r="I27" s="68"/>
      <c r="J27" s="69"/>
      <c r="K27" s="46"/>
      <c r="L27" s="33"/>
      <c r="N27" s="7" t="str">
        <f t="shared" si="0"/>
        <v>Elmen</v>
      </c>
      <c r="O27" s="20" t="str">
        <f t="shared" si="1"/>
        <v>Électro-ménager</v>
      </c>
      <c r="P27" s="37">
        <f>$S$27+$V$27</f>
        <v>0</v>
      </c>
      <c r="Q27" s="37">
        <f>NOVEMBRE!$Q$27+$P$27</f>
        <v>0</v>
      </c>
      <c r="R27" s="93"/>
      <c r="S27" s="39">
        <f>SUMIF($F$10:$F$509,$N$27,$G$10:$G$509)</f>
        <v>0</v>
      </c>
      <c r="T27" s="39">
        <f>NOVEMBRE!$T$27+$S$27</f>
        <v>0</v>
      </c>
      <c r="U27" s="93"/>
      <c r="V27" s="40">
        <f>SUMIF($F$10:$F$509,$N$27,$K$10:$K$509)</f>
        <v>0</v>
      </c>
      <c r="W27" s="40">
        <f>NOVEMBRE!$W$27+$V$27</f>
        <v>0</v>
      </c>
    </row>
    <row r="28" spans="2:23" x14ac:dyDescent="0.25">
      <c r="B28" s="6"/>
      <c r="C28" s="66"/>
      <c r="D28" s="7"/>
      <c r="E28" s="7"/>
      <c r="F28" s="7"/>
      <c r="G28" s="41"/>
      <c r="H28" s="29"/>
      <c r="I28" s="68"/>
      <c r="J28" s="69"/>
      <c r="K28" s="46"/>
      <c r="L28" s="33"/>
      <c r="N28" s="7" t="str">
        <f t="shared" si="0"/>
        <v>Ent</v>
      </c>
      <c r="O28" s="20" t="str">
        <f t="shared" si="1"/>
        <v>Entretien</v>
      </c>
      <c r="P28" s="37">
        <f>$S$28+$V$28</f>
        <v>0</v>
      </c>
      <c r="Q28" s="37">
        <f>NOVEMBRE!$Q$28+$P$28</f>
        <v>0</v>
      </c>
      <c r="R28" s="93"/>
      <c r="S28" s="39">
        <f>SUMIF($F$10:$F$509,$N$28,$G$10:$G$509)</f>
        <v>0</v>
      </c>
      <c r="T28" s="39">
        <f>NOVEMBRE!$T$28+$S$28</f>
        <v>0</v>
      </c>
      <c r="U28" s="93"/>
      <c r="V28" s="40">
        <f>SUMIF($F$10:$F$509,$N$28,$K$10:$K$509)</f>
        <v>0</v>
      </c>
      <c r="W28" s="40">
        <f>NOVEMBRE!$W$28+$V$28</f>
        <v>0</v>
      </c>
    </row>
    <row r="29" spans="2:23" x14ac:dyDescent="0.25">
      <c r="B29" s="6"/>
      <c r="C29" s="66"/>
      <c r="D29" s="7"/>
      <c r="E29" s="7"/>
      <c r="F29" s="7"/>
      <c r="G29" s="41"/>
      <c r="H29" s="29"/>
      <c r="I29" s="68"/>
      <c r="J29" s="69"/>
      <c r="K29" s="46"/>
      <c r="L29" s="33"/>
      <c r="N29" s="7" t="str">
        <f t="shared" si="0"/>
        <v>Ext</v>
      </c>
      <c r="O29" s="20" t="str">
        <f t="shared" si="1"/>
        <v>Aménagement extérieur</v>
      </c>
      <c r="P29" s="37">
        <f>$S$29+$V$29</f>
        <v>0</v>
      </c>
      <c r="Q29" s="37">
        <f>NOVEMBRE!$Q$29+$P$29</f>
        <v>0</v>
      </c>
      <c r="R29" s="93"/>
      <c r="S29" s="39">
        <f>SUMIF($F$10:$F$509,$N$29,$G$10:$G$509)</f>
        <v>0</v>
      </c>
      <c r="T29" s="39">
        <f>NOVEMBRE!$T$29+$S$29</f>
        <v>0</v>
      </c>
      <c r="U29" s="93"/>
      <c r="V29" s="40">
        <f>SUMIF($F$10:$F$509,$N$29,$K$10:$K$509)</f>
        <v>0</v>
      </c>
      <c r="W29" s="40">
        <f>NOVEMBRE!$W$29+$V$29</f>
        <v>0</v>
      </c>
    </row>
    <row r="30" spans="2:23" x14ac:dyDescent="0.25">
      <c r="B30" s="6"/>
      <c r="C30" s="66"/>
      <c r="D30" s="7"/>
      <c r="E30" s="7"/>
      <c r="F30" s="7"/>
      <c r="G30" s="41"/>
      <c r="H30" s="29"/>
      <c r="I30" s="68"/>
      <c r="J30" s="69"/>
      <c r="K30" s="46"/>
      <c r="L30" s="33"/>
      <c r="N30" s="7" t="str">
        <f t="shared" si="0"/>
        <v>Gaz</v>
      </c>
      <c r="O30" s="20" t="str">
        <f t="shared" si="1"/>
        <v>Gaz</v>
      </c>
      <c r="P30" s="37">
        <f>$S$30+$V$30</f>
        <v>0</v>
      </c>
      <c r="Q30" s="37">
        <f>NOVEMBRE!$Q$30+$P$30</f>
        <v>0</v>
      </c>
      <c r="R30" s="93"/>
      <c r="S30" s="39">
        <f>SUMIF($F$10:$F$509,$N$30,$G$10:$G$509)</f>
        <v>0</v>
      </c>
      <c r="T30" s="39">
        <f>NOVEMBRE!$T$30+$S$30</f>
        <v>0</v>
      </c>
      <c r="U30" s="93"/>
      <c r="V30" s="40">
        <f>SUMIF($F$10:$F$509,$N$30,$K$10:$K$509)</f>
        <v>0</v>
      </c>
      <c r="W30" s="40">
        <f>NOVEMBRE!$W$30+$V$30</f>
        <v>0</v>
      </c>
    </row>
    <row r="31" spans="2:23" x14ac:dyDescent="0.25">
      <c r="B31" s="6"/>
      <c r="C31" s="66"/>
      <c r="D31" s="7"/>
      <c r="E31" s="7"/>
      <c r="F31" s="7"/>
      <c r="G31" s="41"/>
      <c r="H31" s="29"/>
      <c r="I31" s="68"/>
      <c r="J31" s="69"/>
      <c r="K31" s="46"/>
      <c r="L31" s="33"/>
      <c r="N31" s="7" t="str">
        <f t="shared" si="0"/>
        <v>Int</v>
      </c>
      <c r="O31" s="20" t="str">
        <f t="shared" si="1"/>
        <v>Aménagement intérieur</v>
      </c>
      <c r="P31" s="37">
        <f>$S$31+$V$31</f>
        <v>0</v>
      </c>
      <c r="Q31" s="37">
        <f>NOVEMBRE!$Q$31+$P$31</f>
        <v>0</v>
      </c>
      <c r="R31" s="93"/>
      <c r="S31" s="39">
        <f>SUMIF($F$10:$F$509,$N$31,$G$10:$G$509)</f>
        <v>0</v>
      </c>
      <c r="T31" s="39">
        <f>NOVEMBRE!$T$31+$S$31</f>
        <v>0</v>
      </c>
      <c r="U31" s="93"/>
      <c r="V31" s="40">
        <f>SUMIF($F$10:$F$509,$N$31,$K$10:$K$509)</f>
        <v>0</v>
      </c>
      <c r="W31" s="40">
        <f>NOVEMBRE!$W$31+$V$31</f>
        <v>0</v>
      </c>
    </row>
    <row r="32" spans="2:23" x14ac:dyDescent="0.25">
      <c r="B32" s="6"/>
      <c r="C32" s="66"/>
      <c r="D32" s="7"/>
      <c r="E32" s="7"/>
      <c r="F32" s="7"/>
      <c r="G32" s="41"/>
      <c r="H32" s="29"/>
      <c r="I32" s="68"/>
      <c r="J32" s="69"/>
      <c r="K32" s="46"/>
      <c r="L32" s="33"/>
      <c r="N32" s="7" t="str">
        <f t="shared" si="0"/>
        <v>Just</v>
      </c>
      <c r="O32" s="20" t="str">
        <f t="shared" si="1"/>
        <v>Justice</v>
      </c>
      <c r="P32" s="37">
        <f>$S$32+$V$32</f>
        <v>0</v>
      </c>
      <c r="Q32" s="37">
        <f>NOVEMBRE!$Q$32+$P$32</f>
        <v>0</v>
      </c>
      <c r="R32" s="93"/>
      <c r="S32" s="39">
        <f>SUMIF($F$10:$F$509,$N$32,$G$10:$G$509)</f>
        <v>0</v>
      </c>
      <c r="T32" s="39">
        <f>NOVEMBRE!$T$32+$S$32</f>
        <v>0</v>
      </c>
      <c r="U32" s="93"/>
      <c r="V32" s="40">
        <f>SUMIF($F$10:$F$509,$N$32,$K$10:$K$509)</f>
        <v>0</v>
      </c>
      <c r="W32" s="40">
        <f>NOVEMBRE!$W$32+$V$32</f>
        <v>0</v>
      </c>
    </row>
    <row r="33" spans="2:23" x14ac:dyDescent="0.25">
      <c r="B33" s="6"/>
      <c r="C33" s="66"/>
      <c r="D33" s="7"/>
      <c r="E33" s="7"/>
      <c r="F33" s="7"/>
      <c r="G33" s="41"/>
      <c r="H33" s="29"/>
      <c r="I33" s="68"/>
      <c r="J33" s="69"/>
      <c r="K33" s="46"/>
      <c r="L33" s="33"/>
      <c r="N33" s="7" t="str">
        <f t="shared" si="0"/>
        <v>Lois</v>
      </c>
      <c r="O33" s="20" t="str">
        <f t="shared" si="1"/>
        <v>Loisirs</v>
      </c>
      <c r="P33" s="37">
        <f>$S$33+$V$33</f>
        <v>0</v>
      </c>
      <c r="Q33" s="37">
        <f>NOVEMBRE!$Q$33+$P$33</f>
        <v>0</v>
      </c>
      <c r="R33" s="93"/>
      <c r="S33" s="39">
        <f>SUMIF($F$10:$F$509,$N$33,$G$10:$G$509)</f>
        <v>0</v>
      </c>
      <c r="T33" s="39">
        <f>NOVEMBRE!$T$33+$S$33</f>
        <v>0</v>
      </c>
      <c r="U33" s="93"/>
      <c r="V33" s="40">
        <f>SUMIF($F$10:$F$509,$N$33,$K$10:$K$509)</f>
        <v>0</v>
      </c>
      <c r="W33" s="40">
        <f>NOVEMBRE!$W$33+$V$33</f>
        <v>0</v>
      </c>
    </row>
    <row r="34" spans="2:23" x14ac:dyDescent="0.25">
      <c r="B34" s="6"/>
      <c r="C34" s="66"/>
      <c r="D34" s="7"/>
      <c r="E34" s="7"/>
      <c r="F34" s="7"/>
      <c r="G34" s="41"/>
      <c r="H34" s="29"/>
      <c r="I34" s="68"/>
      <c r="J34" s="69"/>
      <c r="K34" s="46"/>
      <c r="L34" s="33"/>
      <c r="N34" s="7" t="str">
        <f t="shared" si="0"/>
        <v>Loy</v>
      </c>
      <c r="O34" s="20" t="str">
        <f t="shared" si="1"/>
        <v>Loyers</v>
      </c>
      <c r="P34" s="37">
        <f>$S$34+$V$34</f>
        <v>0</v>
      </c>
      <c r="Q34" s="37">
        <f>NOVEMBRE!$Q$34+$P$34</f>
        <v>0</v>
      </c>
      <c r="R34" s="93"/>
      <c r="S34" s="39">
        <f>SUMIF($F$10:$F$509,$N$34,$G$10:$G$509)</f>
        <v>0</v>
      </c>
      <c r="T34" s="39">
        <f>NOVEMBRE!$T$34+$S$34</f>
        <v>0</v>
      </c>
      <c r="U34" s="93"/>
      <c r="V34" s="40">
        <f>SUMIF($F$10:$F$509,$N$34,$K$10:$K$509)</f>
        <v>0</v>
      </c>
      <c r="W34" s="40">
        <f>NOVEMBRE!$W$34+$V$34</f>
        <v>0</v>
      </c>
    </row>
    <row r="35" spans="2:23" x14ac:dyDescent="0.25">
      <c r="B35" s="6"/>
      <c r="C35" s="66"/>
      <c r="D35" s="7"/>
      <c r="E35" s="7"/>
      <c r="F35" s="7"/>
      <c r="G35" s="41"/>
      <c r="H35" s="29"/>
      <c r="I35" s="68"/>
      <c r="J35" s="69"/>
      <c r="K35" s="46"/>
      <c r="L35" s="33"/>
      <c r="N35" s="7" t="str">
        <f t="shared" si="0"/>
        <v>Med</v>
      </c>
      <c r="O35" s="20" t="str">
        <f t="shared" si="1"/>
        <v>Médecin</v>
      </c>
      <c r="P35" s="37">
        <f>$S$35+$V$35</f>
        <v>0</v>
      </c>
      <c r="Q35" s="37">
        <f>NOVEMBRE!$Q$35+$P$35</f>
        <v>0</v>
      </c>
      <c r="R35" s="93"/>
      <c r="S35" s="39">
        <f>SUMIF($F$10:$F$509,$N$35,$G$10:$G$509)</f>
        <v>0</v>
      </c>
      <c r="T35" s="39">
        <f>NOVEMBRE!$T$35+$S$35</f>
        <v>0</v>
      </c>
      <c r="U35" s="93"/>
      <c r="V35" s="40">
        <f>SUMIF($F$10:$F$509,$N$35,$K$10:$K$509)</f>
        <v>0</v>
      </c>
      <c r="W35" s="40">
        <f>NOVEMBRE!$W$35+$V$35</f>
        <v>0</v>
      </c>
    </row>
    <row r="36" spans="2:23" x14ac:dyDescent="0.25">
      <c r="B36" s="6"/>
      <c r="C36" s="66"/>
      <c r="D36" s="7"/>
      <c r="E36" s="7"/>
      <c r="F36" s="7"/>
      <c r="G36" s="41"/>
      <c r="H36" s="29"/>
      <c r="I36" s="68"/>
      <c r="J36" s="69"/>
      <c r="K36" s="46"/>
      <c r="L36" s="33"/>
      <c r="N36" s="7" t="str">
        <f t="shared" si="0"/>
        <v>Mobl</v>
      </c>
      <c r="O36" s="20" t="str">
        <f t="shared" si="1"/>
        <v>Mobilier</v>
      </c>
      <c r="P36" s="37">
        <f>$S$36+$V$36</f>
        <v>0</v>
      </c>
      <c r="Q36" s="37">
        <f>NOVEMBRE!$Q$36+$P$36</f>
        <v>0</v>
      </c>
      <c r="R36" s="93"/>
      <c r="S36" s="39">
        <f>SUMIF($F$10:$F$509,$N$36,$G$10:$G$509)</f>
        <v>0</v>
      </c>
      <c r="T36" s="39">
        <f>NOVEMBRE!$T$36+$S$36</f>
        <v>0</v>
      </c>
      <c r="U36" s="93"/>
      <c r="V36" s="40">
        <f>SUMIF($F$10:$F$509,$N$36,$K$10:$K$509)</f>
        <v>0</v>
      </c>
      <c r="W36" s="40">
        <f>NOVEMBRE!$W$36+$V$36</f>
        <v>0</v>
      </c>
    </row>
    <row r="37" spans="2:23" x14ac:dyDescent="0.25">
      <c r="B37" s="6"/>
      <c r="C37" s="66"/>
      <c r="D37" s="7"/>
      <c r="E37" s="7"/>
      <c r="F37" s="7"/>
      <c r="G37" s="41"/>
      <c r="H37" s="29"/>
      <c r="I37" s="68"/>
      <c r="J37" s="69"/>
      <c r="K37" s="46"/>
      <c r="L37" s="33"/>
      <c r="N37" s="7" t="str">
        <f t="shared" si="0"/>
        <v>Mut</v>
      </c>
      <c r="O37" s="20" t="str">
        <f t="shared" si="1"/>
        <v>Mutuelle</v>
      </c>
      <c r="P37" s="37">
        <f>$S$37+$V$37</f>
        <v>0</v>
      </c>
      <c r="Q37" s="37">
        <f>NOVEMBRE!$Q$37+$P$37</f>
        <v>0</v>
      </c>
      <c r="R37" s="93"/>
      <c r="S37" s="39">
        <f>SUMIF($F$10:$F$509,$N$37,$G$10:$G$509)</f>
        <v>0</v>
      </c>
      <c r="T37" s="39">
        <f>NOVEMBRE!$T$37+$S$37</f>
        <v>0</v>
      </c>
      <c r="U37" s="93"/>
      <c r="V37" s="40">
        <f>SUMIF($F$10:$F$509,$N$37,$K$10:$K$509)</f>
        <v>0</v>
      </c>
      <c r="W37" s="40">
        <f>NOVEMBRE!$W$37+$V$37</f>
        <v>0</v>
      </c>
    </row>
    <row r="38" spans="2:23" x14ac:dyDescent="0.25">
      <c r="B38" s="6"/>
      <c r="C38" s="66"/>
      <c r="D38" s="7"/>
      <c r="E38" s="7"/>
      <c r="F38" s="7"/>
      <c r="G38" s="41"/>
      <c r="H38" s="29"/>
      <c r="I38" s="68"/>
      <c r="J38" s="69"/>
      <c r="K38" s="46"/>
      <c r="L38" s="33"/>
      <c r="N38" s="7" t="str">
        <f t="shared" si="0"/>
        <v>Phar</v>
      </c>
      <c r="O38" s="20" t="str">
        <f t="shared" si="1"/>
        <v>Pharmacie</v>
      </c>
      <c r="P38" s="37">
        <f>$S$38+$V$38</f>
        <v>0</v>
      </c>
      <c r="Q38" s="37">
        <f>NOVEMBRE!$Q$38+$P$38</f>
        <v>0</v>
      </c>
      <c r="R38" s="93"/>
      <c r="S38" s="39">
        <f>SUMIF($F$10:$F$509,$N$38,$G$10:$G$509)</f>
        <v>0</v>
      </c>
      <c r="T38" s="39">
        <f>NOVEMBRE!$T$38+$S$38</f>
        <v>0</v>
      </c>
      <c r="U38" s="93"/>
      <c r="V38" s="40">
        <f>SUMIF($F$10:$F$509,$N$38,$K$10:$K$509)</f>
        <v>0</v>
      </c>
      <c r="W38" s="40">
        <f>NOVEMBRE!$W$38+$V$38</f>
        <v>0</v>
      </c>
    </row>
    <row r="39" spans="2:23" x14ac:dyDescent="0.25">
      <c r="B39" s="6"/>
      <c r="C39" s="66"/>
      <c r="D39" s="7"/>
      <c r="E39" s="7"/>
      <c r="F39" s="7"/>
      <c r="G39" s="41"/>
      <c r="H39" s="29"/>
      <c r="I39" s="68"/>
      <c r="J39" s="69"/>
      <c r="K39" s="46"/>
      <c r="L39" s="33"/>
      <c r="N39" s="7" t="str">
        <f t="shared" si="0"/>
        <v>Resto</v>
      </c>
      <c r="O39" s="20" t="str">
        <f t="shared" si="1"/>
        <v>Restaurant</v>
      </c>
      <c r="P39" s="37">
        <f>$S$39+$V$39</f>
        <v>0</v>
      </c>
      <c r="Q39" s="37">
        <f>NOVEMBRE!$Q$39+$P$39</f>
        <v>0</v>
      </c>
      <c r="R39" s="93"/>
      <c r="S39" s="39">
        <f>SUMIF($F$10:$F$509,$N$39,$G$10:$G$509)</f>
        <v>0</v>
      </c>
      <c r="T39" s="39">
        <f>NOVEMBRE!$T$39+$S$39</f>
        <v>0</v>
      </c>
      <c r="U39" s="93"/>
      <c r="V39" s="40">
        <f>SUMIF($F$10:$F$509,$N$39,$K$10:$K$509)</f>
        <v>0</v>
      </c>
      <c r="W39" s="40">
        <f>NOVEMBRE!$W$39+$V$39</f>
        <v>0</v>
      </c>
    </row>
    <row r="40" spans="2:23" x14ac:dyDescent="0.25">
      <c r="B40" s="6"/>
      <c r="C40" s="66"/>
      <c r="D40" s="7"/>
      <c r="E40" s="7"/>
      <c r="F40" s="7"/>
      <c r="G40" s="41"/>
      <c r="H40" s="29"/>
      <c r="I40" s="68"/>
      <c r="J40" s="69"/>
      <c r="K40" s="46"/>
      <c r="L40" s="33"/>
      <c r="N40" s="7" t="str">
        <f t="shared" si="0"/>
        <v>Retr</v>
      </c>
      <c r="O40" s="20" t="str">
        <f t="shared" si="1"/>
        <v>Retraits</v>
      </c>
      <c r="P40" s="37">
        <f>$S$40+$V$40</f>
        <v>0</v>
      </c>
      <c r="Q40" s="37">
        <f>NOVEMBRE!$Q$40+$P$40</f>
        <v>0</v>
      </c>
      <c r="R40" s="93"/>
      <c r="S40" s="39">
        <f>SUMIF($F$10:$F$509,$N$40,$G$10:$G$509)</f>
        <v>0</v>
      </c>
      <c r="T40" s="39">
        <f>NOVEMBRE!$T$40+$S$40</f>
        <v>0</v>
      </c>
      <c r="U40" s="93"/>
      <c r="V40" s="40">
        <f>SUMIF($F$10:$F$509,$N$40,$K$10:$K$509)</f>
        <v>0</v>
      </c>
      <c r="W40" s="40">
        <f>NOVEMBRE!$W$40+$V$40</f>
        <v>0</v>
      </c>
    </row>
    <row r="41" spans="2:23" x14ac:dyDescent="0.25">
      <c r="B41" s="6"/>
      <c r="C41" s="66"/>
      <c r="D41" s="7"/>
      <c r="E41" s="7"/>
      <c r="F41" s="7"/>
      <c r="G41" s="41"/>
      <c r="H41" s="29"/>
      <c r="I41" s="68"/>
      <c r="J41" s="69"/>
      <c r="K41" s="46"/>
      <c r="L41" s="33"/>
      <c r="N41" s="7" t="str">
        <f t="shared" si="0"/>
        <v>Taxes</v>
      </c>
      <c r="O41" s="20" t="str">
        <f t="shared" si="1"/>
        <v>Impôts et taxes</v>
      </c>
      <c r="P41" s="37">
        <f>$S$41+$V$41</f>
        <v>0</v>
      </c>
      <c r="Q41" s="37">
        <f>NOVEMBRE!$Q$41+$P$41</f>
        <v>0</v>
      </c>
      <c r="R41" s="93"/>
      <c r="S41" s="39">
        <f>SUMIF($F$10:$F$509,$N$41,$G$10:$G$509)</f>
        <v>0</v>
      </c>
      <c r="T41" s="39">
        <f>NOVEMBRE!$T$41+$S$41</f>
        <v>0</v>
      </c>
      <c r="U41" s="93"/>
      <c r="V41" s="40">
        <f>SUMIF($F$10:$F$509,$N$41,$K$10:$K$509)</f>
        <v>0</v>
      </c>
      <c r="W41" s="40">
        <f>NOVEMBRE!$W$41+$V$41</f>
        <v>0</v>
      </c>
    </row>
    <row r="42" spans="2:23" x14ac:dyDescent="0.25">
      <c r="B42" s="6"/>
      <c r="C42" s="66"/>
      <c r="D42" s="7"/>
      <c r="E42" s="7"/>
      <c r="F42" s="7"/>
      <c r="G42" s="41"/>
      <c r="H42" s="29"/>
      <c r="I42" s="68"/>
      <c r="J42" s="69"/>
      <c r="K42" s="46"/>
      <c r="L42" s="33"/>
      <c r="N42" s="7" t="str">
        <f t="shared" si="0"/>
        <v>TelF</v>
      </c>
      <c r="O42" s="20" t="str">
        <f t="shared" si="1"/>
        <v>Téléphone fixe</v>
      </c>
      <c r="P42" s="37">
        <f>$S$42+$V$42</f>
        <v>0</v>
      </c>
      <c r="Q42" s="37">
        <f>NOVEMBRE!$Q$42+$P$42</f>
        <v>0</v>
      </c>
      <c r="R42" s="93"/>
      <c r="S42" s="39">
        <f>SUMIF($F$10:$F$509,$N$42,$G$10:$G$509)</f>
        <v>0</v>
      </c>
      <c r="T42" s="39">
        <f>NOVEMBRE!$T$42+$S$42</f>
        <v>0</v>
      </c>
      <c r="U42" s="93"/>
      <c r="V42" s="40">
        <f>SUMIF($F$10:$F$509,$N$42,$K$10:$K$509)</f>
        <v>0</v>
      </c>
      <c r="W42" s="40">
        <f>NOVEMBRE!$W$42+$V$42</f>
        <v>0</v>
      </c>
    </row>
    <row r="43" spans="2:23" x14ac:dyDescent="0.25">
      <c r="B43" s="6"/>
      <c r="C43" s="66"/>
      <c r="D43" s="7"/>
      <c r="E43" s="7"/>
      <c r="F43" s="7"/>
      <c r="G43" s="41"/>
      <c r="H43" s="29"/>
      <c r="I43" s="68"/>
      <c r="J43" s="69"/>
      <c r="K43" s="46"/>
      <c r="L43" s="33"/>
      <c r="N43" s="7" t="str">
        <f t="shared" si="0"/>
        <v>TelP</v>
      </c>
      <c r="O43" s="20" t="str">
        <f t="shared" si="1"/>
        <v>Téléphone portable</v>
      </c>
      <c r="P43" s="37">
        <f>$S$43+$V$43</f>
        <v>0</v>
      </c>
      <c r="Q43" s="37">
        <f>NOVEMBRE!$Q$43+$P$43</f>
        <v>0</v>
      </c>
      <c r="R43" s="93"/>
      <c r="S43" s="39">
        <f>SUMIF($F$10:$F$509,$N$43,$G$10:$G$509)</f>
        <v>0</v>
      </c>
      <c r="T43" s="39">
        <f>NOVEMBRE!$T$43+$S$43</f>
        <v>0</v>
      </c>
      <c r="U43" s="93"/>
      <c r="V43" s="40">
        <f>SUMIF($F$10:$F$509,$N$43,$K$10:$K$509)</f>
        <v>0</v>
      </c>
      <c r="W43" s="40">
        <f>NOVEMBRE!$W$43+$V$43</f>
        <v>0</v>
      </c>
    </row>
    <row r="44" spans="2:23" x14ac:dyDescent="0.25">
      <c r="B44" s="6"/>
      <c r="C44" s="66"/>
      <c r="D44" s="7"/>
      <c r="E44" s="7"/>
      <c r="F44" s="7"/>
      <c r="G44" s="41"/>
      <c r="H44" s="29"/>
      <c r="I44" s="68"/>
      <c r="J44" s="69"/>
      <c r="K44" s="46"/>
      <c r="L44" s="33"/>
      <c r="N44" s="7" t="str">
        <f t="shared" si="0"/>
        <v>Vac</v>
      </c>
      <c r="O44" s="20" t="str">
        <f t="shared" si="1"/>
        <v>Vacances</v>
      </c>
      <c r="P44" s="37">
        <f>$S$44+$V$44</f>
        <v>0</v>
      </c>
      <c r="Q44" s="37">
        <f>NOVEMBRE!$Q$44+$P$44</f>
        <v>0</v>
      </c>
      <c r="R44" s="93"/>
      <c r="S44" s="39">
        <f>SUMIF($F$10:$F$509,$N$44,$G$10:$G$509)</f>
        <v>0</v>
      </c>
      <c r="T44" s="39">
        <f>NOVEMBRE!$T$44+$S$44</f>
        <v>0</v>
      </c>
      <c r="U44" s="93"/>
      <c r="V44" s="40">
        <f>SUMIF($F$10:$F$509,$N$44,$K$10:$K$509)</f>
        <v>0</v>
      </c>
      <c r="W44" s="40">
        <f>NOVEMBRE!$W$44+$V$44</f>
        <v>0</v>
      </c>
    </row>
    <row r="45" spans="2:23" x14ac:dyDescent="0.25">
      <c r="B45" s="6"/>
      <c r="C45" s="66"/>
      <c r="D45" s="7"/>
      <c r="E45" s="7"/>
      <c r="F45" s="7"/>
      <c r="G45" s="41"/>
      <c r="H45" s="29"/>
      <c r="I45" s="68"/>
      <c r="J45" s="69"/>
      <c r="K45" s="46"/>
      <c r="L45" s="33"/>
      <c r="N45" s="7" t="str">
        <f t="shared" si="0"/>
        <v>Vet</v>
      </c>
      <c r="O45" s="20" t="str">
        <f t="shared" si="1"/>
        <v>Habillement</v>
      </c>
      <c r="P45" s="37">
        <f>$S$45+$V$45</f>
        <v>0</v>
      </c>
      <c r="Q45" s="37">
        <f>NOVEMBRE!$Q$45+$P$45</f>
        <v>0</v>
      </c>
      <c r="R45" s="93"/>
      <c r="S45" s="39">
        <f>SUMIF($F$10:$F$509,$N$45,$G$10:$G$509)</f>
        <v>0</v>
      </c>
      <c r="T45" s="39">
        <f>NOVEMBRE!$T$45+$S$45</f>
        <v>0</v>
      </c>
      <c r="U45" s="93"/>
      <c r="V45" s="40">
        <f>SUMIF($F$10:$F$509,$N$45,$K$10:$K$509)</f>
        <v>0</v>
      </c>
      <c r="W45" s="40">
        <f>NOVEMBRE!$W$45+$V$45</f>
        <v>0</v>
      </c>
    </row>
    <row r="46" spans="2:23" x14ac:dyDescent="0.25">
      <c r="B46" s="6"/>
      <c r="C46" s="66"/>
      <c r="D46" s="7"/>
      <c r="E46" s="7"/>
      <c r="F46" s="7"/>
      <c r="G46" s="41"/>
      <c r="H46" s="29"/>
      <c r="I46" s="68"/>
      <c r="J46" s="69"/>
      <c r="K46" s="46"/>
      <c r="L46" s="33"/>
      <c r="N46" s="7" t="str">
        <f t="shared" si="0"/>
        <v>Vir</v>
      </c>
      <c r="O46" s="20" t="str">
        <f t="shared" si="1"/>
        <v>Virement interne</v>
      </c>
      <c r="P46" s="37">
        <f>$S$46+$V$46</f>
        <v>0</v>
      </c>
      <c r="Q46" s="37">
        <f>NOVEMBRE!$Q$46+$P$46</f>
        <v>0</v>
      </c>
      <c r="R46" s="93"/>
      <c r="S46" s="39">
        <f>SUMIF($F$10:$F$509,$N$46,$G$10:$G$509)</f>
        <v>0</v>
      </c>
      <c r="T46" s="39">
        <f>NOVEMBRE!$T$46+$S$46</f>
        <v>0</v>
      </c>
      <c r="U46" s="93"/>
      <c r="V46" s="40">
        <f>SUMIF($F$10:$F$509,$N$46,$K$10:$K$509)</f>
        <v>0</v>
      </c>
      <c r="W46" s="40">
        <f>NOVEMBRE!$W$46+$V$46</f>
        <v>0</v>
      </c>
    </row>
    <row r="47" spans="2:23" x14ac:dyDescent="0.25">
      <c r="B47" s="6"/>
      <c r="C47" s="66"/>
      <c r="D47" s="7"/>
      <c r="E47" s="7"/>
      <c r="F47" s="7"/>
      <c r="G47" s="41"/>
      <c r="H47" s="29"/>
      <c r="I47" s="68"/>
      <c r="J47" s="69"/>
      <c r="K47" s="46"/>
      <c r="L47" s="33"/>
      <c r="N47" s="7" t="str">
        <f t="shared" si="0"/>
        <v>Voit</v>
      </c>
      <c r="O47" s="20" t="str">
        <f t="shared" si="1"/>
        <v>Voiture</v>
      </c>
      <c r="P47" s="37">
        <f>$S$47+$V$47</f>
        <v>0</v>
      </c>
      <c r="Q47" s="37">
        <f>NOVEMBRE!$Q$47+$P$47</f>
        <v>0</v>
      </c>
      <c r="R47" s="93"/>
      <c r="S47" s="39">
        <f>SUMIF($F$10:$F$509,$N$47,$G$10:$G$509)</f>
        <v>0</v>
      </c>
      <c r="T47" s="39">
        <f>NOVEMBRE!$T$47+$S$47</f>
        <v>0</v>
      </c>
      <c r="U47" s="93"/>
      <c r="V47" s="40">
        <f>SUMIF($F$10:$F$509,$N$47,$K$10:$K$509)</f>
        <v>0</v>
      </c>
      <c r="W47" s="40">
        <f>NOVEMBRE!$W$47+$V$47</f>
        <v>0</v>
      </c>
    </row>
    <row r="48" spans="2:23" x14ac:dyDescent="0.25">
      <c r="B48" s="6"/>
      <c r="C48" s="66"/>
      <c r="D48" s="7"/>
      <c r="E48" s="7"/>
      <c r="F48" s="7"/>
      <c r="G48" s="41"/>
      <c r="H48" s="29"/>
      <c r="I48" s="68"/>
      <c r="J48" s="69"/>
      <c r="K48" s="46"/>
      <c r="L48" s="33"/>
      <c r="N48" s="7" t="str">
        <f t="shared" si="0"/>
        <v>Web</v>
      </c>
      <c r="O48" s="20" t="str">
        <f t="shared" si="1"/>
        <v>Internet</v>
      </c>
      <c r="P48" s="37">
        <f>$S$48+$V$48</f>
        <v>0</v>
      </c>
      <c r="Q48" s="37">
        <f>NOVEMBRE!$Q$48+$P$48</f>
        <v>0</v>
      </c>
      <c r="R48" s="93"/>
      <c r="S48" s="39">
        <f>SUMIF($F$10:$F$509,$N$48,$G$10:$G$509)</f>
        <v>0</v>
      </c>
      <c r="T48" s="39">
        <f>NOVEMBRE!$T$48+$S$48</f>
        <v>0</v>
      </c>
      <c r="U48" s="93"/>
      <c r="V48" s="40">
        <f>SUMIF($F$10:$F$509,$N$48,$K$10:$K$509)</f>
        <v>0</v>
      </c>
      <c r="W48" s="40">
        <f>NOVEMBRE!$W$48+$V$48</f>
        <v>0</v>
      </c>
    </row>
    <row r="49" spans="2:23" x14ac:dyDescent="0.25">
      <c r="B49" s="6"/>
      <c r="C49" s="66"/>
      <c r="D49" s="7"/>
      <c r="E49" s="7"/>
      <c r="F49" s="7"/>
      <c r="G49" s="41"/>
      <c r="H49" s="29"/>
      <c r="I49" s="68"/>
      <c r="J49" s="69"/>
      <c r="K49" s="46"/>
      <c r="L49" s="33"/>
      <c r="N49" s="7" t="str">
        <f t="shared" si="0"/>
        <v xml:space="preserve"> </v>
      </c>
      <c r="O49" s="20" t="str">
        <f t="shared" si="1"/>
        <v xml:space="preserve"> </v>
      </c>
      <c r="P49" s="37">
        <f>$S$49+$V$49</f>
        <v>0</v>
      </c>
      <c r="Q49" s="37">
        <f>NOVEMBRE!$Q$49+$P$49</f>
        <v>0</v>
      </c>
      <c r="R49" s="93"/>
      <c r="S49" s="39">
        <f>SUMIF($F$10:$F$509,$N$49,$G$10:$G$509)</f>
        <v>0</v>
      </c>
      <c r="T49" s="39">
        <f>NOVEMBRE!$T$49+$S$49</f>
        <v>0</v>
      </c>
      <c r="U49" s="93"/>
      <c r="V49" s="40">
        <f>SUMIF($F$10:$F$509,$N$49,$K$10:$K$509)</f>
        <v>0</v>
      </c>
      <c r="W49" s="40">
        <f>NOVEMBRE!$W$49+$V$49</f>
        <v>0</v>
      </c>
    </row>
    <row r="50" spans="2:23" x14ac:dyDescent="0.25">
      <c r="B50" s="6"/>
      <c r="C50" s="66"/>
      <c r="D50" s="7"/>
      <c r="E50" s="7"/>
      <c r="F50" s="7"/>
      <c r="G50" s="41"/>
      <c r="H50" s="29"/>
      <c r="I50" s="68"/>
      <c r="J50" s="69"/>
      <c r="K50" s="46"/>
      <c r="L50" s="33"/>
      <c r="N50" s="7" t="str">
        <f t="shared" si="0"/>
        <v xml:space="preserve"> </v>
      </c>
      <c r="O50" s="20" t="str">
        <f t="shared" si="1"/>
        <v xml:space="preserve"> </v>
      </c>
      <c r="P50" s="37">
        <f>$S$50+$V$50</f>
        <v>0</v>
      </c>
      <c r="Q50" s="37">
        <f>NOVEMBRE!$Q$50+$P$50</f>
        <v>0</v>
      </c>
      <c r="R50" s="93"/>
      <c r="S50" s="39">
        <f>SUMIF($F$10:$F$509,$N$50,$G$10:$G$509)</f>
        <v>0</v>
      </c>
      <c r="T50" s="39">
        <f>NOVEMBRE!$T$50+$S$50</f>
        <v>0</v>
      </c>
      <c r="U50" s="93"/>
      <c r="V50" s="40">
        <f>SUMIF($F$10:$F$509,$N$50,$K$10:$K$509)</f>
        <v>0</v>
      </c>
      <c r="W50" s="40">
        <f>NOVEMBRE!$W$50+$V$50</f>
        <v>0</v>
      </c>
    </row>
    <row r="51" spans="2:23" x14ac:dyDescent="0.25">
      <c r="B51" s="6"/>
      <c r="C51" s="66"/>
      <c r="D51" s="7"/>
      <c r="E51" s="7"/>
      <c r="F51" s="7"/>
      <c r="G51" s="41"/>
      <c r="H51" s="29"/>
      <c r="I51" s="68"/>
      <c r="J51" s="69"/>
      <c r="K51" s="46"/>
      <c r="L51" s="33"/>
      <c r="N51" s="7" t="str">
        <f t="shared" si="0"/>
        <v xml:space="preserve"> </v>
      </c>
      <c r="O51" s="20" t="str">
        <f t="shared" si="1"/>
        <v xml:space="preserve"> </v>
      </c>
      <c r="P51" s="37">
        <f>$S$51+$V$51</f>
        <v>0</v>
      </c>
      <c r="Q51" s="37">
        <f>NOVEMBRE!$Q$51+$P$51</f>
        <v>0</v>
      </c>
      <c r="R51" s="93"/>
      <c r="S51" s="39">
        <f>SUMIF($F$10:$F$509,$N$51,$G$10:$G$509)</f>
        <v>0</v>
      </c>
      <c r="T51" s="39">
        <f>NOVEMBRE!$T$51+$S$51</f>
        <v>0</v>
      </c>
      <c r="U51" s="93"/>
      <c r="V51" s="40">
        <f>SUMIF($F$10:$F$509,$N$51,$K$10:$K$509)</f>
        <v>0</v>
      </c>
      <c r="W51" s="40">
        <f>NOVEMBRE!$W$51+$V$51</f>
        <v>0</v>
      </c>
    </row>
    <row r="52" spans="2:23" x14ac:dyDescent="0.25">
      <c r="B52" s="6"/>
      <c r="C52" s="66"/>
      <c r="D52" s="7"/>
      <c r="E52" s="7"/>
      <c r="F52" s="7"/>
      <c r="G52" s="41"/>
      <c r="H52" s="29"/>
      <c r="I52" s="68"/>
      <c r="J52" s="69"/>
      <c r="K52" s="46"/>
      <c r="L52" s="33"/>
      <c r="N52" s="7" t="str">
        <f t="shared" si="0"/>
        <v xml:space="preserve"> </v>
      </c>
      <c r="O52" s="20" t="str">
        <f t="shared" si="1"/>
        <v xml:space="preserve"> </v>
      </c>
      <c r="P52" s="37">
        <f>$S$52+$V$52</f>
        <v>0</v>
      </c>
      <c r="Q52" s="37">
        <f>NOVEMBRE!$Q$52+$P$52</f>
        <v>0</v>
      </c>
      <c r="R52" s="93"/>
      <c r="S52" s="39">
        <f>SUMIF($F$10:$F$509,$N$52,$G$10:$G$509)</f>
        <v>0</v>
      </c>
      <c r="T52" s="39">
        <f>NOVEMBRE!$T$52+$S$52</f>
        <v>0</v>
      </c>
      <c r="U52" s="93"/>
      <c r="V52" s="40">
        <f>SUMIF($F$10:$F$509,$N$52,$K$10:$K$509)</f>
        <v>0</v>
      </c>
      <c r="W52" s="40">
        <f>NOVEMBRE!$W$52+$V$52</f>
        <v>0</v>
      </c>
    </row>
    <row r="53" spans="2:23" x14ac:dyDescent="0.25">
      <c r="B53" s="6"/>
      <c r="C53" s="66"/>
      <c r="D53" s="7"/>
      <c r="E53" s="7"/>
      <c r="F53" s="7"/>
      <c r="G53" s="41"/>
      <c r="H53" s="29"/>
      <c r="I53" s="68"/>
      <c r="J53" s="69"/>
      <c r="K53" s="46"/>
      <c r="L53" s="33"/>
      <c r="N53" s="7" t="str">
        <f t="shared" si="0"/>
        <v xml:space="preserve"> </v>
      </c>
      <c r="O53" s="20" t="str">
        <f t="shared" si="1"/>
        <v xml:space="preserve"> </v>
      </c>
      <c r="P53" s="37">
        <f>$S$53+$V$53</f>
        <v>0</v>
      </c>
      <c r="Q53" s="37">
        <f>NOVEMBRE!$Q$53+$P$53</f>
        <v>0</v>
      </c>
      <c r="R53" s="93"/>
      <c r="S53" s="39">
        <f>SUMIF($F$10:$F$509,$N$53,$G$10:$G$509)</f>
        <v>0</v>
      </c>
      <c r="T53" s="39">
        <f>NOVEMBRE!$T$53+$S$53</f>
        <v>0</v>
      </c>
      <c r="U53" s="93"/>
      <c r="V53" s="40">
        <f>SUMIF($F$10:$F$509,$N$53,$K$10:$K$509)</f>
        <v>0</v>
      </c>
      <c r="W53" s="40">
        <f>NOVEMBRE!$W$53+$V$53</f>
        <v>0</v>
      </c>
    </row>
    <row r="54" spans="2:23" x14ac:dyDescent="0.25">
      <c r="B54" s="6"/>
      <c r="C54" s="66"/>
      <c r="D54" s="7"/>
      <c r="E54" s="7"/>
      <c r="F54" s="7"/>
      <c r="G54" s="41"/>
      <c r="H54" s="29"/>
      <c r="I54" s="68"/>
      <c r="J54" s="69"/>
      <c r="K54" s="46"/>
      <c r="L54" s="33"/>
      <c r="N54" s="7" t="str">
        <f t="shared" si="0"/>
        <v xml:space="preserve"> </v>
      </c>
      <c r="O54" s="20" t="str">
        <f t="shared" si="1"/>
        <v xml:space="preserve"> </v>
      </c>
      <c r="P54" s="37">
        <f>$S$54+$V$54</f>
        <v>0</v>
      </c>
      <c r="Q54" s="37">
        <f>NOVEMBRE!$Q$54+$P$54</f>
        <v>0</v>
      </c>
      <c r="R54" s="93"/>
      <c r="S54" s="39">
        <f>SUMIF($F$10:$F$509,$N$54,$G$10:$G$509)</f>
        <v>0</v>
      </c>
      <c r="T54" s="39">
        <f>NOVEMBRE!$T$54+$S$54</f>
        <v>0</v>
      </c>
      <c r="U54" s="93"/>
      <c r="V54" s="40">
        <f>SUMIF($F$10:$F$509,$N$54,$K$10:$K$509)</f>
        <v>0</v>
      </c>
      <c r="W54" s="40">
        <f>NOVEMBRE!$W$54+$V$54</f>
        <v>0</v>
      </c>
    </row>
    <row r="55" spans="2:23" x14ac:dyDescent="0.25">
      <c r="B55" s="6"/>
      <c r="C55" s="66"/>
      <c r="D55" s="7"/>
      <c r="E55" s="7"/>
      <c r="F55" s="7"/>
      <c r="G55" s="41"/>
      <c r="H55" s="29"/>
      <c r="I55" s="68"/>
      <c r="J55" s="69"/>
      <c r="K55" s="46"/>
      <c r="L55" s="33"/>
      <c r="N55" s="7" t="str">
        <f t="shared" si="0"/>
        <v xml:space="preserve"> </v>
      </c>
      <c r="O55" s="20" t="str">
        <f t="shared" si="1"/>
        <v xml:space="preserve"> </v>
      </c>
      <c r="P55" s="37">
        <f>$S$55+$V$55</f>
        <v>0</v>
      </c>
      <c r="Q55" s="37">
        <f>NOVEMBRE!$Q$55+$P$55</f>
        <v>0</v>
      </c>
      <c r="R55" s="93"/>
      <c r="S55" s="39">
        <f>SUMIF($F$10:$F$509,$N$55,$G$10:$G$509)</f>
        <v>0</v>
      </c>
      <c r="T55" s="39">
        <f>NOVEMBRE!$T$55+$S$55</f>
        <v>0</v>
      </c>
      <c r="U55" s="93"/>
      <c r="V55" s="40">
        <f>SUMIF($F$10:$F$509,$N$55,$K$10:$K$509)</f>
        <v>0</v>
      </c>
      <c r="W55" s="40">
        <f>NOVEMBRE!$W$55+$V$55</f>
        <v>0</v>
      </c>
    </row>
    <row r="56" spans="2:23" x14ac:dyDescent="0.25">
      <c r="B56" s="6"/>
      <c r="C56" s="66"/>
      <c r="D56" s="7"/>
      <c r="E56" s="7"/>
      <c r="F56" s="7"/>
      <c r="G56" s="41"/>
      <c r="H56" s="29"/>
      <c r="I56" s="68"/>
      <c r="J56" s="69"/>
      <c r="K56" s="46"/>
      <c r="L56" s="33"/>
      <c r="N56" s="7" t="str">
        <f t="shared" si="0"/>
        <v xml:space="preserve"> </v>
      </c>
      <c r="O56" s="20" t="str">
        <f t="shared" si="1"/>
        <v xml:space="preserve"> </v>
      </c>
      <c r="P56" s="37">
        <f>$S$56+$V$56</f>
        <v>0</v>
      </c>
      <c r="Q56" s="37">
        <f>NOVEMBRE!$Q$56+$P$56</f>
        <v>0</v>
      </c>
      <c r="R56" s="93"/>
      <c r="S56" s="39">
        <f>SUMIF($F$10:$F$509,$N$56,$G$10:$G$509)</f>
        <v>0</v>
      </c>
      <c r="T56" s="39">
        <f>NOVEMBRE!$T$56+$S$56</f>
        <v>0</v>
      </c>
      <c r="U56" s="93"/>
      <c r="V56" s="40">
        <f>SUMIF($F$10:$F$509,$N$56,$K$10:$K$509)</f>
        <v>0</v>
      </c>
      <c r="W56" s="40">
        <f>NOVEMBRE!$W$56+$V$56</f>
        <v>0</v>
      </c>
    </row>
    <row r="57" spans="2:23" x14ac:dyDescent="0.25">
      <c r="B57" s="6"/>
      <c r="C57" s="66"/>
      <c r="D57" s="7"/>
      <c r="E57" s="7"/>
      <c r="F57" s="7"/>
      <c r="G57" s="41"/>
      <c r="H57" s="29"/>
      <c r="I57" s="68"/>
      <c r="J57" s="69"/>
      <c r="K57" s="46"/>
      <c r="L57" s="33"/>
      <c r="N57" s="7" t="str">
        <f t="shared" si="0"/>
        <v xml:space="preserve"> </v>
      </c>
      <c r="O57" s="20" t="str">
        <f t="shared" si="1"/>
        <v xml:space="preserve"> </v>
      </c>
      <c r="P57" s="37">
        <f>$S$57+$V$57</f>
        <v>0</v>
      </c>
      <c r="Q57" s="37">
        <f>NOVEMBRE!$Q$57+$P$57</f>
        <v>0</v>
      </c>
      <c r="R57" s="93"/>
      <c r="S57" s="39">
        <f>SUMIF($F$10:$F$509,$N$57,$G$10:$G$509)</f>
        <v>0</v>
      </c>
      <c r="T57" s="39">
        <f>NOVEMBRE!$T$57+$S$57</f>
        <v>0</v>
      </c>
      <c r="U57" s="93"/>
      <c r="V57" s="40">
        <f>SUMIF($F$10:$F$509,$N$57,$K$10:$K$509)</f>
        <v>0</v>
      </c>
      <c r="W57" s="40">
        <f>NOVEMBRE!$W$57+$V$57</f>
        <v>0</v>
      </c>
    </row>
    <row r="58" spans="2:23" x14ac:dyDescent="0.25">
      <c r="B58" s="6"/>
      <c r="C58" s="66"/>
      <c r="D58" s="7"/>
      <c r="E58" s="7"/>
      <c r="F58" s="7"/>
      <c r="G58" s="41"/>
      <c r="H58" s="29"/>
      <c r="I58" s="68"/>
      <c r="J58" s="69"/>
      <c r="K58" s="46"/>
      <c r="L58" s="33"/>
      <c r="N58" s="7" t="str">
        <f t="shared" si="0"/>
        <v xml:space="preserve"> </v>
      </c>
      <c r="O58" s="20" t="str">
        <f t="shared" si="1"/>
        <v xml:space="preserve"> </v>
      </c>
      <c r="P58" s="37">
        <f>$S$58+$V$58</f>
        <v>0</v>
      </c>
      <c r="Q58" s="37">
        <f>NOVEMBRE!$Q$58+$P$58</f>
        <v>0</v>
      </c>
      <c r="R58" s="93"/>
      <c r="S58" s="39">
        <f>SUMIF($F$10:$F$509,$N$58,$G$10:$G$509)</f>
        <v>0</v>
      </c>
      <c r="T58" s="39">
        <f>NOVEMBRE!$T$58+$S$58</f>
        <v>0</v>
      </c>
      <c r="U58" s="93"/>
      <c r="V58" s="40">
        <f>SUMIF($F$10:$F$509,$N$58,$K$10:$K$509)</f>
        <v>0</v>
      </c>
      <c r="W58" s="40">
        <f>NOVEMBRE!$W$58+$V$58</f>
        <v>0</v>
      </c>
    </row>
    <row r="59" spans="2:23" ht="16.5" thickBot="1" x14ac:dyDescent="0.3">
      <c r="B59" s="6"/>
      <c r="C59" s="66"/>
      <c r="D59" s="7"/>
      <c r="E59" s="7"/>
      <c r="F59" s="7"/>
      <c r="G59" s="41"/>
      <c r="H59" s="29"/>
      <c r="I59" s="68"/>
      <c r="J59" s="69"/>
      <c r="K59" s="46"/>
      <c r="L59" s="33"/>
      <c r="N59" s="10" t="str">
        <f t="shared" si="0"/>
        <v xml:space="preserve"> </v>
      </c>
      <c r="O59" s="21" t="str">
        <f t="shared" si="1"/>
        <v xml:space="preserve"> </v>
      </c>
      <c r="P59" s="38">
        <f>$S$59+$V$59</f>
        <v>0</v>
      </c>
      <c r="Q59" s="38">
        <f>NOVEMBRE!$Q$59+$P$59</f>
        <v>0</v>
      </c>
      <c r="R59" s="93"/>
      <c r="S59" s="39">
        <f>SUMIF($F$10:$F$509,$N$59,$G$10:$G$509)</f>
        <v>0</v>
      </c>
      <c r="T59" s="39">
        <f>NOVEMBRE!$T$59+$S$59</f>
        <v>0</v>
      </c>
      <c r="U59" s="93"/>
      <c r="V59" s="40">
        <f>SUMIF($F$10:$F$509,$N$59,$K$10:$K$509)</f>
        <v>0</v>
      </c>
      <c r="W59" s="40">
        <f>NOVEMBRE!$W$59+$V$59</f>
        <v>0</v>
      </c>
    </row>
    <row r="60" spans="2:23" x14ac:dyDescent="0.25">
      <c r="B60" s="6"/>
      <c r="C60" s="66"/>
      <c r="D60" s="7"/>
      <c r="E60" s="7"/>
      <c r="F60" s="7"/>
      <c r="G60" s="41"/>
      <c r="H60" s="29"/>
      <c r="I60" s="68"/>
      <c r="J60" s="69"/>
      <c r="K60" s="46"/>
      <c r="L60" s="33"/>
      <c r="N60" s="84" t="s">
        <v>19</v>
      </c>
      <c r="O60" s="84"/>
      <c r="P60" s="86">
        <f>SUM($P$10:$P$59)</f>
        <v>0</v>
      </c>
      <c r="Q60" s="86">
        <f>SUM($Q$10:$Q$59)</f>
        <v>197</v>
      </c>
      <c r="R60" s="88"/>
      <c r="S60" s="90">
        <f>SUM($S$10:$S$59)</f>
        <v>0</v>
      </c>
      <c r="T60" s="90">
        <f>SUM($T$10:$T$59)</f>
        <v>72</v>
      </c>
      <c r="U60" s="88"/>
      <c r="V60" s="82">
        <f>SUM($V$10:$V$59)</f>
        <v>0</v>
      </c>
      <c r="W60" s="82">
        <f>SUM($W$10:$W$59)</f>
        <v>125</v>
      </c>
    </row>
    <row r="61" spans="2:23" ht="16.5" thickBot="1" x14ac:dyDescent="0.3">
      <c r="B61" s="6"/>
      <c r="C61" s="66"/>
      <c r="D61" s="7"/>
      <c r="E61" s="7"/>
      <c r="F61" s="7"/>
      <c r="G61" s="41"/>
      <c r="H61" s="29"/>
      <c r="I61" s="68"/>
      <c r="J61" s="69"/>
      <c r="K61" s="46"/>
      <c r="L61" s="33"/>
      <c r="N61" s="85"/>
      <c r="O61" s="85"/>
      <c r="P61" s="87"/>
      <c r="Q61" s="87"/>
      <c r="R61" s="89"/>
      <c r="S61" s="91"/>
      <c r="T61" s="91"/>
      <c r="U61" s="89"/>
      <c r="V61" s="83"/>
      <c r="W61" s="83"/>
    </row>
    <row r="62" spans="2:23" x14ac:dyDescent="0.25">
      <c r="B62" s="6"/>
      <c r="C62" s="66"/>
      <c r="D62" s="7"/>
      <c r="E62" s="7"/>
      <c r="F62" s="7"/>
      <c r="G62" s="41"/>
      <c r="H62" s="29"/>
      <c r="I62" s="68"/>
      <c r="J62" s="69"/>
      <c r="K62" s="46"/>
      <c r="L62" s="33"/>
    </row>
    <row r="63" spans="2:23" ht="15.75" customHeight="1" thickBot="1" x14ac:dyDescent="0.3">
      <c r="B63" s="6"/>
      <c r="C63" s="66"/>
      <c r="D63" s="7"/>
      <c r="E63" s="7"/>
      <c r="F63" s="7"/>
      <c r="G63" s="41"/>
      <c r="H63" s="29"/>
      <c r="I63" s="68"/>
      <c r="J63" s="69"/>
      <c r="K63" s="46"/>
      <c r="L63" s="33"/>
      <c r="S63" s="8"/>
    </row>
    <row r="64" spans="2:23" ht="16.5" customHeight="1" x14ac:dyDescent="0.25">
      <c r="B64" s="6"/>
      <c r="C64" s="66"/>
      <c r="D64" s="7"/>
      <c r="E64" s="7"/>
      <c r="F64" s="7"/>
      <c r="G64" s="41"/>
      <c r="H64" s="29"/>
      <c r="I64" s="68"/>
      <c r="J64" s="69"/>
      <c r="K64" s="46"/>
      <c r="L64" s="33"/>
      <c r="N64" s="75" t="s">
        <v>20</v>
      </c>
      <c r="O64" s="76"/>
      <c r="P64" s="133">
        <f>$P$60-$S$60-$V$60</f>
        <v>0</v>
      </c>
      <c r="Q64" s="133">
        <f>$Q$60-$T$60-$W$60</f>
        <v>0</v>
      </c>
      <c r="S64" s="133">
        <f>$S$60-$G$510</f>
        <v>0</v>
      </c>
      <c r="V64" s="133">
        <f>$V$60-$K$510</f>
        <v>0</v>
      </c>
    </row>
    <row r="65" spans="2:22" ht="16.5" thickBot="1" x14ac:dyDescent="0.3">
      <c r="B65" s="6"/>
      <c r="C65" s="66"/>
      <c r="D65" s="7"/>
      <c r="E65" s="7"/>
      <c r="F65" s="7"/>
      <c r="G65" s="41"/>
      <c r="H65" s="29"/>
      <c r="I65" s="68"/>
      <c r="J65" s="69"/>
      <c r="K65" s="46"/>
      <c r="L65" s="33"/>
      <c r="N65" s="77"/>
      <c r="O65" s="78"/>
      <c r="P65" s="134"/>
      <c r="Q65" s="134"/>
      <c r="S65" s="134"/>
      <c r="V65" s="134"/>
    </row>
    <row r="66" spans="2:22" x14ac:dyDescent="0.25">
      <c r="B66" s="6"/>
      <c r="C66" s="66"/>
      <c r="D66" s="7"/>
      <c r="E66" s="7"/>
      <c r="F66" s="7"/>
      <c r="G66" s="41"/>
      <c r="H66" s="29"/>
      <c r="I66" s="68"/>
      <c r="J66" s="69"/>
      <c r="K66" s="46"/>
      <c r="L66" s="33"/>
    </row>
    <row r="67" spans="2:22" x14ac:dyDescent="0.25">
      <c r="B67" s="6"/>
      <c r="C67" s="66"/>
      <c r="D67" s="7"/>
      <c r="E67" s="7"/>
      <c r="F67" s="7"/>
      <c r="G67" s="41"/>
      <c r="H67" s="29"/>
      <c r="I67" s="68"/>
      <c r="J67" s="69"/>
      <c r="K67" s="46"/>
      <c r="L67" s="33"/>
    </row>
    <row r="68" spans="2:22" x14ac:dyDescent="0.25">
      <c r="B68" s="6"/>
      <c r="C68" s="66"/>
      <c r="D68" s="7"/>
      <c r="E68" s="7"/>
      <c r="F68" s="7"/>
      <c r="G68" s="41"/>
      <c r="H68" s="29"/>
      <c r="I68" s="68"/>
      <c r="J68" s="69"/>
      <c r="K68" s="46"/>
      <c r="L68" s="33"/>
    </row>
    <row r="69" spans="2:22" x14ac:dyDescent="0.25">
      <c r="B69" s="6"/>
      <c r="C69" s="66"/>
      <c r="D69" s="7"/>
      <c r="E69" s="7"/>
      <c r="F69" s="7"/>
      <c r="G69" s="41"/>
      <c r="H69" s="29"/>
      <c r="I69" s="68"/>
      <c r="J69" s="69"/>
      <c r="K69" s="46"/>
      <c r="L69" s="33"/>
    </row>
    <row r="70" spans="2:22" x14ac:dyDescent="0.25">
      <c r="B70" s="6"/>
      <c r="C70" s="66"/>
      <c r="D70" s="7"/>
      <c r="E70" s="7"/>
      <c r="F70" s="7"/>
      <c r="G70" s="41"/>
      <c r="H70" s="29"/>
      <c r="I70" s="68"/>
      <c r="J70" s="69"/>
      <c r="K70" s="46"/>
      <c r="L70" s="33"/>
    </row>
    <row r="71" spans="2:22" x14ac:dyDescent="0.25">
      <c r="B71" s="6"/>
      <c r="C71" s="66"/>
      <c r="D71" s="7"/>
      <c r="E71" s="7"/>
      <c r="F71" s="7"/>
      <c r="G71" s="41"/>
      <c r="H71" s="29"/>
      <c r="I71" s="68"/>
      <c r="J71" s="69"/>
      <c r="K71" s="46"/>
      <c r="L71" s="33"/>
    </row>
    <row r="72" spans="2:22" x14ac:dyDescent="0.25">
      <c r="B72" s="6"/>
      <c r="C72" s="66"/>
      <c r="D72" s="7"/>
      <c r="E72" s="7"/>
      <c r="F72" s="7"/>
      <c r="G72" s="41"/>
      <c r="H72" s="29"/>
      <c r="I72" s="68"/>
      <c r="J72" s="69"/>
      <c r="K72" s="46"/>
      <c r="L72" s="33"/>
    </row>
    <row r="73" spans="2:22" x14ac:dyDescent="0.25">
      <c r="B73" s="6"/>
      <c r="C73" s="66"/>
      <c r="D73" s="7"/>
      <c r="E73" s="7"/>
      <c r="F73" s="7"/>
      <c r="G73" s="41"/>
      <c r="H73" s="29"/>
      <c r="I73" s="68"/>
      <c r="J73" s="69"/>
      <c r="K73" s="46"/>
      <c r="L73" s="33"/>
    </row>
    <row r="74" spans="2:22" x14ac:dyDescent="0.25">
      <c r="B74" s="6"/>
      <c r="C74" s="66"/>
      <c r="D74" s="7"/>
      <c r="E74" s="7"/>
      <c r="F74" s="7"/>
      <c r="G74" s="41"/>
      <c r="H74" s="29"/>
      <c r="I74" s="68"/>
      <c r="J74" s="69"/>
      <c r="K74" s="46"/>
      <c r="L74" s="33"/>
    </row>
    <row r="75" spans="2:22" x14ac:dyDescent="0.25">
      <c r="B75" s="6"/>
      <c r="C75" s="66"/>
      <c r="D75" s="7"/>
      <c r="E75" s="7"/>
      <c r="F75" s="7"/>
      <c r="G75" s="41"/>
      <c r="H75" s="29"/>
      <c r="I75" s="68"/>
      <c r="J75" s="69"/>
      <c r="K75" s="46"/>
      <c r="L75" s="33"/>
    </row>
    <row r="76" spans="2:22" x14ac:dyDescent="0.25">
      <c r="B76" s="6"/>
      <c r="C76" s="66"/>
      <c r="D76" s="7"/>
      <c r="E76" s="7"/>
      <c r="F76" s="7"/>
      <c r="G76" s="41"/>
      <c r="H76" s="29"/>
      <c r="I76" s="68"/>
      <c r="J76" s="69"/>
      <c r="K76" s="46"/>
      <c r="L76" s="33"/>
    </row>
    <row r="77" spans="2:22" x14ac:dyDescent="0.25">
      <c r="B77" s="6"/>
      <c r="C77" s="66"/>
      <c r="D77" s="7"/>
      <c r="E77" s="7"/>
      <c r="F77" s="7"/>
      <c r="G77" s="41"/>
      <c r="H77" s="29"/>
      <c r="I77" s="68"/>
      <c r="J77" s="69"/>
      <c r="K77" s="46"/>
      <c r="L77" s="33"/>
    </row>
    <row r="78" spans="2:22" x14ac:dyDescent="0.25">
      <c r="B78" s="6"/>
      <c r="C78" s="66"/>
      <c r="D78" s="7"/>
      <c r="E78" s="7"/>
      <c r="F78" s="7"/>
      <c r="G78" s="41"/>
      <c r="H78" s="29"/>
      <c r="I78" s="68"/>
      <c r="J78" s="69"/>
      <c r="K78" s="46"/>
      <c r="L78" s="33"/>
    </row>
    <row r="79" spans="2:22" x14ac:dyDescent="0.25">
      <c r="B79" s="6"/>
      <c r="C79" s="66"/>
      <c r="D79" s="7"/>
      <c r="E79" s="7"/>
      <c r="F79" s="7"/>
      <c r="G79" s="41"/>
      <c r="H79" s="29"/>
      <c r="I79" s="68"/>
      <c r="J79" s="69"/>
      <c r="K79" s="46"/>
      <c r="L79" s="33"/>
    </row>
    <row r="80" spans="2:22" x14ac:dyDescent="0.25">
      <c r="B80" s="6"/>
      <c r="C80" s="66"/>
      <c r="D80" s="7"/>
      <c r="E80" s="7"/>
      <c r="F80" s="7"/>
      <c r="G80" s="41"/>
      <c r="H80" s="29"/>
      <c r="I80" s="68"/>
      <c r="J80" s="69"/>
      <c r="K80" s="46"/>
      <c r="L80" s="33"/>
    </row>
    <row r="81" spans="2:12" x14ac:dyDescent="0.25">
      <c r="B81" s="6"/>
      <c r="C81" s="66"/>
      <c r="D81" s="7"/>
      <c r="E81" s="7"/>
      <c r="F81" s="7"/>
      <c r="G81" s="41"/>
      <c r="H81" s="29"/>
      <c r="I81" s="68"/>
      <c r="J81" s="69"/>
      <c r="K81" s="46"/>
      <c r="L81" s="33"/>
    </row>
    <row r="82" spans="2:12" x14ac:dyDescent="0.25">
      <c r="B82" s="6"/>
      <c r="C82" s="66"/>
      <c r="D82" s="7"/>
      <c r="E82" s="7"/>
      <c r="F82" s="7"/>
      <c r="G82" s="41"/>
      <c r="H82" s="29"/>
      <c r="I82" s="68"/>
      <c r="J82" s="69"/>
      <c r="K82" s="46"/>
      <c r="L82" s="33"/>
    </row>
    <row r="83" spans="2:12" x14ac:dyDescent="0.25">
      <c r="B83" s="6"/>
      <c r="C83" s="66"/>
      <c r="D83" s="7"/>
      <c r="E83" s="7"/>
      <c r="F83" s="7"/>
      <c r="G83" s="41"/>
      <c r="H83" s="29"/>
      <c r="I83" s="68"/>
      <c r="J83" s="69"/>
      <c r="K83" s="46"/>
      <c r="L83" s="33"/>
    </row>
    <row r="84" spans="2:12" x14ac:dyDescent="0.25">
      <c r="B84" s="6"/>
      <c r="C84" s="66"/>
      <c r="D84" s="7"/>
      <c r="E84" s="7"/>
      <c r="F84" s="7"/>
      <c r="G84" s="41"/>
      <c r="H84" s="29"/>
      <c r="I84" s="68"/>
      <c r="J84" s="69"/>
      <c r="K84" s="46"/>
      <c r="L84" s="33"/>
    </row>
    <row r="85" spans="2:12" x14ac:dyDescent="0.25">
      <c r="B85" s="6"/>
      <c r="C85" s="66"/>
      <c r="D85" s="7"/>
      <c r="E85" s="7"/>
      <c r="F85" s="7"/>
      <c r="G85" s="41"/>
      <c r="H85" s="29"/>
      <c r="I85" s="68"/>
      <c r="J85" s="69"/>
      <c r="K85" s="46"/>
      <c r="L85" s="33"/>
    </row>
    <row r="86" spans="2:12" x14ac:dyDescent="0.25">
      <c r="B86" s="6"/>
      <c r="C86" s="66"/>
      <c r="D86" s="7"/>
      <c r="E86" s="7"/>
      <c r="F86" s="7"/>
      <c r="G86" s="41"/>
      <c r="H86" s="29"/>
      <c r="I86" s="68"/>
      <c r="J86" s="69"/>
      <c r="K86" s="46"/>
      <c r="L86" s="33"/>
    </row>
    <row r="87" spans="2:12" x14ac:dyDescent="0.25">
      <c r="B87" s="6"/>
      <c r="C87" s="66"/>
      <c r="D87" s="7"/>
      <c r="E87" s="7"/>
      <c r="F87" s="7"/>
      <c r="G87" s="41"/>
      <c r="H87" s="29"/>
      <c r="I87" s="68"/>
      <c r="J87" s="69"/>
      <c r="K87" s="46"/>
      <c r="L87" s="33"/>
    </row>
    <row r="88" spans="2:12" x14ac:dyDescent="0.25">
      <c r="B88" s="6"/>
      <c r="C88" s="66"/>
      <c r="D88" s="7"/>
      <c r="E88" s="7"/>
      <c r="F88" s="7"/>
      <c r="G88" s="41"/>
      <c r="H88" s="29"/>
      <c r="I88" s="68"/>
      <c r="J88" s="69"/>
      <c r="K88" s="46"/>
      <c r="L88" s="33"/>
    </row>
    <row r="89" spans="2:12" x14ac:dyDescent="0.25">
      <c r="B89" s="6"/>
      <c r="C89" s="66"/>
      <c r="D89" s="7"/>
      <c r="E89" s="7"/>
      <c r="F89" s="7"/>
      <c r="G89" s="41"/>
      <c r="H89" s="29"/>
      <c r="I89" s="68"/>
      <c r="J89" s="69"/>
      <c r="K89" s="46"/>
      <c r="L89" s="33"/>
    </row>
    <row r="90" spans="2:12" x14ac:dyDescent="0.25">
      <c r="B90" s="6"/>
      <c r="C90" s="66"/>
      <c r="D90" s="7"/>
      <c r="E90" s="7"/>
      <c r="F90" s="7"/>
      <c r="G90" s="41"/>
      <c r="H90" s="29"/>
      <c r="I90" s="68"/>
      <c r="J90" s="69"/>
      <c r="K90" s="46"/>
      <c r="L90" s="33"/>
    </row>
    <row r="91" spans="2:12" x14ac:dyDescent="0.25">
      <c r="B91" s="6"/>
      <c r="C91" s="66"/>
      <c r="D91" s="7"/>
      <c r="E91" s="7"/>
      <c r="F91" s="7"/>
      <c r="G91" s="41"/>
      <c r="H91" s="29"/>
      <c r="I91" s="68"/>
      <c r="J91" s="69"/>
      <c r="K91" s="46"/>
      <c r="L91" s="33"/>
    </row>
    <row r="92" spans="2:12" x14ac:dyDescent="0.25">
      <c r="B92" s="6"/>
      <c r="C92" s="66"/>
      <c r="D92" s="7"/>
      <c r="E92" s="7"/>
      <c r="F92" s="7"/>
      <c r="G92" s="41"/>
      <c r="H92" s="29"/>
      <c r="I92" s="68"/>
      <c r="J92" s="69"/>
      <c r="K92" s="46"/>
      <c r="L92" s="33"/>
    </row>
    <row r="93" spans="2:12" x14ac:dyDescent="0.25">
      <c r="B93" s="6"/>
      <c r="C93" s="66"/>
      <c r="D93" s="7"/>
      <c r="E93" s="7"/>
      <c r="F93" s="7"/>
      <c r="G93" s="41"/>
      <c r="H93" s="29"/>
      <c r="I93" s="68"/>
      <c r="J93" s="69"/>
      <c r="K93" s="46"/>
      <c r="L93" s="33"/>
    </row>
    <row r="94" spans="2:12" x14ac:dyDescent="0.25">
      <c r="B94" s="6"/>
      <c r="C94" s="66"/>
      <c r="D94" s="7"/>
      <c r="E94" s="7"/>
      <c r="F94" s="7"/>
      <c r="G94" s="41"/>
      <c r="H94" s="29"/>
      <c r="I94" s="68"/>
      <c r="J94" s="69"/>
      <c r="K94" s="46"/>
      <c r="L94" s="33"/>
    </row>
    <row r="95" spans="2:12" x14ac:dyDescent="0.25">
      <c r="B95" s="6"/>
      <c r="C95" s="66"/>
      <c r="D95" s="7"/>
      <c r="E95" s="7"/>
      <c r="F95" s="7"/>
      <c r="G95" s="41"/>
      <c r="H95" s="29"/>
      <c r="I95" s="68"/>
      <c r="J95" s="69"/>
      <c r="K95" s="46"/>
      <c r="L95" s="33"/>
    </row>
    <row r="96" spans="2:12" x14ac:dyDescent="0.25">
      <c r="B96" s="6"/>
      <c r="C96" s="66"/>
      <c r="D96" s="7"/>
      <c r="E96" s="7"/>
      <c r="F96" s="7"/>
      <c r="G96" s="41"/>
      <c r="H96" s="29"/>
      <c r="I96" s="68"/>
      <c r="J96" s="69"/>
      <c r="K96" s="46"/>
      <c r="L96" s="33"/>
    </row>
    <row r="97" spans="2:12" x14ac:dyDescent="0.25">
      <c r="B97" s="6"/>
      <c r="C97" s="66"/>
      <c r="D97" s="7"/>
      <c r="E97" s="7"/>
      <c r="F97" s="7"/>
      <c r="G97" s="41"/>
      <c r="H97" s="29"/>
      <c r="I97" s="68"/>
      <c r="J97" s="69"/>
      <c r="K97" s="46"/>
      <c r="L97" s="33"/>
    </row>
    <row r="98" spans="2:12" x14ac:dyDescent="0.25">
      <c r="B98" s="6"/>
      <c r="C98" s="66"/>
      <c r="D98" s="7"/>
      <c r="E98" s="7"/>
      <c r="F98" s="7"/>
      <c r="G98" s="41"/>
      <c r="H98" s="29"/>
      <c r="I98" s="68"/>
      <c r="J98" s="69"/>
      <c r="K98" s="46"/>
      <c r="L98" s="33"/>
    </row>
    <row r="99" spans="2:12" x14ac:dyDescent="0.25">
      <c r="B99" s="6"/>
      <c r="C99" s="66"/>
      <c r="D99" s="7"/>
      <c r="E99" s="7"/>
      <c r="F99" s="7"/>
      <c r="G99" s="41"/>
      <c r="H99" s="29"/>
      <c r="I99" s="68"/>
      <c r="J99" s="69"/>
      <c r="K99" s="46"/>
      <c r="L99" s="33"/>
    </row>
    <row r="100" spans="2:12" x14ac:dyDescent="0.25">
      <c r="B100" s="6"/>
      <c r="C100" s="66"/>
      <c r="D100" s="7"/>
      <c r="E100" s="7"/>
      <c r="F100" s="7"/>
      <c r="G100" s="41"/>
      <c r="H100" s="29"/>
      <c r="I100" s="68"/>
      <c r="J100" s="69"/>
      <c r="K100" s="46"/>
      <c r="L100" s="33"/>
    </row>
    <row r="101" spans="2:12" x14ac:dyDescent="0.25">
      <c r="B101" s="6"/>
      <c r="C101" s="66"/>
      <c r="D101" s="7"/>
      <c r="E101" s="7"/>
      <c r="F101" s="7"/>
      <c r="G101" s="41"/>
      <c r="H101" s="29"/>
      <c r="I101" s="68"/>
      <c r="J101" s="69"/>
      <c r="K101" s="46"/>
      <c r="L101" s="33"/>
    </row>
    <row r="102" spans="2:12" x14ac:dyDescent="0.25">
      <c r="B102" s="6"/>
      <c r="C102" s="66"/>
      <c r="D102" s="7"/>
      <c r="E102" s="7"/>
      <c r="F102" s="7"/>
      <c r="G102" s="41"/>
      <c r="H102" s="29"/>
      <c r="I102" s="68"/>
      <c r="J102" s="69"/>
      <c r="K102" s="46"/>
      <c r="L102" s="33"/>
    </row>
    <row r="103" spans="2:12" x14ac:dyDescent="0.25">
      <c r="B103" s="6"/>
      <c r="C103" s="66"/>
      <c r="D103" s="7"/>
      <c r="E103" s="7"/>
      <c r="F103" s="7"/>
      <c r="G103" s="41"/>
      <c r="H103" s="29"/>
      <c r="I103" s="68"/>
      <c r="J103" s="69"/>
      <c r="K103" s="46"/>
      <c r="L103" s="33"/>
    </row>
    <row r="104" spans="2:12" x14ac:dyDescent="0.25">
      <c r="B104" s="6"/>
      <c r="C104" s="66"/>
      <c r="D104" s="7"/>
      <c r="E104" s="7"/>
      <c r="F104" s="7"/>
      <c r="G104" s="41"/>
      <c r="H104" s="29"/>
      <c r="I104" s="68"/>
      <c r="J104" s="69"/>
      <c r="K104" s="46"/>
      <c r="L104" s="33"/>
    </row>
    <row r="105" spans="2:12" x14ac:dyDescent="0.25">
      <c r="B105" s="6"/>
      <c r="C105" s="66"/>
      <c r="D105" s="7"/>
      <c r="E105" s="7"/>
      <c r="F105" s="7"/>
      <c r="G105" s="41"/>
      <c r="H105" s="29"/>
      <c r="I105" s="68"/>
      <c r="J105" s="69"/>
      <c r="K105" s="46"/>
      <c r="L105" s="33"/>
    </row>
    <row r="106" spans="2:12" x14ac:dyDescent="0.25">
      <c r="B106" s="6"/>
      <c r="C106" s="66"/>
      <c r="D106" s="7"/>
      <c r="E106" s="7"/>
      <c r="F106" s="7"/>
      <c r="G106" s="41"/>
      <c r="H106" s="29"/>
      <c r="I106" s="68"/>
      <c r="J106" s="69"/>
      <c r="K106" s="46"/>
      <c r="L106" s="33"/>
    </row>
    <row r="107" spans="2:12" x14ac:dyDescent="0.25">
      <c r="B107" s="6"/>
      <c r="C107" s="66"/>
      <c r="D107" s="7"/>
      <c r="E107" s="7"/>
      <c r="F107" s="7"/>
      <c r="G107" s="41"/>
      <c r="H107" s="29"/>
      <c r="I107" s="68"/>
      <c r="J107" s="69"/>
      <c r="K107" s="46"/>
      <c r="L107" s="33"/>
    </row>
    <row r="108" spans="2:12" x14ac:dyDescent="0.25">
      <c r="B108" s="6"/>
      <c r="C108" s="66"/>
      <c r="D108" s="7"/>
      <c r="E108" s="7"/>
      <c r="F108" s="7"/>
      <c r="G108" s="41"/>
      <c r="H108" s="29"/>
      <c r="I108" s="68"/>
      <c r="J108" s="69"/>
      <c r="K108" s="46"/>
      <c r="L108" s="33"/>
    </row>
    <row r="109" spans="2:12" x14ac:dyDescent="0.25">
      <c r="B109" s="6"/>
      <c r="C109" s="66"/>
      <c r="D109" s="7"/>
      <c r="E109" s="7"/>
      <c r="F109" s="7"/>
      <c r="G109" s="41"/>
      <c r="H109" s="29"/>
      <c r="I109" s="68"/>
      <c r="J109" s="69"/>
      <c r="K109" s="46"/>
      <c r="L109" s="33"/>
    </row>
    <row r="110" spans="2:12" x14ac:dyDescent="0.25">
      <c r="B110" s="6"/>
      <c r="C110" s="66"/>
      <c r="D110" s="7"/>
      <c r="E110" s="7"/>
      <c r="F110" s="7"/>
      <c r="G110" s="41"/>
      <c r="H110" s="29"/>
      <c r="I110" s="68"/>
      <c r="J110" s="69"/>
      <c r="K110" s="46"/>
      <c r="L110" s="33"/>
    </row>
    <row r="111" spans="2:12" x14ac:dyDescent="0.25">
      <c r="B111" s="6"/>
      <c r="C111" s="66"/>
      <c r="D111" s="7"/>
      <c r="E111" s="7"/>
      <c r="F111" s="7"/>
      <c r="G111" s="41"/>
      <c r="H111" s="29"/>
      <c r="I111" s="68"/>
      <c r="J111" s="69"/>
      <c r="K111" s="46"/>
      <c r="L111" s="33"/>
    </row>
    <row r="112" spans="2:12" x14ac:dyDescent="0.25">
      <c r="B112" s="6"/>
      <c r="C112" s="66"/>
      <c r="D112" s="7"/>
      <c r="E112" s="7"/>
      <c r="F112" s="7"/>
      <c r="G112" s="41"/>
      <c r="H112" s="29"/>
      <c r="I112" s="68"/>
      <c r="J112" s="69"/>
      <c r="K112" s="46"/>
      <c r="L112" s="33"/>
    </row>
    <row r="113" spans="2:12" x14ac:dyDescent="0.25">
      <c r="B113" s="6"/>
      <c r="C113" s="66"/>
      <c r="D113" s="7"/>
      <c r="E113" s="7"/>
      <c r="F113" s="7"/>
      <c r="G113" s="41"/>
      <c r="H113" s="29"/>
      <c r="I113" s="68"/>
      <c r="J113" s="69"/>
      <c r="K113" s="46"/>
      <c r="L113" s="33"/>
    </row>
    <row r="114" spans="2:12" x14ac:dyDescent="0.25">
      <c r="B114" s="6"/>
      <c r="C114" s="66"/>
      <c r="D114" s="7"/>
      <c r="E114" s="7"/>
      <c r="F114" s="7"/>
      <c r="G114" s="41"/>
      <c r="H114" s="29"/>
      <c r="I114" s="68"/>
      <c r="J114" s="69"/>
      <c r="K114" s="46"/>
      <c r="L114" s="33"/>
    </row>
    <row r="115" spans="2:12" x14ac:dyDescent="0.25">
      <c r="B115" s="6"/>
      <c r="C115" s="66"/>
      <c r="D115" s="7"/>
      <c r="E115" s="7"/>
      <c r="F115" s="7"/>
      <c r="G115" s="41"/>
      <c r="H115" s="29"/>
      <c r="I115" s="68"/>
      <c r="J115" s="69"/>
      <c r="K115" s="46"/>
      <c r="L115" s="33"/>
    </row>
    <row r="116" spans="2:12" x14ac:dyDescent="0.25">
      <c r="B116" s="6"/>
      <c r="C116" s="66"/>
      <c r="D116" s="7"/>
      <c r="E116" s="7"/>
      <c r="F116" s="7"/>
      <c r="G116" s="41"/>
      <c r="H116" s="29"/>
      <c r="I116" s="68"/>
      <c r="J116" s="69"/>
      <c r="K116" s="46"/>
      <c r="L116" s="33"/>
    </row>
    <row r="117" spans="2:12" x14ac:dyDescent="0.25">
      <c r="B117" s="6"/>
      <c r="C117" s="66"/>
      <c r="D117" s="7"/>
      <c r="E117" s="7"/>
      <c r="F117" s="7"/>
      <c r="G117" s="41"/>
      <c r="H117" s="29"/>
      <c r="I117" s="68"/>
      <c r="J117" s="69"/>
      <c r="K117" s="46"/>
      <c r="L117" s="33"/>
    </row>
    <row r="118" spans="2:12" x14ac:dyDescent="0.25">
      <c r="B118" s="6"/>
      <c r="C118" s="66"/>
      <c r="D118" s="7"/>
      <c r="E118" s="7"/>
      <c r="F118" s="7"/>
      <c r="G118" s="41"/>
      <c r="H118" s="29"/>
      <c r="I118" s="68"/>
      <c r="J118" s="69"/>
      <c r="K118" s="46"/>
      <c r="L118" s="33"/>
    </row>
    <row r="119" spans="2:12" x14ac:dyDescent="0.25">
      <c r="B119" s="6"/>
      <c r="C119" s="66"/>
      <c r="D119" s="7"/>
      <c r="E119" s="7"/>
      <c r="F119" s="7"/>
      <c r="G119" s="41"/>
      <c r="H119" s="29"/>
      <c r="I119" s="68"/>
      <c r="J119" s="69"/>
      <c r="K119" s="46"/>
      <c r="L119" s="33"/>
    </row>
    <row r="120" spans="2:12" x14ac:dyDescent="0.25">
      <c r="B120" s="6"/>
      <c r="C120" s="66"/>
      <c r="D120" s="7"/>
      <c r="E120" s="7"/>
      <c r="F120" s="7"/>
      <c r="G120" s="41"/>
      <c r="H120" s="29"/>
      <c r="I120" s="68"/>
      <c r="J120" s="69"/>
      <c r="K120" s="46"/>
      <c r="L120" s="33"/>
    </row>
    <row r="121" spans="2:12" x14ac:dyDescent="0.25">
      <c r="B121" s="6"/>
      <c r="C121" s="66"/>
      <c r="D121" s="7"/>
      <c r="E121" s="7"/>
      <c r="F121" s="7"/>
      <c r="G121" s="41"/>
      <c r="H121" s="29"/>
      <c r="I121" s="68"/>
      <c r="J121" s="69"/>
      <c r="K121" s="46"/>
      <c r="L121" s="33"/>
    </row>
    <row r="122" spans="2:12" x14ac:dyDescent="0.25">
      <c r="B122" s="6"/>
      <c r="C122" s="66"/>
      <c r="D122" s="7"/>
      <c r="E122" s="7"/>
      <c r="F122" s="7"/>
      <c r="G122" s="41"/>
      <c r="H122" s="29"/>
      <c r="I122" s="68"/>
      <c r="J122" s="69"/>
      <c r="K122" s="46"/>
      <c r="L122" s="33"/>
    </row>
    <row r="123" spans="2:12" x14ac:dyDescent="0.25">
      <c r="B123" s="6"/>
      <c r="C123" s="66"/>
      <c r="D123" s="7"/>
      <c r="E123" s="7"/>
      <c r="F123" s="7"/>
      <c r="G123" s="41"/>
      <c r="H123" s="29"/>
      <c r="I123" s="68"/>
      <c r="J123" s="69"/>
      <c r="K123" s="46"/>
      <c r="L123" s="33"/>
    </row>
    <row r="124" spans="2:12" x14ac:dyDescent="0.25">
      <c r="B124" s="6"/>
      <c r="C124" s="66"/>
      <c r="D124" s="7"/>
      <c r="E124" s="7"/>
      <c r="F124" s="7"/>
      <c r="G124" s="41"/>
      <c r="H124" s="29"/>
      <c r="I124" s="68"/>
      <c r="J124" s="69"/>
      <c r="K124" s="46"/>
      <c r="L124" s="33"/>
    </row>
    <row r="125" spans="2:12" x14ac:dyDescent="0.25">
      <c r="B125" s="6"/>
      <c r="C125" s="66"/>
      <c r="D125" s="7"/>
      <c r="E125" s="7"/>
      <c r="F125" s="7"/>
      <c r="G125" s="41"/>
      <c r="H125" s="29"/>
      <c r="I125" s="68"/>
      <c r="J125" s="69"/>
      <c r="K125" s="46"/>
      <c r="L125" s="33"/>
    </row>
    <row r="126" spans="2:12" x14ac:dyDescent="0.25">
      <c r="B126" s="6"/>
      <c r="C126" s="66"/>
      <c r="D126" s="7"/>
      <c r="E126" s="7"/>
      <c r="F126" s="7"/>
      <c r="G126" s="41"/>
      <c r="H126" s="29"/>
      <c r="I126" s="68"/>
      <c r="J126" s="69"/>
      <c r="K126" s="46"/>
      <c r="L126" s="33"/>
    </row>
    <row r="127" spans="2:12" x14ac:dyDescent="0.25">
      <c r="B127" s="6"/>
      <c r="C127" s="66"/>
      <c r="D127" s="7"/>
      <c r="E127" s="7"/>
      <c r="F127" s="7"/>
      <c r="G127" s="41"/>
      <c r="H127" s="29"/>
      <c r="I127" s="68"/>
      <c r="J127" s="69"/>
      <c r="K127" s="46"/>
      <c r="L127" s="33"/>
    </row>
    <row r="128" spans="2:12" x14ac:dyDescent="0.25">
      <c r="B128" s="6"/>
      <c r="C128" s="66"/>
      <c r="D128" s="7"/>
      <c r="E128" s="7"/>
      <c r="F128" s="7"/>
      <c r="G128" s="41"/>
      <c r="H128" s="29"/>
      <c r="I128" s="68"/>
      <c r="J128" s="69"/>
      <c r="K128" s="46"/>
      <c r="L128" s="33"/>
    </row>
    <row r="129" spans="2:12" x14ac:dyDescent="0.25">
      <c r="B129" s="6"/>
      <c r="C129" s="66"/>
      <c r="D129" s="7"/>
      <c r="E129" s="7"/>
      <c r="F129" s="7"/>
      <c r="G129" s="41"/>
      <c r="H129" s="29"/>
      <c r="I129" s="68"/>
      <c r="J129" s="69"/>
      <c r="K129" s="46"/>
      <c r="L129" s="33"/>
    </row>
    <row r="130" spans="2:12" x14ac:dyDescent="0.25">
      <c r="B130" s="6"/>
      <c r="C130" s="66"/>
      <c r="D130" s="7"/>
      <c r="E130" s="7"/>
      <c r="F130" s="7"/>
      <c r="G130" s="41"/>
      <c r="H130" s="29"/>
      <c r="I130" s="68"/>
      <c r="J130" s="69"/>
      <c r="K130" s="46"/>
      <c r="L130" s="33"/>
    </row>
    <row r="131" spans="2:12" x14ac:dyDescent="0.25">
      <c r="B131" s="6"/>
      <c r="C131" s="66"/>
      <c r="D131" s="7"/>
      <c r="E131" s="7"/>
      <c r="F131" s="7"/>
      <c r="G131" s="41"/>
      <c r="H131" s="29"/>
      <c r="I131" s="68"/>
      <c r="J131" s="69"/>
      <c r="K131" s="46"/>
      <c r="L131" s="33"/>
    </row>
    <row r="132" spans="2:12" x14ac:dyDescent="0.25">
      <c r="B132" s="6"/>
      <c r="C132" s="66"/>
      <c r="D132" s="7"/>
      <c r="E132" s="7"/>
      <c r="F132" s="7"/>
      <c r="G132" s="41"/>
      <c r="H132" s="29"/>
      <c r="I132" s="68"/>
      <c r="J132" s="69"/>
      <c r="K132" s="46"/>
      <c r="L132" s="33"/>
    </row>
    <row r="133" spans="2:12" x14ac:dyDescent="0.25">
      <c r="B133" s="6"/>
      <c r="C133" s="66"/>
      <c r="D133" s="7"/>
      <c r="E133" s="7"/>
      <c r="F133" s="7"/>
      <c r="G133" s="41"/>
      <c r="H133" s="29"/>
      <c r="I133" s="68"/>
      <c r="J133" s="69"/>
      <c r="K133" s="46"/>
      <c r="L133" s="33"/>
    </row>
    <row r="134" spans="2:12" x14ac:dyDescent="0.25">
      <c r="B134" s="6"/>
      <c r="C134" s="66"/>
      <c r="D134" s="7"/>
      <c r="E134" s="7"/>
      <c r="F134" s="7"/>
      <c r="G134" s="41"/>
      <c r="H134" s="29"/>
      <c r="I134" s="68"/>
      <c r="J134" s="69"/>
      <c r="K134" s="46"/>
      <c r="L134" s="33"/>
    </row>
    <row r="135" spans="2:12" x14ac:dyDescent="0.25">
      <c r="B135" s="6"/>
      <c r="C135" s="66"/>
      <c r="D135" s="7"/>
      <c r="E135" s="7"/>
      <c r="F135" s="7"/>
      <c r="G135" s="41"/>
      <c r="H135" s="29"/>
      <c r="I135" s="68"/>
      <c r="J135" s="69"/>
      <c r="K135" s="46"/>
      <c r="L135" s="33"/>
    </row>
    <row r="136" spans="2:12" x14ac:dyDescent="0.25">
      <c r="B136" s="6"/>
      <c r="C136" s="66"/>
      <c r="D136" s="7"/>
      <c r="E136" s="7"/>
      <c r="F136" s="7"/>
      <c r="G136" s="41"/>
      <c r="H136" s="29"/>
      <c r="I136" s="68"/>
      <c r="J136" s="69"/>
      <c r="K136" s="46"/>
      <c r="L136" s="33"/>
    </row>
    <row r="137" spans="2:12" x14ac:dyDescent="0.25">
      <c r="B137" s="6"/>
      <c r="C137" s="66"/>
      <c r="D137" s="7"/>
      <c r="E137" s="7"/>
      <c r="F137" s="7"/>
      <c r="G137" s="41"/>
      <c r="H137" s="29"/>
      <c r="I137" s="68"/>
      <c r="J137" s="69"/>
      <c r="K137" s="46"/>
      <c r="L137" s="33"/>
    </row>
    <row r="138" spans="2:12" x14ac:dyDescent="0.25">
      <c r="B138" s="6"/>
      <c r="C138" s="66"/>
      <c r="D138" s="7"/>
      <c r="E138" s="7"/>
      <c r="F138" s="7"/>
      <c r="G138" s="41"/>
      <c r="H138" s="29"/>
      <c r="I138" s="68"/>
      <c r="J138" s="69"/>
      <c r="K138" s="46"/>
      <c r="L138" s="33"/>
    </row>
    <row r="139" spans="2:12" x14ac:dyDescent="0.25">
      <c r="B139" s="6"/>
      <c r="C139" s="66"/>
      <c r="D139" s="7"/>
      <c r="E139" s="7"/>
      <c r="F139" s="7"/>
      <c r="G139" s="41"/>
      <c r="H139" s="29"/>
      <c r="I139" s="68"/>
      <c r="J139" s="69"/>
      <c r="K139" s="46"/>
      <c r="L139" s="33"/>
    </row>
    <row r="140" spans="2:12" x14ac:dyDescent="0.25">
      <c r="B140" s="6"/>
      <c r="C140" s="66"/>
      <c r="D140" s="7"/>
      <c r="E140" s="7"/>
      <c r="F140" s="7"/>
      <c r="G140" s="41"/>
      <c r="H140" s="29"/>
      <c r="I140" s="68"/>
      <c r="J140" s="69"/>
      <c r="K140" s="46"/>
      <c r="L140" s="33"/>
    </row>
    <row r="141" spans="2:12" x14ac:dyDescent="0.25">
      <c r="B141" s="6"/>
      <c r="C141" s="66"/>
      <c r="D141" s="7"/>
      <c r="E141" s="7"/>
      <c r="F141" s="7"/>
      <c r="G141" s="41"/>
      <c r="H141" s="29"/>
      <c r="I141" s="68"/>
      <c r="J141" s="69"/>
      <c r="K141" s="46"/>
      <c r="L141" s="33"/>
    </row>
    <row r="142" spans="2:12" x14ac:dyDescent="0.25">
      <c r="B142" s="6"/>
      <c r="C142" s="66"/>
      <c r="D142" s="7"/>
      <c r="E142" s="7"/>
      <c r="F142" s="7"/>
      <c r="G142" s="41"/>
      <c r="H142" s="29"/>
      <c r="I142" s="68"/>
      <c r="J142" s="69"/>
      <c r="K142" s="46"/>
      <c r="L142" s="33"/>
    </row>
    <row r="143" spans="2:12" x14ac:dyDescent="0.25">
      <c r="B143" s="6"/>
      <c r="C143" s="66"/>
      <c r="D143" s="7"/>
      <c r="E143" s="7"/>
      <c r="F143" s="7"/>
      <c r="G143" s="41"/>
      <c r="H143" s="29"/>
      <c r="I143" s="68"/>
      <c r="J143" s="69"/>
      <c r="K143" s="46"/>
      <c r="L143" s="33"/>
    </row>
    <row r="144" spans="2:12" x14ac:dyDescent="0.25">
      <c r="B144" s="6"/>
      <c r="C144" s="66"/>
      <c r="D144" s="7"/>
      <c r="E144" s="7"/>
      <c r="F144" s="7"/>
      <c r="G144" s="41"/>
      <c r="H144" s="29"/>
      <c r="I144" s="68"/>
      <c r="J144" s="69"/>
      <c r="K144" s="46"/>
      <c r="L144" s="33"/>
    </row>
    <row r="145" spans="2:12" x14ac:dyDescent="0.25">
      <c r="B145" s="6"/>
      <c r="C145" s="66"/>
      <c r="D145" s="7"/>
      <c r="E145" s="7"/>
      <c r="F145" s="7"/>
      <c r="G145" s="41"/>
      <c r="H145" s="29"/>
      <c r="I145" s="68"/>
      <c r="J145" s="69"/>
      <c r="K145" s="46"/>
      <c r="L145" s="33"/>
    </row>
    <row r="146" spans="2:12" x14ac:dyDescent="0.25">
      <c r="B146" s="6"/>
      <c r="C146" s="66"/>
      <c r="D146" s="7"/>
      <c r="E146" s="7"/>
      <c r="F146" s="7"/>
      <c r="G146" s="41"/>
      <c r="H146" s="29"/>
      <c r="I146" s="68"/>
      <c r="J146" s="69"/>
      <c r="K146" s="46"/>
      <c r="L146" s="33"/>
    </row>
    <row r="147" spans="2:12" x14ac:dyDescent="0.25">
      <c r="B147" s="6"/>
      <c r="C147" s="66"/>
      <c r="D147" s="7"/>
      <c r="E147" s="7"/>
      <c r="F147" s="7"/>
      <c r="G147" s="41"/>
      <c r="H147" s="29"/>
      <c r="I147" s="68"/>
      <c r="J147" s="69"/>
      <c r="K147" s="46"/>
      <c r="L147" s="33"/>
    </row>
    <row r="148" spans="2:12" x14ac:dyDescent="0.25">
      <c r="B148" s="6"/>
      <c r="C148" s="66"/>
      <c r="D148" s="7"/>
      <c r="E148" s="7"/>
      <c r="F148" s="7"/>
      <c r="G148" s="41"/>
      <c r="H148" s="29"/>
      <c r="I148" s="68"/>
      <c r="J148" s="69"/>
      <c r="K148" s="46"/>
      <c r="L148" s="33"/>
    </row>
    <row r="149" spans="2:12" x14ac:dyDescent="0.25">
      <c r="B149" s="6"/>
      <c r="C149" s="66"/>
      <c r="D149" s="7"/>
      <c r="E149" s="7"/>
      <c r="F149" s="7"/>
      <c r="G149" s="41"/>
      <c r="H149" s="29"/>
      <c r="I149" s="68"/>
      <c r="J149" s="69"/>
      <c r="K149" s="46"/>
      <c r="L149" s="33"/>
    </row>
    <row r="150" spans="2:12" x14ac:dyDescent="0.25">
      <c r="B150" s="6"/>
      <c r="C150" s="66"/>
      <c r="D150" s="7"/>
      <c r="E150" s="7"/>
      <c r="F150" s="7"/>
      <c r="G150" s="41"/>
      <c r="H150" s="29"/>
      <c r="I150" s="68"/>
      <c r="J150" s="69"/>
      <c r="K150" s="46"/>
      <c r="L150" s="33"/>
    </row>
    <row r="151" spans="2:12" x14ac:dyDescent="0.25">
      <c r="B151" s="6"/>
      <c r="C151" s="66"/>
      <c r="D151" s="7"/>
      <c r="E151" s="7"/>
      <c r="F151" s="7"/>
      <c r="G151" s="41"/>
      <c r="H151" s="29"/>
      <c r="I151" s="68"/>
      <c r="J151" s="69"/>
      <c r="K151" s="46"/>
      <c r="L151" s="33"/>
    </row>
    <row r="152" spans="2:12" x14ac:dyDescent="0.25">
      <c r="B152" s="6"/>
      <c r="C152" s="66"/>
      <c r="D152" s="7"/>
      <c r="E152" s="7"/>
      <c r="F152" s="7"/>
      <c r="G152" s="41"/>
      <c r="H152" s="29"/>
      <c r="I152" s="68"/>
      <c r="J152" s="69"/>
      <c r="K152" s="46"/>
      <c r="L152" s="33"/>
    </row>
    <row r="153" spans="2:12" x14ac:dyDescent="0.25">
      <c r="B153" s="6"/>
      <c r="C153" s="66"/>
      <c r="D153" s="7"/>
      <c r="E153" s="7"/>
      <c r="F153" s="7"/>
      <c r="G153" s="41"/>
      <c r="H153" s="29"/>
      <c r="I153" s="68"/>
      <c r="J153" s="69"/>
      <c r="K153" s="46"/>
      <c r="L153" s="33"/>
    </row>
    <row r="154" spans="2:12" x14ac:dyDescent="0.25">
      <c r="B154" s="6"/>
      <c r="C154" s="66"/>
      <c r="D154" s="7"/>
      <c r="E154" s="7"/>
      <c r="F154" s="7"/>
      <c r="G154" s="41"/>
      <c r="H154" s="29"/>
      <c r="I154" s="68"/>
      <c r="J154" s="69"/>
      <c r="K154" s="46"/>
      <c r="L154" s="33"/>
    </row>
    <row r="155" spans="2:12" x14ac:dyDescent="0.25">
      <c r="B155" s="6"/>
      <c r="C155" s="66"/>
      <c r="D155" s="7"/>
      <c r="E155" s="7"/>
      <c r="F155" s="7"/>
      <c r="G155" s="41"/>
      <c r="H155" s="29"/>
      <c r="I155" s="68"/>
      <c r="J155" s="69"/>
      <c r="K155" s="46"/>
      <c r="L155" s="33"/>
    </row>
    <row r="156" spans="2:12" x14ac:dyDescent="0.25">
      <c r="B156" s="6"/>
      <c r="C156" s="66"/>
      <c r="D156" s="7"/>
      <c r="E156" s="7"/>
      <c r="F156" s="7"/>
      <c r="G156" s="41"/>
      <c r="H156" s="29"/>
      <c r="I156" s="68"/>
      <c r="J156" s="69"/>
      <c r="K156" s="46"/>
      <c r="L156" s="33"/>
    </row>
    <row r="157" spans="2:12" x14ac:dyDescent="0.25">
      <c r="B157" s="6"/>
      <c r="C157" s="66"/>
      <c r="D157" s="7"/>
      <c r="E157" s="7"/>
      <c r="F157" s="7"/>
      <c r="G157" s="41"/>
      <c r="H157" s="29"/>
      <c r="I157" s="68"/>
      <c r="J157" s="69"/>
      <c r="K157" s="46"/>
      <c r="L157" s="33"/>
    </row>
    <row r="158" spans="2:12" x14ac:dyDescent="0.25">
      <c r="B158" s="6"/>
      <c r="C158" s="66"/>
      <c r="D158" s="7"/>
      <c r="E158" s="7"/>
      <c r="F158" s="7"/>
      <c r="G158" s="41"/>
      <c r="H158" s="29"/>
      <c r="I158" s="68"/>
      <c r="J158" s="69"/>
      <c r="K158" s="46"/>
      <c r="L158" s="33"/>
    </row>
    <row r="159" spans="2:12" x14ac:dyDescent="0.25">
      <c r="B159" s="6"/>
      <c r="C159" s="66"/>
      <c r="D159" s="7"/>
      <c r="E159" s="7"/>
      <c r="F159" s="7"/>
      <c r="G159" s="41"/>
      <c r="H159" s="29"/>
      <c r="I159" s="68"/>
      <c r="J159" s="69"/>
      <c r="K159" s="46"/>
      <c r="L159" s="33"/>
    </row>
    <row r="160" spans="2:12" x14ac:dyDescent="0.25">
      <c r="B160" s="6"/>
      <c r="C160" s="66"/>
      <c r="D160" s="7"/>
      <c r="E160" s="7"/>
      <c r="F160" s="7"/>
      <c r="G160" s="41"/>
      <c r="H160" s="29"/>
      <c r="I160" s="68"/>
      <c r="J160" s="69"/>
      <c r="K160" s="46"/>
      <c r="L160" s="33"/>
    </row>
    <row r="161" spans="2:12" x14ac:dyDescent="0.25">
      <c r="B161" s="6"/>
      <c r="C161" s="66"/>
      <c r="D161" s="7"/>
      <c r="E161" s="7"/>
      <c r="F161" s="7"/>
      <c r="G161" s="41"/>
      <c r="H161" s="29"/>
      <c r="I161" s="68"/>
      <c r="J161" s="69"/>
      <c r="K161" s="46"/>
      <c r="L161" s="33"/>
    </row>
    <row r="162" spans="2:12" x14ac:dyDescent="0.25">
      <c r="B162" s="6"/>
      <c r="C162" s="66"/>
      <c r="D162" s="7"/>
      <c r="E162" s="7"/>
      <c r="F162" s="7"/>
      <c r="G162" s="41"/>
      <c r="H162" s="29"/>
      <c r="I162" s="68"/>
      <c r="J162" s="69"/>
      <c r="K162" s="46"/>
      <c r="L162" s="33"/>
    </row>
    <row r="163" spans="2:12" x14ac:dyDescent="0.25">
      <c r="B163" s="6"/>
      <c r="C163" s="66"/>
      <c r="D163" s="7"/>
      <c r="E163" s="7"/>
      <c r="F163" s="7"/>
      <c r="G163" s="41"/>
      <c r="H163" s="29"/>
      <c r="I163" s="68"/>
      <c r="J163" s="69"/>
      <c r="K163" s="46"/>
      <c r="L163" s="33"/>
    </row>
    <row r="164" spans="2:12" x14ac:dyDescent="0.25">
      <c r="B164" s="6"/>
      <c r="C164" s="66"/>
      <c r="D164" s="7"/>
      <c r="E164" s="7"/>
      <c r="F164" s="7"/>
      <c r="G164" s="41"/>
      <c r="H164" s="29"/>
      <c r="I164" s="68"/>
      <c r="J164" s="69"/>
      <c r="K164" s="46"/>
      <c r="L164" s="33"/>
    </row>
    <row r="165" spans="2:12" x14ac:dyDescent="0.25">
      <c r="B165" s="6"/>
      <c r="C165" s="66"/>
      <c r="D165" s="7"/>
      <c r="E165" s="7"/>
      <c r="F165" s="7"/>
      <c r="G165" s="41"/>
      <c r="H165" s="29"/>
      <c r="I165" s="68"/>
      <c r="J165" s="69"/>
      <c r="K165" s="46"/>
      <c r="L165" s="33"/>
    </row>
    <row r="166" spans="2:12" x14ac:dyDescent="0.25">
      <c r="B166" s="6"/>
      <c r="C166" s="66"/>
      <c r="D166" s="7"/>
      <c r="E166" s="7"/>
      <c r="F166" s="7"/>
      <c r="G166" s="41"/>
      <c r="H166" s="29"/>
      <c r="I166" s="68"/>
      <c r="J166" s="69"/>
      <c r="K166" s="46"/>
      <c r="L166" s="33"/>
    </row>
    <row r="167" spans="2:12" x14ac:dyDescent="0.25">
      <c r="B167" s="6"/>
      <c r="C167" s="66"/>
      <c r="D167" s="7"/>
      <c r="E167" s="7"/>
      <c r="F167" s="7"/>
      <c r="G167" s="41"/>
      <c r="H167" s="29"/>
      <c r="I167" s="68"/>
      <c r="J167" s="69"/>
      <c r="K167" s="46"/>
      <c r="L167" s="33"/>
    </row>
    <row r="168" spans="2:12" x14ac:dyDescent="0.25">
      <c r="B168" s="6"/>
      <c r="C168" s="66"/>
      <c r="D168" s="7"/>
      <c r="E168" s="7"/>
      <c r="F168" s="7"/>
      <c r="G168" s="41"/>
      <c r="H168" s="29"/>
      <c r="I168" s="68"/>
      <c r="J168" s="69"/>
      <c r="K168" s="46"/>
      <c r="L168" s="33"/>
    </row>
    <row r="169" spans="2:12" x14ac:dyDescent="0.25">
      <c r="B169" s="6"/>
      <c r="C169" s="66"/>
      <c r="D169" s="7"/>
      <c r="E169" s="7"/>
      <c r="F169" s="7"/>
      <c r="G169" s="41"/>
      <c r="H169" s="29"/>
      <c r="I169" s="68"/>
      <c r="J169" s="69"/>
      <c r="K169" s="46"/>
      <c r="L169" s="33"/>
    </row>
    <row r="170" spans="2:12" x14ac:dyDescent="0.25">
      <c r="B170" s="6"/>
      <c r="C170" s="66"/>
      <c r="D170" s="7"/>
      <c r="E170" s="7"/>
      <c r="F170" s="7"/>
      <c r="G170" s="41"/>
      <c r="H170" s="29"/>
      <c r="I170" s="68"/>
      <c r="J170" s="69"/>
      <c r="K170" s="46"/>
      <c r="L170" s="33"/>
    </row>
    <row r="171" spans="2:12" x14ac:dyDescent="0.25">
      <c r="B171" s="6"/>
      <c r="C171" s="66"/>
      <c r="D171" s="7"/>
      <c r="E171" s="7"/>
      <c r="F171" s="7"/>
      <c r="G171" s="41"/>
      <c r="H171" s="29"/>
      <c r="I171" s="68"/>
      <c r="J171" s="69"/>
      <c r="K171" s="46"/>
      <c r="L171" s="33"/>
    </row>
    <row r="172" spans="2:12" x14ac:dyDescent="0.25">
      <c r="B172" s="6"/>
      <c r="C172" s="66"/>
      <c r="D172" s="7"/>
      <c r="E172" s="7"/>
      <c r="F172" s="7"/>
      <c r="G172" s="41"/>
      <c r="H172" s="29"/>
      <c r="I172" s="68"/>
      <c r="J172" s="69"/>
      <c r="K172" s="46"/>
      <c r="L172" s="33"/>
    </row>
    <row r="173" spans="2:12" x14ac:dyDescent="0.25">
      <c r="B173" s="6"/>
      <c r="C173" s="66"/>
      <c r="D173" s="7"/>
      <c r="E173" s="7"/>
      <c r="F173" s="7"/>
      <c r="G173" s="41"/>
      <c r="H173" s="29"/>
      <c r="I173" s="68"/>
      <c r="J173" s="69"/>
      <c r="K173" s="46"/>
      <c r="L173" s="33"/>
    </row>
    <row r="174" spans="2:12" x14ac:dyDescent="0.25">
      <c r="B174" s="6"/>
      <c r="C174" s="66"/>
      <c r="D174" s="7"/>
      <c r="E174" s="7"/>
      <c r="F174" s="7"/>
      <c r="G174" s="41"/>
      <c r="H174" s="29"/>
      <c r="I174" s="68"/>
      <c r="J174" s="69"/>
      <c r="K174" s="46"/>
      <c r="L174" s="33"/>
    </row>
    <row r="175" spans="2:12" x14ac:dyDescent="0.25">
      <c r="B175" s="6"/>
      <c r="C175" s="66"/>
      <c r="D175" s="7"/>
      <c r="E175" s="7"/>
      <c r="F175" s="7"/>
      <c r="G175" s="41"/>
      <c r="H175" s="29"/>
      <c r="I175" s="68"/>
      <c r="J175" s="69"/>
      <c r="K175" s="46"/>
      <c r="L175" s="33"/>
    </row>
    <row r="176" spans="2:12" x14ac:dyDescent="0.25">
      <c r="B176" s="6"/>
      <c r="C176" s="66"/>
      <c r="D176" s="7"/>
      <c r="E176" s="7"/>
      <c r="F176" s="7"/>
      <c r="G176" s="41"/>
      <c r="H176" s="29"/>
      <c r="I176" s="68"/>
      <c r="J176" s="69"/>
      <c r="K176" s="46"/>
      <c r="L176" s="33"/>
    </row>
    <row r="177" spans="2:12" x14ac:dyDescent="0.25">
      <c r="B177" s="6"/>
      <c r="C177" s="66"/>
      <c r="D177" s="7"/>
      <c r="E177" s="7"/>
      <c r="F177" s="7"/>
      <c r="G177" s="41"/>
      <c r="H177" s="29"/>
      <c r="I177" s="68"/>
      <c r="J177" s="69"/>
      <c r="K177" s="46"/>
      <c r="L177" s="33"/>
    </row>
    <row r="178" spans="2:12" x14ac:dyDescent="0.25">
      <c r="B178" s="6"/>
      <c r="C178" s="66"/>
      <c r="D178" s="7"/>
      <c r="E178" s="7"/>
      <c r="F178" s="7"/>
      <c r="G178" s="41"/>
      <c r="H178" s="29"/>
      <c r="I178" s="68"/>
      <c r="J178" s="69"/>
      <c r="K178" s="46"/>
      <c r="L178" s="33"/>
    </row>
    <row r="179" spans="2:12" x14ac:dyDescent="0.25">
      <c r="B179" s="6"/>
      <c r="C179" s="66"/>
      <c r="D179" s="7"/>
      <c r="E179" s="7"/>
      <c r="F179" s="7"/>
      <c r="G179" s="41"/>
      <c r="H179" s="29"/>
      <c r="I179" s="68"/>
      <c r="J179" s="69"/>
      <c r="K179" s="46"/>
      <c r="L179" s="33"/>
    </row>
    <row r="180" spans="2:12" x14ac:dyDescent="0.25">
      <c r="B180" s="6"/>
      <c r="C180" s="66"/>
      <c r="D180" s="7"/>
      <c r="E180" s="7"/>
      <c r="F180" s="7"/>
      <c r="G180" s="41"/>
      <c r="H180" s="29"/>
      <c r="I180" s="68"/>
      <c r="J180" s="69"/>
      <c r="K180" s="46"/>
      <c r="L180" s="33"/>
    </row>
    <row r="181" spans="2:12" x14ac:dyDescent="0.25">
      <c r="B181" s="6"/>
      <c r="C181" s="66"/>
      <c r="D181" s="7"/>
      <c r="E181" s="7"/>
      <c r="F181" s="7"/>
      <c r="G181" s="41"/>
      <c r="H181" s="29"/>
      <c r="I181" s="68"/>
      <c r="J181" s="69"/>
      <c r="K181" s="46"/>
      <c r="L181" s="33"/>
    </row>
    <row r="182" spans="2:12" x14ac:dyDescent="0.25">
      <c r="B182" s="6"/>
      <c r="C182" s="66"/>
      <c r="D182" s="7"/>
      <c r="E182" s="7"/>
      <c r="F182" s="7"/>
      <c r="G182" s="41"/>
      <c r="H182" s="29"/>
      <c r="I182" s="68"/>
      <c r="J182" s="69"/>
      <c r="K182" s="46"/>
      <c r="L182" s="33"/>
    </row>
    <row r="183" spans="2:12" x14ac:dyDescent="0.25">
      <c r="B183" s="6"/>
      <c r="C183" s="66"/>
      <c r="D183" s="7"/>
      <c r="E183" s="7"/>
      <c r="F183" s="7"/>
      <c r="G183" s="41"/>
      <c r="H183" s="29"/>
      <c r="I183" s="68"/>
      <c r="J183" s="69"/>
      <c r="K183" s="46"/>
      <c r="L183" s="33"/>
    </row>
    <row r="184" spans="2:12" x14ac:dyDescent="0.25">
      <c r="B184" s="6"/>
      <c r="C184" s="66"/>
      <c r="D184" s="7"/>
      <c r="E184" s="7"/>
      <c r="F184" s="7"/>
      <c r="G184" s="41"/>
      <c r="H184" s="29"/>
      <c r="I184" s="68"/>
      <c r="J184" s="69"/>
      <c r="K184" s="46"/>
      <c r="L184" s="33"/>
    </row>
    <row r="185" spans="2:12" x14ac:dyDescent="0.25">
      <c r="B185" s="6"/>
      <c r="C185" s="66"/>
      <c r="D185" s="7"/>
      <c r="E185" s="7"/>
      <c r="F185" s="7"/>
      <c r="G185" s="41"/>
      <c r="H185" s="29"/>
      <c r="I185" s="68"/>
      <c r="J185" s="69"/>
      <c r="K185" s="46"/>
      <c r="L185" s="33"/>
    </row>
    <row r="186" spans="2:12" x14ac:dyDescent="0.25">
      <c r="B186" s="6"/>
      <c r="C186" s="66"/>
      <c r="D186" s="7"/>
      <c r="E186" s="7"/>
      <c r="F186" s="7"/>
      <c r="G186" s="41"/>
      <c r="H186" s="29"/>
      <c r="I186" s="68"/>
      <c r="J186" s="69"/>
      <c r="K186" s="46"/>
      <c r="L186" s="33"/>
    </row>
    <row r="187" spans="2:12" x14ac:dyDescent="0.25">
      <c r="B187" s="6"/>
      <c r="C187" s="66"/>
      <c r="D187" s="7"/>
      <c r="E187" s="7"/>
      <c r="F187" s="7"/>
      <c r="G187" s="41"/>
      <c r="H187" s="29"/>
      <c r="I187" s="68"/>
      <c r="J187" s="69"/>
      <c r="K187" s="46"/>
      <c r="L187" s="33"/>
    </row>
    <row r="188" spans="2:12" x14ac:dyDescent="0.25">
      <c r="B188" s="6"/>
      <c r="C188" s="66"/>
      <c r="D188" s="7"/>
      <c r="E188" s="7"/>
      <c r="F188" s="7"/>
      <c r="G188" s="41"/>
      <c r="H188" s="29"/>
      <c r="I188" s="68"/>
      <c r="J188" s="69"/>
      <c r="K188" s="46"/>
      <c r="L188" s="33"/>
    </row>
    <row r="189" spans="2:12" x14ac:dyDescent="0.25">
      <c r="B189" s="6"/>
      <c r="C189" s="66"/>
      <c r="D189" s="7"/>
      <c r="E189" s="7"/>
      <c r="F189" s="7"/>
      <c r="G189" s="41"/>
      <c r="H189" s="29"/>
      <c r="I189" s="68"/>
      <c r="J189" s="69"/>
      <c r="K189" s="46"/>
      <c r="L189" s="33"/>
    </row>
    <row r="190" spans="2:12" x14ac:dyDescent="0.25">
      <c r="B190" s="6"/>
      <c r="C190" s="66"/>
      <c r="D190" s="7"/>
      <c r="E190" s="7"/>
      <c r="F190" s="7"/>
      <c r="G190" s="41"/>
      <c r="H190" s="29"/>
      <c r="I190" s="68"/>
      <c r="J190" s="69"/>
      <c r="K190" s="46"/>
      <c r="L190" s="33"/>
    </row>
    <row r="191" spans="2:12" x14ac:dyDescent="0.25">
      <c r="B191" s="6"/>
      <c r="C191" s="66"/>
      <c r="D191" s="7"/>
      <c r="E191" s="7"/>
      <c r="F191" s="7"/>
      <c r="G191" s="41"/>
      <c r="H191" s="29"/>
      <c r="I191" s="68"/>
      <c r="J191" s="69"/>
      <c r="K191" s="46"/>
      <c r="L191" s="33"/>
    </row>
    <row r="192" spans="2:12" x14ac:dyDescent="0.25">
      <c r="B192" s="6"/>
      <c r="C192" s="66"/>
      <c r="D192" s="7"/>
      <c r="E192" s="7"/>
      <c r="F192" s="7"/>
      <c r="G192" s="41"/>
      <c r="H192" s="29"/>
      <c r="I192" s="68"/>
      <c r="J192" s="69"/>
      <c r="K192" s="46"/>
      <c r="L192" s="33"/>
    </row>
    <row r="193" spans="2:12" x14ac:dyDescent="0.25">
      <c r="B193" s="6"/>
      <c r="C193" s="66"/>
      <c r="D193" s="7"/>
      <c r="E193" s="7"/>
      <c r="F193" s="7"/>
      <c r="G193" s="41"/>
      <c r="H193" s="29"/>
      <c r="I193" s="68"/>
      <c r="J193" s="69"/>
      <c r="K193" s="46"/>
      <c r="L193" s="33"/>
    </row>
    <row r="194" spans="2:12" x14ac:dyDescent="0.25">
      <c r="B194" s="6"/>
      <c r="C194" s="66"/>
      <c r="D194" s="7"/>
      <c r="E194" s="7"/>
      <c r="F194" s="7"/>
      <c r="G194" s="41"/>
      <c r="H194" s="29"/>
      <c r="I194" s="68"/>
      <c r="J194" s="69"/>
      <c r="K194" s="46"/>
      <c r="L194" s="33"/>
    </row>
    <row r="195" spans="2:12" x14ac:dyDescent="0.25">
      <c r="B195" s="6"/>
      <c r="C195" s="66"/>
      <c r="D195" s="7"/>
      <c r="E195" s="7"/>
      <c r="F195" s="7"/>
      <c r="G195" s="41"/>
      <c r="H195" s="29"/>
      <c r="I195" s="68"/>
      <c r="J195" s="69"/>
      <c r="K195" s="46"/>
      <c r="L195" s="33"/>
    </row>
    <row r="196" spans="2:12" x14ac:dyDescent="0.25">
      <c r="B196" s="6"/>
      <c r="C196" s="66"/>
      <c r="D196" s="7"/>
      <c r="E196" s="7"/>
      <c r="F196" s="7"/>
      <c r="G196" s="41"/>
      <c r="H196" s="29"/>
      <c r="I196" s="68"/>
      <c r="J196" s="69"/>
      <c r="K196" s="46"/>
      <c r="L196" s="33"/>
    </row>
    <row r="197" spans="2:12" x14ac:dyDescent="0.25">
      <c r="B197" s="6"/>
      <c r="C197" s="66"/>
      <c r="D197" s="7"/>
      <c r="E197" s="7"/>
      <c r="F197" s="7"/>
      <c r="G197" s="41"/>
      <c r="H197" s="29"/>
      <c r="I197" s="68"/>
      <c r="J197" s="69"/>
      <c r="K197" s="46"/>
      <c r="L197" s="33"/>
    </row>
    <row r="198" spans="2:12" x14ac:dyDescent="0.25">
      <c r="B198" s="6"/>
      <c r="C198" s="66"/>
      <c r="D198" s="7"/>
      <c r="E198" s="7"/>
      <c r="F198" s="7"/>
      <c r="G198" s="41"/>
      <c r="H198" s="29"/>
      <c r="I198" s="68"/>
      <c r="J198" s="69"/>
      <c r="K198" s="46"/>
      <c r="L198" s="33"/>
    </row>
    <row r="199" spans="2:12" x14ac:dyDescent="0.25">
      <c r="B199" s="6"/>
      <c r="C199" s="66"/>
      <c r="D199" s="7"/>
      <c r="E199" s="7"/>
      <c r="F199" s="7"/>
      <c r="G199" s="41"/>
      <c r="H199" s="29"/>
      <c r="I199" s="68"/>
      <c r="J199" s="69"/>
      <c r="K199" s="46"/>
      <c r="L199" s="33"/>
    </row>
    <row r="200" spans="2:12" x14ac:dyDescent="0.25">
      <c r="B200" s="6"/>
      <c r="C200" s="66"/>
      <c r="D200" s="7"/>
      <c r="E200" s="7"/>
      <c r="F200" s="7"/>
      <c r="G200" s="41"/>
      <c r="H200" s="29"/>
      <c r="I200" s="68"/>
      <c r="J200" s="69"/>
      <c r="K200" s="46"/>
      <c r="L200" s="33"/>
    </row>
    <row r="201" spans="2:12" x14ac:dyDescent="0.25">
      <c r="B201" s="6"/>
      <c r="C201" s="66"/>
      <c r="D201" s="7"/>
      <c r="E201" s="7"/>
      <c r="F201" s="7"/>
      <c r="G201" s="41"/>
      <c r="H201" s="29"/>
      <c r="I201" s="68"/>
      <c r="J201" s="69"/>
      <c r="K201" s="46"/>
      <c r="L201" s="33"/>
    </row>
    <row r="202" spans="2:12" x14ac:dyDescent="0.25">
      <c r="B202" s="6"/>
      <c r="C202" s="66"/>
      <c r="D202" s="7"/>
      <c r="E202" s="7"/>
      <c r="F202" s="7"/>
      <c r="G202" s="41"/>
      <c r="H202" s="29"/>
      <c r="I202" s="68"/>
      <c r="J202" s="69"/>
      <c r="K202" s="46"/>
      <c r="L202" s="33"/>
    </row>
    <row r="203" spans="2:12" x14ac:dyDescent="0.25">
      <c r="B203" s="6"/>
      <c r="C203" s="66"/>
      <c r="D203" s="7"/>
      <c r="E203" s="7"/>
      <c r="F203" s="7"/>
      <c r="G203" s="41"/>
      <c r="H203" s="29"/>
      <c r="I203" s="68"/>
      <c r="J203" s="69"/>
      <c r="K203" s="46"/>
      <c r="L203" s="33"/>
    </row>
    <row r="204" spans="2:12" x14ac:dyDescent="0.25">
      <c r="B204" s="6"/>
      <c r="C204" s="66"/>
      <c r="D204" s="7"/>
      <c r="E204" s="7"/>
      <c r="F204" s="7"/>
      <c r="G204" s="41"/>
      <c r="H204" s="29"/>
      <c r="I204" s="68"/>
      <c r="J204" s="69"/>
      <c r="K204" s="46"/>
      <c r="L204" s="33"/>
    </row>
    <row r="205" spans="2:12" x14ac:dyDescent="0.25">
      <c r="B205" s="6"/>
      <c r="C205" s="66"/>
      <c r="D205" s="7"/>
      <c r="E205" s="7"/>
      <c r="F205" s="7"/>
      <c r="G205" s="41"/>
      <c r="H205" s="29"/>
      <c r="I205" s="68"/>
      <c r="J205" s="69"/>
      <c r="K205" s="46"/>
      <c r="L205" s="33"/>
    </row>
    <row r="206" spans="2:12" x14ac:dyDescent="0.25">
      <c r="B206" s="6"/>
      <c r="C206" s="66"/>
      <c r="D206" s="7"/>
      <c r="E206" s="7"/>
      <c r="F206" s="7"/>
      <c r="G206" s="41"/>
      <c r="H206" s="29"/>
      <c r="I206" s="68"/>
      <c r="J206" s="69"/>
      <c r="K206" s="46"/>
      <c r="L206" s="33"/>
    </row>
    <row r="207" spans="2:12" x14ac:dyDescent="0.25">
      <c r="B207" s="6"/>
      <c r="C207" s="66"/>
      <c r="D207" s="7"/>
      <c r="E207" s="7"/>
      <c r="F207" s="7"/>
      <c r="G207" s="41"/>
      <c r="H207" s="29"/>
      <c r="I207" s="68"/>
      <c r="J207" s="69"/>
      <c r="K207" s="46"/>
      <c r="L207" s="33"/>
    </row>
    <row r="208" spans="2:12" x14ac:dyDescent="0.25">
      <c r="B208" s="6"/>
      <c r="C208" s="66"/>
      <c r="D208" s="7"/>
      <c r="E208" s="7"/>
      <c r="F208" s="7"/>
      <c r="G208" s="41"/>
      <c r="H208" s="29"/>
      <c r="I208" s="68"/>
      <c r="J208" s="69"/>
      <c r="K208" s="46"/>
      <c r="L208" s="33"/>
    </row>
    <row r="209" spans="2:12" x14ac:dyDescent="0.25">
      <c r="B209" s="6"/>
      <c r="C209" s="66"/>
      <c r="D209" s="7"/>
      <c r="E209" s="7"/>
      <c r="F209" s="7"/>
      <c r="G209" s="41"/>
      <c r="H209" s="29"/>
      <c r="I209" s="68"/>
      <c r="J209" s="69"/>
      <c r="K209" s="46"/>
      <c r="L209" s="33"/>
    </row>
    <row r="210" spans="2:12" x14ac:dyDescent="0.25">
      <c r="B210" s="6"/>
      <c r="C210" s="66"/>
      <c r="D210" s="7"/>
      <c r="E210" s="7"/>
      <c r="F210" s="7"/>
      <c r="G210" s="41"/>
      <c r="H210" s="29"/>
      <c r="I210" s="68"/>
      <c r="J210" s="69"/>
      <c r="K210" s="46"/>
      <c r="L210" s="33"/>
    </row>
    <row r="211" spans="2:12" x14ac:dyDescent="0.25">
      <c r="B211" s="6"/>
      <c r="C211" s="66"/>
      <c r="D211" s="7"/>
      <c r="E211" s="7"/>
      <c r="F211" s="7"/>
      <c r="G211" s="41"/>
      <c r="H211" s="29"/>
      <c r="I211" s="68"/>
      <c r="J211" s="69"/>
      <c r="K211" s="46"/>
      <c r="L211" s="33"/>
    </row>
    <row r="212" spans="2:12" x14ac:dyDescent="0.25">
      <c r="B212" s="6"/>
      <c r="C212" s="66"/>
      <c r="D212" s="7"/>
      <c r="E212" s="7"/>
      <c r="F212" s="7"/>
      <c r="G212" s="41"/>
      <c r="H212" s="29"/>
      <c r="I212" s="68"/>
      <c r="J212" s="69"/>
      <c r="K212" s="46"/>
      <c r="L212" s="33"/>
    </row>
    <row r="213" spans="2:12" x14ac:dyDescent="0.25">
      <c r="B213" s="6"/>
      <c r="C213" s="66"/>
      <c r="D213" s="7"/>
      <c r="E213" s="7"/>
      <c r="F213" s="7"/>
      <c r="G213" s="41"/>
      <c r="H213" s="29"/>
      <c r="I213" s="68"/>
      <c r="J213" s="69"/>
      <c r="K213" s="46"/>
      <c r="L213" s="33"/>
    </row>
    <row r="214" spans="2:12" x14ac:dyDescent="0.25">
      <c r="B214" s="6"/>
      <c r="C214" s="66"/>
      <c r="D214" s="7"/>
      <c r="E214" s="7"/>
      <c r="F214" s="7"/>
      <c r="G214" s="41"/>
      <c r="H214" s="29"/>
      <c r="I214" s="68"/>
      <c r="J214" s="69"/>
      <c r="K214" s="46"/>
      <c r="L214" s="33"/>
    </row>
    <row r="215" spans="2:12" x14ac:dyDescent="0.25">
      <c r="B215" s="6"/>
      <c r="C215" s="66"/>
      <c r="D215" s="7"/>
      <c r="E215" s="7"/>
      <c r="F215" s="7"/>
      <c r="G215" s="41"/>
      <c r="H215" s="29"/>
      <c r="I215" s="68"/>
      <c r="J215" s="69"/>
      <c r="K215" s="46"/>
      <c r="L215" s="33"/>
    </row>
    <row r="216" spans="2:12" x14ac:dyDescent="0.25">
      <c r="B216" s="6"/>
      <c r="C216" s="66"/>
      <c r="D216" s="7"/>
      <c r="E216" s="7"/>
      <c r="F216" s="7"/>
      <c r="G216" s="41"/>
      <c r="H216" s="29"/>
      <c r="I216" s="68"/>
      <c r="J216" s="69"/>
      <c r="K216" s="46"/>
      <c r="L216" s="33"/>
    </row>
    <row r="217" spans="2:12" x14ac:dyDescent="0.25">
      <c r="B217" s="6"/>
      <c r="C217" s="66"/>
      <c r="D217" s="7"/>
      <c r="E217" s="7"/>
      <c r="F217" s="7"/>
      <c r="G217" s="41"/>
      <c r="H217" s="29"/>
      <c r="I217" s="68"/>
      <c r="J217" s="69"/>
      <c r="K217" s="46"/>
      <c r="L217" s="33"/>
    </row>
    <row r="218" spans="2:12" x14ac:dyDescent="0.25">
      <c r="B218" s="6"/>
      <c r="C218" s="66"/>
      <c r="D218" s="7"/>
      <c r="E218" s="7"/>
      <c r="F218" s="7"/>
      <c r="G218" s="41"/>
      <c r="H218" s="29"/>
      <c r="I218" s="68"/>
      <c r="J218" s="69"/>
      <c r="K218" s="46"/>
      <c r="L218" s="33"/>
    </row>
    <row r="219" spans="2:12" x14ac:dyDescent="0.25">
      <c r="B219" s="6"/>
      <c r="C219" s="66"/>
      <c r="D219" s="7"/>
      <c r="E219" s="7"/>
      <c r="F219" s="7"/>
      <c r="G219" s="41"/>
      <c r="H219" s="29"/>
      <c r="I219" s="68"/>
      <c r="J219" s="69"/>
      <c r="K219" s="46"/>
      <c r="L219" s="33"/>
    </row>
    <row r="220" spans="2:12" x14ac:dyDescent="0.25">
      <c r="B220" s="6"/>
      <c r="C220" s="66"/>
      <c r="D220" s="7"/>
      <c r="E220" s="7"/>
      <c r="F220" s="7"/>
      <c r="G220" s="41"/>
      <c r="H220" s="29"/>
      <c r="I220" s="68"/>
      <c r="J220" s="69"/>
      <c r="K220" s="46"/>
      <c r="L220" s="33"/>
    </row>
    <row r="221" spans="2:12" x14ac:dyDescent="0.25">
      <c r="B221" s="6"/>
      <c r="C221" s="66"/>
      <c r="D221" s="7"/>
      <c r="E221" s="7"/>
      <c r="F221" s="7"/>
      <c r="G221" s="41"/>
      <c r="H221" s="29"/>
      <c r="I221" s="68"/>
      <c r="J221" s="69"/>
      <c r="K221" s="46"/>
      <c r="L221" s="33"/>
    </row>
    <row r="222" spans="2:12" x14ac:dyDescent="0.25">
      <c r="B222" s="6"/>
      <c r="C222" s="66"/>
      <c r="D222" s="7"/>
      <c r="E222" s="7"/>
      <c r="F222" s="7"/>
      <c r="G222" s="41"/>
      <c r="H222" s="29"/>
      <c r="I222" s="68"/>
      <c r="J222" s="69"/>
      <c r="K222" s="46"/>
      <c r="L222" s="33"/>
    </row>
    <row r="223" spans="2:12" x14ac:dyDescent="0.25">
      <c r="B223" s="6"/>
      <c r="C223" s="66"/>
      <c r="D223" s="7"/>
      <c r="E223" s="7"/>
      <c r="F223" s="7"/>
      <c r="G223" s="41"/>
      <c r="H223" s="29"/>
      <c r="I223" s="68"/>
      <c r="J223" s="69"/>
      <c r="K223" s="46"/>
      <c r="L223" s="33"/>
    </row>
    <row r="224" spans="2:12" x14ac:dyDescent="0.25">
      <c r="B224" s="6"/>
      <c r="C224" s="66"/>
      <c r="D224" s="7"/>
      <c r="E224" s="7"/>
      <c r="F224" s="7"/>
      <c r="G224" s="41"/>
      <c r="H224" s="29"/>
      <c r="I224" s="68"/>
      <c r="J224" s="69"/>
      <c r="K224" s="46"/>
      <c r="L224" s="33"/>
    </row>
    <row r="225" spans="2:12" x14ac:dyDescent="0.25">
      <c r="B225" s="6"/>
      <c r="C225" s="66"/>
      <c r="D225" s="7"/>
      <c r="E225" s="7"/>
      <c r="F225" s="7"/>
      <c r="G225" s="41"/>
      <c r="H225" s="29"/>
      <c r="I225" s="68"/>
      <c r="J225" s="69"/>
      <c r="K225" s="46"/>
      <c r="L225" s="33"/>
    </row>
    <row r="226" spans="2:12" x14ac:dyDescent="0.25">
      <c r="B226" s="6"/>
      <c r="C226" s="66"/>
      <c r="D226" s="7"/>
      <c r="E226" s="7"/>
      <c r="F226" s="7"/>
      <c r="G226" s="41"/>
      <c r="H226" s="29"/>
      <c r="I226" s="68"/>
      <c r="J226" s="69"/>
      <c r="K226" s="46"/>
      <c r="L226" s="33"/>
    </row>
    <row r="227" spans="2:12" x14ac:dyDescent="0.25">
      <c r="B227" s="6"/>
      <c r="C227" s="66"/>
      <c r="D227" s="7"/>
      <c r="E227" s="7"/>
      <c r="F227" s="7"/>
      <c r="G227" s="41"/>
      <c r="H227" s="29"/>
      <c r="I227" s="68"/>
      <c r="J227" s="69"/>
      <c r="K227" s="46"/>
      <c r="L227" s="33"/>
    </row>
    <row r="228" spans="2:12" x14ac:dyDescent="0.25">
      <c r="B228" s="6"/>
      <c r="C228" s="66"/>
      <c r="D228" s="7"/>
      <c r="E228" s="7"/>
      <c r="F228" s="7"/>
      <c r="G228" s="41"/>
      <c r="H228" s="29"/>
      <c r="I228" s="68"/>
      <c r="J228" s="69"/>
      <c r="K228" s="46"/>
      <c r="L228" s="33"/>
    </row>
    <row r="229" spans="2:12" x14ac:dyDescent="0.25">
      <c r="B229" s="6"/>
      <c r="C229" s="66"/>
      <c r="D229" s="7"/>
      <c r="E229" s="7"/>
      <c r="F229" s="7"/>
      <c r="G229" s="41"/>
      <c r="H229" s="29"/>
      <c r="I229" s="68"/>
      <c r="J229" s="69"/>
      <c r="K229" s="46"/>
      <c r="L229" s="33"/>
    </row>
    <row r="230" spans="2:12" x14ac:dyDescent="0.25">
      <c r="B230" s="6"/>
      <c r="C230" s="66"/>
      <c r="D230" s="7"/>
      <c r="E230" s="7"/>
      <c r="F230" s="7"/>
      <c r="G230" s="41"/>
      <c r="H230" s="29"/>
      <c r="I230" s="68"/>
      <c r="J230" s="69"/>
      <c r="K230" s="46"/>
      <c r="L230" s="33"/>
    </row>
    <row r="231" spans="2:12" x14ac:dyDescent="0.25">
      <c r="B231" s="6"/>
      <c r="C231" s="66"/>
      <c r="D231" s="7"/>
      <c r="E231" s="7"/>
      <c r="F231" s="7"/>
      <c r="G231" s="41"/>
      <c r="H231" s="29"/>
      <c r="I231" s="68"/>
      <c r="J231" s="69"/>
      <c r="K231" s="46"/>
      <c r="L231" s="33"/>
    </row>
    <row r="232" spans="2:12" x14ac:dyDescent="0.25">
      <c r="B232" s="6"/>
      <c r="C232" s="66"/>
      <c r="D232" s="7"/>
      <c r="E232" s="7"/>
      <c r="F232" s="7"/>
      <c r="G232" s="41"/>
      <c r="H232" s="29"/>
      <c r="I232" s="68"/>
      <c r="J232" s="69"/>
      <c r="K232" s="46"/>
      <c r="L232" s="33"/>
    </row>
    <row r="233" spans="2:12" x14ac:dyDescent="0.25">
      <c r="B233" s="6"/>
      <c r="C233" s="66"/>
      <c r="D233" s="7"/>
      <c r="E233" s="7"/>
      <c r="F233" s="7"/>
      <c r="G233" s="41"/>
      <c r="H233" s="29"/>
      <c r="I233" s="68"/>
      <c r="J233" s="69"/>
      <c r="K233" s="46"/>
      <c r="L233" s="33"/>
    </row>
    <row r="234" spans="2:12" x14ac:dyDescent="0.25">
      <c r="B234" s="6"/>
      <c r="C234" s="66"/>
      <c r="D234" s="7"/>
      <c r="E234" s="7"/>
      <c r="F234" s="7"/>
      <c r="G234" s="41"/>
      <c r="H234" s="29"/>
      <c r="I234" s="68"/>
      <c r="J234" s="69"/>
      <c r="K234" s="46"/>
      <c r="L234" s="33"/>
    </row>
    <row r="235" spans="2:12" x14ac:dyDescent="0.25">
      <c r="B235" s="6"/>
      <c r="C235" s="66"/>
      <c r="D235" s="7"/>
      <c r="E235" s="7"/>
      <c r="F235" s="7"/>
      <c r="G235" s="41"/>
      <c r="H235" s="29"/>
      <c r="I235" s="68"/>
      <c r="J235" s="69"/>
      <c r="K235" s="46"/>
      <c r="L235" s="33"/>
    </row>
    <row r="236" spans="2:12" x14ac:dyDescent="0.25">
      <c r="B236" s="6"/>
      <c r="C236" s="66"/>
      <c r="D236" s="7"/>
      <c r="E236" s="7"/>
      <c r="F236" s="7"/>
      <c r="G236" s="41"/>
      <c r="H236" s="29"/>
      <c r="I236" s="68"/>
      <c r="J236" s="69"/>
      <c r="K236" s="46"/>
      <c r="L236" s="33"/>
    </row>
    <row r="237" spans="2:12" x14ac:dyDescent="0.25">
      <c r="B237" s="6"/>
      <c r="C237" s="66"/>
      <c r="D237" s="7"/>
      <c r="E237" s="7"/>
      <c r="F237" s="7"/>
      <c r="G237" s="41"/>
      <c r="H237" s="29"/>
      <c r="I237" s="68"/>
      <c r="J237" s="69"/>
      <c r="K237" s="46"/>
      <c r="L237" s="33"/>
    </row>
    <row r="238" spans="2:12" x14ac:dyDescent="0.25">
      <c r="B238" s="6"/>
      <c r="C238" s="66"/>
      <c r="D238" s="7"/>
      <c r="E238" s="7"/>
      <c r="F238" s="7"/>
      <c r="G238" s="41"/>
      <c r="H238" s="29"/>
      <c r="I238" s="68"/>
      <c r="J238" s="69"/>
      <c r="K238" s="46"/>
      <c r="L238" s="33"/>
    </row>
    <row r="239" spans="2:12" x14ac:dyDescent="0.25">
      <c r="B239" s="6"/>
      <c r="C239" s="66"/>
      <c r="D239" s="7"/>
      <c r="E239" s="7"/>
      <c r="F239" s="7"/>
      <c r="G239" s="41"/>
      <c r="H239" s="29"/>
      <c r="I239" s="68"/>
      <c r="J239" s="69"/>
      <c r="K239" s="46"/>
      <c r="L239" s="33"/>
    </row>
    <row r="240" spans="2:12" x14ac:dyDescent="0.25">
      <c r="B240" s="6"/>
      <c r="C240" s="66"/>
      <c r="D240" s="7"/>
      <c r="E240" s="7"/>
      <c r="F240" s="7"/>
      <c r="G240" s="41"/>
      <c r="H240" s="29"/>
      <c r="I240" s="68"/>
      <c r="J240" s="69"/>
      <c r="K240" s="46"/>
      <c r="L240" s="33"/>
    </row>
    <row r="241" spans="2:12" x14ac:dyDescent="0.25">
      <c r="B241" s="6"/>
      <c r="C241" s="66"/>
      <c r="D241" s="7"/>
      <c r="E241" s="7"/>
      <c r="F241" s="7"/>
      <c r="G241" s="41"/>
      <c r="H241" s="29"/>
      <c r="I241" s="68"/>
      <c r="J241" s="69"/>
      <c r="K241" s="46"/>
      <c r="L241" s="33"/>
    </row>
    <row r="242" spans="2:12" x14ac:dyDescent="0.25">
      <c r="B242" s="6"/>
      <c r="C242" s="66"/>
      <c r="D242" s="7"/>
      <c r="E242" s="7"/>
      <c r="F242" s="7"/>
      <c r="G242" s="41"/>
      <c r="H242" s="29"/>
      <c r="I242" s="68"/>
      <c r="J242" s="69"/>
      <c r="K242" s="46"/>
      <c r="L242" s="33"/>
    </row>
    <row r="243" spans="2:12" x14ac:dyDescent="0.25">
      <c r="B243" s="6"/>
      <c r="C243" s="66"/>
      <c r="D243" s="7"/>
      <c r="E243" s="7"/>
      <c r="F243" s="7"/>
      <c r="G243" s="41"/>
      <c r="H243" s="29"/>
      <c r="I243" s="68"/>
      <c r="J243" s="69"/>
      <c r="K243" s="46"/>
      <c r="L243" s="33"/>
    </row>
    <row r="244" spans="2:12" x14ac:dyDescent="0.25">
      <c r="B244" s="6"/>
      <c r="C244" s="66"/>
      <c r="D244" s="7"/>
      <c r="E244" s="7"/>
      <c r="F244" s="7"/>
      <c r="G244" s="41"/>
      <c r="H244" s="29"/>
      <c r="I244" s="68"/>
      <c r="J244" s="69"/>
      <c r="K244" s="46"/>
      <c r="L244" s="33"/>
    </row>
    <row r="245" spans="2:12" x14ac:dyDescent="0.25">
      <c r="B245" s="6"/>
      <c r="C245" s="66"/>
      <c r="D245" s="7"/>
      <c r="E245" s="7"/>
      <c r="F245" s="7"/>
      <c r="G245" s="41"/>
      <c r="H245" s="29"/>
      <c r="I245" s="68"/>
      <c r="J245" s="69"/>
      <c r="K245" s="46"/>
      <c r="L245" s="33"/>
    </row>
    <row r="246" spans="2:12" x14ac:dyDescent="0.25">
      <c r="B246" s="6"/>
      <c r="C246" s="66"/>
      <c r="D246" s="7"/>
      <c r="E246" s="7"/>
      <c r="F246" s="7"/>
      <c r="G246" s="41"/>
      <c r="H246" s="29"/>
      <c r="I246" s="68"/>
      <c r="J246" s="69"/>
      <c r="K246" s="46"/>
      <c r="L246" s="33"/>
    </row>
    <row r="247" spans="2:12" x14ac:dyDescent="0.25">
      <c r="B247" s="6"/>
      <c r="C247" s="66"/>
      <c r="D247" s="7"/>
      <c r="E247" s="7"/>
      <c r="F247" s="7"/>
      <c r="G247" s="41"/>
      <c r="H247" s="29"/>
      <c r="I247" s="68"/>
      <c r="J247" s="69"/>
      <c r="K247" s="46"/>
      <c r="L247" s="33"/>
    </row>
    <row r="248" spans="2:12" x14ac:dyDescent="0.25">
      <c r="B248" s="6"/>
      <c r="C248" s="66"/>
      <c r="D248" s="7"/>
      <c r="E248" s="7"/>
      <c r="F248" s="7"/>
      <c r="G248" s="41"/>
      <c r="H248" s="29"/>
      <c r="I248" s="68"/>
      <c r="J248" s="69"/>
      <c r="K248" s="46"/>
      <c r="L248" s="33"/>
    </row>
    <row r="249" spans="2:12" x14ac:dyDescent="0.25">
      <c r="B249" s="6"/>
      <c r="C249" s="66"/>
      <c r="D249" s="7"/>
      <c r="E249" s="7"/>
      <c r="F249" s="7"/>
      <c r="G249" s="41"/>
      <c r="H249" s="29"/>
      <c r="I249" s="68"/>
      <c r="J249" s="69"/>
      <c r="K249" s="46"/>
      <c r="L249" s="33"/>
    </row>
    <row r="250" spans="2:12" x14ac:dyDescent="0.25">
      <c r="B250" s="6"/>
      <c r="C250" s="66"/>
      <c r="D250" s="7"/>
      <c r="E250" s="7"/>
      <c r="F250" s="7"/>
      <c r="G250" s="41"/>
      <c r="H250" s="29"/>
      <c r="I250" s="68"/>
      <c r="J250" s="69"/>
      <c r="K250" s="46"/>
      <c r="L250" s="33"/>
    </row>
    <row r="251" spans="2:12" x14ac:dyDescent="0.25">
      <c r="B251" s="6"/>
      <c r="C251" s="66"/>
      <c r="D251" s="7"/>
      <c r="E251" s="7"/>
      <c r="F251" s="7"/>
      <c r="G251" s="41"/>
      <c r="H251" s="29"/>
      <c r="I251" s="68"/>
      <c r="J251" s="69"/>
      <c r="K251" s="46"/>
      <c r="L251" s="33"/>
    </row>
    <row r="252" spans="2:12" x14ac:dyDescent="0.25">
      <c r="B252" s="6"/>
      <c r="C252" s="66"/>
      <c r="D252" s="7"/>
      <c r="E252" s="7"/>
      <c r="F252" s="7"/>
      <c r="G252" s="41"/>
      <c r="H252" s="29"/>
      <c r="I252" s="68"/>
      <c r="J252" s="69"/>
      <c r="K252" s="46"/>
      <c r="L252" s="33"/>
    </row>
    <row r="253" spans="2:12" x14ac:dyDescent="0.25">
      <c r="B253" s="6"/>
      <c r="C253" s="66"/>
      <c r="D253" s="7"/>
      <c r="E253" s="7"/>
      <c r="F253" s="7"/>
      <c r="G253" s="41"/>
      <c r="H253" s="29"/>
      <c r="I253" s="68"/>
      <c r="J253" s="69"/>
      <c r="K253" s="46"/>
      <c r="L253" s="33"/>
    </row>
    <row r="254" spans="2:12" x14ac:dyDescent="0.25">
      <c r="B254" s="6"/>
      <c r="C254" s="66"/>
      <c r="D254" s="7"/>
      <c r="E254" s="7"/>
      <c r="F254" s="7"/>
      <c r="G254" s="41"/>
      <c r="H254" s="29"/>
      <c r="I254" s="68"/>
      <c r="J254" s="69"/>
      <c r="K254" s="46"/>
      <c r="L254" s="33"/>
    </row>
    <row r="255" spans="2:12" x14ac:dyDescent="0.25">
      <c r="B255" s="6"/>
      <c r="C255" s="66"/>
      <c r="D255" s="7"/>
      <c r="E255" s="7"/>
      <c r="F255" s="7"/>
      <c r="G255" s="41"/>
      <c r="H255" s="29"/>
      <c r="I255" s="68"/>
      <c r="J255" s="69"/>
      <c r="K255" s="46"/>
      <c r="L255" s="33"/>
    </row>
    <row r="256" spans="2:12" x14ac:dyDescent="0.25">
      <c r="B256" s="6"/>
      <c r="C256" s="66"/>
      <c r="D256" s="7"/>
      <c r="E256" s="7"/>
      <c r="F256" s="7"/>
      <c r="G256" s="41"/>
      <c r="H256" s="29"/>
      <c r="I256" s="68"/>
      <c r="J256" s="69"/>
      <c r="K256" s="46"/>
      <c r="L256" s="33"/>
    </row>
    <row r="257" spans="2:12" x14ac:dyDescent="0.25">
      <c r="B257" s="6"/>
      <c r="C257" s="66"/>
      <c r="D257" s="7"/>
      <c r="E257" s="7"/>
      <c r="F257" s="7"/>
      <c r="G257" s="41"/>
      <c r="H257" s="29"/>
      <c r="I257" s="68"/>
      <c r="J257" s="69"/>
      <c r="K257" s="46"/>
      <c r="L257" s="33"/>
    </row>
    <row r="258" spans="2:12" x14ac:dyDescent="0.25">
      <c r="B258" s="6"/>
      <c r="C258" s="66"/>
      <c r="D258" s="7"/>
      <c r="E258" s="7"/>
      <c r="F258" s="7"/>
      <c r="G258" s="41"/>
      <c r="H258" s="29"/>
      <c r="I258" s="68"/>
      <c r="J258" s="69"/>
      <c r="K258" s="46"/>
      <c r="L258" s="33"/>
    </row>
    <row r="259" spans="2:12" x14ac:dyDescent="0.25">
      <c r="B259" s="6"/>
      <c r="C259" s="66"/>
      <c r="D259" s="7"/>
      <c r="E259" s="7"/>
      <c r="F259" s="7"/>
      <c r="G259" s="41"/>
      <c r="H259" s="29"/>
      <c r="I259" s="68"/>
      <c r="J259" s="69"/>
      <c r="K259" s="46"/>
      <c r="L259" s="33"/>
    </row>
    <row r="260" spans="2:12" x14ac:dyDescent="0.25">
      <c r="B260" s="6"/>
      <c r="C260" s="66"/>
      <c r="D260" s="7"/>
      <c r="E260" s="7"/>
      <c r="F260" s="7"/>
      <c r="G260" s="41"/>
      <c r="H260" s="29"/>
      <c r="I260" s="68"/>
      <c r="J260" s="69"/>
      <c r="K260" s="46"/>
      <c r="L260" s="33"/>
    </row>
    <row r="261" spans="2:12" x14ac:dyDescent="0.25">
      <c r="B261" s="6"/>
      <c r="C261" s="66"/>
      <c r="D261" s="7"/>
      <c r="E261" s="7"/>
      <c r="F261" s="7"/>
      <c r="G261" s="41"/>
      <c r="H261" s="29"/>
      <c r="I261" s="68"/>
      <c r="J261" s="69"/>
      <c r="K261" s="46"/>
      <c r="L261" s="33"/>
    </row>
    <row r="262" spans="2:12" x14ac:dyDescent="0.25">
      <c r="B262" s="6"/>
      <c r="C262" s="66"/>
      <c r="D262" s="7"/>
      <c r="E262" s="7"/>
      <c r="F262" s="7"/>
      <c r="G262" s="41"/>
      <c r="H262" s="29"/>
      <c r="I262" s="68"/>
      <c r="J262" s="69"/>
      <c r="K262" s="46"/>
      <c r="L262" s="33"/>
    </row>
    <row r="263" spans="2:12" x14ac:dyDescent="0.25">
      <c r="B263" s="6"/>
      <c r="C263" s="66"/>
      <c r="D263" s="7"/>
      <c r="E263" s="7"/>
      <c r="F263" s="7"/>
      <c r="G263" s="41"/>
      <c r="H263" s="29"/>
      <c r="I263" s="68"/>
      <c r="J263" s="69"/>
      <c r="K263" s="46"/>
      <c r="L263" s="33"/>
    </row>
    <row r="264" spans="2:12" x14ac:dyDescent="0.25">
      <c r="B264" s="6"/>
      <c r="C264" s="66"/>
      <c r="D264" s="7"/>
      <c r="E264" s="7"/>
      <c r="F264" s="7"/>
      <c r="G264" s="41"/>
      <c r="H264" s="29"/>
      <c r="I264" s="68"/>
      <c r="J264" s="69"/>
      <c r="K264" s="46"/>
      <c r="L264" s="33"/>
    </row>
    <row r="265" spans="2:12" x14ac:dyDescent="0.25">
      <c r="B265" s="6"/>
      <c r="C265" s="66"/>
      <c r="D265" s="7"/>
      <c r="E265" s="7"/>
      <c r="F265" s="7"/>
      <c r="G265" s="41"/>
      <c r="H265" s="29"/>
      <c r="I265" s="68"/>
      <c r="J265" s="69"/>
      <c r="K265" s="46"/>
      <c r="L265" s="33"/>
    </row>
    <row r="266" spans="2:12" x14ac:dyDescent="0.25">
      <c r="B266" s="6"/>
      <c r="C266" s="66"/>
      <c r="D266" s="7"/>
      <c r="E266" s="7"/>
      <c r="F266" s="7"/>
      <c r="G266" s="41"/>
      <c r="H266" s="29"/>
      <c r="I266" s="68"/>
      <c r="J266" s="69"/>
      <c r="K266" s="46"/>
      <c r="L266" s="33"/>
    </row>
    <row r="267" spans="2:12" x14ac:dyDescent="0.25">
      <c r="B267" s="6"/>
      <c r="C267" s="66"/>
      <c r="D267" s="7"/>
      <c r="E267" s="7"/>
      <c r="F267" s="7"/>
      <c r="G267" s="41"/>
      <c r="H267" s="29"/>
      <c r="I267" s="68"/>
      <c r="J267" s="69"/>
      <c r="K267" s="46"/>
      <c r="L267" s="33"/>
    </row>
    <row r="268" spans="2:12" x14ac:dyDescent="0.25">
      <c r="B268" s="6"/>
      <c r="C268" s="66"/>
      <c r="D268" s="7"/>
      <c r="E268" s="7"/>
      <c r="F268" s="7"/>
      <c r="G268" s="41"/>
      <c r="H268" s="29"/>
      <c r="I268" s="68"/>
      <c r="J268" s="69"/>
      <c r="K268" s="46"/>
      <c r="L268" s="33"/>
    </row>
    <row r="269" spans="2:12" x14ac:dyDescent="0.25">
      <c r="B269" s="6"/>
      <c r="C269" s="66"/>
      <c r="D269" s="7"/>
      <c r="E269" s="7"/>
      <c r="F269" s="7"/>
      <c r="G269" s="41"/>
      <c r="H269" s="29"/>
      <c r="I269" s="68"/>
      <c r="J269" s="69"/>
      <c r="K269" s="46"/>
      <c r="L269" s="33"/>
    </row>
    <row r="270" spans="2:12" x14ac:dyDescent="0.25">
      <c r="B270" s="6"/>
      <c r="C270" s="66"/>
      <c r="D270" s="7"/>
      <c r="E270" s="7"/>
      <c r="F270" s="7"/>
      <c r="G270" s="41"/>
      <c r="H270" s="29"/>
      <c r="I270" s="68"/>
      <c r="J270" s="69"/>
      <c r="K270" s="46"/>
      <c r="L270" s="33"/>
    </row>
    <row r="271" spans="2:12" x14ac:dyDescent="0.25">
      <c r="B271" s="6"/>
      <c r="C271" s="66"/>
      <c r="D271" s="7"/>
      <c r="E271" s="7"/>
      <c r="F271" s="7"/>
      <c r="G271" s="41"/>
      <c r="H271" s="29"/>
      <c r="I271" s="68"/>
      <c r="J271" s="69"/>
      <c r="K271" s="46"/>
      <c r="L271" s="33"/>
    </row>
    <row r="272" spans="2:12" x14ac:dyDescent="0.25">
      <c r="B272" s="6"/>
      <c r="C272" s="66"/>
      <c r="D272" s="7"/>
      <c r="E272" s="7"/>
      <c r="F272" s="7"/>
      <c r="G272" s="41"/>
      <c r="H272" s="29"/>
      <c r="I272" s="68"/>
      <c r="J272" s="69"/>
      <c r="K272" s="46"/>
      <c r="L272" s="33"/>
    </row>
    <row r="273" spans="2:12" x14ac:dyDescent="0.25">
      <c r="B273" s="6"/>
      <c r="C273" s="66"/>
      <c r="D273" s="7"/>
      <c r="E273" s="7"/>
      <c r="F273" s="7"/>
      <c r="G273" s="41"/>
      <c r="H273" s="29"/>
      <c r="I273" s="68"/>
      <c r="J273" s="69"/>
      <c r="K273" s="46"/>
      <c r="L273" s="33"/>
    </row>
    <row r="274" spans="2:12" x14ac:dyDescent="0.25">
      <c r="B274" s="6"/>
      <c r="C274" s="66"/>
      <c r="D274" s="7"/>
      <c r="E274" s="7"/>
      <c r="F274" s="7"/>
      <c r="G274" s="41"/>
      <c r="H274" s="29"/>
      <c r="I274" s="68"/>
      <c r="J274" s="69"/>
      <c r="K274" s="46"/>
      <c r="L274" s="33"/>
    </row>
    <row r="275" spans="2:12" x14ac:dyDescent="0.25">
      <c r="B275" s="6"/>
      <c r="C275" s="66"/>
      <c r="D275" s="7"/>
      <c r="E275" s="7"/>
      <c r="F275" s="7"/>
      <c r="G275" s="41"/>
      <c r="H275" s="29"/>
      <c r="I275" s="68"/>
      <c r="J275" s="69"/>
      <c r="K275" s="46"/>
      <c r="L275" s="33"/>
    </row>
    <row r="276" spans="2:12" x14ac:dyDescent="0.25">
      <c r="B276" s="6"/>
      <c r="C276" s="66"/>
      <c r="D276" s="7"/>
      <c r="E276" s="7"/>
      <c r="F276" s="7"/>
      <c r="G276" s="41"/>
      <c r="H276" s="29"/>
      <c r="I276" s="68"/>
      <c r="J276" s="69"/>
      <c r="K276" s="46"/>
      <c r="L276" s="33"/>
    </row>
    <row r="277" spans="2:12" x14ac:dyDescent="0.25">
      <c r="B277" s="6"/>
      <c r="C277" s="66"/>
      <c r="D277" s="7"/>
      <c r="E277" s="7"/>
      <c r="F277" s="7"/>
      <c r="G277" s="41"/>
      <c r="H277" s="29"/>
      <c r="I277" s="68"/>
      <c r="J277" s="69"/>
      <c r="K277" s="46"/>
      <c r="L277" s="33"/>
    </row>
    <row r="278" spans="2:12" x14ac:dyDescent="0.25">
      <c r="B278" s="6"/>
      <c r="C278" s="66"/>
      <c r="D278" s="7"/>
      <c r="E278" s="7"/>
      <c r="F278" s="7"/>
      <c r="G278" s="41"/>
      <c r="H278" s="29"/>
      <c r="I278" s="68"/>
      <c r="J278" s="69"/>
      <c r="K278" s="46"/>
      <c r="L278" s="33"/>
    </row>
    <row r="279" spans="2:12" x14ac:dyDescent="0.25">
      <c r="B279" s="6"/>
      <c r="C279" s="66"/>
      <c r="D279" s="7"/>
      <c r="E279" s="7"/>
      <c r="F279" s="7"/>
      <c r="G279" s="41"/>
      <c r="H279" s="29"/>
      <c r="I279" s="68"/>
      <c r="J279" s="69"/>
      <c r="K279" s="46"/>
      <c r="L279" s="33"/>
    </row>
    <row r="280" spans="2:12" x14ac:dyDescent="0.25">
      <c r="B280" s="6"/>
      <c r="C280" s="66"/>
      <c r="D280" s="7"/>
      <c r="E280" s="7"/>
      <c r="F280" s="7"/>
      <c r="G280" s="41"/>
      <c r="H280" s="29"/>
      <c r="I280" s="68"/>
      <c r="J280" s="69"/>
      <c r="K280" s="46"/>
      <c r="L280" s="33"/>
    </row>
    <row r="281" spans="2:12" x14ac:dyDescent="0.25">
      <c r="B281" s="6"/>
      <c r="C281" s="66"/>
      <c r="D281" s="7"/>
      <c r="E281" s="7"/>
      <c r="F281" s="7"/>
      <c r="G281" s="41"/>
      <c r="H281" s="29"/>
      <c r="I281" s="68"/>
      <c r="J281" s="69"/>
      <c r="K281" s="46"/>
      <c r="L281" s="33"/>
    </row>
    <row r="282" spans="2:12" x14ac:dyDescent="0.25">
      <c r="B282" s="6"/>
      <c r="C282" s="66"/>
      <c r="D282" s="7"/>
      <c r="E282" s="7"/>
      <c r="F282" s="7"/>
      <c r="G282" s="41"/>
      <c r="H282" s="29"/>
      <c r="I282" s="68"/>
      <c r="J282" s="69"/>
      <c r="K282" s="46"/>
      <c r="L282" s="33"/>
    </row>
    <row r="283" spans="2:12" x14ac:dyDescent="0.25">
      <c r="B283" s="6"/>
      <c r="C283" s="66"/>
      <c r="D283" s="7"/>
      <c r="E283" s="7"/>
      <c r="F283" s="7"/>
      <c r="G283" s="41"/>
      <c r="H283" s="29"/>
      <c r="I283" s="68"/>
      <c r="J283" s="69"/>
      <c r="K283" s="46"/>
      <c r="L283" s="33"/>
    </row>
    <row r="284" spans="2:12" x14ac:dyDescent="0.25">
      <c r="B284" s="6"/>
      <c r="C284" s="66"/>
      <c r="D284" s="7"/>
      <c r="E284" s="7"/>
      <c r="F284" s="7"/>
      <c r="G284" s="41"/>
      <c r="H284" s="29"/>
      <c r="I284" s="68"/>
      <c r="J284" s="69"/>
      <c r="K284" s="46"/>
      <c r="L284" s="33"/>
    </row>
    <row r="285" spans="2:12" x14ac:dyDescent="0.25">
      <c r="B285" s="6"/>
      <c r="C285" s="66"/>
      <c r="D285" s="7"/>
      <c r="E285" s="7"/>
      <c r="F285" s="7"/>
      <c r="G285" s="41"/>
      <c r="H285" s="29"/>
      <c r="I285" s="68"/>
      <c r="J285" s="69"/>
      <c r="K285" s="46"/>
      <c r="L285" s="33"/>
    </row>
    <row r="286" spans="2:12" x14ac:dyDescent="0.25">
      <c r="B286" s="6"/>
      <c r="C286" s="66"/>
      <c r="D286" s="7"/>
      <c r="E286" s="7"/>
      <c r="F286" s="7"/>
      <c r="G286" s="41"/>
      <c r="H286" s="29"/>
      <c r="I286" s="68"/>
      <c r="J286" s="69"/>
      <c r="K286" s="46"/>
      <c r="L286" s="33"/>
    </row>
    <row r="287" spans="2:12" x14ac:dyDescent="0.25">
      <c r="B287" s="6"/>
      <c r="C287" s="66"/>
      <c r="D287" s="7"/>
      <c r="E287" s="7"/>
      <c r="F287" s="7"/>
      <c r="G287" s="41"/>
      <c r="H287" s="29"/>
      <c r="I287" s="68"/>
      <c r="J287" s="69"/>
      <c r="K287" s="46"/>
      <c r="L287" s="33"/>
    </row>
    <row r="288" spans="2:12" x14ac:dyDescent="0.25">
      <c r="B288" s="6"/>
      <c r="C288" s="66"/>
      <c r="D288" s="7"/>
      <c r="E288" s="7"/>
      <c r="F288" s="7"/>
      <c r="G288" s="41"/>
      <c r="H288" s="29"/>
      <c r="I288" s="68"/>
      <c r="J288" s="69"/>
      <c r="K288" s="46"/>
      <c r="L288" s="33"/>
    </row>
    <row r="289" spans="2:12" x14ac:dyDescent="0.25">
      <c r="B289" s="6"/>
      <c r="C289" s="66"/>
      <c r="D289" s="7"/>
      <c r="E289" s="7"/>
      <c r="F289" s="7"/>
      <c r="G289" s="41"/>
      <c r="H289" s="29"/>
      <c r="I289" s="68"/>
      <c r="J289" s="69"/>
      <c r="K289" s="46"/>
      <c r="L289" s="33"/>
    </row>
    <row r="290" spans="2:12" x14ac:dyDescent="0.25">
      <c r="B290" s="6"/>
      <c r="C290" s="66"/>
      <c r="D290" s="7"/>
      <c r="E290" s="7"/>
      <c r="F290" s="7"/>
      <c r="G290" s="41"/>
      <c r="H290" s="29"/>
      <c r="I290" s="68"/>
      <c r="J290" s="69"/>
      <c r="K290" s="46"/>
      <c r="L290" s="33"/>
    </row>
    <row r="291" spans="2:12" x14ac:dyDescent="0.25">
      <c r="B291" s="6"/>
      <c r="C291" s="66"/>
      <c r="D291" s="7"/>
      <c r="E291" s="7"/>
      <c r="F291" s="7"/>
      <c r="G291" s="41"/>
      <c r="H291" s="29"/>
      <c r="I291" s="68"/>
      <c r="J291" s="69"/>
      <c r="K291" s="46"/>
      <c r="L291" s="33"/>
    </row>
    <row r="292" spans="2:12" x14ac:dyDescent="0.25">
      <c r="B292" s="6"/>
      <c r="C292" s="66"/>
      <c r="D292" s="7"/>
      <c r="E292" s="7"/>
      <c r="F292" s="7"/>
      <c r="G292" s="41"/>
      <c r="H292" s="29"/>
      <c r="I292" s="68"/>
      <c r="J292" s="69"/>
      <c r="K292" s="46"/>
      <c r="L292" s="33"/>
    </row>
    <row r="293" spans="2:12" x14ac:dyDescent="0.25">
      <c r="B293" s="6"/>
      <c r="C293" s="66"/>
      <c r="D293" s="7"/>
      <c r="E293" s="7"/>
      <c r="F293" s="7"/>
      <c r="G293" s="41"/>
      <c r="H293" s="29"/>
      <c r="I293" s="68"/>
      <c r="J293" s="69"/>
      <c r="K293" s="46"/>
      <c r="L293" s="33"/>
    </row>
    <row r="294" spans="2:12" x14ac:dyDescent="0.25">
      <c r="B294" s="6"/>
      <c r="C294" s="66"/>
      <c r="D294" s="7"/>
      <c r="E294" s="7"/>
      <c r="F294" s="7"/>
      <c r="G294" s="41"/>
      <c r="H294" s="29"/>
      <c r="I294" s="68"/>
      <c r="J294" s="69"/>
      <c r="K294" s="46"/>
      <c r="L294" s="33"/>
    </row>
    <row r="295" spans="2:12" x14ac:dyDescent="0.25">
      <c r="B295" s="6"/>
      <c r="C295" s="66"/>
      <c r="D295" s="7"/>
      <c r="E295" s="7"/>
      <c r="F295" s="7"/>
      <c r="G295" s="41"/>
      <c r="H295" s="29"/>
      <c r="I295" s="68"/>
      <c r="J295" s="69"/>
      <c r="K295" s="46"/>
      <c r="L295" s="33"/>
    </row>
    <row r="296" spans="2:12" x14ac:dyDescent="0.25">
      <c r="B296" s="6"/>
      <c r="C296" s="66"/>
      <c r="D296" s="7"/>
      <c r="E296" s="7"/>
      <c r="F296" s="7"/>
      <c r="G296" s="41"/>
      <c r="H296" s="29"/>
      <c r="I296" s="68"/>
      <c r="J296" s="69"/>
      <c r="K296" s="46"/>
      <c r="L296" s="33"/>
    </row>
    <row r="297" spans="2:12" x14ac:dyDescent="0.25">
      <c r="B297" s="6"/>
      <c r="C297" s="66"/>
      <c r="D297" s="7"/>
      <c r="E297" s="7"/>
      <c r="F297" s="7"/>
      <c r="G297" s="41"/>
      <c r="H297" s="29"/>
      <c r="I297" s="68"/>
      <c r="J297" s="69"/>
      <c r="K297" s="46"/>
      <c r="L297" s="33"/>
    </row>
    <row r="298" spans="2:12" x14ac:dyDescent="0.25">
      <c r="B298" s="6"/>
      <c r="C298" s="66"/>
      <c r="D298" s="7"/>
      <c r="E298" s="7"/>
      <c r="F298" s="7"/>
      <c r="G298" s="41"/>
      <c r="H298" s="29"/>
      <c r="I298" s="68"/>
      <c r="J298" s="69"/>
      <c r="K298" s="46"/>
      <c r="L298" s="33"/>
    </row>
    <row r="299" spans="2:12" x14ac:dyDescent="0.25">
      <c r="B299" s="6"/>
      <c r="C299" s="66"/>
      <c r="D299" s="7"/>
      <c r="E299" s="7"/>
      <c r="F299" s="7"/>
      <c r="G299" s="41"/>
      <c r="H299" s="29"/>
      <c r="I299" s="68"/>
      <c r="J299" s="69"/>
      <c r="K299" s="46"/>
      <c r="L299" s="33"/>
    </row>
    <row r="300" spans="2:12" x14ac:dyDescent="0.25">
      <c r="B300" s="6"/>
      <c r="C300" s="66"/>
      <c r="D300" s="7"/>
      <c r="E300" s="7"/>
      <c r="F300" s="7"/>
      <c r="G300" s="41"/>
      <c r="H300" s="29"/>
      <c r="I300" s="68"/>
      <c r="J300" s="69"/>
      <c r="K300" s="46"/>
      <c r="L300" s="33"/>
    </row>
    <row r="301" spans="2:12" x14ac:dyDescent="0.25">
      <c r="B301" s="6"/>
      <c r="C301" s="66"/>
      <c r="D301" s="7"/>
      <c r="E301" s="7"/>
      <c r="F301" s="7"/>
      <c r="G301" s="41"/>
      <c r="H301" s="29"/>
      <c r="I301" s="68"/>
      <c r="J301" s="69"/>
      <c r="K301" s="46"/>
      <c r="L301" s="33"/>
    </row>
    <row r="302" spans="2:12" x14ac:dyDescent="0.25">
      <c r="B302" s="6"/>
      <c r="C302" s="66"/>
      <c r="D302" s="7"/>
      <c r="E302" s="7"/>
      <c r="F302" s="7"/>
      <c r="G302" s="41"/>
      <c r="H302" s="29"/>
      <c r="I302" s="68"/>
      <c r="J302" s="69"/>
      <c r="K302" s="46"/>
      <c r="L302" s="33"/>
    </row>
    <row r="303" spans="2:12" x14ac:dyDescent="0.25">
      <c r="B303" s="6"/>
      <c r="C303" s="66"/>
      <c r="D303" s="7"/>
      <c r="E303" s="7"/>
      <c r="F303" s="7"/>
      <c r="G303" s="41"/>
      <c r="H303" s="29"/>
      <c r="I303" s="68"/>
      <c r="J303" s="69"/>
      <c r="K303" s="46"/>
      <c r="L303" s="33"/>
    </row>
    <row r="304" spans="2:12" x14ac:dyDescent="0.25">
      <c r="B304" s="6"/>
      <c r="C304" s="66"/>
      <c r="D304" s="7"/>
      <c r="E304" s="7"/>
      <c r="F304" s="7"/>
      <c r="G304" s="41"/>
      <c r="H304" s="29"/>
      <c r="I304" s="68"/>
      <c r="J304" s="69"/>
      <c r="K304" s="46"/>
      <c r="L304" s="33"/>
    </row>
    <row r="305" spans="2:12" x14ac:dyDescent="0.25">
      <c r="B305" s="6"/>
      <c r="C305" s="66"/>
      <c r="D305" s="7"/>
      <c r="E305" s="7"/>
      <c r="F305" s="7"/>
      <c r="G305" s="41"/>
      <c r="H305" s="29"/>
      <c r="I305" s="68"/>
      <c r="J305" s="69"/>
      <c r="K305" s="46"/>
      <c r="L305" s="33"/>
    </row>
    <row r="306" spans="2:12" x14ac:dyDescent="0.25">
      <c r="B306" s="6"/>
      <c r="C306" s="66"/>
      <c r="D306" s="7"/>
      <c r="E306" s="7"/>
      <c r="F306" s="7"/>
      <c r="G306" s="41"/>
      <c r="H306" s="29"/>
      <c r="I306" s="68"/>
      <c r="J306" s="69"/>
      <c r="K306" s="46"/>
      <c r="L306" s="33"/>
    </row>
    <row r="307" spans="2:12" x14ac:dyDescent="0.25">
      <c r="B307" s="6"/>
      <c r="C307" s="66"/>
      <c r="D307" s="7"/>
      <c r="E307" s="7"/>
      <c r="F307" s="7"/>
      <c r="G307" s="41"/>
      <c r="H307" s="29"/>
      <c r="I307" s="68"/>
      <c r="J307" s="69"/>
      <c r="K307" s="46"/>
      <c r="L307" s="33"/>
    </row>
    <row r="308" spans="2:12" x14ac:dyDescent="0.25">
      <c r="B308" s="6"/>
      <c r="C308" s="66"/>
      <c r="D308" s="7"/>
      <c r="E308" s="7"/>
      <c r="F308" s="7"/>
      <c r="G308" s="41"/>
      <c r="H308" s="29"/>
      <c r="I308" s="68"/>
      <c r="J308" s="69"/>
      <c r="K308" s="46"/>
      <c r="L308" s="33"/>
    </row>
    <row r="309" spans="2:12" x14ac:dyDescent="0.25">
      <c r="B309" s="6"/>
      <c r="C309" s="66"/>
      <c r="D309" s="7"/>
      <c r="E309" s="7"/>
      <c r="F309" s="7"/>
      <c r="G309" s="41"/>
      <c r="H309" s="29"/>
      <c r="I309" s="68"/>
      <c r="J309" s="69"/>
      <c r="K309" s="46"/>
      <c r="L309" s="33"/>
    </row>
    <row r="310" spans="2:12" x14ac:dyDescent="0.25">
      <c r="B310" s="6"/>
      <c r="C310" s="66"/>
      <c r="D310" s="7"/>
      <c r="E310" s="7"/>
      <c r="F310" s="7"/>
      <c r="G310" s="41"/>
      <c r="H310" s="29"/>
      <c r="I310" s="68"/>
      <c r="J310" s="69"/>
      <c r="K310" s="46"/>
      <c r="L310" s="33"/>
    </row>
    <row r="311" spans="2:12" x14ac:dyDescent="0.25">
      <c r="B311" s="6"/>
      <c r="C311" s="66"/>
      <c r="D311" s="7"/>
      <c r="E311" s="7"/>
      <c r="F311" s="7"/>
      <c r="G311" s="41"/>
      <c r="H311" s="29"/>
      <c r="I311" s="68"/>
      <c r="J311" s="69"/>
      <c r="K311" s="46"/>
      <c r="L311" s="33"/>
    </row>
    <row r="312" spans="2:12" x14ac:dyDescent="0.25">
      <c r="B312" s="6"/>
      <c r="C312" s="66"/>
      <c r="D312" s="7"/>
      <c r="E312" s="7"/>
      <c r="F312" s="7"/>
      <c r="G312" s="41"/>
      <c r="H312" s="29"/>
      <c r="I312" s="68"/>
      <c r="J312" s="69"/>
      <c r="K312" s="46"/>
      <c r="L312" s="33"/>
    </row>
    <row r="313" spans="2:12" x14ac:dyDescent="0.25">
      <c r="B313" s="6"/>
      <c r="C313" s="66"/>
      <c r="D313" s="7"/>
      <c r="E313" s="7"/>
      <c r="F313" s="7"/>
      <c r="G313" s="41"/>
      <c r="H313" s="29"/>
      <c r="I313" s="68"/>
      <c r="J313" s="69"/>
      <c r="K313" s="46"/>
      <c r="L313" s="33"/>
    </row>
    <row r="314" spans="2:12" x14ac:dyDescent="0.25">
      <c r="B314" s="6"/>
      <c r="C314" s="66"/>
      <c r="D314" s="7"/>
      <c r="E314" s="7"/>
      <c r="F314" s="7"/>
      <c r="G314" s="41"/>
      <c r="H314" s="29"/>
      <c r="I314" s="68"/>
      <c r="J314" s="69"/>
      <c r="K314" s="46"/>
      <c r="L314" s="33"/>
    </row>
    <row r="315" spans="2:12" x14ac:dyDescent="0.25">
      <c r="B315" s="6"/>
      <c r="C315" s="66"/>
      <c r="D315" s="7"/>
      <c r="E315" s="7"/>
      <c r="F315" s="7"/>
      <c r="G315" s="41"/>
      <c r="H315" s="29"/>
      <c r="I315" s="68"/>
      <c r="J315" s="69"/>
      <c r="K315" s="46"/>
      <c r="L315" s="33"/>
    </row>
    <row r="316" spans="2:12" x14ac:dyDescent="0.25">
      <c r="B316" s="6"/>
      <c r="C316" s="66"/>
      <c r="D316" s="7"/>
      <c r="E316" s="7"/>
      <c r="F316" s="7"/>
      <c r="G316" s="41"/>
      <c r="H316" s="29"/>
      <c r="I316" s="68"/>
      <c r="J316" s="69"/>
      <c r="K316" s="46"/>
      <c r="L316" s="33"/>
    </row>
    <row r="317" spans="2:12" x14ac:dyDescent="0.25">
      <c r="B317" s="6"/>
      <c r="C317" s="66"/>
      <c r="D317" s="7"/>
      <c r="E317" s="7"/>
      <c r="F317" s="7"/>
      <c r="G317" s="41"/>
      <c r="H317" s="29"/>
      <c r="I317" s="68"/>
      <c r="J317" s="69"/>
      <c r="K317" s="46"/>
      <c r="L317" s="33"/>
    </row>
    <row r="318" spans="2:12" x14ac:dyDescent="0.25">
      <c r="B318" s="6"/>
      <c r="C318" s="66"/>
      <c r="D318" s="7"/>
      <c r="E318" s="7"/>
      <c r="F318" s="7"/>
      <c r="G318" s="41"/>
      <c r="H318" s="29"/>
      <c r="I318" s="68"/>
      <c r="J318" s="69"/>
      <c r="K318" s="46"/>
      <c r="L318" s="33"/>
    </row>
    <row r="319" spans="2:12" x14ac:dyDescent="0.25">
      <c r="B319" s="6"/>
      <c r="C319" s="66"/>
      <c r="D319" s="7"/>
      <c r="E319" s="7"/>
      <c r="F319" s="7"/>
      <c r="G319" s="41"/>
      <c r="H319" s="29"/>
      <c r="I319" s="68"/>
      <c r="J319" s="69"/>
      <c r="K319" s="46"/>
      <c r="L319" s="33"/>
    </row>
    <row r="320" spans="2:12" x14ac:dyDescent="0.25">
      <c r="B320" s="6"/>
      <c r="C320" s="66"/>
      <c r="D320" s="7"/>
      <c r="E320" s="7"/>
      <c r="F320" s="7"/>
      <c r="G320" s="41"/>
      <c r="H320" s="29"/>
      <c r="I320" s="68"/>
      <c r="J320" s="69"/>
      <c r="K320" s="46"/>
      <c r="L320" s="33"/>
    </row>
    <row r="321" spans="2:12" x14ac:dyDescent="0.25">
      <c r="B321" s="6"/>
      <c r="C321" s="66"/>
      <c r="D321" s="7"/>
      <c r="E321" s="7"/>
      <c r="F321" s="7"/>
      <c r="G321" s="41"/>
      <c r="H321" s="29"/>
      <c r="I321" s="68"/>
      <c r="J321" s="69"/>
      <c r="K321" s="46"/>
      <c r="L321" s="33"/>
    </row>
    <row r="322" spans="2:12" x14ac:dyDescent="0.25">
      <c r="B322" s="6"/>
      <c r="C322" s="66"/>
      <c r="D322" s="7"/>
      <c r="E322" s="7"/>
      <c r="F322" s="7"/>
      <c r="G322" s="41"/>
      <c r="H322" s="29"/>
      <c r="I322" s="68"/>
      <c r="J322" s="69"/>
      <c r="K322" s="46"/>
      <c r="L322" s="33"/>
    </row>
    <row r="323" spans="2:12" x14ac:dyDescent="0.25">
      <c r="B323" s="6"/>
      <c r="C323" s="66"/>
      <c r="D323" s="7"/>
      <c r="E323" s="7"/>
      <c r="F323" s="7"/>
      <c r="G323" s="41"/>
      <c r="H323" s="29"/>
      <c r="I323" s="68"/>
      <c r="J323" s="69"/>
      <c r="K323" s="46"/>
      <c r="L323" s="33"/>
    </row>
    <row r="324" spans="2:12" x14ac:dyDescent="0.25">
      <c r="B324" s="6"/>
      <c r="C324" s="66"/>
      <c r="D324" s="7"/>
      <c r="E324" s="7"/>
      <c r="F324" s="7"/>
      <c r="G324" s="41"/>
      <c r="H324" s="29"/>
      <c r="I324" s="68"/>
      <c r="J324" s="69"/>
      <c r="K324" s="46"/>
      <c r="L324" s="33"/>
    </row>
    <row r="325" spans="2:12" x14ac:dyDescent="0.25">
      <c r="B325" s="6"/>
      <c r="C325" s="66"/>
      <c r="D325" s="7"/>
      <c r="E325" s="7"/>
      <c r="F325" s="7"/>
      <c r="G325" s="41"/>
      <c r="H325" s="29"/>
      <c r="I325" s="68"/>
      <c r="J325" s="69"/>
      <c r="K325" s="46"/>
      <c r="L325" s="33"/>
    </row>
    <row r="326" spans="2:12" x14ac:dyDescent="0.25">
      <c r="B326" s="6"/>
      <c r="C326" s="66"/>
      <c r="D326" s="7"/>
      <c r="E326" s="7"/>
      <c r="F326" s="7"/>
      <c r="G326" s="41"/>
      <c r="H326" s="29"/>
      <c r="I326" s="68"/>
      <c r="J326" s="69"/>
      <c r="K326" s="46"/>
      <c r="L326" s="33"/>
    </row>
    <row r="327" spans="2:12" x14ac:dyDescent="0.25">
      <c r="B327" s="6"/>
      <c r="C327" s="66"/>
      <c r="D327" s="7"/>
      <c r="E327" s="7"/>
      <c r="F327" s="7"/>
      <c r="G327" s="41"/>
      <c r="H327" s="29"/>
      <c r="I327" s="68"/>
      <c r="J327" s="69"/>
      <c r="K327" s="46"/>
      <c r="L327" s="33"/>
    </row>
    <row r="328" spans="2:12" x14ac:dyDescent="0.25">
      <c r="B328" s="6"/>
      <c r="C328" s="66"/>
      <c r="D328" s="7"/>
      <c r="E328" s="7"/>
      <c r="F328" s="7"/>
      <c r="G328" s="41"/>
      <c r="H328" s="29"/>
      <c r="I328" s="68"/>
      <c r="J328" s="69"/>
      <c r="K328" s="46"/>
      <c r="L328" s="33"/>
    </row>
    <row r="329" spans="2:12" x14ac:dyDescent="0.25">
      <c r="B329" s="6"/>
      <c r="C329" s="66"/>
      <c r="D329" s="7"/>
      <c r="E329" s="7"/>
      <c r="F329" s="7"/>
      <c r="G329" s="41"/>
      <c r="H329" s="29"/>
      <c r="I329" s="68"/>
      <c r="J329" s="69"/>
      <c r="K329" s="46"/>
      <c r="L329" s="33"/>
    </row>
    <row r="330" spans="2:12" x14ac:dyDescent="0.25">
      <c r="B330" s="6"/>
      <c r="C330" s="66"/>
      <c r="D330" s="7"/>
      <c r="E330" s="7"/>
      <c r="F330" s="7"/>
      <c r="G330" s="41"/>
      <c r="H330" s="29"/>
      <c r="I330" s="68"/>
      <c r="J330" s="69"/>
      <c r="K330" s="46"/>
      <c r="L330" s="33"/>
    </row>
    <row r="331" spans="2:12" x14ac:dyDescent="0.25">
      <c r="B331" s="6"/>
      <c r="C331" s="66"/>
      <c r="D331" s="7"/>
      <c r="E331" s="7"/>
      <c r="F331" s="7"/>
      <c r="G331" s="41"/>
      <c r="H331" s="29"/>
      <c r="I331" s="68"/>
      <c r="J331" s="69"/>
      <c r="K331" s="46"/>
      <c r="L331" s="33"/>
    </row>
    <row r="332" spans="2:12" x14ac:dyDescent="0.25">
      <c r="B332" s="6"/>
      <c r="C332" s="66"/>
      <c r="D332" s="7"/>
      <c r="E332" s="7"/>
      <c r="F332" s="7"/>
      <c r="G332" s="41"/>
      <c r="H332" s="29"/>
      <c r="I332" s="68"/>
      <c r="J332" s="69"/>
      <c r="K332" s="46"/>
      <c r="L332" s="33"/>
    </row>
    <row r="333" spans="2:12" x14ac:dyDescent="0.25">
      <c r="B333" s="6"/>
      <c r="C333" s="66"/>
      <c r="D333" s="7"/>
      <c r="E333" s="7"/>
      <c r="F333" s="7"/>
      <c r="G333" s="41"/>
      <c r="H333" s="29"/>
      <c r="I333" s="68"/>
      <c r="J333" s="69"/>
      <c r="K333" s="46"/>
      <c r="L333" s="33"/>
    </row>
    <row r="334" spans="2:12" x14ac:dyDescent="0.25">
      <c r="B334" s="6"/>
      <c r="C334" s="66"/>
      <c r="D334" s="7"/>
      <c r="E334" s="7"/>
      <c r="F334" s="7"/>
      <c r="G334" s="41"/>
      <c r="H334" s="29"/>
      <c r="I334" s="68"/>
      <c r="J334" s="69"/>
      <c r="K334" s="46"/>
      <c r="L334" s="33"/>
    </row>
    <row r="335" spans="2:12" x14ac:dyDescent="0.25">
      <c r="B335" s="6"/>
      <c r="C335" s="66"/>
      <c r="D335" s="7"/>
      <c r="E335" s="7"/>
      <c r="F335" s="7"/>
      <c r="G335" s="41"/>
      <c r="H335" s="29"/>
      <c r="I335" s="68"/>
      <c r="J335" s="69"/>
      <c r="K335" s="46"/>
      <c r="L335" s="33"/>
    </row>
    <row r="336" spans="2:12" x14ac:dyDescent="0.25">
      <c r="B336" s="6"/>
      <c r="C336" s="66"/>
      <c r="D336" s="7"/>
      <c r="E336" s="7"/>
      <c r="F336" s="7"/>
      <c r="G336" s="41"/>
      <c r="H336" s="29"/>
      <c r="I336" s="68"/>
      <c r="J336" s="69"/>
      <c r="K336" s="46"/>
      <c r="L336" s="33"/>
    </row>
    <row r="337" spans="2:12" x14ac:dyDescent="0.25">
      <c r="B337" s="6"/>
      <c r="C337" s="66"/>
      <c r="D337" s="7"/>
      <c r="E337" s="7"/>
      <c r="F337" s="7"/>
      <c r="G337" s="41"/>
      <c r="H337" s="29"/>
      <c r="I337" s="68"/>
      <c r="J337" s="69"/>
      <c r="K337" s="46"/>
      <c r="L337" s="33"/>
    </row>
    <row r="338" spans="2:12" x14ac:dyDescent="0.25">
      <c r="B338" s="6"/>
      <c r="C338" s="66"/>
      <c r="D338" s="7"/>
      <c r="E338" s="7"/>
      <c r="F338" s="7"/>
      <c r="G338" s="41"/>
      <c r="H338" s="29"/>
      <c r="I338" s="68"/>
      <c r="J338" s="69"/>
      <c r="K338" s="46"/>
      <c r="L338" s="33"/>
    </row>
    <row r="339" spans="2:12" x14ac:dyDescent="0.25">
      <c r="B339" s="6"/>
      <c r="C339" s="66"/>
      <c r="D339" s="7"/>
      <c r="E339" s="7"/>
      <c r="F339" s="7"/>
      <c r="G339" s="41"/>
      <c r="H339" s="29"/>
      <c r="I339" s="68"/>
      <c r="J339" s="69"/>
      <c r="K339" s="46"/>
      <c r="L339" s="33"/>
    </row>
    <row r="340" spans="2:12" x14ac:dyDescent="0.25">
      <c r="B340" s="6"/>
      <c r="C340" s="66"/>
      <c r="D340" s="7"/>
      <c r="E340" s="7"/>
      <c r="F340" s="7"/>
      <c r="G340" s="41"/>
      <c r="H340" s="29"/>
      <c r="I340" s="68"/>
      <c r="J340" s="69"/>
      <c r="K340" s="46"/>
      <c r="L340" s="33"/>
    </row>
    <row r="341" spans="2:12" x14ac:dyDescent="0.25">
      <c r="B341" s="6"/>
      <c r="C341" s="66"/>
      <c r="D341" s="7"/>
      <c r="E341" s="7"/>
      <c r="F341" s="7"/>
      <c r="G341" s="41"/>
      <c r="H341" s="29"/>
      <c r="I341" s="68"/>
      <c r="J341" s="69"/>
      <c r="K341" s="46"/>
      <c r="L341" s="33"/>
    </row>
    <row r="342" spans="2:12" x14ac:dyDescent="0.25">
      <c r="B342" s="6"/>
      <c r="C342" s="66"/>
      <c r="D342" s="7"/>
      <c r="E342" s="7"/>
      <c r="F342" s="7"/>
      <c r="G342" s="41"/>
      <c r="H342" s="29"/>
      <c r="I342" s="68"/>
      <c r="J342" s="69"/>
      <c r="K342" s="46"/>
      <c r="L342" s="33"/>
    </row>
    <row r="343" spans="2:12" x14ac:dyDescent="0.25">
      <c r="B343" s="6"/>
      <c r="C343" s="66"/>
      <c r="D343" s="7"/>
      <c r="E343" s="7"/>
      <c r="F343" s="7"/>
      <c r="G343" s="41"/>
      <c r="H343" s="29"/>
      <c r="I343" s="68"/>
      <c r="J343" s="69"/>
      <c r="K343" s="46"/>
      <c r="L343" s="33"/>
    </row>
    <row r="344" spans="2:12" x14ac:dyDescent="0.25">
      <c r="B344" s="6"/>
      <c r="C344" s="66"/>
      <c r="D344" s="7"/>
      <c r="E344" s="7"/>
      <c r="F344" s="7"/>
      <c r="G344" s="41"/>
      <c r="H344" s="29"/>
      <c r="I344" s="68"/>
      <c r="J344" s="69"/>
      <c r="K344" s="46"/>
      <c r="L344" s="33"/>
    </row>
    <row r="345" spans="2:12" x14ac:dyDescent="0.25">
      <c r="B345" s="6"/>
      <c r="C345" s="66"/>
      <c r="D345" s="7"/>
      <c r="E345" s="7"/>
      <c r="F345" s="7"/>
      <c r="G345" s="41"/>
      <c r="H345" s="29"/>
      <c r="I345" s="68"/>
      <c r="J345" s="69"/>
      <c r="K345" s="46"/>
      <c r="L345" s="33"/>
    </row>
    <row r="346" spans="2:12" x14ac:dyDescent="0.25">
      <c r="B346" s="6"/>
      <c r="C346" s="66"/>
      <c r="D346" s="7"/>
      <c r="E346" s="7"/>
      <c r="F346" s="7"/>
      <c r="G346" s="41"/>
      <c r="H346" s="29"/>
      <c r="I346" s="68"/>
      <c r="J346" s="69"/>
      <c r="K346" s="46"/>
      <c r="L346" s="33"/>
    </row>
    <row r="347" spans="2:12" x14ac:dyDescent="0.25">
      <c r="B347" s="6"/>
      <c r="C347" s="66"/>
      <c r="D347" s="7"/>
      <c r="E347" s="7"/>
      <c r="F347" s="7"/>
      <c r="G347" s="41"/>
      <c r="H347" s="29"/>
      <c r="I347" s="68"/>
      <c r="J347" s="69"/>
      <c r="K347" s="46"/>
      <c r="L347" s="33"/>
    </row>
    <row r="348" spans="2:12" x14ac:dyDescent="0.25">
      <c r="B348" s="6"/>
      <c r="C348" s="66"/>
      <c r="D348" s="7"/>
      <c r="E348" s="7"/>
      <c r="F348" s="7"/>
      <c r="G348" s="41"/>
      <c r="H348" s="29"/>
      <c r="I348" s="68"/>
      <c r="J348" s="69"/>
      <c r="K348" s="46"/>
      <c r="L348" s="33"/>
    </row>
    <row r="349" spans="2:12" x14ac:dyDescent="0.25">
      <c r="B349" s="6"/>
      <c r="C349" s="66"/>
      <c r="D349" s="7"/>
      <c r="E349" s="7"/>
      <c r="F349" s="7"/>
      <c r="G349" s="41"/>
      <c r="H349" s="29"/>
      <c r="I349" s="68"/>
      <c r="J349" s="69"/>
      <c r="K349" s="46"/>
      <c r="L349" s="33"/>
    </row>
    <row r="350" spans="2:12" x14ac:dyDescent="0.25">
      <c r="B350" s="6"/>
      <c r="C350" s="66"/>
      <c r="D350" s="7"/>
      <c r="E350" s="7"/>
      <c r="F350" s="7"/>
      <c r="G350" s="41"/>
      <c r="H350" s="29"/>
      <c r="I350" s="68"/>
      <c r="J350" s="69"/>
      <c r="K350" s="46"/>
      <c r="L350" s="33"/>
    </row>
    <row r="351" spans="2:12" x14ac:dyDescent="0.25">
      <c r="B351" s="6"/>
      <c r="C351" s="66"/>
      <c r="D351" s="7"/>
      <c r="E351" s="7"/>
      <c r="F351" s="7"/>
      <c r="G351" s="41"/>
      <c r="H351" s="29"/>
      <c r="I351" s="68"/>
      <c r="J351" s="69"/>
      <c r="K351" s="46"/>
      <c r="L351" s="33"/>
    </row>
    <row r="352" spans="2:12" x14ac:dyDescent="0.25">
      <c r="B352" s="6"/>
      <c r="C352" s="66"/>
      <c r="D352" s="7"/>
      <c r="E352" s="7"/>
      <c r="F352" s="7"/>
      <c r="G352" s="41"/>
      <c r="H352" s="29"/>
      <c r="I352" s="68"/>
      <c r="J352" s="69"/>
      <c r="K352" s="46"/>
      <c r="L352" s="33"/>
    </row>
    <row r="353" spans="2:12" x14ac:dyDescent="0.25">
      <c r="B353" s="6"/>
      <c r="C353" s="66"/>
      <c r="D353" s="7"/>
      <c r="E353" s="7"/>
      <c r="F353" s="7"/>
      <c r="G353" s="41"/>
      <c r="H353" s="29"/>
      <c r="I353" s="68"/>
      <c r="J353" s="69"/>
      <c r="K353" s="46"/>
      <c r="L353" s="33"/>
    </row>
    <row r="354" spans="2:12" x14ac:dyDescent="0.25">
      <c r="B354" s="6"/>
      <c r="C354" s="66"/>
      <c r="D354" s="7"/>
      <c r="E354" s="7"/>
      <c r="F354" s="7"/>
      <c r="G354" s="41"/>
      <c r="H354" s="29"/>
      <c r="I354" s="68"/>
      <c r="J354" s="69"/>
      <c r="K354" s="46"/>
      <c r="L354" s="33"/>
    </row>
    <row r="355" spans="2:12" x14ac:dyDescent="0.25">
      <c r="B355" s="6"/>
      <c r="C355" s="66"/>
      <c r="D355" s="7"/>
      <c r="E355" s="7"/>
      <c r="F355" s="7"/>
      <c r="G355" s="41"/>
      <c r="H355" s="29"/>
      <c r="I355" s="68"/>
      <c r="J355" s="69"/>
      <c r="K355" s="46"/>
      <c r="L355" s="33"/>
    </row>
    <row r="356" spans="2:12" x14ac:dyDescent="0.25">
      <c r="B356" s="6"/>
      <c r="C356" s="66"/>
      <c r="D356" s="7"/>
      <c r="E356" s="7"/>
      <c r="F356" s="7"/>
      <c r="G356" s="41"/>
      <c r="H356" s="29"/>
      <c r="I356" s="68"/>
      <c r="J356" s="69"/>
      <c r="K356" s="46"/>
      <c r="L356" s="33"/>
    </row>
    <row r="357" spans="2:12" x14ac:dyDescent="0.25">
      <c r="B357" s="6"/>
      <c r="C357" s="66"/>
      <c r="D357" s="7"/>
      <c r="E357" s="7"/>
      <c r="F357" s="7"/>
      <c r="G357" s="41"/>
      <c r="H357" s="29"/>
      <c r="I357" s="68"/>
      <c r="J357" s="69"/>
      <c r="K357" s="46"/>
      <c r="L357" s="33"/>
    </row>
    <row r="358" spans="2:12" x14ac:dyDescent="0.25">
      <c r="B358" s="6"/>
      <c r="C358" s="66"/>
      <c r="D358" s="7"/>
      <c r="E358" s="7"/>
      <c r="F358" s="7"/>
      <c r="G358" s="41"/>
      <c r="H358" s="29"/>
      <c r="I358" s="68"/>
      <c r="J358" s="69"/>
      <c r="K358" s="46"/>
      <c r="L358" s="33"/>
    </row>
    <row r="359" spans="2:12" x14ac:dyDescent="0.25">
      <c r="B359" s="6"/>
      <c r="C359" s="66"/>
      <c r="D359" s="7"/>
      <c r="E359" s="7"/>
      <c r="F359" s="7"/>
      <c r="G359" s="41"/>
      <c r="H359" s="29"/>
      <c r="I359" s="68"/>
      <c r="J359" s="69"/>
      <c r="K359" s="46"/>
      <c r="L359" s="33"/>
    </row>
    <row r="360" spans="2:12" x14ac:dyDescent="0.25">
      <c r="B360" s="6"/>
      <c r="C360" s="66"/>
      <c r="D360" s="7"/>
      <c r="E360" s="7"/>
      <c r="F360" s="7"/>
      <c r="G360" s="41"/>
      <c r="H360" s="29"/>
      <c r="I360" s="68"/>
      <c r="J360" s="69"/>
      <c r="K360" s="46"/>
      <c r="L360" s="33"/>
    </row>
    <row r="361" spans="2:12" x14ac:dyDescent="0.25">
      <c r="B361" s="6"/>
      <c r="C361" s="66"/>
      <c r="D361" s="7"/>
      <c r="E361" s="7"/>
      <c r="F361" s="7"/>
      <c r="G361" s="41"/>
      <c r="H361" s="29"/>
      <c r="I361" s="68"/>
      <c r="J361" s="69"/>
      <c r="K361" s="46"/>
      <c r="L361" s="33"/>
    </row>
    <row r="362" spans="2:12" x14ac:dyDescent="0.25">
      <c r="B362" s="6"/>
      <c r="C362" s="66"/>
      <c r="D362" s="7"/>
      <c r="E362" s="7"/>
      <c r="F362" s="7"/>
      <c r="G362" s="41"/>
      <c r="H362" s="29"/>
      <c r="I362" s="68"/>
      <c r="J362" s="69"/>
      <c r="K362" s="46"/>
      <c r="L362" s="33"/>
    </row>
    <row r="363" spans="2:12" x14ac:dyDescent="0.25">
      <c r="B363" s="6"/>
      <c r="C363" s="66"/>
      <c r="D363" s="7"/>
      <c r="E363" s="7"/>
      <c r="F363" s="7"/>
      <c r="G363" s="41"/>
      <c r="H363" s="29"/>
      <c r="I363" s="68"/>
      <c r="J363" s="69"/>
      <c r="K363" s="46"/>
      <c r="L363" s="33"/>
    </row>
    <row r="364" spans="2:12" x14ac:dyDescent="0.25">
      <c r="B364" s="6"/>
      <c r="C364" s="66"/>
      <c r="D364" s="7"/>
      <c r="E364" s="7"/>
      <c r="F364" s="7"/>
      <c r="G364" s="41"/>
      <c r="H364" s="29"/>
      <c r="I364" s="68"/>
      <c r="J364" s="69"/>
      <c r="K364" s="46"/>
      <c r="L364" s="33"/>
    </row>
    <row r="365" spans="2:12" x14ac:dyDescent="0.25">
      <c r="B365" s="6"/>
      <c r="C365" s="66"/>
      <c r="D365" s="7"/>
      <c r="E365" s="7"/>
      <c r="F365" s="7"/>
      <c r="G365" s="41"/>
      <c r="H365" s="29"/>
      <c r="I365" s="68"/>
      <c r="J365" s="69"/>
      <c r="K365" s="46"/>
      <c r="L365" s="33"/>
    </row>
    <row r="366" spans="2:12" x14ac:dyDescent="0.25">
      <c r="B366" s="6"/>
      <c r="C366" s="66"/>
      <c r="D366" s="7"/>
      <c r="E366" s="7"/>
      <c r="F366" s="7"/>
      <c r="G366" s="41"/>
      <c r="H366" s="29"/>
      <c r="I366" s="68"/>
      <c r="J366" s="69"/>
      <c r="K366" s="46"/>
      <c r="L366" s="33"/>
    </row>
    <row r="367" spans="2:12" x14ac:dyDescent="0.25">
      <c r="B367" s="6"/>
      <c r="C367" s="66"/>
      <c r="D367" s="7"/>
      <c r="E367" s="7"/>
      <c r="F367" s="7"/>
      <c r="G367" s="41"/>
      <c r="H367" s="29"/>
      <c r="I367" s="68"/>
      <c r="J367" s="69"/>
      <c r="K367" s="46"/>
      <c r="L367" s="33"/>
    </row>
    <row r="368" spans="2:12" x14ac:dyDescent="0.25">
      <c r="B368" s="6"/>
      <c r="C368" s="66"/>
      <c r="D368" s="7"/>
      <c r="E368" s="7"/>
      <c r="F368" s="7"/>
      <c r="G368" s="41"/>
      <c r="H368" s="29"/>
      <c r="I368" s="68"/>
      <c r="J368" s="69"/>
      <c r="K368" s="46"/>
      <c r="L368" s="33"/>
    </row>
    <row r="369" spans="2:12" x14ac:dyDescent="0.25">
      <c r="B369" s="6"/>
      <c r="C369" s="66"/>
      <c r="D369" s="7"/>
      <c r="E369" s="7"/>
      <c r="F369" s="7"/>
      <c r="G369" s="41"/>
      <c r="H369" s="29"/>
      <c r="I369" s="68"/>
      <c r="J369" s="69"/>
      <c r="K369" s="46"/>
      <c r="L369" s="33"/>
    </row>
    <row r="370" spans="2:12" x14ac:dyDescent="0.25">
      <c r="B370" s="6"/>
      <c r="C370" s="66"/>
      <c r="D370" s="7"/>
      <c r="E370" s="7"/>
      <c r="F370" s="7"/>
      <c r="G370" s="41"/>
      <c r="H370" s="29"/>
      <c r="I370" s="68"/>
      <c r="J370" s="69"/>
      <c r="K370" s="46"/>
      <c r="L370" s="33"/>
    </row>
    <row r="371" spans="2:12" x14ac:dyDescent="0.25">
      <c r="B371" s="6"/>
      <c r="C371" s="66"/>
      <c r="D371" s="7"/>
      <c r="E371" s="7"/>
      <c r="F371" s="7"/>
      <c r="G371" s="41"/>
      <c r="H371" s="29"/>
      <c r="I371" s="68"/>
      <c r="J371" s="69"/>
      <c r="K371" s="46"/>
      <c r="L371" s="33"/>
    </row>
    <row r="372" spans="2:12" x14ac:dyDescent="0.25">
      <c r="B372" s="6"/>
      <c r="C372" s="66"/>
      <c r="D372" s="7"/>
      <c r="E372" s="7"/>
      <c r="F372" s="7"/>
      <c r="G372" s="41"/>
      <c r="H372" s="29"/>
      <c r="I372" s="68"/>
      <c r="J372" s="69"/>
      <c r="K372" s="46"/>
      <c r="L372" s="33"/>
    </row>
    <row r="373" spans="2:12" x14ac:dyDescent="0.25">
      <c r="B373" s="6"/>
      <c r="C373" s="66"/>
      <c r="D373" s="7"/>
      <c r="E373" s="7"/>
      <c r="F373" s="7"/>
      <c r="G373" s="41"/>
      <c r="H373" s="29"/>
      <c r="I373" s="68"/>
      <c r="J373" s="69"/>
      <c r="K373" s="46"/>
      <c r="L373" s="33"/>
    </row>
    <row r="374" spans="2:12" x14ac:dyDescent="0.25">
      <c r="B374" s="6"/>
      <c r="C374" s="66"/>
      <c r="D374" s="7"/>
      <c r="E374" s="7"/>
      <c r="F374" s="7"/>
      <c r="G374" s="41"/>
      <c r="H374" s="29"/>
      <c r="I374" s="68"/>
      <c r="J374" s="69"/>
      <c r="K374" s="46"/>
      <c r="L374" s="33"/>
    </row>
    <row r="375" spans="2:12" x14ac:dyDescent="0.25">
      <c r="B375" s="6"/>
      <c r="C375" s="66"/>
      <c r="D375" s="7"/>
      <c r="E375" s="7"/>
      <c r="F375" s="7"/>
      <c r="G375" s="41"/>
      <c r="H375" s="29"/>
      <c r="I375" s="68"/>
      <c r="J375" s="69"/>
      <c r="K375" s="46"/>
      <c r="L375" s="33"/>
    </row>
    <row r="376" spans="2:12" x14ac:dyDescent="0.25">
      <c r="B376" s="6"/>
      <c r="C376" s="66"/>
      <c r="D376" s="7"/>
      <c r="E376" s="7"/>
      <c r="F376" s="7"/>
      <c r="G376" s="41"/>
      <c r="H376" s="29"/>
      <c r="I376" s="68"/>
      <c r="J376" s="69"/>
      <c r="K376" s="46"/>
      <c r="L376" s="33"/>
    </row>
    <row r="377" spans="2:12" x14ac:dyDescent="0.25">
      <c r="B377" s="6"/>
      <c r="C377" s="66"/>
      <c r="D377" s="7"/>
      <c r="E377" s="7"/>
      <c r="F377" s="7"/>
      <c r="G377" s="41"/>
      <c r="H377" s="29"/>
      <c r="I377" s="68"/>
      <c r="J377" s="69"/>
      <c r="K377" s="46"/>
      <c r="L377" s="33"/>
    </row>
    <row r="378" spans="2:12" x14ac:dyDescent="0.25">
      <c r="B378" s="6"/>
      <c r="C378" s="66"/>
      <c r="D378" s="7"/>
      <c r="E378" s="7"/>
      <c r="F378" s="7"/>
      <c r="G378" s="41"/>
      <c r="H378" s="29"/>
      <c r="I378" s="68"/>
      <c r="J378" s="69"/>
      <c r="K378" s="46"/>
      <c r="L378" s="33"/>
    </row>
    <row r="379" spans="2:12" x14ac:dyDescent="0.25">
      <c r="B379" s="6"/>
      <c r="C379" s="66"/>
      <c r="D379" s="7"/>
      <c r="E379" s="7"/>
      <c r="F379" s="7"/>
      <c r="G379" s="41"/>
      <c r="H379" s="29"/>
      <c r="I379" s="68"/>
      <c r="J379" s="69"/>
      <c r="K379" s="46"/>
      <c r="L379" s="33"/>
    </row>
    <row r="380" spans="2:12" x14ac:dyDescent="0.25">
      <c r="B380" s="6"/>
      <c r="C380" s="66"/>
      <c r="D380" s="7"/>
      <c r="E380" s="7"/>
      <c r="F380" s="7"/>
      <c r="G380" s="41"/>
      <c r="H380" s="29"/>
      <c r="I380" s="68"/>
      <c r="J380" s="69"/>
      <c r="K380" s="46"/>
      <c r="L380" s="33"/>
    </row>
    <row r="381" spans="2:12" x14ac:dyDescent="0.25">
      <c r="B381" s="6"/>
      <c r="C381" s="66"/>
      <c r="D381" s="7"/>
      <c r="E381" s="7"/>
      <c r="F381" s="7"/>
      <c r="G381" s="41"/>
      <c r="H381" s="29"/>
      <c r="I381" s="68"/>
      <c r="J381" s="69"/>
      <c r="K381" s="46"/>
      <c r="L381" s="33"/>
    </row>
    <row r="382" spans="2:12" x14ac:dyDescent="0.25">
      <c r="B382" s="6"/>
      <c r="C382" s="66"/>
      <c r="D382" s="7"/>
      <c r="E382" s="7"/>
      <c r="F382" s="7"/>
      <c r="G382" s="41"/>
      <c r="H382" s="29"/>
      <c r="I382" s="68"/>
      <c r="J382" s="69"/>
      <c r="K382" s="46"/>
      <c r="L382" s="33"/>
    </row>
    <row r="383" spans="2:12" x14ac:dyDescent="0.25">
      <c r="B383" s="6"/>
      <c r="C383" s="66"/>
      <c r="D383" s="7"/>
      <c r="E383" s="7"/>
      <c r="F383" s="7"/>
      <c r="G383" s="41"/>
      <c r="H383" s="29"/>
      <c r="I383" s="68"/>
      <c r="J383" s="69"/>
      <c r="K383" s="46"/>
      <c r="L383" s="33"/>
    </row>
    <row r="384" spans="2:12" x14ac:dyDescent="0.25">
      <c r="B384" s="6"/>
      <c r="C384" s="66"/>
      <c r="D384" s="7"/>
      <c r="E384" s="7"/>
      <c r="F384" s="7"/>
      <c r="G384" s="41"/>
      <c r="H384" s="29"/>
      <c r="I384" s="68"/>
      <c r="J384" s="69"/>
      <c r="K384" s="46"/>
      <c r="L384" s="33"/>
    </row>
    <row r="385" spans="2:12" x14ac:dyDescent="0.25">
      <c r="B385" s="6"/>
      <c r="C385" s="66"/>
      <c r="D385" s="7"/>
      <c r="E385" s="7"/>
      <c r="F385" s="7"/>
      <c r="G385" s="41"/>
      <c r="H385" s="29"/>
      <c r="I385" s="68"/>
      <c r="J385" s="69"/>
      <c r="K385" s="46"/>
      <c r="L385" s="33"/>
    </row>
    <row r="386" spans="2:12" x14ac:dyDescent="0.25">
      <c r="B386" s="6"/>
      <c r="C386" s="66"/>
      <c r="D386" s="7"/>
      <c r="E386" s="7"/>
      <c r="F386" s="7"/>
      <c r="G386" s="41"/>
      <c r="H386" s="29"/>
      <c r="I386" s="68"/>
      <c r="J386" s="69"/>
      <c r="K386" s="46"/>
      <c r="L386" s="33"/>
    </row>
    <row r="387" spans="2:12" x14ac:dyDescent="0.25">
      <c r="B387" s="6"/>
      <c r="C387" s="66"/>
      <c r="D387" s="7"/>
      <c r="E387" s="7"/>
      <c r="F387" s="7"/>
      <c r="G387" s="41"/>
      <c r="H387" s="29"/>
      <c r="I387" s="68"/>
      <c r="J387" s="69"/>
      <c r="K387" s="46"/>
      <c r="L387" s="33"/>
    </row>
    <row r="388" spans="2:12" x14ac:dyDescent="0.25">
      <c r="B388" s="6"/>
      <c r="C388" s="66"/>
      <c r="D388" s="7"/>
      <c r="E388" s="7"/>
      <c r="F388" s="7"/>
      <c r="G388" s="41"/>
      <c r="H388" s="29"/>
      <c r="I388" s="68"/>
      <c r="J388" s="69"/>
      <c r="K388" s="46"/>
      <c r="L388" s="33"/>
    </row>
    <row r="389" spans="2:12" x14ac:dyDescent="0.25">
      <c r="B389" s="6"/>
      <c r="C389" s="66"/>
      <c r="D389" s="7"/>
      <c r="E389" s="7"/>
      <c r="F389" s="7"/>
      <c r="G389" s="41"/>
      <c r="H389" s="29"/>
      <c r="I389" s="68"/>
      <c r="J389" s="69"/>
      <c r="K389" s="46"/>
      <c r="L389" s="33"/>
    </row>
    <row r="390" spans="2:12" x14ac:dyDescent="0.25">
      <c r="B390" s="6"/>
      <c r="C390" s="66"/>
      <c r="D390" s="7"/>
      <c r="E390" s="7"/>
      <c r="F390" s="7"/>
      <c r="G390" s="41"/>
      <c r="H390" s="29"/>
      <c r="I390" s="68"/>
      <c r="J390" s="69"/>
      <c r="K390" s="46"/>
      <c r="L390" s="33"/>
    </row>
    <row r="391" spans="2:12" x14ac:dyDescent="0.25">
      <c r="B391" s="6"/>
      <c r="C391" s="66"/>
      <c r="D391" s="7"/>
      <c r="E391" s="7"/>
      <c r="F391" s="7"/>
      <c r="G391" s="41"/>
      <c r="H391" s="29"/>
      <c r="I391" s="68"/>
      <c r="J391" s="69"/>
      <c r="K391" s="46"/>
      <c r="L391" s="33"/>
    </row>
    <row r="392" spans="2:12" x14ac:dyDescent="0.25">
      <c r="B392" s="6"/>
      <c r="C392" s="66"/>
      <c r="D392" s="7"/>
      <c r="E392" s="7"/>
      <c r="F392" s="7"/>
      <c r="G392" s="41"/>
      <c r="H392" s="29"/>
      <c r="I392" s="68"/>
      <c r="J392" s="69"/>
      <c r="K392" s="46"/>
      <c r="L392" s="33"/>
    </row>
    <row r="393" spans="2:12" x14ac:dyDescent="0.25">
      <c r="B393" s="6"/>
      <c r="C393" s="66"/>
      <c r="D393" s="7"/>
      <c r="E393" s="7"/>
      <c r="F393" s="7"/>
      <c r="G393" s="41"/>
      <c r="H393" s="29"/>
      <c r="I393" s="68"/>
      <c r="J393" s="69"/>
      <c r="K393" s="46"/>
      <c r="L393" s="33"/>
    </row>
    <row r="394" spans="2:12" x14ac:dyDescent="0.25">
      <c r="B394" s="6"/>
      <c r="C394" s="66"/>
      <c r="D394" s="7"/>
      <c r="E394" s="7"/>
      <c r="F394" s="7"/>
      <c r="G394" s="41"/>
      <c r="H394" s="29"/>
      <c r="I394" s="68"/>
      <c r="J394" s="69"/>
      <c r="K394" s="46"/>
      <c r="L394" s="33"/>
    </row>
    <row r="395" spans="2:12" x14ac:dyDescent="0.25">
      <c r="B395" s="6"/>
      <c r="C395" s="66"/>
      <c r="D395" s="7"/>
      <c r="E395" s="7"/>
      <c r="F395" s="7"/>
      <c r="G395" s="41"/>
      <c r="H395" s="29"/>
      <c r="I395" s="68"/>
      <c r="J395" s="69"/>
      <c r="K395" s="46"/>
      <c r="L395" s="33"/>
    </row>
    <row r="396" spans="2:12" x14ac:dyDescent="0.25">
      <c r="B396" s="6"/>
      <c r="C396" s="66"/>
      <c r="D396" s="7"/>
      <c r="E396" s="7"/>
      <c r="F396" s="7"/>
      <c r="G396" s="41"/>
      <c r="H396" s="29"/>
      <c r="I396" s="68"/>
      <c r="J396" s="69"/>
      <c r="K396" s="46"/>
      <c r="L396" s="33"/>
    </row>
    <row r="397" spans="2:12" x14ac:dyDescent="0.25">
      <c r="B397" s="6"/>
      <c r="C397" s="66"/>
      <c r="D397" s="7"/>
      <c r="E397" s="7"/>
      <c r="F397" s="7"/>
      <c r="G397" s="41"/>
      <c r="H397" s="29"/>
      <c r="I397" s="68"/>
      <c r="J397" s="69"/>
      <c r="K397" s="46"/>
      <c r="L397" s="33"/>
    </row>
    <row r="398" spans="2:12" x14ac:dyDescent="0.25">
      <c r="B398" s="6"/>
      <c r="C398" s="66"/>
      <c r="D398" s="7"/>
      <c r="E398" s="7"/>
      <c r="F398" s="7"/>
      <c r="G398" s="41"/>
      <c r="H398" s="29"/>
      <c r="I398" s="68"/>
      <c r="J398" s="69"/>
      <c r="K398" s="46"/>
      <c r="L398" s="33"/>
    </row>
    <row r="399" spans="2:12" x14ac:dyDescent="0.25">
      <c r="B399" s="6"/>
      <c r="C399" s="66"/>
      <c r="D399" s="7"/>
      <c r="E399" s="7"/>
      <c r="F399" s="7"/>
      <c r="G399" s="41"/>
      <c r="H399" s="29"/>
      <c r="I399" s="68"/>
      <c r="J399" s="69"/>
      <c r="K399" s="46"/>
      <c r="L399" s="33"/>
    </row>
    <row r="400" spans="2:12" x14ac:dyDescent="0.25">
      <c r="B400" s="6"/>
      <c r="C400" s="66"/>
      <c r="D400" s="7"/>
      <c r="E400" s="7"/>
      <c r="F400" s="7"/>
      <c r="G400" s="41"/>
      <c r="H400" s="29"/>
      <c r="I400" s="68"/>
      <c r="J400" s="69"/>
      <c r="K400" s="46"/>
      <c r="L400" s="33"/>
    </row>
    <row r="401" spans="2:12" x14ac:dyDescent="0.25">
      <c r="B401" s="6"/>
      <c r="C401" s="66"/>
      <c r="D401" s="7"/>
      <c r="E401" s="7"/>
      <c r="F401" s="7"/>
      <c r="G401" s="41"/>
      <c r="H401" s="29"/>
      <c r="I401" s="68"/>
      <c r="J401" s="69"/>
      <c r="K401" s="46"/>
      <c r="L401" s="33"/>
    </row>
    <row r="402" spans="2:12" x14ac:dyDescent="0.25">
      <c r="B402" s="6"/>
      <c r="C402" s="66"/>
      <c r="D402" s="7"/>
      <c r="E402" s="7"/>
      <c r="F402" s="7"/>
      <c r="G402" s="41"/>
      <c r="H402" s="29"/>
      <c r="I402" s="68"/>
      <c r="J402" s="69"/>
      <c r="K402" s="46"/>
      <c r="L402" s="33"/>
    </row>
    <row r="403" spans="2:12" x14ac:dyDescent="0.25">
      <c r="B403" s="6"/>
      <c r="C403" s="66"/>
      <c r="D403" s="7"/>
      <c r="E403" s="7"/>
      <c r="F403" s="7"/>
      <c r="G403" s="41"/>
      <c r="H403" s="29"/>
      <c r="I403" s="68"/>
      <c r="J403" s="69"/>
      <c r="K403" s="46"/>
      <c r="L403" s="33"/>
    </row>
    <row r="404" spans="2:12" x14ac:dyDescent="0.25">
      <c r="B404" s="6"/>
      <c r="C404" s="66"/>
      <c r="D404" s="7"/>
      <c r="E404" s="7"/>
      <c r="F404" s="7"/>
      <c r="G404" s="41"/>
      <c r="H404" s="29"/>
      <c r="I404" s="68"/>
      <c r="J404" s="69"/>
      <c r="K404" s="46"/>
      <c r="L404" s="33"/>
    </row>
    <row r="405" spans="2:12" x14ac:dyDescent="0.25">
      <c r="B405" s="6"/>
      <c r="C405" s="66"/>
      <c r="D405" s="7"/>
      <c r="E405" s="7"/>
      <c r="F405" s="7"/>
      <c r="G405" s="41"/>
      <c r="H405" s="29"/>
      <c r="I405" s="68"/>
      <c r="J405" s="69"/>
      <c r="K405" s="46"/>
      <c r="L405" s="33"/>
    </row>
    <row r="406" spans="2:12" x14ac:dyDescent="0.25">
      <c r="B406" s="6"/>
      <c r="C406" s="66"/>
      <c r="D406" s="7"/>
      <c r="E406" s="7"/>
      <c r="F406" s="7"/>
      <c r="G406" s="41"/>
      <c r="H406" s="29"/>
      <c r="I406" s="68"/>
      <c r="J406" s="69"/>
      <c r="K406" s="46"/>
      <c r="L406" s="33"/>
    </row>
    <row r="407" spans="2:12" x14ac:dyDescent="0.25">
      <c r="B407" s="6"/>
      <c r="C407" s="66"/>
      <c r="D407" s="7"/>
      <c r="E407" s="7"/>
      <c r="F407" s="7"/>
      <c r="G407" s="41"/>
      <c r="H407" s="29"/>
      <c r="I407" s="68"/>
      <c r="J407" s="69"/>
      <c r="K407" s="46"/>
      <c r="L407" s="33"/>
    </row>
    <row r="408" spans="2:12" x14ac:dyDescent="0.25">
      <c r="B408" s="6"/>
      <c r="C408" s="66"/>
      <c r="D408" s="7"/>
      <c r="E408" s="7"/>
      <c r="F408" s="7"/>
      <c r="G408" s="41"/>
      <c r="H408" s="29"/>
      <c r="I408" s="68"/>
      <c r="J408" s="69"/>
      <c r="K408" s="46"/>
      <c r="L408" s="33"/>
    </row>
    <row r="409" spans="2:12" x14ac:dyDescent="0.25">
      <c r="B409" s="6"/>
      <c r="C409" s="66"/>
      <c r="D409" s="7"/>
      <c r="E409" s="7"/>
      <c r="F409" s="7"/>
      <c r="G409" s="41"/>
      <c r="H409" s="29"/>
      <c r="I409" s="68"/>
      <c r="J409" s="69"/>
      <c r="K409" s="46"/>
      <c r="L409" s="33"/>
    </row>
    <row r="410" spans="2:12" x14ac:dyDescent="0.25">
      <c r="B410" s="6"/>
      <c r="C410" s="66"/>
      <c r="D410" s="7"/>
      <c r="E410" s="7"/>
      <c r="F410" s="7"/>
      <c r="G410" s="41"/>
      <c r="H410" s="29"/>
      <c r="I410" s="68"/>
      <c r="J410" s="69"/>
      <c r="K410" s="46"/>
      <c r="L410" s="33"/>
    </row>
    <row r="411" spans="2:12" x14ac:dyDescent="0.25">
      <c r="B411" s="6"/>
      <c r="C411" s="66"/>
      <c r="D411" s="7"/>
      <c r="E411" s="7"/>
      <c r="F411" s="7"/>
      <c r="G411" s="41"/>
      <c r="H411" s="29"/>
      <c r="I411" s="68"/>
      <c r="J411" s="69"/>
      <c r="K411" s="46"/>
      <c r="L411" s="33"/>
    </row>
    <row r="412" spans="2:12" x14ac:dyDescent="0.25">
      <c r="B412" s="6"/>
      <c r="C412" s="66"/>
      <c r="D412" s="7"/>
      <c r="E412" s="7"/>
      <c r="F412" s="7"/>
      <c r="G412" s="41"/>
      <c r="H412" s="29"/>
      <c r="I412" s="68"/>
      <c r="J412" s="69"/>
      <c r="K412" s="46"/>
      <c r="L412" s="33"/>
    </row>
    <row r="413" spans="2:12" x14ac:dyDescent="0.25">
      <c r="B413" s="6"/>
      <c r="C413" s="66"/>
      <c r="D413" s="7"/>
      <c r="E413" s="7"/>
      <c r="F413" s="7"/>
      <c r="G413" s="41"/>
      <c r="H413" s="29"/>
      <c r="I413" s="68"/>
      <c r="J413" s="69"/>
      <c r="K413" s="46"/>
      <c r="L413" s="33"/>
    </row>
    <row r="414" spans="2:12" x14ac:dyDescent="0.25">
      <c r="B414" s="6"/>
      <c r="C414" s="66"/>
      <c r="D414" s="7"/>
      <c r="E414" s="7"/>
      <c r="F414" s="7"/>
      <c r="G414" s="41"/>
      <c r="H414" s="29"/>
      <c r="I414" s="68"/>
      <c r="J414" s="69"/>
      <c r="K414" s="46"/>
      <c r="L414" s="33"/>
    </row>
    <row r="415" spans="2:12" x14ac:dyDescent="0.25">
      <c r="B415" s="6"/>
      <c r="C415" s="66"/>
      <c r="D415" s="7"/>
      <c r="E415" s="7"/>
      <c r="F415" s="7"/>
      <c r="G415" s="41"/>
      <c r="H415" s="29"/>
      <c r="I415" s="68"/>
      <c r="J415" s="69"/>
      <c r="K415" s="46"/>
      <c r="L415" s="33"/>
    </row>
    <row r="416" spans="2:12" x14ac:dyDescent="0.25">
      <c r="B416" s="6"/>
      <c r="C416" s="66"/>
      <c r="D416" s="7"/>
      <c r="E416" s="7"/>
      <c r="F416" s="7"/>
      <c r="G416" s="41"/>
      <c r="H416" s="29"/>
      <c r="I416" s="68"/>
      <c r="J416" s="69"/>
      <c r="K416" s="46"/>
      <c r="L416" s="33"/>
    </row>
    <row r="417" spans="2:12" x14ac:dyDescent="0.25">
      <c r="B417" s="6"/>
      <c r="C417" s="66"/>
      <c r="D417" s="7"/>
      <c r="E417" s="7"/>
      <c r="F417" s="7"/>
      <c r="G417" s="41"/>
      <c r="H417" s="29"/>
      <c r="I417" s="68"/>
      <c r="J417" s="69"/>
      <c r="K417" s="46"/>
      <c r="L417" s="33"/>
    </row>
    <row r="418" spans="2:12" x14ac:dyDescent="0.25">
      <c r="B418" s="6"/>
      <c r="C418" s="66"/>
      <c r="D418" s="7"/>
      <c r="E418" s="7"/>
      <c r="F418" s="7"/>
      <c r="G418" s="41"/>
      <c r="H418" s="29"/>
      <c r="I418" s="68"/>
      <c r="J418" s="69"/>
      <c r="K418" s="46"/>
      <c r="L418" s="33"/>
    </row>
    <row r="419" spans="2:12" x14ac:dyDescent="0.25">
      <c r="B419" s="6"/>
      <c r="C419" s="66"/>
      <c r="D419" s="7"/>
      <c r="E419" s="7"/>
      <c r="F419" s="7"/>
      <c r="G419" s="41"/>
      <c r="H419" s="29"/>
      <c r="I419" s="68"/>
      <c r="J419" s="69"/>
      <c r="K419" s="46"/>
      <c r="L419" s="33"/>
    </row>
    <row r="420" spans="2:12" x14ac:dyDescent="0.25">
      <c r="B420" s="6"/>
      <c r="C420" s="66"/>
      <c r="D420" s="7"/>
      <c r="E420" s="7"/>
      <c r="F420" s="7"/>
      <c r="G420" s="41"/>
      <c r="H420" s="29"/>
      <c r="I420" s="68"/>
      <c r="J420" s="69"/>
      <c r="K420" s="46"/>
      <c r="L420" s="33"/>
    </row>
    <row r="421" spans="2:12" x14ac:dyDescent="0.25">
      <c r="B421" s="6"/>
      <c r="C421" s="66"/>
      <c r="D421" s="7"/>
      <c r="E421" s="7"/>
      <c r="F421" s="7"/>
      <c r="G421" s="41"/>
      <c r="H421" s="29"/>
      <c r="I421" s="68"/>
      <c r="J421" s="69"/>
      <c r="K421" s="46"/>
      <c r="L421" s="33"/>
    </row>
    <row r="422" spans="2:12" x14ac:dyDescent="0.25">
      <c r="B422" s="6"/>
      <c r="C422" s="66"/>
      <c r="D422" s="7"/>
      <c r="E422" s="7"/>
      <c r="F422" s="7"/>
      <c r="G422" s="41"/>
      <c r="H422" s="29"/>
      <c r="I422" s="68"/>
      <c r="J422" s="69"/>
      <c r="K422" s="46"/>
      <c r="L422" s="33"/>
    </row>
    <row r="423" spans="2:12" x14ac:dyDescent="0.25">
      <c r="B423" s="6"/>
      <c r="C423" s="66"/>
      <c r="D423" s="7"/>
      <c r="E423" s="7"/>
      <c r="F423" s="7"/>
      <c r="G423" s="41"/>
      <c r="H423" s="29"/>
      <c r="I423" s="68"/>
      <c r="J423" s="69"/>
      <c r="K423" s="46"/>
      <c r="L423" s="33"/>
    </row>
    <row r="424" spans="2:12" x14ac:dyDescent="0.25">
      <c r="B424" s="6"/>
      <c r="C424" s="66"/>
      <c r="D424" s="7"/>
      <c r="E424" s="7"/>
      <c r="F424" s="7"/>
      <c r="G424" s="41"/>
      <c r="H424" s="29"/>
      <c r="I424" s="68"/>
      <c r="J424" s="69"/>
      <c r="K424" s="46"/>
      <c r="L424" s="33"/>
    </row>
    <row r="425" spans="2:12" x14ac:dyDescent="0.25">
      <c r="B425" s="6"/>
      <c r="C425" s="66"/>
      <c r="D425" s="7"/>
      <c r="E425" s="7"/>
      <c r="F425" s="7"/>
      <c r="G425" s="41"/>
      <c r="H425" s="29"/>
      <c r="I425" s="68"/>
      <c r="J425" s="69"/>
      <c r="K425" s="46"/>
      <c r="L425" s="33"/>
    </row>
    <row r="426" spans="2:12" x14ac:dyDescent="0.25">
      <c r="B426" s="6"/>
      <c r="C426" s="66"/>
      <c r="D426" s="7"/>
      <c r="E426" s="7"/>
      <c r="F426" s="7"/>
      <c r="G426" s="41"/>
      <c r="H426" s="29"/>
      <c r="I426" s="68"/>
      <c r="J426" s="69"/>
      <c r="K426" s="46"/>
      <c r="L426" s="33"/>
    </row>
    <row r="427" spans="2:12" x14ac:dyDescent="0.25">
      <c r="B427" s="6"/>
      <c r="C427" s="66"/>
      <c r="D427" s="7"/>
      <c r="E427" s="7"/>
      <c r="F427" s="7"/>
      <c r="G427" s="41"/>
      <c r="H427" s="29"/>
      <c r="I427" s="68"/>
      <c r="J427" s="69"/>
      <c r="K427" s="46"/>
      <c r="L427" s="33"/>
    </row>
    <row r="428" spans="2:12" x14ac:dyDescent="0.25">
      <c r="B428" s="6"/>
      <c r="C428" s="66"/>
      <c r="D428" s="7"/>
      <c r="E428" s="7"/>
      <c r="F428" s="7"/>
      <c r="G428" s="41"/>
      <c r="H428" s="29"/>
      <c r="I428" s="68"/>
      <c r="J428" s="69"/>
      <c r="K428" s="46"/>
      <c r="L428" s="33"/>
    </row>
    <row r="429" spans="2:12" x14ac:dyDescent="0.25">
      <c r="B429" s="6"/>
      <c r="C429" s="66"/>
      <c r="D429" s="7"/>
      <c r="E429" s="7"/>
      <c r="F429" s="7"/>
      <c r="G429" s="41"/>
      <c r="H429" s="29"/>
      <c r="I429" s="68"/>
      <c r="J429" s="69"/>
      <c r="K429" s="46"/>
      <c r="L429" s="33"/>
    </row>
    <row r="430" spans="2:12" x14ac:dyDescent="0.25">
      <c r="B430" s="6"/>
      <c r="C430" s="66"/>
      <c r="D430" s="7"/>
      <c r="E430" s="7"/>
      <c r="F430" s="7"/>
      <c r="G430" s="41"/>
      <c r="H430" s="29"/>
      <c r="I430" s="68"/>
      <c r="J430" s="69"/>
      <c r="K430" s="46"/>
      <c r="L430" s="33"/>
    </row>
    <row r="431" spans="2:12" x14ac:dyDescent="0.25">
      <c r="B431" s="6"/>
      <c r="C431" s="66"/>
      <c r="D431" s="7"/>
      <c r="E431" s="7"/>
      <c r="F431" s="7"/>
      <c r="G431" s="41"/>
      <c r="H431" s="29"/>
      <c r="I431" s="68"/>
      <c r="J431" s="69"/>
      <c r="K431" s="46"/>
      <c r="L431" s="33"/>
    </row>
    <row r="432" spans="2:12" x14ac:dyDescent="0.25">
      <c r="B432" s="6"/>
      <c r="C432" s="66"/>
      <c r="D432" s="7"/>
      <c r="E432" s="7"/>
      <c r="F432" s="7"/>
      <c r="G432" s="41"/>
      <c r="H432" s="29"/>
      <c r="I432" s="68"/>
      <c r="J432" s="69"/>
      <c r="K432" s="46"/>
      <c r="L432" s="33"/>
    </row>
    <row r="433" spans="2:12" x14ac:dyDescent="0.25">
      <c r="B433" s="6"/>
      <c r="C433" s="66"/>
      <c r="D433" s="7"/>
      <c r="E433" s="7"/>
      <c r="F433" s="7"/>
      <c r="G433" s="41"/>
      <c r="H433" s="29"/>
      <c r="I433" s="68"/>
      <c r="J433" s="69"/>
      <c r="K433" s="46"/>
      <c r="L433" s="33"/>
    </row>
    <row r="434" spans="2:12" x14ac:dyDescent="0.25">
      <c r="B434" s="6"/>
      <c r="C434" s="66"/>
      <c r="D434" s="7"/>
      <c r="E434" s="7"/>
      <c r="F434" s="7"/>
      <c r="G434" s="41"/>
      <c r="H434" s="29"/>
      <c r="I434" s="68"/>
      <c r="J434" s="69"/>
      <c r="K434" s="46"/>
      <c r="L434" s="33"/>
    </row>
    <row r="435" spans="2:12" x14ac:dyDescent="0.25">
      <c r="B435" s="6"/>
      <c r="C435" s="66"/>
      <c r="D435" s="7"/>
      <c r="E435" s="7"/>
      <c r="F435" s="7"/>
      <c r="G435" s="41"/>
      <c r="H435" s="29"/>
      <c r="I435" s="68"/>
      <c r="J435" s="69"/>
      <c r="K435" s="46"/>
      <c r="L435" s="33"/>
    </row>
    <row r="436" spans="2:12" x14ac:dyDescent="0.25">
      <c r="B436" s="6"/>
      <c r="C436" s="66"/>
      <c r="D436" s="7"/>
      <c r="E436" s="7"/>
      <c r="F436" s="7"/>
      <c r="G436" s="41"/>
      <c r="H436" s="29"/>
      <c r="I436" s="68"/>
      <c r="J436" s="69"/>
      <c r="K436" s="46"/>
      <c r="L436" s="33"/>
    </row>
    <row r="437" spans="2:12" x14ac:dyDescent="0.25">
      <c r="B437" s="6"/>
      <c r="C437" s="66"/>
      <c r="D437" s="7"/>
      <c r="E437" s="7"/>
      <c r="F437" s="7"/>
      <c r="G437" s="41"/>
      <c r="H437" s="29"/>
      <c r="I437" s="68"/>
      <c r="J437" s="69"/>
      <c r="K437" s="46"/>
      <c r="L437" s="33"/>
    </row>
    <row r="438" spans="2:12" x14ac:dyDescent="0.25">
      <c r="B438" s="6"/>
      <c r="C438" s="66"/>
      <c r="D438" s="7"/>
      <c r="E438" s="7"/>
      <c r="F438" s="7"/>
      <c r="G438" s="41"/>
      <c r="H438" s="29"/>
      <c r="I438" s="68"/>
      <c r="J438" s="69"/>
      <c r="K438" s="46"/>
      <c r="L438" s="33"/>
    </row>
    <row r="439" spans="2:12" x14ac:dyDescent="0.25">
      <c r="B439" s="6"/>
      <c r="C439" s="66"/>
      <c r="D439" s="7"/>
      <c r="E439" s="7"/>
      <c r="F439" s="7"/>
      <c r="G439" s="41"/>
      <c r="H439" s="29"/>
      <c r="I439" s="68"/>
      <c r="J439" s="69"/>
      <c r="K439" s="46"/>
      <c r="L439" s="33"/>
    </row>
    <row r="440" spans="2:12" x14ac:dyDescent="0.25">
      <c r="B440" s="6"/>
      <c r="C440" s="66"/>
      <c r="D440" s="7"/>
      <c r="E440" s="7"/>
      <c r="F440" s="7"/>
      <c r="G440" s="41"/>
      <c r="H440" s="29"/>
      <c r="I440" s="68"/>
      <c r="J440" s="69"/>
      <c r="K440" s="46"/>
      <c r="L440" s="33"/>
    </row>
    <row r="441" spans="2:12" x14ac:dyDescent="0.25">
      <c r="B441" s="6"/>
      <c r="C441" s="66"/>
      <c r="D441" s="7"/>
      <c r="E441" s="7"/>
      <c r="F441" s="7"/>
      <c r="G441" s="41"/>
      <c r="H441" s="29"/>
      <c r="I441" s="68"/>
      <c r="J441" s="69"/>
      <c r="K441" s="46"/>
      <c r="L441" s="33"/>
    </row>
    <row r="442" spans="2:12" x14ac:dyDescent="0.25">
      <c r="B442" s="6"/>
      <c r="C442" s="66"/>
      <c r="D442" s="7"/>
      <c r="E442" s="7"/>
      <c r="F442" s="7"/>
      <c r="G442" s="41"/>
      <c r="H442" s="29"/>
      <c r="I442" s="68"/>
      <c r="J442" s="69"/>
      <c r="K442" s="46"/>
      <c r="L442" s="33"/>
    </row>
    <row r="443" spans="2:12" x14ac:dyDescent="0.25">
      <c r="B443" s="6"/>
      <c r="C443" s="66"/>
      <c r="D443" s="7"/>
      <c r="E443" s="7"/>
      <c r="F443" s="7"/>
      <c r="G443" s="41"/>
      <c r="H443" s="29"/>
      <c r="I443" s="68"/>
      <c r="J443" s="69"/>
      <c r="K443" s="46"/>
      <c r="L443" s="33"/>
    </row>
    <row r="444" spans="2:12" x14ac:dyDescent="0.25">
      <c r="B444" s="6"/>
      <c r="C444" s="66"/>
      <c r="D444" s="7"/>
      <c r="E444" s="7"/>
      <c r="F444" s="7"/>
      <c r="G444" s="41"/>
      <c r="H444" s="29"/>
      <c r="I444" s="68"/>
      <c r="J444" s="69"/>
      <c r="K444" s="46"/>
      <c r="L444" s="33"/>
    </row>
    <row r="445" spans="2:12" x14ac:dyDescent="0.25">
      <c r="B445" s="6"/>
      <c r="C445" s="66"/>
      <c r="D445" s="7"/>
      <c r="E445" s="7"/>
      <c r="F445" s="7"/>
      <c r="G445" s="41"/>
      <c r="H445" s="29"/>
      <c r="I445" s="68"/>
      <c r="J445" s="69"/>
      <c r="K445" s="46"/>
      <c r="L445" s="33"/>
    </row>
    <row r="446" spans="2:12" x14ac:dyDescent="0.25">
      <c r="B446" s="6"/>
      <c r="C446" s="66"/>
      <c r="D446" s="7"/>
      <c r="E446" s="7"/>
      <c r="F446" s="7"/>
      <c r="G446" s="41"/>
      <c r="H446" s="29"/>
      <c r="I446" s="68"/>
      <c r="J446" s="69"/>
      <c r="K446" s="46"/>
      <c r="L446" s="33"/>
    </row>
    <row r="447" spans="2:12" x14ac:dyDescent="0.25">
      <c r="B447" s="6"/>
      <c r="C447" s="66"/>
      <c r="D447" s="7"/>
      <c r="E447" s="7"/>
      <c r="F447" s="7"/>
      <c r="G447" s="41"/>
      <c r="H447" s="29"/>
      <c r="I447" s="68"/>
      <c r="J447" s="69"/>
      <c r="K447" s="46"/>
      <c r="L447" s="33"/>
    </row>
    <row r="448" spans="2:12" x14ac:dyDescent="0.25">
      <c r="B448" s="6"/>
      <c r="C448" s="66"/>
      <c r="D448" s="7"/>
      <c r="E448" s="7"/>
      <c r="F448" s="7"/>
      <c r="G448" s="41"/>
      <c r="H448" s="29"/>
      <c r="I448" s="68"/>
      <c r="J448" s="69"/>
      <c r="K448" s="46"/>
      <c r="L448" s="33"/>
    </row>
    <row r="449" spans="2:12" x14ac:dyDescent="0.25">
      <c r="B449" s="6"/>
      <c r="C449" s="66"/>
      <c r="D449" s="7"/>
      <c r="E449" s="7"/>
      <c r="F449" s="7"/>
      <c r="G449" s="41"/>
      <c r="H449" s="29"/>
      <c r="I449" s="68"/>
      <c r="J449" s="69"/>
      <c r="K449" s="46"/>
      <c r="L449" s="33"/>
    </row>
    <row r="450" spans="2:12" x14ac:dyDescent="0.25">
      <c r="B450" s="6"/>
      <c r="C450" s="66"/>
      <c r="D450" s="7"/>
      <c r="E450" s="7"/>
      <c r="F450" s="7"/>
      <c r="G450" s="41"/>
      <c r="H450" s="29"/>
      <c r="I450" s="68"/>
      <c r="J450" s="69"/>
      <c r="K450" s="46"/>
      <c r="L450" s="33"/>
    </row>
    <row r="451" spans="2:12" x14ac:dyDescent="0.25">
      <c r="B451" s="6"/>
      <c r="C451" s="66"/>
      <c r="D451" s="7"/>
      <c r="E451" s="7"/>
      <c r="F451" s="7"/>
      <c r="G451" s="41"/>
      <c r="H451" s="29"/>
      <c r="I451" s="68"/>
      <c r="J451" s="69"/>
      <c r="K451" s="46"/>
      <c r="L451" s="33"/>
    </row>
    <row r="452" spans="2:12" x14ac:dyDescent="0.25">
      <c r="B452" s="6"/>
      <c r="C452" s="66"/>
      <c r="D452" s="7"/>
      <c r="E452" s="7"/>
      <c r="F452" s="7"/>
      <c r="G452" s="41"/>
      <c r="H452" s="29"/>
      <c r="I452" s="68"/>
      <c r="J452" s="69"/>
      <c r="K452" s="46"/>
      <c r="L452" s="33"/>
    </row>
    <row r="453" spans="2:12" x14ac:dyDescent="0.25">
      <c r="B453" s="6"/>
      <c r="C453" s="66"/>
      <c r="D453" s="7"/>
      <c r="E453" s="7"/>
      <c r="F453" s="7"/>
      <c r="G453" s="41"/>
      <c r="H453" s="29"/>
      <c r="I453" s="68"/>
      <c r="J453" s="69"/>
      <c r="K453" s="46"/>
      <c r="L453" s="33"/>
    </row>
    <row r="454" spans="2:12" x14ac:dyDescent="0.25">
      <c r="B454" s="6"/>
      <c r="C454" s="66"/>
      <c r="D454" s="7"/>
      <c r="E454" s="7"/>
      <c r="F454" s="7"/>
      <c r="G454" s="41"/>
      <c r="H454" s="29"/>
      <c r="I454" s="68"/>
      <c r="J454" s="69"/>
      <c r="K454" s="46"/>
      <c r="L454" s="33"/>
    </row>
    <row r="455" spans="2:12" x14ac:dyDescent="0.25">
      <c r="B455" s="6"/>
      <c r="C455" s="66"/>
      <c r="D455" s="7"/>
      <c r="E455" s="7"/>
      <c r="F455" s="7"/>
      <c r="G455" s="41"/>
      <c r="H455" s="29"/>
      <c r="I455" s="68"/>
      <c r="J455" s="69"/>
      <c r="K455" s="46"/>
      <c r="L455" s="33"/>
    </row>
    <row r="456" spans="2:12" x14ac:dyDescent="0.25">
      <c r="B456" s="6"/>
      <c r="C456" s="66"/>
      <c r="D456" s="7"/>
      <c r="E456" s="7"/>
      <c r="F456" s="7"/>
      <c r="G456" s="41"/>
      <c r="H456" s="29"/>
      <c r="I456" s="68"/>
      <c r="J456" s="69"/>
      <c r="K456" s="46"/>
      <c r="L456" s="33"/>
    </row>
    <row r="457" spans="2:12" x14ac:dyDescent="0.25">
      <c r="B457" s="6"/>
      <c r="C457" s="66"/>
      <c r="D457" s="7"/>
      <c r="E457" s="7"/>
      <c r="F457" s="7"/>
      <c r="G457" s="41"/>
      <c r="H457" s="29"/>
      <c r="I457" s="68"/>
      <c r="J457" s="69"/>
      <c r="K457" s="46"/>
      <c r="L457" s="33"/>
    </row>
    <row r="458" spans="2:12" x14ac:dyDescent="0.25">
      <c r="B458" s="6"/>
      <c r="C458" s="66"/>
      <c r="D458" s="7"/>
      <c r="E458" s="7"/>
      <c r="F458" s="7"/>
      <c r="G458" s="41"/>
      <c r="H458" s="29"/>
      <c r="I458" s="68"/>
      <c r="J458" s="69"/>
      <c r="K458" s="46"/>
      <c r="L458" s="33"/>
    </row>
    <row r="459" spans="2:12" x14ac:dyDescent="0.25">
      <c r="B459" s="6"/>
      <c r="C459" s="66"/>
      <c r="D459" s="7"/>
      <c r="E459" s="7"/>
      <c r="F459" s="7"/>
      <c r="G459" s="41"/>
      <c r="H459" s="29"/>
      <c r="I459" s="68"/>
      <c r="J459" s="69"/>
      <c r="K459" s="46"/>
      <c r="L459" s="33"/>
    </row>
    <row r="460" spans="2:12" x14ac:dyDescent="0.25">
      <c r="B460" s="6"/>
      <c r="C460" s="66"/>
      <c r="D460" s="7"/>
      <c r="E460" s="7"/>
      <c r="F460" s="7"/>
      <c r="G460" s="41"/>
      <c r="H460" s="29"/>
      <c r="I460" s="68"/>
      <c r="J460" s="69"/>
      <c r="K460" s="46"/>
      <c r="L460" s="33"/>
    </row>
    <row r="461" spans="2:12" x14ac:dyDescent="0.25">
      <c r="B461" s="6"/>
      <c r="C461" s="66"/>
      <c r="D461" s="7"/>
      <c r="E461" s="7"/>
      <c r="F461" s="7"/>
      <c r="G461" s="41"/>
      <c r="H461" s="29"/>
      <c r="I461" s="68"/>
      <c r="J461" s="69"/>
      <c r="K461" s="46"/>
      <c r="L461" s="33"/>
    </row>
    <row r="462" spans="2:12" x14ac:dyDescent="0.25">
      <c r="B462" s="6"/>
      <c r="C462" s="66"/>
      <c r="D462" s="7"/>
      <c r="E462" s="7"/>
      <c r="F462" s="7"/>
      <c r="G462" s="41"/>
      <c r="H462" s="29"/>
      <c r="I462" s="68"/>
      <c r="J462" s="69"/>
      <c r="K462" s="46"/>
      <c r="L462" s="33"/>
    </row>
    <row r="463" spans="2:12" x14ac:dyDescent="0.25">
      <c r="B463" s="6"/>
      <c r="C463" s="66"/>
      <c r="D463" s="7"/>
      <c r="E463" s="7"/>
      <c r="F463" s="7"/>
      <c r="G463" s="41"/>
      <c r="H463" s="29"/>
      <c r="I463" s="68"/>
      <c r="J463" s="69"/>
      <c r="K463" s="46"/>
      <c r="L463" s="33"/>
    </row>
    <row r="464" spans="2:12" x14ac:dyDescent="0.25">
      <c r="B464" s="6"/>
      <c r="C464" s="66"/>
      <c r="D464" s="7"/>
      <c r="E464" s="7"/>
      <c r="F464" s="7"/>
      <c r="G464" s="41"/>
      <c r="H464" s="29"/>
      <c r="I464" s="68"/>
      <c r="J464" s="69"/>
      <c r="K464" s="46"/>
      <c r="L464" s="33"/>
    </row>
    <row r="465" spans="2:12" x14ac:dyDescent="0.25">
      <c r="B465" s="6"/>
      <c r="C465" s="66"/>
      <c r="D465" s="7"/>
      <c r="E465" s="7"/>
      <c r="F465" s="7"/>
      <c r="G465" s="41"/>
      <c r="H465" s="29"/>
      <c r="I465" s="68"/>
      <c r="J465" s="69"/>
      <c r="K465" s="46"/>
      <c r="L465" s="33"/>
    </row>
    <row r="466" spans="2:12" x14ac:dyDescent="0.25">
      <c r="B466" s="6"/>
      <c r="C466" s="66"/>
      <c r="D466" s="7"/>
      <c r="E466" s="7"/>
      <c r="F466" s="7"/>
      <c r="G466" s="41"/>
      <c r="H466" s="29"/>
      <c r="I466" s="68"/>
      <c r="J466" s="69"/>
      <c r="K466" s="46"/>
      <c r="L466" s="33"/>
    </row>
    <row r="467" spans="2:12" x14ac:dyDescent="0.25">
      <c r="B467" s="6"/>
      <c r="C467" s="66"/>
      <c r="D467" s="7"/>
      <c r="E467" s="7"/>
      <c r="F467" s="7"/>
      <c r="G467" s="41"/>
      <c r="H467" s="29"/>
      <c r="I467" s="68"/>
      <c r="J467" s="69"/>
      <c r="K467" s="46"/>
      <c r="L467" s="33"/>
    </row>
    <row r="468" spans="2:12" x14ac:dyDescent="0.25">
      <c r="B468" s="6"/>
      <c r="C468" s="66"/>
      <c r="D468" s="7"/>
      <c r="E468" s="7"/>
      <c r="F468" s="7"/>
      <c r="G468" s="41"/>
      <c r="H468" s="29"/>
      <c r="I468" s="68"/>
      <c r="J468" s="69"/>
      <c r="K468" s="46"/>
      <c r="L468" s="33"/>
    </row>
    <row r="469" spans="2:12" x14ac:dyDescent="0.25">
      <c r="B469" s="6"/>
      <c r="C469" s="66"/>
      <c r="D469" s="7"/>
      <c r="E469" s="7"/>
      <c r="F469" s="7"/>
      <c r="G469" s="41"/>
      <c r="H469" s="29"/>
      <c r="I469" s="68"/>
      <c r="J469" s="69"/>
      <c r="K469" s="46"/>
      <c r="L469" s="33"/>
    </row>
    <row r="470" spans="2:12" x14ac:dyDescent="0.25">
      <c r="B470" s="6"/>
      <c r="C470" s="66"/>
      <c r="D470" s="7"/>
      <c r="E470" s="7"/>
      <c r="F470" s="7"/>
      <c r="G470" s="41"/>
      <c r="H470" s="29"/>
      <c r="I470" s="68"/>
      <c r="J470" s="69"/>
      <c r="K470" s="46"/>
      <c r="L470" s="33"/>
    </row>
    <row r="471" spans="2:12" x14ac:dyDescent="0.25">
      <c r="B471" s="6"/>
      <c r="C471" s="66"/>
      <c r="D471" s="7"/>
      <c r="E471" s="7"/>
      <c r="F471" s="7"/>
      <c r="G471" s="41"/>
      <c r="H471" s="29"/>
      <c r="I471" s="68"/>
      <c r="J471" s="69"/>
      <c r="K471" s="46"/>
      <c r="L471" s="33"/>
    </row>
    <row r="472" spans="2:12" x14ac:dyDescent="0.25">
      <c r="B472" s="6"/>
      <c r="C472" s="66"/>
      <c r="D472" s="7"/>
      <c r="E472" s="7"/>
      <c r="F472" s="7"/>
      <c r="G472" s="41"/>
      <c r="H472" s="29"/>
      <c r="I472" s="68"/>
      <c r="J472" s="69"/>
      <c r="K472" s="46"/>
      <c r="L472" s="33"/>
    </row>
    <row r="473" spans="2:12" x14ac:dyDescent="0.25">
      <c r="B473" s="6"/>
      <c r="C473" s="66"/>
      <c r="D473" s="7"/>
      <c r="E473" s="7"/>
      <c r="F473" s="7"/>
      <c r="G473" s="41"/>
      <c r="H473" s="29"/>
      <c r="I473" s="68"/>
      <c r="J473" s="69"/>
      <c r="K473" s="46"/>
      <c r="L473" s="33"/>
    </row>
    <row r="474" spans="2:12" x14ac:dyDescent="0.25">
      <c r="B474" s="6"/>
      <c r="C474" s="66"/>
      <c r="D474" s="7"/>
      <c r="E474" s="7"/>
      <c r="F474" s="7"/>
      <c r="G474" s="41"/>
      <c r="H474" s="29"/>
      <c r="I474" s="68"/>
      <c r="J474" s="69"/>
      <c r="K474" s="46"/>
      <c r="L474" s="33"/>
    </row>
    <row r="475" spans="2:12" x14ac:dyDescent="0.25">
      <c r="B475" s="6"/>
      <c r="C475" s="66"/>
      <c r="D475" s="7"/>
      <c r="E475" s="7"/>
      <c r="F475" s="7"/>
      <c r="G475" s="41"/>
      <c r="H475" s="29"/>
      <c r="I475" s="68"/>
      <c r="J475" s="69"/>
      <c r="K475" s="46"/>
      <c r="L475" s="33"/>
    </row>
    <row r="476" spans="2:12" x14ac:dyDescent="0.25">
      <c r="B476" s="6"/>
      <c r="C476" s="66"/>
      <c r="D476" s="7"/>
      <c r="E476" s="7"/>
      <c r="F476" s="7"/>
      <c r="G476" s="41"/>
      <c r="H476" s="29"/>
      <c r="I476" s="68"/>
      <c r="J476" s="69"/>
      <c r="K476" s="46"/>
      <c r="L476" s="33"/>
    </row>
    <row r="477" spans="2:12" x14ac:dyDescent="0.25">
      <c r="B477" s="6"/>
      <c r="C477" s="66"/>
      <c r="D477" s="7"/>
      <c r="E477" s="7"/>
      <c r="F477" s="7"/>
      <c r="G477" s="41"/>
      <c r="H477" s="29"/>
      <c r="I477" s="68"/>
      <c r="J477" s="69"/>
      <c r="K477" s="46"/>
      <c r="L477" s="33"/>
    </row>
    <row r="478" spans="2:12" x14ac:dyDescent="0.25">
      <c r="B478" s="6"/>
      <c r="C478" s="66"/>
      <c r="D478" s="7"/>
      <c r="E478" s="7"/>
      <c r="F478" s="7"/>
      <c r="G478" s="41"/>
      <c r="H478" s="29"/>
      <c r="I478" s="68"/>
      <c r="J478" s="69"/>
      <c r="K478" s="46"/>
      <c r="L478" s="33"/>
    </row>
    <row r="479" spans="2:12" x14ac:dyDescent="0.25">
      <c r="B479" s="6"/>
      <c r="C479" s="66"/>
      <c r="D479" s="7"/>
      <c r="E479" s="7"/>
      <c r="F479" s="7"/>
      <c r="G479" s="41"/>
      <c r="H479" s="29"/>
      <c r="I479" s="68"/>
      <c r="J479" s="69"/>
      <c r="K479" s="46"/>
      <c r="L479" s="33"/>
    </row>
    <row r="480" spans="2:12" x14ac:dyDescent="0.25">
      <c r="B480" s="6"/>
      <c r="C480" s="66"/>
      <c r="D480" s="7"/>
      <c r="E480" s="7"/>
      <c r="F480" s="7"/>
      <c r="G480" s="41"/>
      <c r="H480" s="29"/>
      <c r="I480" s="68"/>
      <c r="J480" s="69"/>
      <c r="K480" s="46"/>
      <c r="L480" s="33"/>
    </row>
    <row r="481" spans="2:12" x14ac:dyDescent="0.25">
      <c r="B481" s="6"/>
      <c r="C481" s="66"/>
      <c r="D481" s="7"/>
      <c r="E481" s="7"/>
      <c r="F481" s="7"/>
      <c r="G481" s="41"/>
      <c r="H481" s="29"/>
      <c r="I481" s="68"/>
      <c r="J481" s="69"/>
      <c r="K481" s="46"/>
      <c r="L481" s="33"/>
    </row>
    <row r="482" spans="2:12" x14ac:dyDescent="0.25">
      <c r="B482" s="6"/>
      <c r="C482" s="66"/>
      <c r="D482" s="7"/>
      <c r="E482" s="7"/>
      <c r="F482" s="7"/>
      <c r="G482" s="41"/>
      <c r="H482" s="29"/>
      <c r="I482" s="68"/>
      <c r="J482" s="69"/>
      <c r="K482" s="46"/>
      <c r="L482" s="33"/>
    </row>
    <row r="483" spans="2:12" x14ac:dyDescent="0.25">
      <c r="B483" s="6"/>
      <c r="C483" s="66"/>
      <c r="D483" s="7"/>
      <c r="E483" s="7"/>
      <c r="F483" s="7"/>
      <c r="G483" s="41"/>
      <c r="H483" s="29"/>
      <c r="I483" s="68"/>
      <c r="J483" s="69"/>
      <c r="K483" s="46"/>
      <c r="L483" s="33"/>
    </row>
    <row r="484" spans="2:12" x14ac:dyDescent="0.25">
      <c r="B484" s="6"/>
      <c r="C484" s="66"/>
      <c r="D484" s="7"/>
      <c r="E484" s="7"/>
      <c r="F484" s="7"/>
      <c r="G484" s="41"/>
      <c r="H484" s="29"/>
      <c r="I484" s="68"/>
      <c r="J484" s="69"/>
      <c r="K484" s="46"/>
      <c r="L484" s="33"/>
    </row>
    <row r="485" spans="2:12" x14ac:dyDescent="0.25">
      <c r="B485" s="6"/>
      <c r="C485" s="66"/>
      <c r="D485" s="7"/>
      <c r="E485" s="7"/>
      <c r="F485" s="7"/>
      <c r="G485" s="41"/>
      <c r="H485" s="29"/>
      <c r="I485" s="68"/>
      <c r="J485" s="69"/>
      <c r="K485" s="46"/>
      <c r="L485" s="33"/>
    </row>
    <row r="486" spans="2:12" x14ac:dyDescent="0.25">
      <c r="B486" s="6"/>
      <c r="C486" s="66"/>
      <c r="D486" s="7"/>
      <c r="E486" s="7"/>
      <c r="F486" s="7"/>
      <c r="G486" s="41"/>
      <c r="H486" s="29"/>
      <c r="I486" s="68"/>
      <c r="J486" s="69"/>
      <c r="K486" s="46"/>
      <c r="L486" s="33"/>
    </row>
    <row r="487" spans="2:12" x14ac:dyDescent="0.25">
      <c r="B487" s="6"/>
      <c r="C487" s="66"/>
      <c r="D487" s="7"/>
      <c r="E487" s="7"/>
      <c r="F487" s="7"/>
      <c r="G487" s="41"/>
      <c r="H487" s="29"/>
      <c r="I487" s="68"/>
      <c r="J487" s="69"/>
      <c r="K487" s="46"/>
      <c r="L487" s="33"/>
    </row>
    <row r="488" spans="2:12" x14ac:dyDescent="0.25">
      <c r="B488" s="6"/>
      <c r="C488" s="66"/>
      <c r="D488" s="7"/>
      <c r="E488" s="7"/>
      <c r="F488" s="7"/>
      <c r="G488" s="41"/>
      <c r="H488" s="29"/>
      <c r="I488" s="68"/>
      <c r="J488" s="69"/>
      <c r="K488" s="46"/>
      <c r="L488" s="33"/>
    </row>
    <row r="489" spans="2:12" x14ac:dyDescent="0.25">
      <c r="B489" s="6"/>
      <c r="C489" s="66"/>
      <c r="D489" s="7"/>
      <c r="E489" s="7"/>
      <c r="F489" s="7"/>
      <c r="G489" s="41"/>
      <c r="H489" s="29"/>
      <c r="I489" s="68"/>
      <c r="J489" s="69"/>
      <c r="K489" s="46"/>
      <c r="L489" s="33"/>
    </row>
    <row r="490" spans="2:12" x14ac:dyDescent="0.25">
      <c r="B490" s="6"/>
      <c r="C490" s="66"/>
      <c r="D490" s="7"/>
      <c r="E490" s="7"/>
      <c r="F490" s="7"/>
      <c r="G490" s="41"/>
      <c r="H490" s="29"/>
      <c r="I490" s="68"/>
      <c r="J490" s="69"/>
      <c r="K490" s="46"/>
      <c r="L490" s="33"/>
    </row>
    <row r="491" spans="2:12" x14ac:dyDescent="0.25">
      <c r="B491" s="6"/>
      <c r="C491" s="66"/>
      <c r="D491" s="7"/>
      <c r="E491" s="7"/>
      <c r="F491" s="7"/>
      <c r="G491" s="41"/>
      <c r="H491" s="29"/>
      <c r="I491" s="68"/>
      <c r="J491" s="69"/>
      <c r="K491" s="46"/>
      <c r="L491" s="33"/>
    </row>
    <row r="492" spans="2:12" x14ac:dyDescent="0.25">
      <c r="B492" s="6"/>
      <c r="C492" s="66"/>
      <c r="D492" s="7"/>
      <c r="E492" s="7"/>
      <c r="F492" s="7"/>
      <c r="G492" s="41"/>
      <c r="H492" s="29"/>
      <c r="I492" s="68"/>
      <c r="J492" s="69"/>
      <c r="K492" s="46"/>
      <c r="L492" s="33"/>
    </row>
    <row r="493" spans="2:12" x14ac:dyDescent="0.25">
      <c r="B493" s="6"/>
      <c r="C493" s="66"/>
      <c r="D493" s="7"/>
      <c r="E493" s="7"/>
      <c r="F493" s="7"/>
      <c r="G493" s="41"/>
      <c r="H493" s="29"/>
      <c r="I493" s="68"/>
      <c r="J493" s="69"/>
      <c r="K493" s="46"/>
      <c r="L493" s="33"/>
    </row>
    <row r="494" spans="2:12" x14ac:dyDescent="0.25">
      <c r="B494" s="6"/>
      <c r="C494" s="66"/>
      <c r="D494" s="7"/>
      <c r="E494" s="7"/>
      <c r="F494" s="7"/>
      <c r="G494" s="41"/>
      <c r="H494" s="29"/>
      <c r="I494" s="68"/>
      <c r="J494" s="69"/>
      <c r="K494" s="46"/>
      <c r="L494" s="33"/>
    </row>
    <row r="495" spans="2:12" x14ac:dyDescent="0.25">
      <c r="B495" s="6"/>
      <c r="C495" s="66"/>
      <c r="D495" s="7"/>
      <c r="E495" s="7"/>
      <c r="F495" s="7"/>
      <c r="G495" s="41"/>
      <c r="H495" s="29"/>
      <c r="I495" s="68"/>
      <c r="J495" s="69"/>
      <c r="K495" s="46"/>
      <c r="L495" s="33"/>
    </row>
    <row r="496" spans="2:12" x14ac:dyDescent="0.25">
      <c r="B496" s="6"/>
      <c r="C496" s="66"/>
      <c r="D496" s="7"/>
      <c r="E496" s="7"/>
      <c r="F496" s="7"/>
      <c r="G496" s="41"/>
      <c r="H496" s="29"/>
      <c r="I496" s="68"/>
      <c r="J496" s="69"/>
      <c r="K496" s="46"/>
      <c r="L496" s="33"/>
    </row>
    <row r="497" spans="2:12" x14ac:dyDescent="0.25">
      <c r="B497" s="6"/>
      <c r="C497" s="66"/>
      <c r="D497" s="7"/>
      <c r="E497" s="7"/>
      <c r="F497" s="7"/>
      <c r="G497" s="41"/>
      <c r="H497" s="29"/>
      <c r="I497" s="68"/>
      <c r="J497" s="69"/>
      <c r="K497" s="46"/>
      <c r="L497" s="33"/>
    </row>
    <row r="498" spans="2:12" x14ac:dyDescent="0.25">
      <c r="B498" s="6"/>
      <c r="C498" s="66"/>
      <c r="D498" s="7"/>
      <c r="E498" s="7"/>
      <c r="F498" s="7"/>
      <c r="G498" s="41"/>
      <c r="H498" s="29"/>
      <c r="I498" s="68"/>
      <c r="J498" s="69"/>
      <c r="K498" s="46"/>
      <c r="L498" s="33"/>
    </row>
    <row r="499" spans="2:12" x14ac:dyDescent="0.25">
      <c r="B499" s="6"/>
      <c r="C499" s="66"/>
      <c r="D499" s="7"/>
      <c r="E499" s="7"/>
      <c r="F499" s="7"/>
      <c r="G499" s="41"/>
      <c r="H499" s="29"/>
      <c r="I499" s="68"/>
      <c r="J499" s="69"/>
      <c r="K499" s="46"/>
      <c r="L499" s="33"/>
    </row>
    <row r="500" spans="2:12" x14ac:dyDescent="0.25">
      <c r="B500" s="6"/>
      <c r="C500" s="66"/>
      <c r="D500" s="7"/>
      <c r="E500" s="7"/>
      <c r="F500" s="7"/>
      <c r="G500" s="41"/>
      <c r="H500" s="29"/>
      <c r="I500" s="68"/>
      <c r="J500" s="69"/>
      <c r="K500" s="46"/>
      <c r="L500" s="33"/>
    </row>
    <row r="501" spans="2:12" x14ac:dyDescent="0.25">
      <c r="B501" s="6"/>
      <c r="C501" s="66"/>
      <c r="D501" s="7"/>
      <c r="E501" s="7"/>
      <c r="F501" s="7"/>
      <c r="G501" s="41"/>
      <c r="H501" s="29"/>
      <c r="I501" s="68"/>
      <c r="J501" s="69"/>
      <c r="K501" s="46"/>
      <c r="L501" s="33"/>
    </row>
    <row r="502" spans="2:12" x14ac:dyDescent="0.25">
      <c r="B502" s="6"/>
      <c r="C502" s="66"/>
      <c r="D502" s="7"/>
      <c r="E502" s="7"/>
      <c r="F502" s="7"/>
      <c r="G502" s="41"/>
      <c r="H502" s="29"/>
      <c r="I502" s="68"/>
      <c r="J502" s="69"/>
      <c r="K502" s="46"/>
      <c r="L502" s="33"/>
    </row>
    <row r="503" spans="2:12" x14ac:dyDescent="0.25">
      <c r="B503" s="6"/>
      <c r="C503" s="66"/>
      <c r="D503" s="7"/>
      <c r="E503" s="7"/>
      <c r="F503" s="7"/>
      <c r="G503" s="41"/>
      <c r="H503" s="29"/>
      <c r="I503" s="68"/>
      <c r="J503" s="69"/>
      <c r="K503" s="46"/>
      <c r="L503" s="33"/>
    </row>
    <row r="504" spans="2:12" x14ac:dyDescent="0.25">
      <c r="B504" s="6"/>
      <c r="C504" s="66"/>
      <c r="D504" s="7"/>
      <c r="E504" s="7"/>
      <c r="F504" s="7"/>
      <c r="G504" s="41"/>
      <c r="H504" s="29"/>
      <c r="I504" s="68"/>
      <c r="J504" s="69"/>
      <c r="K504" s="46"/>
      <c r="L504" s="33"/>
    </row>
    <row r="505" spans="2:12" x14ac:dyDescent="0.25">
      <c r="B505" s="6"/>
      <c r="C505" s="66"/>
      <c r="D505" s="7"/>
      <c r="E505" s="7"/>
      <c r="F505" s="7"/>
      <c r="G505" s="41"/>
      <c r="H505" s="29"/>
      <c r="I505" s="68"/>
      <c r="J505" s="69"/>
      <c r="K505" s="46"/>
      <c r="L505" s="33"/>
    </row>
    <row r="506" spans="2:12" x14ac:dyDescent="0.25">
      <c r="B506" s="6"/>
      <c r="C506" s="66"/>
      <c r="D506" s="7"/>
      <c r="E506" s="7"/>
      <c r="F506" s="7"/>
      <c r="G506" s="41"/>
      <c r="H506" s="29"/>
      <c r="I506" s="68"/>
      <c r="J506" s="69"/>
      <c r="K506" s="46"/>
      <c r="L506" s="33"/>
    </row>
    <row r="507" spans="2:12" x14ac:dyDescent="0.25">
      <c r="B507" s="6"/>
      <c r="C507" s="66"/>
      <c r="D507" s="7"/>
      <c r="E507" s="7"/>
      <c r="F507" s="7"/>
      <c r="G507" s="41"/>
      <c r="H507" s="29"/>
      <c r="I507" s="68"/>
      <c r="J507" s="69"/>
      <c r="K507" s="46"/>
      <c r="L507" s="33"/>
    </row>
    <row r="508" spans="2:12" x14ac:dyDescent="0.25">
      <c r="B508" s="6"/>
      <c r="C508" s="66"/>
      <c r="D508" s="7"/>
      <c r="E508" s="7"/>
      <c r="F508" s="7"/>
      <c r="G508" s="41"/>
      <c r="H508" s="29"/>
      <c r="I508" s="68"/>
      <c r="J508" s="69"/>
      <c r="K508" s="46"/>
      <c r="L508" s="33"/>
    </row>
    <row r="509" spans="2:12" ht="16.5" thickBot="1" x14ac:dyDescent="0.3">
      <c r="B509" s="9"/>
      <c r="C509" s="67"/>
      <c r="D509" s="10"/>
      <c r="E509" s="10"/>
      <c r="F509" s="10"/>
      <c r="G509" s="43"/>
      <c r="H509" s="30"/>
      <c r="I509" s="72"/>
      <c r="J509" s="73"/>
      <c r="K509" s="47"/>
      <c r="L509" s="34"/>
    </row>
    <row r="510" spans="2:12" ht="30" customHeight="1" thickBot="1" x14ac:dyDescent="0.3">
      <c r="B510" s="81" t="s">
        <v>21</v>
      </c>
      <c r="C510" s="81"/>
      <c r="D510" s="81"/>
      <c r="E510" s="81"/>
      <c r="F510" s="81"/>
      <c r="G510" s="44">
        <f>SUM($G$10:$G$509)</f>
        <v>0</v>
      </c>
      <c r="H510" s="31">
        <f>SUM($H$10:$H$509)</f>
        <v>0</v>
      </c>
      <c r="I510" s="81"/>
      <c r="J510" s="81"/>
      <c r="K510" s="48">
        <f>SUM($K$10:$K$509)</f>
        <v>0</v>
      </c>
      <c r="L510" s="35">
        <f>SUM($L$10:$L$509)</f>
        <v>0</v>
      </c>
    </row>
    <row r="511" spans="2:12" ht="5.0999999999999996" customHeight="1" x14ac:dyDescent="0.25"/>
  </sheetData>
  <mergeCells count="46">
    <mergeCell ref="B8:B9"/>
    <mergeCell ref="C8:C9"/>
    <mergeCell ref="D8:D9"/>
    <mergeCell ref="E8:E9"/>
    <mergeCell ref="F8:F9"/>
    <mergeCell ref="B2:L2"/>
    <mergeCell ref="N2:W2"/>
    <mergeCell ref="B4:B5"/>
    <mergeCell ref="C4:C6"/>
    <mergeCell ref="D4:H4"/>
    <mergeCell ref="I4:L4"/>
    <mergeCell ref="N4:W6"/>
    <mergeCell ref="D5:D6"/>
    <mergeCell ref="E5:F5"/>
    <mergeCell ref="I5:I6"/>
    <mergeCell ref="E6:F6"/>
    <mergeCell ref="V8:W8"/>
    <mergeCell ref="G8:G9"/>
    <mergeCell ref="H8:H9"/>
    <mergeCell ref="I8:J9"/>
    <mergeCell ref="K8:K9"/>
    <mergeCell ref="L8:L9"/>
    <mergeCell ref="N8:N9"/>
    <mergeCell ref="O8:O9"/>
    <mergeCell ref="P8:Q8"/>
    <mergeCell ref="R8:R9"/>
    <mergeCell ref="S8:T8"/>
    <mergeCell ref="U8:U9"/>
    <mergeCell ref="R10:R59"/>
    <mergeCell ref="U10:U59"/>
    <mergeCell ref="Q64:Q65"/>
    <mergeCell ref="S64:S65"/>
    <mergeCell ref="V64:V65"/>
    <mergeCell ref="T60:T61"/>
    <mergeCell ref="U60:U61"/>
    <mergeCell ref="V60:V61"/>
    <mergeCell ref="N64:O65"/>
    <mergeCell ref="P64:P65"/>
    <mergeCell ref="B510:F510"/>
    <mergeCell ref="I510:J510"/>
    <mergeCell ref="W60:W61"/>
    <mergeCell ref="N60:O61"/>
    <mergeCell ref="P60:P61"/>
    <mergeCell ref="Q60:Q61"/>
    <mergeCell ref="R60:R61"/>
    <mergeCell ref="S60:S61"/>
  </mergeCells>
  <conditionalFormatting sqref="D10:D509">
    <cfRule type="cellIs" dxfId="3" priority="2" operator="equal">
      <formula>"X"</formula>
    </cfRule>
  </conditionalFormatting>
  <conditionalFormatting sqref="B10:F509 I10:J509">
    <cfRule type="expression" dxfId="2" priority="3">
      <formula>ROW()=ODD(ROW())</formula>
    </cfRule>
  </conditionalFormatting>
  <conditionalFormatting sqref="P64:Q65 S64:S65 V64:V65">
    <cfRule type="cellIs" dxfId="1" priority="1" operator="notEqual">
      <formula>0</formula>
    </cfRule>
  </conditionalFormatting>
  <dataValidations count="3">
    <dataValidation type="list" allowBlank="1" showInputMessage="1" showErrorMessage="1" errorTitle="ATTENTION" error="Vous devez choisir un code de la liste." promptTitle="INFORMATION" prompt="Veuillez choisir un des codes de la liste." sqref="F10:F509" xr:uid="{73ED87E2-BEB6-4695-A172-B107517827E4}">
      <formula1>C_Nature</formula1>
    </dataValidation>
    <dataValidation type="list" showInputMessage="1" showErrorMessage="1" errorTitle="ATTENTION" error="Vous devez choisir un mode de paiement de la liste" promptTitle="INFORMATION" prompt="Veuillez choisir un mode de paiement de la liste." sqref="E10:E509" xr:uid="{7DCD621A-CED7-4025-9823-1BFFA21BD348}">
      <formula1>C_Paiement</formula1>
    </dataValidation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D10:D509" xr:uid="{726DDD10-946B-4D83-B8EB-851F526A7A1B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02327-32EA-4815-95CE-EFE0D539B8F5}">
  <sheetPr codeName="Feuil13"/>
  <dimension ref="A1:M54"/>
  <sheetViews>
    <sheetView workbookViewId="0">
      <selection activeCell="H15" sqref="H15"/>
    </sheetView>
  </sheetViews>
  <sheetFormatPr baseColWidth="10" defaultRowHeight="15.75" x14ac:dyDescent="0.25"/>
  <cols>
    <col min="1" max="1" width="1.625" style="57" customWidth="1"/>
    <col min="2" max="2" width="10.625" style="56" customWidth="1"/>
    <col min="3" max="3" width="40.625" style="57" customWidth="1"/>
    <col min="4" max="4" width="3.625" style="57" customWidth="1"/>
    <col min="5" max="5" width="9.625" style="57" customWidth="1"/>
    <col min="6" max="6" width="7.625" style="57" customWidth="1"/>
    <col min="7" max="8" width="16.625" style="57" customWidth="1"/>
    <col min="9" max="9" width="3.625" style="57" customWidth="1"/>
    <col min="10" max="12" width="16.625" style="57" customWidth="1"/>
    <col min="13" max="16384" width="11" style="57"/>
  </cols>
  <sheetData>
    <row r="1" spans="1:13" ht="26.25" x14ac:dyDescent="0.25">
      <c r="B1" s="146" t="s">
        <v>22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</row>
    <row r="2" spans="1:13" ht="16.5" thickBot="1" x14ac:dyDescent="0.3"/>
    <row r="3" spans="1:13" ht="39.950000000000003" customHeight="1" thickBot="1" x14ac:dyDescent="0.3">
      <c r="A3" s="1"/>
      <c r="B3" s="52" t="s">
        <v>23</v>
      </c>
      <c r="C3" s="52" t="s">
        <v>7</v>
      </c>
      <c r="D3" s="53" t="s">
        <v>8</v>
      </c>
      <c r="E3" s="54" t="s">
        <v>9</v>
      </c>
      <c r="F3" s="52" t="s">
        <v>10</v>
      </c>
      <c r="G3" s="25" t="s">
        <v>11</v>
      </c>
      <c r="H3" s="25" t="s">
        <v>12</v>
      </c>
      <c r="I3" s="147" t="s">
        <v>13</v>
      </c>
      <c r="J3" s="148"/>
      <c r="K3" s="26" t="s">
        <v>11</v>
      </c>
      <c r="L3" s="26" t="s">
        <v>12</v>
      </c>
      <c r="M3" s="1"/>
    </row>
    <row r="4" spans="1:13" x14ac:dyDescent="0.25">
      <c r="B4" s="61">
        <v>5</v>
      </c>
      <c r="C4" s="16" t="s">
        <v>139</v>
      </c>
      <c r="D4" s="58"/>
      <c r="E4" s="58" t="s">
        <v>37</v>
      </c>
      <c r="F4" s="58" t="s">
        <v>53</v>
      </c>
      <c r="G4" s="41">
        <v>50</v>
      </c>
      <c r="H4" s="29"/>
      <c r="I4" s="149"/>
      <c r="J4" s="150"/>
      <c r="K4" s="46"/>
      <c r="L4" s="33"/>
    </row>
    <row r="5" spans="1:13" x14ac:dyDescent="0.25">
      <c r="B5" s="62">
        <v>10</v>
      </c>
      <c r="C5" s="17" t="s">
        <v>140</v>
      </c>
      <c r="D5" s="59"/>
      <c r="E5" s="59" t="s">
        <v>37</v>
      </c>
      <c r="F5" s="59" t="s">
        <v>78</v>
      </c>
      <c r="G5" s="41"/>
      <c r="H5" s="29"/>
      <c r="I5" s="139"/>
      <c r="J5" s="140"/>
      <c r="K5" s="46">
        <v>35</v>
      </c>
      <c r="L5" s="33"/>
    </row>
    <row r="6" spans="1:13" x14ac:dyDescent="0.25">
      <c r="B6" s="62"/>
      <c r="C6" s="17"/>
      <c r="D6" s="59"/>
      <c r="E6" s="59"/>
      <c r="F6" s="59"/>
      <c r="G6" s="41"/>
      <c r="H6" s="29"/>
      <c r="I6" s="139"/>
      <c r="J6" s="140"/>
      <c r="K6" s="46"/>
      <c r="L6" s="33"/>
    </row>
    <row r="7" spans="1:13" x14ac:dyDescent="0.25">
      <c r="B7" s="62"/>
      <c r="C7" s="17"/>
      <c r="D7" s="59"/>
      <c r="E7" s="59"/>
      <c r="F7" s="59"/>
      <c r="G7" s="41"/>
      <c r="H7" s="29"/>
      <c r="I7" s="139"/>
      <c r="J7" s="140"/>
      <c r="K7" s="46"/>
      <c r="L7" s="33"/>
    </row>
    <row r="8" spans="1:13" x14ac:dyDescent="0.25">
      <c r="B8" s="62"/>
      <c r="C8" s="17"/>
      <c r="D8" s="59"/>
      <c r="E8" s="59"/>
      <c r="F8" s="59"/>
      <c r="G8" s="41"/>
      <c r="H8" s="29"/>
      <c r="I8" s="139"/>
      <c r="J8" s="140"/>
      <c r="K8" s="46"/>
      <c r="L8" s="33"/>
    </row>
    <row r="9" spans="1:13" x14ac:dyDescent="0.25">
      <c r="B9" s="62"/>
      <c r="C9" s="17"/>
      <c r="D9" s="59"/>
      <c r="E9" s="59"/>
      <c r="F9" s="59"/>
      <c r="G9" s="41"/>
      <c r="H9" s="29"/>
      <c r="I9" s="139"/>
      <c r="J9" s="140"/>
      <c r="K9" s="46"/>
      <c r="L9" s="33"/>
    </row>
    <row r="10" spans="1:13" x14ac:dyDescent="0.25">
      <c r="B10" s="62"/>
      <c r="C10" s="17"/>
      <c r="D10" s="59"/>
      <c r="E10" s="59"/>
      <c r="F10" s="59"/>
      <c r="G10" s="41"/>
      <c r="H10" s="29"/>
      <c r="I10" s="139"/>
      <c r="J10" s="140"/>
      <c r="K10" s="46"/>
      <c r="L10" s="33"/>
    </row>
    <row r="11" spans="1:13" x14ac:dyDescent="0.25">
      <c r="B11" s="62"/>
      <c r="C11" s="17"/>
      <c r="D11" s="59"/>
      <c r="E11" s="59"/>
      <c r="F11" s="59"/>
      <c r="G11" s="41"/>
      <c r="H11" s="29"/>
      <c r="I11" s="139"/>
      <c r="J11" s="140"/>
      <c r="K11" s="46"/>
      <c r="L11" s="33"/>
    </row>
    <row r="12" spans="1:13" x14ac:dyDescent="0.25">
      <c r="B12" s="62"/>
      <c r="C12" s="17"/>
      <c r="D12" s="59"/>
      <c r="E12" s="59"/>
      <c r="F12" s="59"/>
      <c r="G12" s="41"/>
      <c r="H12" s="29"/>
      <c r="I12" s="139"/>
      <c r="J12" s="140"/>
      <c r="K12" s="46"/>
      <c r="L12" s="33"/>
    </row>
    <row r="13" spans="1:13" x14ac:dyDescent="0.25">
      <c r="B13" s="62"/>
      <c r="C13" s="17"/>
      <c r="D13" s="59"/>
      <c r="E13" s="59"/>
      <c r="F13" s="59"/>
      <c r="G13" s="41"/>
      <c r="H13" s="29"/>
      <c r="I13" s="139"/>
      <c r="J13" s="140"/>
      <c r="K13" s="46"/>
      <c r="L13" s="33"/>
    </row>
    <row r="14" spans="1:13" x14ac:dyDescent="0.25">
      <c r="B14" s="62"/>
      <c r="C14" s="17"/>
      <c r="D14" s="59"/>
      <c r="E14" s="59"/>
      <c r="F14" s="59"/>
      <c r="G14" s="41"/>
      <c r="H14" s="29"/>
      <c r="I14" s="139"/>
      <c r="J14" s="140"/>
      <c r="K14" s="46"/>
      <c r="L14" s="33"/>
    </row>
    <row r="15" spans="1:13" x14ac:dyDescent="0.25">
      <c r="B15" s="62"/>
      <c r="C15" s="17"/>
      <c r="D15" s="59"/>
      <c r="E15" s="59"/>
      <c r="F15" s="59"/>
      <c r="G15" s="41"/>
      <c r="H15" s="29"/>
      <c r="I15" s="139"/>
      <c r="J15" s="140"/>
      <c r="K15" s="46"/>
      <c r="L15" s="33"/>
    </row>
    <row r="16" spans="1:13" x14ac:dyDescent="0.25">
      <c r="B16" s="62"/>
      <c r="C16" s="17"/>
      <c r="D16" s="59"/>
      <c r="E16" s="59"/>
      <c r="F16" s="59"/>
      <c r="G16" s="41"/>
      <c r="H16" s="29"/>
      <c r="I16" s="139"/>
      <c r="J16" s="140"/>
      <c r="K16" s="46"/>
      <c r="L16" s="33"/>
    </row>
    <row r="17" spans="2:12" x14ac:dyDescent="0.25">
      <c r="B17" s="62"/>
      <c r="C17" s="17"/>
      <c r="D17" s="59"/>
      <c r="E17" s="59"/>
      <c r="F17" s="59"/>
      <c r="G17" s="41"/>
      <c r="H17" s="29"/>
      <c r="I17" s="139"/>
      <c r="J17" s="140"/>
      <c r="K17" s="46"/>
      <c r="L17" s="33"/>
    </row>
    <row r="18" spans="2:12" x14ac:dyDescent="0.25">
      <c r="B18" s="62"/>
      <c r="C18" s="17"/>
      <c r="D18" s="59"/>
      <c r="E18" s="59"/>
      <c r="F18" s="59"/>
      <c r="G18" s="41"/>
      <c r="H18" s="29"/>
      <c r="I18" s="139"/>
      <c r="J18" s="140"/>
      <c r="K18" s="46"/>
      <c r="L18" s="33"/>
    </row>
    <row r="19" spans="2:12" x14ac:dyDescent="0.25">
      <c r="B19" s="62"/>
      <c r="C19" s="17"/>
      <c r="D19" s="59"/>
      <c r="E19" s="59"/>
      <c r="F19" s="59"/>
      <c r="G19" s="41"/>
      <c r="H19" s="29"/>
      <c r="I19" s="139"/>
      <c r="J19" s="140"/>
      <c r="K19" s="46"/>
      <c r="L19" s="33"/>
    </row>
    <row r="20" spans="2:12" x14ac:dyDescent="0.25">
      <c r="B20" s="62"/>
      <c r="C20" s="17"/>
      <c r="D20" s="59"/>
      <c r="E20" s="59"/>
      <c r="F20" s="59"/>
      <c r="G20" s="41"/>
      <c r="H20" s="29"/>
      <c r="I20" s="139"/>
      <c r="J20" s="140"/>
      <c r="K20" s="46"/>
      <c r="L20" s="33"/>
    </row>
    <row r="21" spans="2:12" x14ac:dyDescent="0.25">
      <c r="B21" s="62"/>
      <c r="C21" s="17"/>
      <c r="D21" s="59"/>
      <c r="E21" s="59"/>
      <c r="F21" s="59"/>
      <c r="G21" s="41"/>
      <c r="H21" s="29"/>
      <c r="I21" s="139"/>
      <c r="J21" s="140"/>
      <c r="K21" s="46"/>
      <c r="L21" s="33"/>
    </row>
    <row r="22" spans="2:12" x14ac:dyDescent="0.25">
      <c r="B22" s="62"/>
      <c r="C22" s="17"/>
      <c r="D22" s="59"/>
      <c r="E22" s="59"/>
      <c r="F22" s="59"/>
      <c r="G22" s="41"/>
      <c r="H22" s="29"/>
      <c r="I22" s="139"/>
      <c r="J22" s="140"/>
      <c r="K22" s="46"/>
      <c r="L22" s="33"/>
    </row>
    <row r="23" spans="2:12" x14ac:dyDescent="0.25">
      <c r="B23" s="62"/>
      <c r="C23" s="17"/>
      <c r="D23" s="59"/>
      <c r="E23" s="59"/>
      <c r="F23" s="59"/>
      <c r="G23" s="41"/>
      <c r="H23" s="29"/>
      <c r="I23" s="139"/>
      <c r="J23" s="140"/>
      <c r="K23" s="46"/>
      <c r="L23" s="33"/>
    </row>
    <row r="24" spans="2:12" x14ac:dyDescent="0.25">
      <c r="B24" s="62"/>
      <c r="C24" s="17"/>
      <c r="D24" s="59"/>
      <c r="E24" s="59"/>
      <c r="F24" s="59"/>
      <c r="G24" s="41"/>
      <c r="H24" s="29"/>
      <c r="I24" s="139"/>
      <c r="J24" s="140"/>
      <c r="K24" s="46"/>
      <c r="L24" s="33"/>
    </row>
    <row r="25" spans="2:12" x14ac:dyDescent="0.25">
      <c r="B25" s="62"/>
      <c r="C25" s="17"/>
      <c r="D25" s="59"/>
      <c r="E25" s="59"/>
      <c r="F25" s="59"/>
      <c r="G25" s="41"/>
      <c r="H25" s="29"/>
      <c r="I25" s="139"/>
      <c r="J25" s="140"/>
      <c r="K25" s="46"/>
      <c r="L25" s="33"/>
    </row>
    <row r="26" spans="2:12" x14ac:dyDescent="0.25">
      <c r="B26" s="62"/>
      <c r="C26" s="17"/>
      <c r="D26" s="59"/>
      <c r="E26" s="59"/>
      <c r="F26" s="59"/>
      <c r="G26" s="41"/>
      <c r="H26" s="29"/>
      <c r="I26" s="139"/>
      <c r="J26" s="140"/>
      <c r="K26" s="46"/>
      <c r="L26" s="33"/>
    </row>
    <row r="27" spans="2:12" x14ac:dyDescent="0.25">
      <c r="B27" s="62"/>
      <c r="C27" s="17"/>
      <c r="D27" s="59"/>
      <c r="E27" s="59"/>
      <c r="F27" s="59"/>
      <c r="G27" s="41"/>
      <c r="H27" s="29"/>
      <c r="I27" s="139"/>
      <c r="J27" s="140"/>
      <c r="K27" s="46"/>
      <c r="L27" s="33"/>
    </row>
    <row r="28" spans="2:12" x14ac:dyDescent="0.25">
      <c r="B28" s="62"/>
      <c r="C28" s="17"/>
      <c r="D28" s="59"/>
      <c r="E28" s="59"/>
      <c r="F28" s="59"/>
      <c r="G28" s="41"/>
      <c r="H28" s="29"/>
      <c r="I28" s="139"/>
      <c r="J28" s="140"/>
      <c r="K28" s="46"/>
      <c r="L28" s="33"/>
    </row>
    <row r="29" spans="2:12" x14ac:dyDescent="0.25">
      <c r="B29" s="62"/>
      <c r="C29" s="17"/>
      <c r="D29" s="59"/>
      <c r="E29" s="59"/>
      <c r="F29" s="59"/>
      <c r="G29" s="41"/>
      <c r="H29" s="29"/>
      <c r="I29" s="139"/>
      <c r="J29" s="140"/>
      <c r="K29" s="46"/>
      <c r="L29" s="33"/>
    </row>
    <row r="30" spans="2:12" x14ac:dyDescent="0.25">
      <c r="B30" s="62"/>
      <c r="C30" s="17"/>
      <c r="D30" s="59"/>
      <c r="E30" s="59"/>
      <c r="F30" s="59"/>
      <c r="G30" s="41"/>
      <c r="H30" s="29"/>
      <c r="I30" s="139"/>
      <c r="J30" s="140"/>
      <c r="K30" s="46"/>
      <c r="L30" s="33"/>
    </row>
    <row r="31" spans="2:12" x14ac:dyDescent="0.25">
      <c r="B31" s="62"/>
      <c r="C31" s="17"/>
      <c r="D31" s="59"/>
      <c r="E31" s="59"/>
      <c r="F31" s="59"/>
      <c r="G31" s="41"/>
      <c r="H31" s="29"/>
      <c r="I31" s="139"/>
      <c r="J31" s="140"/>
      <c r="K31" s="46"/>
      <c r="L31" s="33"/>
    </row>
    <row r="32" spans="2:12" x14ac:dyDescent="0.25">
      <c r="B32" s="62"/>
      <c r="C32" s="17"/>
      <c r="D32" s="59"/>
      <c r="E32" s="59"/>
      <c r="F32" s="59"/>
      <c r="G32" s="41"/>
      <c r="H32" s="29"/>
      <c r="I32" s="139"/>
      <c r="J32" s="140"/>
      <c r="K32" s="46"/>
      <c r="L32" s="33"/>
    </row>
    <row r="33" spans="2:12" x14ac:dyDescent="0.25">
      <c r="B33" s="62"/>
      <c r="C33" s="17"/>
      <c r="D33" s="59"/>
      <c r="E33" s="59"/>
      <c r="F33" s="59"/>
      <c r="G33" s="41"/>
      <c r="H33" s="29"/>
      <c r="I33" s="139"/>
      <c r="J33" s="140"/>
      <c r="K33" s="46"/>
      <c r="L33" s="33"/>
    </row>
    <row r="34" spans="2:12" x14ac:dyDescent="0.25">
      <c r="B34" s="62"/>
      <c r="C34" s="17"/>
      <c r="D34" s="59"/>
      <c r="E34" s="59"/>
      <c r="F34" s="59"/>
      <c r="G34" s="41"/>
      <c r="H34" s="29"/>
      <c r="I34" s="139"/>
      <c r="J34" s="140"/>
      <c r="K34" s="46"/>
      <c r="L34" s="33"/>
    </row>
    <row r="35" spans="2:12" x14ac:dyDescent="0.25">
      <c r="B35" s="62"/>
      <c r="C35" s="17"/>
      <c r="D35" s="59"/>
      <c r="E35" s="59"/>
      <c r="F35" s="59"/>
      <c r="G35" s="41"/>
      <c r="H35" s="29"/>
      <c r="I35" s="139"/>
      <c r="J35" s="140"/>
      <c r="K35" s="46"/>
      <c r="L35" s="33"/>
    </row>
    <row r="36" spans="2:12" x14ac:dyDescent="0.25">
      <c r="B36" s="62"/>
      <c r="C36" s="17"/>
      <c r="D36" s="59"/>
      <c r="E36" s="59"/>
      <c r="F36" s="59"/>
      <c r="G36" s="41"/>
      <c r="H36" s="29"/>
      <c r="I36" s="139"/>
      <c r="J36" s="140"/>
      <c r="K36" s="46"/>
      <c r="L36" s="33"/>
    </row>
    <row r="37" spans="2:12" x14ac:dyDescent="0.25">
      <c r="B37" s="62"/>
      <c r="C37" s="17"/>
      <c r="D37" s="59"/>
      <c r="E37" s="59"/>
      <c r="F37" s="59"/>
      <c r="G37" s="41"/>
      <c r="H37" s="29"/>
      <c r="I37" s="139"/>
      <c r="J37" s="140"/>
      <c r="K37" s="46"/>
      <c r="L37" s="33"/>
    </row>
    <row r="38" spans="2:12" x14ac:dyDescent="0.25">
      <c r="B38" s="62"/>
      <c r="C38" s="17"/>
      <c r="D38" s="59"/>
      <c r="E38" s="59"/>
      <c r="F38" s="59"/>
      <c r="G38" s="41"/>
      <c r="H38" s="29"/>
      <c r="I38" s="139"/>
      <c r="J38" s="140"/>
      <c r="K38" s="46"/>
      <c r="L38" s="33"/>
    </row>
    <row r="39" spans="2:12" x14ac:dyDescent="0.25">
      <c r="B39" s="62"/>
      <c r="C39" s="17"/>
      <c r="D39" s="59"/>
      <c r="E39" s="59"/>
      <c r="F39" s="59"/>
      <c r="G39" s="41"/>
      <c r="H39" s="29"/>
      <c r="I39" s="139"/>
      <c r="J39" s="140"/>
      <c r="K39" s="46"/>
      <c r="L39" s="33"/>
    </row>
    <row r="40" spans="2:12" x14ac:dyDescent="0.25">
      <c r="B40" s="62"/>
      <c r="C40" s="17"/>
      <c r="D40" s="59"/>
      <c r="E40" s="59"/>
      <c r="F40" s="59"/>
      <c r="G40" s="41"/>
      <c r="H40" s="29"/>
      <c r="I40" s="139"/>
      <c r="J40" s="140"/>
      <c r="K40" s="46"/>
      <c r="L40" s="33"/>
    </row>
    <row r="41" spans="2:12" x14ac:dyDescent="0.25">
      <c r="B41" s="62"/>
      <c r="C41" s="17"/>
      <c r="D41" s="59"/>
      <c r="E41" s="59"/>
      <c r="F41" s="59"/>
      <c r="G41" s="41"/>
      <c r="H41" s="29"/>
      <c r="I41" s="139"/>
      <c r="J41" s="140"/>
      <c r="K41" s="46"/>
      <c r="L41" s="33"/>
    </row>
    <row r="42" spans="2:12" x14ac:dyDescent="0.25">
      <c r="B42" s="62"/>
      <c r="C42" s="17"/>
      <c r="D42" s="59"/>
      <c r="E42" s="59"/>
      <c r="F42" s="59"/>
      <c r="G42" s="41"/>
      <c r="H42" s="29"/>
      <c r="I42" s="139"/>
      <c r="J42" s="140"/>
      <c r="K42" s="46"/>
      <c r="L42" s="33"/>
    </row>
    <row r="43" spans="2:12" x14ac:dyDescent="0.25">
      <c r="B43" s="62"/>
      <c r="C43" s="17"/>
      <c r="D43" s="59"/>
      <c r="E43" s="59"/>
      <c r="F43" s="59"/>
      <c r="G43" s="41"/>
      <c r="H43" s="29"/>
      <c r="I43" s="139"/>
      <c r="J43" s="140"/>
      <c r="K43" s="46"/>
      <c r="L43" s="33"/>
    </row>
    <row r="44" spans="2:12" x14ac:dyDescent="0.25">
      <c r="B44" s="62"/>
      <c r="C44" s="17"/>
      <c r="D44" s="59"/>
      <c r="E44" s="59"/>
      <c r="F44" s="59"/>
      <c r="G44" s="41"/>
      <c r="H44" s="29"/>
      <c r="I44" s="139"/>
      <c r="J44" s="140"/>
      <c r="K44" s="46"/>
      <c r="L44" s="33"/>
    </row>
    <row r="45" spans="2:12" x14ac:dyDescent="0.25">
      <c r="B45" s="62"/>
      <c r="C45" s="17"/>
      <c r="D45" s="59"/>
      <c r="E45" s="59"/>
      <c r="F45" s="59"/>
      <c r="G45" s="41"/>
      <c r="H45" s="29"/>
      <c r="I45" s="139"/>
      <c r="J45" s="140"/>
      <c r="K45" s="46"/>
      <c r="L45" s="33"/>
    </row>
    <row r="46" spans="2:12" x14ac:dyDescent="0.25">
      <c r="B46" s="62"/>
      <c r="C46" s="17"/>
      <c r="D46" s="59"/>
      <c r="E46" s="59"/>
      <c r="F46" s="59"/>
      <c r="G46" s="41"/>
      <c r="H46" s="29"/>
      <c r="I46" s="139"/>
      <c r="J46" s="140"/>
      <c r="K46" s="46"/>
      <c r="L46" s="33"/>
    </row>
    <row r="47" spans="2:12" x14ac:dyDescent="0.25">
      <c r="B47" s="62"/>
      <c r="C47" s="17"/>
      <c r="D47" s="59"/>
      <c r="E47" s="59"/>
      <c r="F47" s="59"/>
      <c r="G47" s="41"/>
      <c r="H47" s="29"/>
      <c r="I47" s="139"/>
      <c r="J47" s="140"/>
      <c r="K47" s="46"/>
      <c r="L47" s="33"/>
    </row>
    <row r="48" spans="2:12" x14ac:dyDescent="0.25">
      <c r="B48" s="62"/>
      <c r="C48" s="17"/>
      <c r="D48" s="59"/>
      <c r="E48" s="59"/>
      <c r="F48" s="59"/>
      <c r="G48" s="41"/>
      <c r="H48" s="29"/>
      <c r="I48" s="139"/>
      <c r="J48" s="140"/>
      <c r="K48" s="46"/>
      <c r="L48" s="33"/>
    </row>
    <row r="49" spans="2:12" x14ac:dyDescent="0.25">
      <c r="B49" s="62"/>
      <c r="C49" s="17"/>
      <c r="D49" s="59"/>
      <c r="E49" s="59"/>
      <c r="F49" s="59"/>
      <c r="G49" s="41"/>
      <c r="H49" s="29"/>
      <c r="I49" s="139"/>
      <c r="J49" s="140"/>
      <c r="K49" s="46"/>
      <c r="L49" s="33"/>
    </row>
    <row r="50" spans="2:12" x14ac:dyDescent="0.25">
      <c r="B50" s="62"/>
      <c r="C50" s="17"/>
      <c r="D50" s="59"/>
      <c r="E50" s="59"/>
      <c r="F50" s="59"/>
      <c r="G50" s="41"/>
      <c r="H50" s="29"/>
      <c r="I50" s="139"/>
      <c r="J50" s="140"/>
      <c r="K50" s="46"/>
      <c r="L50" s="33"/>
    </row>
    <row r="51" spans="2:12" x14ac:dyDescent="0.25">
      <c r="B51" s="62"/>
      <c r="C51" s="17"/>
      <c r="D51" s="59"/>
      <c r="E51" s="59"/>
      <c r="F51" s="59"/>
      <c r="G51" s="41"/>
      <c r="H51" s="29"/>
      <c r="I51" s="139"/>
      <c r="J51" s="140"/>
      <c r="K51" s="46"/>
      <c r="L51" s="33"/>
    </row>
    <row r="52" spans="2:12" x14ac:dyDescent="0.25">
      <c r="B52" s="62"/>
      <c r="C52" s="17"/>
      <c r="D52" s="59"/>
      <c r="E52" s="59"/>
      <c r="F52" s="59"/>
      <c r="G52" s="41"/>
      <c r="H52" s="29"/>
      <c r="I52" s="139"/>
      <c r="J52" s="140"/>
      <c r="K52" s="46"/>
      <c r="L52" s="33"/>
    </row>
    <row r="53" spans="2:12" ht="16.5" thickBot="1" x14ac:dyDescent="0.3">
      <c r="B53" s="63"/>
      <c r="C53" s="18"/>
      <c r="D53" s="60"/>
      <c r="E53" s="60"/>
      <c r="F53" s="60"/>
      <c r="G53" s="43"/>
      <c r="H53" s="30"/>
      <c r="I53" s="141"/>
      <c r="J53" s="142"/>
      <c r="K53" s="47"/>
      <c r="L53" s="34"/>
    </row>
    <row r="54" spans="2:12" ht="30" customHeight="1" thickBot="1" x14ac:dyDescent="0.3">
      <c r="B54" s="143" t="s">
        <v>33</v>
      </c>
      <c r="C54" s="144"/>
      <c r="D54" s="144"/>
      <c r="E54" s="144"/>
      <c r="F54" s="145"/>
      <c r="G54" s="44">
        <f>SUM(G4:G53)</f>
        <v>50</v>
      </c>
      <c r="H54" s="31">
        <f>SUM(H4:H53)</f>
        <v>0</v>
      </c>
      <c r="I54" s="143"/>
      <c r="J54" s="145"/>
      <c r="K54" s="48">
        <f>SUM(K4:K53)</f>
        <v>35</v>
      </c>
      <c r="L54" s="35">
        <f>SUM(L4:L53)</f>
        <v>0</v>
      </c>
    </row>
  </sheetData>
  <mergeCells count="54">
    <mergeCell ref="I13:J13"/>
    <mergeCell ref="B1:L1"/>
    <mergeCell ref="I3:J3"/>
    <mergeCell ref="I4:J4"/>
    <mergeCell ref="I5:J5"/>
    <mergeCell ref="I6:J6"/>
    <mergeCell ref="I7:J7"/>
    <mergeCell ref="I8:J8"/>
    <mergeCell ref="I9:J9"/>
    <mergeCell ref="I10:J10"/>
    <mergeCell ref="I11:J11"/>
    <mergeCell ref="I12:J12"/>
    <mergeCell ref="I25:J25"/>
    <mergeCell ref="I14:J14"/>
    <mergeCell ref="I15:J15"/>
    <mergeCell ref="I16:J16"/>
    <mergeCell ref="I17:J17"/>
    <mergeCell ref="I18:J18"/>
    <mergeCell ref="I19:J19"/>
    <mergeCell ref="I20:J20"/>
    <mergeCell ref="I21:J21"/>
    <mergeCell ref="I22:J22"/>
    <mergeCell ref="I23:J23"/>
    <mergeCell ref="I24:J24"/>
    <mergeCell ref="I37:J37"/>
    <mergeCell ref="I26:J26"/>
    <mergeCell ref="I27:J27"/>
    <mergeCell ref="I28:J28"/>
    <mergeCell ref="I29:J29"/>
    <mergeCell ref="I30:J30"/>
    <mergeCell ref="I31:J31"/>
    <mergeCell ref="I32:J32"/>
    <mergeCell ref="I33:J33"/>
    <mergeCell ref="I34:J34"/>
    <mergeCell ref="I35:J35"/>
    <mergeCell ref="I36:J36"/>
    <mergeCell ref="I49:J49"/>
    <mergeCell ref="I38:J38"/>
    <mergeCell ref="I39:J39"/>
    <mergeCell ref="I40:J40"/>
    <mergeCell ref="I41:J41"/>
    <mergeCell ref="I42:J42"/>
    <mergeCell ref="I43:J43"/>
    <mergeCell ref="I44:J44"/>
    <mergeCell ref="I45:J45"/>
    <mergeCell ref="I46:J46"/>
    <mergeCell ref="I47:J47"/>
    <mergeCell ref="I48:J48"/>
    <mergeCell ref="I50:J50"/>
    <mergeCell ref="I51:J51"/>
    <mergeCell ref="I52:J52"/>
    <mergeCell ref="I53:J53"/>
    <mergeCell ref="B54:F54"/>
    <mergeCell ref="I54:J54"/>
  </mergeCells>
  <conditionalFormatting sqref="B4:F53 I4:J53">
    <cfRule type="expression" dxfId="0" priority="1">
      <formula>ROW()=ODD(ROW())</formula>
    </cfRule>
  </conditionalFormatting>
  <dataValidations count="3">
    <dataValidation type="list" showInputMessage="1" showErrorMessage="1" sqref="E5:E53 E4" xr:uid="{CF65D9BC-AE08-49B1-BC6A-301AF8FBFADE}">
      <formula1>C_Paiement</formula1>
    </dataValidation>
    <dataValidation type="list" showInputMessage="1" showErrorMessage="1" sqref="F4:F53" xr:uid="{8B5C34A5-07C5-47AC-8CE0-B15BBD37FF4B}">
      <formula1>C_Nature</formula1>
    </dataValidation>
    <dataValidation type="whole" showInputMessage="1" showErrorMessage="1" errorTitle="ATTENTION" error="Vous ne pouvez saisir que le jour de léchéance." sqref="B4:B53" xr:uid="{AFEE75D6-71A4-4EE0-ACF1-F63407F6276C}">
      <formula1>1</formula1>
      <formula2>31</formula2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530E2-0315-4282-9505-3EC84C044F09}">
  <sheetPr codeName="Feuil14"/>
  <dimension ref="B1:H59"/>
  <sheetViews>
    <sheetView workbookViewId="0">
      <selection activeCell="D15" sqref="D15"/>
    </sheetView>
  </sheetViews>
  <sheetFormatPr baseColWidth="10" defaultRowHeight="15.75" x14ac:dyDescent="0.25"/>
  <cols>
    <col min="1" max="1" width="1.625" customWidth="1"/>
    <col min="2" max="6" width="15.625" customWidth="1"/>
    <col min="9" max="9" width="1.625" customWidth="1"/>
  </cols>
  <sheetData>
    <row r="1" spans="2:8" ht="30" customHeight="1" x14ac:dyDescent="0.25">
      <c r="B1" s="157" t="s">
        <v>24</v>
      </c>
      <c r="C1" s="157"/>
      <c r="D1" s="157"/>
      <c r="E1" s="157"/>
      <c r="F1" s="157"/>
      <c r="G1" s="157"/>
      <c r="H1" s="157"/>
    </row>
    <row r="2" spans="2:8" ht="24.95" customHeight="1" thickBot="1" x14ac:dyDescent="0.3"/>
    <row r="3" spans="2:8" ht="24.95" customHeight="1" thickBot="1" x14ac:dyDescent="0.3">
      <c r="B3" s="165" t="s">
        <v>26</v>
      </c>
      <c r="C3" s="166"/>
      <c r="D3" s="166"/>
      <c r="E3" s="166"/>
      <c r="F3" s="166"/>
      <c r="G3" s="166"/>
      <c r="H3" s="167"/>
    </row>
    <row r="4" spans="2:8" ht="24.95" customHeight="1" thickBot="1" x14ac:dyDescent="0.3">
      <c r="B4" s="14" t="s">
        <v>27</v>
      </c>
      <c r="C4" s="165" t="s">
        <v>28</v>
      </c>
      <c r="D4" s="166"/>
      <c r="E4" s="167"/>
      <c r="F4" s="14" t="s">
        <v>29</v>
      </c>
      <c r="G4" s="165" t="s">
        <v>30</v>
      </c>
      <c r="H4" s="167"/>
    </row>
    <row r="5" spans="2:8" ht="24.95" customHeight="1" thickBot="1" x14ac:dyDescent="0.3">
      <c r="B5" s="12">
        <v>1</v>
      </c>
      <c r="C5" s="174" t="s">
        <v>31</v>
      </c>
      <c r="D5" s="175"/>
      <c r="E5" s="176"/>
      <c r="F5" s="22"/>
      <c r="G5" s="13"/>
      <c r="H5" s="13"/>
    </row>
    <row r="6" spans="2:8" ht="24.95" customHeight="1" thickBot="1" x14ac:dyDescent="0.3">
      <c r="B6" s="12">
        <v>2</v>
      </c>
      <c r="C6" s="177" t="s">
        <v>32</v>
      </c>
      <c r="D6" s="177"/>
      <c r="E6" s="177"/>
      <c r="F6" s="23"/>
      <c r="G6" s="177"/>
      <c r="H6" s="177"/>
    </row>
    <row r="7" spans="2:8" ht="24.95" customHeight="1" thickBot="1" x14ac:dyDescent="0.3">
      <c r="B7" s="177" t="s">
        <v>21</v>
      </c>
      <c r="C7" s="177"/>
      <c r="D7" s="177"/>
      <c r="E7" s="177"/>
      <c r="F7" s="24"/>
      <c r="G7" s="178"/>
      <c r="H7" s="179"/>
    </row>
    <row r="8" spans="2:8" ht="24.95" customHeight="1" thickBot="1" x14ac:dyDescent="0.3"/>
    <row r="9" spans="2:8" ht="24.95" customHeight="1" thickBot="1" x14ac:dyDescent="0.3">
      <c r="B9" s="11" t="s">
        <v>25</v>
      </c>
      <c r="C9" s="64">
        <v>2020</v>
      </c>
      <c r="E9" s="14" t="s">
        <v>14</v>
      </c>
      <c r="F9" s="165" t="s">
        <v>15</v>
      </c>
      <c r="G9" s="166"/>
      <c r="H9" s="167"/>
    </row>
    <row r="10" spans="2:8" ht="15" customHeight="1" x14ac:dyDescent="0.25">
      <c r="C10" s="15"/>
      <c r="E10" s="16" t="s">
        <v>47</v>
      </c>
      <c r="F10" s="162" t="s">
        <v>48</v>
      </c>
      <c r="G10" s="163"/>
      <c r="H10" s="164"/>
    </row>
    <row r="11" spans="2:8" ht="15" customHeight="1" x14ac:dyDescent="0.25">
      <c r="C11" s="15"/>
      <c r="E11" s="17" t="s">
        <v>49</v>
      </c>
      <c r="F11" s="151" t="s">
        <v>50</v>
      </c>
      <c r="G11" s="152"/>
      <c r="H11" s="153"/>
    </row>
    <row r="12" spans="2:8" ht="15" customHeight="1" thickBot="1" x14ac:dyDescent="0.3">
      <c r="E12" s="17" t="s">
        <v>51</v>
      </c>
      <c r="F12" s="151" t="s">
        <v>52</v>
      </c>
      <c r="G12" s="152"/>
      <c r="H12" s="153"/>
    </row>
    <row r="13" spans="2:8" ht="15" customHeight="1" x14ac:dyDescent="0.25">
      <c r="B13" s="168" t="s">
        <v>123</v>
      </c>
      <c r="C13" s="169"/>
      <c r="E13" s="17" t="s">
        <v>53</v>
      </c>
      <c r="F13" s="151" t="s">
        <v>54</v>
      </c>
      <c r="G13" s="152"/>
      <c r="H13" s="153"/>
    </row>
    <row r="14" spans="2:8" ht="15" customHeight="1" thickBot="1" x14ac:dyDescent="0.3">
      <c r="B14" s="170"/>
      <c r="C14" s="171"/>
      <c r="E14" s="17" t="s">
        <v>55</v>
      </c>
      <c r="F14" s="151" t="s">
        <v>56</v>
      </c>
      <c r="G14" s="152"/>
      <c r="H14" s="153"/>
    </row>
    <row r="15" spans="2:8" ht="15" customHeight="1" x14ac:dyDescent="0.25">
      <c r="B15" s="172" t="s">
        <v>44</v>
      </c>
      <c r="C15" s="173"/>
      <c r="E15" s="17" t="s">
        <v>57</v>
      </c>
      <c r="F15" s="151" t="s">
        <v>58</v>
      </c>
      <c r="G15" s="152"/>
      <c r="H15" s="153"/>
    </row>
    <row r="16" spans="2:8" ht="15" customHeight="1" x14ac:dyDescent="0.25">
      <c r="B16" s="158" t="s">
        <v>34</v>
      </c>
      <c r="C16" s="159"/>
      <c r="E16" s="17" t="s">
        <v>59</v>
      </c>
      <c r="F16" s="151" t="s">
        <v>60</v>
      </c>
      <c r="G16" s="152"/>
      <c r="H16" s="153"/>
    </row>
    <row r="17" spans="2:8" ht="15" customHeight="1" x14ac:dyDescent="0.25">
      <c r="B17" s="158" t="s">
        <v>35</v>
      </c>
      <c r="C17" s="159"/>
      <c r="E17" s="17" t="s">
        <v>61</v>
      </c>
      <c r="F17" s="151" t="s">
        <v>62</v>
      </c>
      <c r="G17" s="152"/>
      <c r="H17" s="153"/>
    </row>
    <row r="18" spans="2:8" ht="15" customHeight="1" x14ac:dyDescent="0.25">
      <c r="B18" s="158" t="s">
        <v>36</v>
      </c>
      <c r="C18" s="159"/>
      <c r="E18" s="17" t="s">
        <v>63</v>
      </c>
      <c r="F18" s="151" t="s">
        <v>64</v>
      </c>
      <c r="G18" s="152"/>
      <c r="H18" s="153"/>
    </row>
    <row r="19" spans="2:8" ht="15" customHeight="1" x14ac:dyDescent="0.25">
      <c r="B19" s="158" t="s">
        <v>37</v>
      </c>
      <c r="C19" s="159"/>
      <c r="E19" s="17" t="s">
        <v>65</v>
      </c>
      <c r="F19" s="151" t="s">
        <v>66</v>
      </c>
      <c r="G19" s="152"/>
      <c r="H19" s="153"/>
    </row>
    <row r="20" spans="2:8" ht="15" customHeight="1" x14ac:dyDescent="0.25">
      <c r="B20" s="158" t="s">
        <v>45</v>
      </c>
      <c r="C20" s="159"/>
      <c r="E20" s="17" t="s">
        <v>67</v>
      </c>
      <c r="F20" s="151" t="s">
        <v>68</v>
      </c>
      <c r="G20" s="152"/>
      <c r="H20" s="153"/>
    </row>
    <row r="21" spans="2:8" ht="15" customHeight="1" x14ac:dyDescent="0.25">
      <c r="B21" s="158" t="s">
        <v>38</v>
      </c>
      <c r="C21" s="159"/>
      <c r="E21" s="17" t="s">
        <v>69</v>
      </c>
      <c r="F21" s="151" t="s">
        <v>70</v>
      </c>
      <c r="G21" s="152"/>
      <c r="H21" s="153"/>
    </row>
    <row r="22" spans="2:8" ht="15" customHeight="1" x14ac:dyDescent="0.25">
      <c r="B22" s="158" t="s">
        <v>39</v>
      </c>
      <c r="C22" s="159"/>
      <c r="E22" s="17" t="s">
        <v>71</v>
      </c>
      <c r="F22" s="151" t="s">
        <v>72</v>
      </c>
      <c r="G22" s="152"/>
      <c r="H22" s="153"/>
    </row>
    <row r="23" spans="2:8" ht="15" customHeight="1" x14ac:dyDescent="0.25">
      <c r="B23" s="158" t="s">
        <v>40</v>
      </c>
      <c r="C23" s="159"/>
      <c r="E23" s="17" t="s">
        <v>73</v>
      </c>
      <c r="F23" s="151" t="s">
        <v>74</v>
      </c>
      <c r="G23" s="152"/>
      <c r="H23" s="153"/>
    </row>
    <row r="24" spans="2:8" ht="15" customHeight="1" x14ac:dyDescent="0.25">
      <c r="B24" s="158" t="s">
        <v>41</v>
      </c>
      <c r="C24" s="159"/>
      <c r="E24" s="17" t="s">
        <v>75</v>
      </c>
      <c r="F24" s="151" t="s">
        <v>76</v>
      </c>
      <c r="G24" s="152"/>
      <c r="H24" s="153"/>
    </row>
    <row r="25" spans="2:8" ht="15" customHeight="1" x14ac:dyDescent="0.25">
      <c r="B25" s="158" t="s">
        <v>42</v>
      </c>
      <c r="C25" s="159"/>
      <c r="E25" s="17" t="s">
        <v>77</v>
      </c>
      <c r="F25" s="151" t="s">
        <v>77</v>
      </c>
      <c r="G25" s="152"/>
      <c r="H25" s="153"/>
    </row>
    <row r="26" spans="2:8" ht="15" customHeight="1" x14ac:dyDescent="0.25">
      <c r="B26" s="158" t="s">
        <v>43</v>
      </c>
      <c r="C26" s="159"/>
      <c r="E26" s="17" t="s">
        <v>78</v>
      </c>
      <c r="F26" s="151" t="s">
        <v>79</v>
      </c>
      <c r="G26" s="152"/>
      <c r="H26" s="153"/>
    </row>
    <row r="27" spans="2:8" ht="15" customHeight="1" x14ac:dyDescent="0.25">
      <c r="B27" s="158" t="s">
        <v>46</v>
      </c>
      <c r="C27" s="159"/>
      <c r="E27" s="17" t="s">
        <v>80</v>
      </c>
      <c r="F27" s="151" t="s">
        <v>81</v>
      </c>
      <c r="G27" s="152"/>
      <c r="H27" s="153"/>
    </row>
    <row r="28" spans="2:8" ht="15" customHeight="1" x14ac:dyDescent="0.25">
      <c r="B28" s="158" t="s">
        <v>46</v>
      </c>
      <c r="C28" s="159"/>
      <c r="E28" s="17" t="s">
        <v>82</v>
      </c>
      <c r="F28" s="151" t="s">
        <v>83</v>
      </c>
      <c r="G28" s="152"/>
      <c r="H28" s="153"/>
    </row>
    <row r="29" spans="2:8" ht="15" customHeight="1" x14ac:dyDescent="0.25">
      <c r="B29" s="158" t="s">
        <v>46</v>
      </c>
      <c r="C29" s="159"/>
      <c r="E29" s="17" t="s">
        <v>84</v>
      </c>
      <c r="F29" s="151" t="s">
        <v>85</v>
      </c>
      <c r="G29" s="152"/>
      <c r="H29" s="153"/>
    </row>
    <row r="30" spans="2:8" ht="15" customHeight="1" x14ac:dyDescent="0.25">
      <c r="B30" s="158" t="s">
        <v>46</v>
      </c>
      <c r="C30" s="159"/>
      <c r="E30" s="17" t="s">
        <v>86</v>
      </c>
      <c r="F30" s="151" t="s">
        <v>86</v>
      </c>
      <c r="G30" s="152"/>
      <c r="H30" s="153"/>
    </row>
    <row r="31" spans="2:8" ht="15" customHeight="1" x14ac:dyDescent="0.25">
      <c r="B31" s="158" t="s">
        <v>46</v>
      </c>
      <c r="C31" s="159"/>
      <c r="E31" s="17" t="s">
        <v>87</v>
      </c>
      <c r="F31" s="151" t="s">
        <v>88</v>
      </c>
      <c r="G31" s="152"/>
      <c r="H31" s="153"/>
    </row>
    <row r="32" spans="2:8" ht="15" customHeight="1" x14ac:dyDescent="0.25">
      <c r="B32" s="158" t="s">
        <v>46</v>
      </c>
      <c r="C32" s="159"/>
      <c r="E32" s="17" t="s">
        <v>89</v>
      </c>
      <c r="F32" s="151" t="s">
        <v>90</v>
      </c>
      <c r="G32" s="152"/>
      <c r="H32" s="153"/>
    </row>
    <row r="33" spans="2:8" ht="15" customHeight="1" x14ac:dyDescent="0.25">
      <c r="B33" s="158" t="s">
        <v>46</v>
      </c>
      <c r="C33" s="159"/>
      <c r="E33" s="17" t="s">
        <v>91</v>
      </c>
      <c r="F33" s="151" t="s">
        <v>92</v>
      </c>
      <c r="G33" s="152"/>
      <c r="H33" s="153"/>
    </row>
    <row r="34" spans="2:8" ht="15" customHeight="1" thickBot="1" x14ac:dyDescent="0.3">
      <c r="B34" s="160" t="s">
        <v>46</v>
      </c>
      <c r="C34" s="161"/>
      <c r="E34" s="17" t="s">
        <v>93</v>
      </c>
      <c r="F34" s="151" t="s">
        <v>94</v>
      </c>
      <c r="G34" s="152"/>
      <c r="H34" s="153"/>
    </row>
    <row r="35" spans="2:8" ht="15" customHeight="1" x14ac:dyDescent="0.25">
      <c r="E35" s="17" t="s">
        <v>95</v>
      </c>
      <c r="F35" s="151" t="s">
        <v>96</v>
      </c>
      <c r="G35" s="152"/>
      <c r="H35" s="153"/>
    </row>
    <row r="36" spans="2:8" ht="15" customHeight="1" x14ac:dyDescent="0.25">
      <c r="E36" s="17" t="s">
        <v>97</v>
      </c>
      <c r="F36" s="151" t="s">
        <v>98</v>
      </c>
      <c r="G36" s="152"/>
      <c r="H36" s="153"/>
    </row>
    <row r="37" spans="2:8" ht="15" customHeight="1" x14ac:dyDescent="0.25">
      <c r="E37" s="17" t="s">
        <v>99</v>
      </c>
      <c r="F37" s="151" t="s">
        <v>100</v>
      </c>
      <c r="G37" s="152"/>
      <c r="H37" s="153"/>
    </row>
    <row r="38" spans="2:8" ht="15" customHeight="1" x14ac:dyDescent="0.25">
      <c r="E38" s="17" t="s">
        <v>101</v>
      </c>
      <c r="F38" s="151" t="s">
        <v>102</v>
      </c>
      <c r="G38" s="152"/>
      <c r="H38" s="153"/>
    </row>
    <row r="39" spans="2:8" ht="15" customHeight="1" x14ac:dyDescent="0.25">
      <c r="E39" s="17" t="s">
        <v>103</v>
      </c>
      <c r="F39" s="151" t="s">
        <v>104</v>
      </c>
      <c r="G39" s="152"/>
      <c r="H39" s="153"/>
    </row>
    <row r="40" spans="2:8" ht="15" customHeight="1" x14ac:dyDescent="0.25">
      <c r="E40" s="17" t="s">
        <v>105</v>
      </c>
      <c r="F40" s="151" t="s">
        <v>106</v>
      </c>
      <c r="G40" s="152"/>
      <c r="H40" s="153"/>
    </row>
    <row r="41" spans="2:8" ht="15" customHeight="1" x14ac:dyDescent="0.25">
      <c r="E41" s="17" t="s">
        <v>107</v>
      </c>
      <c r="F41" s="151" t="s">
        <v>108</v>
      </c>
      <c r="G41" s="152"/>
      <c r="H41" s="153"/>
    </row>
    <row r="42" spans="2:8" ht="15" customHeight="1" x14ac:dyDescent="0.25">
      <c r="E42" s="17" t="s">
        <v>109</v>
      </c>
      <c r="F42" s="151" t="s">
        <v>110</v>
      </c>
      <c r="G42" s="152"/>
      <c r="H42" s="153"/>
    </row>
    <row r="43" spans="2:8" ht="15" customHeight="1" x14ac:dyDescent="0.25">
      <c r="E43" s="17" t="s">
        <v>111</v>
      </c>
      <c r="F43" s="151" t="s">
        <v>112</v>
      </c>
      <c r="G43" s="152"/>
      <c r="H43" s="153"/>
    </row>
    <row r="44" spans="2:8" ht="15" customHeight="1" x14ac:dyDescent="0.25">
      <c r="E44" s="17" t="s">
        <v>113</v>
      </c>
      <c r="F44" s="151" t="s">
        <v>114</v>
      </c>
      <c r="G44" s="152"/>
      <c r="H44" s="153"/>
    </row>
    <row r="45" spans="2:8" ht="15" customHeight="1" x14ac:dyDescent="0.25">
      <c r="E45" s="17" t="s">
        <v>115</v>
      </c>
      <c r="F45" s="151" t="s">
        <v>116</v>
      </c>
      <c r="G45" s="152"/>
      <c r="H45" s="153"/>
    </row>
    <row r="46" spans="2:8" ht="15" customHeight="1" x14ac:dyDescent="0.25">
      <c r="E46" s="17" t="s">
        <v>117</v>
      </c>
      <c r="F46" s="151" t="s">
        <v>118</v>
      </c>
      <c r="G46" s="152"/>
      <c r="H46" s="153"/>
    </row>
    <row r="47" spans="2:8" ht="15" customHeight="1" x14ac:dyDescent="0.25">
      <c r="E47" s="17" t="s">
        <v>119</v>
      </c>
      <c r="F47" s="151" t="s">
        <v>120</v>
      </c>
      <c r="G47" s="152"/>
      <c r="H47" s="153"/>
    </row>
    <row r="48" spans="2:8" ht="15" customHeight="1" x14ac:dyDescent="0.25">
      <c r="E48" s="17" t="s">
        <v>121</v>
      </c>
      <c r="F48" s="151" t="s">
        <v>122</v>
      </c>
      <c r="G48" s="152"/>
      <c r="H48" s="153"/>
    </row>
    <row r="49" spans="5:8" ht="15" customHeight="1" x14ac:dyDescent="0.25">
      <c r="E49" s="17" t="s">
        <v>46</v>
      </c>
      <c r="F49" s="151" t="s">
        <v>46</v>
      </c>
      <c r="G49" s="152"/>
      <c r="H49" s="153"/>
    </row>
    <row r="50" spans="5:8" ht="15" customHeight="1" x14ac:dyDescent="0.25">
      <c r="E50" s="17" t="s">
        <v>46</v>
      </c>
      <c r="F50" s="151" t="s">
        <v>46</v>
      </c>
      <c r="G50" s="152"/>
      <c r="H50" s="153"/>
    </row>
    <row r="51" spans="5:8" ht="15" customHeight="1" x14ac:dyDescent="0.25">
      <c r="E51" s="17" t="s">
        <v>46</v>
      </c>
      <c r="F51" s="151" t="s">
        <v>46</v>
      </c>
      <c r="G51" s="152"/>
      <c r="H51" s="153"/>
    </row>
    <row r="52" spans="5:8" ht="15" customHeight="1" x14ac:dyDescent="0.25">
      <c r="E52" s="17" t="s">
        <v>46</v>
      </c>
      <c r="F52" s="151" t="s">
        <v>46</v>
      </c>
      <c r="G52" s="152"/>
      <c r="H52" s="153"/>
    </row>
    <row r="53" spans="5:8" ht="15" customHeight="1" x14ac:dyDescent="0.25">
      <c r="E53" s="17" t="s">
        <v>46</v>
      </c>
      <c r="F53" s="151" t="s">
        <v>46</v>
      </c>
      <c r="G53" s="152"/>
      <c r="H53" s="153"/>
    </row>
    <row r="54" spans="5:8" ht="15" customHeight="1" x14ac:dyDescent="0.25">
      <c r="E54" s="17" t="s">
        <v>46</v>
      </c>
      <c r="F54" s="151" t="s">
        <v>46</v>
      </c>
      <c r="G54" s="152"/>
      <c r="H54" s="153"/>
    </row>
    <row r="55" spans="5:8" ht="15" customHeight="1" x14ac:dyDescent="0.25">
      <c r="E55" s="17" t="s">
        <v>46</v>
      </c>
      <c r="F55" s="151" t="s">
        <v>46</v>
      </c>
      <c r="G55" s="152"/>
      <c r="H55" s="153"/>
    </row>
    <row r="56" spans="5:8" ht="15" customHeight="1" x14ac:dyDescent="0.25">
      <c r="E56" s="17" t="s">
        <v>46</v>
      </c>
      <c r="F56" s="151" t="s">
        <v>46</v>
      </c>
      <c r="G56" s="152"/>
      <c r="H56" s="153"/>
    </row>
    <row r="57" spans="5:8" ht="15" customHeight="1" x14ac:dyDescent="0.25">
      <c r="E57" s="17" t="s">
        <v>46</v>
      </c>
      <c r="F57" s="151" t="s">
        <v>46</v>
      </c>
      <c r="G57" s="152"/>
      <c r="H57" s="153"/>
    </row>
    <row r="58" spans="5:8" ht="15" customHeight="1" x14ac:dyDescent="0.25">
      <c r="E58" s="17" t="s">
        <v>46</v>
      </c>
      <c r="F58" s="151" t="s">
        <v>46</v>
      </c>
      <c r="G58" s="152"/>
      <c r="H58" s="153"/>
    </row>
    <row r="59" spans="5:8" ht="15" customHeight="1" thickBot="1" x14ac:dyDescent="0.3">
      <c r="E59" s="18" t="s">
        <v>46</v>
      </c>
      <c r="F59" s="154" t="s">
        <v>46</v>
      </c>
      <c r="G59" s="155"/>
      <c r="H59" s="156"/>
    </row>
  </sheetData>
  <sortState ref="B13:B24">
    <sortCondition ref="B12:B24"/>
  </sortState>
  <mergeCells count="81">
    <mergeCell ref="F9:H9"/>
    <mergeCell ref="B13:C14"/>
    <mergeCell ref="B15:C15"/>
    <mergeCell ref="B16:C16"/>
    <mergeCell ref="B3:H3"/>
    <mergeCell ref="C4:E4"/>
    <mergeCell ref="C5:E5"/>
    <mergeCell ref="G4:H4"/>
    <mergeCell ref="B7:E7"/>
    <mergeCell ref="G7:H7"/>
    <mergeCell ref="C6:E6"/>
    <mergeCell ref="G6:H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19:H19"/>
    <mergeCell ref="F20:H20"/>
    <mergeCell ref="F21:H21"/>
    <mergeCell ref="F22:H22"/>
    <mergeCell ref="F23:H23"/>
    <mergeCell ref="F24:H24"/>
    <mergeCell ref="F25:H25"/>
    <mergeCell ref="F26:H26"/>
    <mergeCell ref="F27:H27"/>
    <mergeCell ref="F28:H28"/>
    <mergeCell ref="F29:H29"/>
    <mergeCell ref="F30:H30"/>
    <mergeCell ref="F31:H31"/>
    <mergeCell ref="F32:H32"/>
    <mergeCell ref="F33:H33"/>
    <mergeCell ref="F34:H34"/>
    <mergeCell ref="F35:H35"/>
    <mergeCell ref="F36:H36"/>
    <mergeCell ref="F37:H37"/>
    <mergeCell ref="F46:H46"/>
    <mergeCell ref="F47:H47"/>
    <mergeCell ref="F38:H38"/>
    <mergeCell ref="F39:H39"/>
    <mergeCell ref="F40:H40"/>
    <mergeCell ref="F41:H41"/>
    <mergeCell ref="F42:H42"/>
    <mergeCell ref="F58:H58"/>
    <mergeCell ref="F59:H59"/>
    <mergeCell ref="B1:H1"/>
    <mergeCell ref="F53:H53"/>
    <mergeCell ref="F54:H54"/>
    <mergeCell ref="F55:H55"/>
    <mergeCell ref="F56:H56"/>
    <mergeCell ref="F57:H57"/>
    <mergeCell ref="F48:H48"/>
    <mergeCell ref="F49:H49"/>
    <mergeCell ref="F50:H50"/>
    <mergeCell ref="F51:H51"/>
    <mergeCell ref="F52:H52"/>
    <mergeCell ref="F43:H43"/>
    <mergeCell ref="F44:H44"/>
    <mergeCell ref="F45:H45"/>
  </mergeCells>
  <pageMargins left="0.7" right="0.7" top="0.75" bottom="0.75" header="0.3" footer="0.3"/>
  <pageSetup paperSize="9" orientation="portrait" horizontalDpi="0" verticalDpi="0" r:id="rId1"/>
  <drawing r:id="rId2"/>
</worksheet>
</file>

<file path=customUI/customUI14.xml><?xml version="1.0" encoding="utf-8"?>
<customUI xmlns="http://schemas.microsoft.com/office/2009/07/customui">
  <ribbon>
    <tabs>
      <tab id="customTab" label="Fonctions" insertAfterMso="TabHome">
        <group id="customGroup" label="Perso">
          <button id="btn1" label="Tri" size="large" onAction="OnActionButton" imageMso="SortUp"/>
          <button id="btn2" label="Echéances" size="large" onAction="OnActionButton" imageMso="HighImportanc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27</vt:i4>
      </vt:variant>
    </vt:vector>
  </HeadingPairs>
  <TitlesOfParts>
    <vt:vector size="41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ECHEANCIER</vt:lpstr>
      <vt:lpstr>PARAMETRES</vt:lpstr>
      <vt:lpstr>C_Des.Nat</vt:lpstr>
      <vt:lpstr>C_Nature</vt:lpstr>
      <vt:lpstr>C_Paiement</vt:lpstr>
      <vt:lpstr>CPT_01</vt:lpstr>
      <vt:lpstr>CPT_02</vt:lpstr>
      <vt:lpstr>CPT_03</vt:lpstr>
      <vt:lpstr>CPT_04</vt:lpstr>
      <vt:lpstr>CPT_05</vt:lpstr>
      <vt:lpstr>CPT_06</vt:lpstr>
      <vt:lpstr>CPT_07</vt:lpstr>
      <vt:lpstr>CPT_08</vt:lpstr>
      <vt:lpstr>CPT_09</vt:lpstr>
      <vt:lpstr>CPT_10</vt:lpstr>
      <vt:lpstr>CPT_11</vt:lpstr>
      <vt:lpstr>CPT_12</vt:lpstr>
      <vt:lpstr>RECAP_01</vt:lpstr>
      <vt:lpstr>RECAP_02</vt:lpstr>
      <vt:lpstr>RECAP_03</vt:lpstr>
      <vt:lpstr>RECAP_04</vt:lpstr>
      <vt:lpstr>RECAP_05</vt:lpstr>
      <vt:lpstr>RECAP_06</vt:lpstr>
      <vt:lpstr>RECAP_07</vt:lpstr>
      <vt:lpstr>RECAP_08</vt:lpstr>
      <vt:lpstr>RECAP_09</vt:lpstr>
      <vt:lpstr>RECAP_10</vt:lpstr>
      <vt:lpstr>RECAP_11</vt:lpstr>
      <vt:lpstr>RECAP_12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Roger</cp:lastModifiedBy>
  <cp:lastPrinted>2019-12-27T23:12:13Z</cp:lastPrinted>
  <dcterms:created xsi:type="dcterms:W3CDTF">2019-12-26T23:34:20Z</dcterms:created>
  <dcterms:modified xsi:type="dcterms:W3CDTF">2019-12-30T09:56:32Z</dcterms:modified>
</cp:coreProperties>
</file>