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9440" windowHeight="12585"/>
  </bookViews>
  <sheets>
    <sheet name=" Trimestre 1" sheetId="1" r:id="rId1"/>
    <sheet name="Trimestre 2" sheetId="2" r:id="rId2"/>
    <sheet name="Trimestre 3" sheetId="3" r:id="rId3"/>
    <sheet name="Trimestre 4" sheetId="4" r:id="rId4"/>
    <sheet name="Fériés" sheetId="5" r:id="rId5"/>
  </sheets>
  <calcPr calcId="145621"/>
</workbook>
</file>

<file path=xl/calcChain.xml><?xml version="1.0" encoding="utf-8"?>
<calcChain xmlns="http://schemas.openxmlformats.org/spreadsheetml/2006/main">
  <c r="B9" i="4" l="1"/>
  <c r="B9" i="3"/>
  <c r="B9" i="2"/>
  <c r="B9" i="1"/>
  <c r="BJ13" i="1" l="1"/>
  <c r="BK13" i="1" s="1"/>
  <c r="AG13" i="1"/>
  <c r="B13" i="1"/>
  <c r="C13" i="1" s="1"/>
  <c r="D13" i="1" s="1"/>
  <c r="E13" i="1" s="1"/>
  <c r="F13" i="1" s="1"/>
  <c r="G13" i="1" s="1"/>
  <c r="H13" i="1" s="1"/>
  <c r="I13" i="1" s="1"/>
  <c r="J13" i="1" s="1"/>
  <c r="K13" i="1" s="1"/>
  <c r="L13" i="1" s="1"/>
  <c r="M13" i="1" s="1"/>
  <c r="N13" i="1" s="1"/>
  <c r="O13" i="1" s="1"/>
  <c r="P13" i="1" s="1"/>
  <c r="Q13" i="1" s="1"/>
  <c r="R13" i="1" s="1"/>
  <c r="S13" i="1" s="1"/>
  <c r="T13" i="1" s="1"/>
  <c r="U13" i="1" s="1"/>
  <c r="V13" i="1" s="1"/>
  <c r="W13" i="1" s="1"/>
  <c r="X13" i="1" s="1"/>
  <c r="Y13" i="1" s="1"/>
  <c r="Z13" i="1" s="1"/>
  <c r="AA13" i="1" s="1"/>
  <c r="AB13" i="1" s="1"/>
  <c r="AC13" i="1" s="1"/>
  <c r="AD13" i="1" s="1"/>
  <c r="AE13" i="1" s="1"/>
  <c r="AF13" i="1" s="1"/>
  <c r="B13" i="2"/>
  <c r="C13" i="2" s="1"/>
  <c r="D13" i="2" s="1"/>
  <c r="E13" i="2" s="1"/>
  <c r="F13" i="2" s="1"/>
  <c r="G13" i="2" s="1"/>
  <c r="H13" i="2" s="1"/>
  <c r="I13" i="2" s="1"/>
  <c r="J13" i="2" s="1"/>
  <c r="K13" i="2" s="1"/>
  <c r="L13" i="2" s="1"/>
  <c r="M13" i="2" s="1"/>
  <c r="N13" i="2" s="1"/>
  <c r="O13" i="2" s="1"/>
  <c r="P13" i="2" s="1"/>
  <c r="Q13" i="2" s="1"/>
  <c r="R13" i="2" s="1"/>
  <c r="S13" i="2" s="1"/>
  <c r="T13" i="2" s="1"/>
  <c r="U13" i="2" s="1"/>
  <c r="V13" i="2" s="1"/>
  <c r="W13" i="2" s="1"/>
  <c r="X13" i="2" s="1"/>
  <c r="Y13" i="2" s="1"/>
  <c r="Z13" i="2" s="1"/>
  <c r="AA13" i="2" s="1"/>
  <c r="AB13" i="2" s="1"/>
  <c r="AC13" i="2" s="1"/>
  <c r="AD13" i="2" s="1"/>
  <c r="AE13" i="2" s="1"/>
  <c r="AF13" i="2" s="1"/>
  <c r="AG13" i="2" s="1"/>
  <c r="AH13" i="2" s="1"/>
  <c r="AI13" i="2" s="1"/>
  <c r="AJ13" i="2" s="1"/>
  <c r="AK13" i="2" s="1"/>
  <c r="AL13" i="2" s="1"/>
  <c r="AM13" i="2" s="1"/>
  <c r="AN13" i="2" s="1"/>
  <c r="AO13" i="2" s="1"/>
  <c r="AP13" i="2" s="1"/>
  <c r="AQ13" i="2" s="1"/>
  <c r="AR13" i="2" s="1"/>
  <c r="AS13" i="2" s="1"/>
  <c r="AT13" i="2" s="1"/>
  <c r="AU13" i="2" s="1"/>
  <c r="AV13" i="2" s="1"/>
  <c r="AW13" i="2" s="1"/>
  <c r="AX13" i="2" s="1"/>
  <c r="AY13" i="2" s="1"/>
  <c r="AZ13" i="2" s="1"/>
  <c r="BA13" i="2" s="1"/>
  <c r="BB13" i="2" s="1"/>
  <c r="BC13" i="2" s="1"/>
  <c r="BD13" i="2" s="1"/>
  <c r="BE13" i="2" s="1"/>
  <c r="BF13" i="2" s="1"/>
  <c r="BG13" i="2" s="1"/>
  <c r="BH13" i="2" s="1"/>
  <c r="BI13" i="2" s="1"/>
  <c r="BJ13" i="2" s="1"/>
  <c r="BK13" i="2" s="1"/>
  <c r="BL13" i="2" s="1"/>
  <c r="BM13" i="2" s="1"/>
  <c r="BN13" i="2" s="1"/>
  <c r="BO13" i="2" s="1"/>
  <c r="BP13" i="2" s="1"/>
  <c r="BQ13" i="2" s="1"/>
  <c r="BR13" i="2" s="1"/>
  <c r="BS13" i="2" s="1"/>
  <c r="BT13" i="2" s="1"/>
  <c r="BU13" i="2" s="1"/>
  <c r="BV13" i="2" s="1"/>
  <c r="BW13" i="2" s="1"/>
  <c r="BX13" i="2" s="1"/>
  <c r="BY13" i="2" s="1"/>
  <c r="BZ13" i="2" s="1"/>
  <c r="CA13" i="2" s="1"/>
  <c r="CB13" i="2" s="1"/>
  <c r="CC13" i="2" s="1"/>
  <c r="CD13" i="2" s="1"/>
  <c r="CE13" i="2" s="1"/>
  <c r="CF13" i="2" s="1"/>
  <c r="CG13" i="2" s="1"/>
  <c r="CH13" i="2" s="1"/>
  <c r="CI13" i="2" s="1"/>
  <c r="CJ13" i="2" s="1"/>
  <c r="CK13" i="2" s="1"/>
  <c r="CL13" i="2" s="1"/>
  <c r="CM13" i="2" s="1"/>
  <c r="CN13" i="2" s="1"/>
  <c r="B13" i="3"/>
  <c r="C13" i="3" s="1"/>
  <c r="D13" i="3" s="1"/>
  <c r="E13" i="3" s="1"/>
  <c r="F13" i="3" s="1"/>
  <c r="G13" i="3" s="1"/>
  <c r="H13" i="3" s="1"/>
  <c r="I13" i="3" s="1"/>
  <c r="J13" i="3" s="1"/>
  <c r="K13" i="3" s="1"/>
  <c r="L13" i="3" s="1"/>
  <c r="M13" i="3" s="1"/>
  <c r="N13" i="3" s="1"/>
  <c r="O13" i="3" s="1"/>
  <c r="P13" i="3" s="1"/>
  <c r="Q13" i="3" s="1"/>
  <c r="R13" i="3" s="1"/>
  <c r="S13" i="3" s="1"/>
  <c r="T13" i="3" s="1"/>
  <c r="U13" i="3" s="1"/>
  <c r="V13" i="3" s="1"/>
  <c r="W13" i="3" s="1"/>
  <c r="X13" i="3" s="1"/>
  <c r="Y13" i="3" s="1"/>
  <c r="Z13" i="3" s="1"/>
  <c r="AA13" i="3" s="1"/>
  <c r="AB13" i="3" s="1"/>
  <c r="AC13" i="3" s="1"/>
  <c r="AD13" i="3" s="1"/>
  <c r="AE13" i="3" s="1"/>
  <c r="AF13" i="3" s="1"/>
  <c r="AG13" i="3" s="1"/>
  <c r="AH13" i="3" s="1"/>
  <c r="AI13" i="3" s="1"/>
  <c r="AJ13" i="3" s="1"/>
  <c r="AK13" i="3" s="1"/>
  <c r="AL13" i="3" s="1"/>
  <c r="AM13" i="3" s="1"/>
  <c r="AN13" i="3" s="1"/>
  <c r="AO13" i="3" s="1"/>
  <c r="AP13" i="3" s="1"/>
  <c r="AQ13" i="3" s="1"/>
  <c r="AR13" i="3" s="1"/>
  <c r="AS13" i="3" s="1"/>
  <c r="AT13" i="3" s="1"/>
  <c r="AU13" i="3" s="1"/>
  <c r="AV13" i="3" s="1"/>
  <c r="AW13" i="3" s="1"/>
  <c r="AX13" i="3" s="1"/>
  <c r="AY13" i="3" s="1"/>
  <c r="AZ13" i="3" s="1"/>
  <c r="BA13" i="3" s="1"/>
  <c r="BB13" i="3" s="1"/>
  <c r="BC13" i="3" s="1"/>
  <c r="BD13" i="3" s="1"/>
  <c r="BE13" i="3" s="1"/>
  <c r="BF13" i="3" s="1"/>
  <c r="BG13" i="3" s="1"/>
  <c r="BH13" i="3" s="1"/>
  <c r="BI13" i="3" s="1"/>
  <c r="BJ13" i="3" s="1"/>
  <c r="BK13" i="3" s="1"/>
  <c r="BL13" i="3" s="1"/>
  <c r="BM13" i="3" s="1"/>
  <c r="BN13" i="3" s="1"/>
  <c r="BO13" i="3" s="1"/>
  <c r="BP13" i="3" s="1"/>
  <c r="BQ13" i="3" s="1"/>
  <c r="BR13" i="3" s="1"/>
  <c r="BS13" i="3" s="1"/>
  <c r="BT13" i="3" s="1"/>
  <c r="BU13" i="3" s="1"/>
  <c r="BV13" i="3" s="1"/>
  <c r="BW13" i="3" s="1"/>
  <c r="BX13" i="3" s="1"/>
  <c r="BY13" i="3" s="1"/>
  <c r="BZ13" i="3" s="1"/>
  <c r="CA13" i="3" s="1"/>
  <c r="CB13" i="3" s="1"/>
  <c r="CC13" i="3" s="1"/>
  <c r="CD13" i="3" s="1"/>
  <c r="CE13" i="3" s="1"/>
  <c r="CF13" i="3" s="1"/>
  <c r="CG13" i="3" s="1"/>
  <c r="CH13" i="3" s="1"/>
  <c r="CI13" i="3" s="1"/>
  <c r="CJ13" i="3" s="1"/>
  <c r="CK13" i="3" s="1"/>
  <c r="CL13" i="3" s="1"/>
  <c r="CM13" i="3" s="1"/>
  <c r="CN13" i="3" s="1"/>
  <c r="CO13" i="3" s="1"/>
  <c r="B13" i="4"/>
  <c r="C13" i="4" s="1"/>
  <c r="D13" i="4" s="1"/>
  <c r="E13" i="4" s="1"/>
  <c r="F13" i="4" s="1"/>
  <c r="G13" i="4" s="1"/>
  <c r="H13" i="4" s="1"/>
  <c r="I13" i="4" s="1"/>
  <c r="J13" i="4" s="1"/>
  <c r="K13" i="4" s="1"/>
  <c r="L13" i="4" s="1"/>
  <c r="M13" i="4" s="1"/>
  <c r="N13" i="4" s="1"/>
  <c r="O13" i="4" s="1"/>
  <c r="P13" i="4" s="1"/>
  <c r="Q13" i="4" s="1"/>
  <c r="R13" i="4" s="1"/>
  <c r="S13" i="4" s="1"/>
  <c r="T13" i="4" s="1"/>
  <c r="U13" i="4" s="1"/>
  <c r="V13" i="4" s="1"/>
  <c r="W13" i="4" s="1"/>
  <c r="X13" i="4" s="1"/>
  <c r="Y13" i="4" s="1"/>
  <c r="Z13" i="4" s="1"/>
  <c r="AA13" i="4" s="1"/>
  <c r="AB13" i="4" s="1"/>
  <c r="AC13" i="4" s="1"/>
  <c r="AD13" i="4" s="1"/>
  <c r="AE13" i="4" s="1"/>
  <c r="AF13" i="4" s="1"/>
  <c r="AG13" i="4" s="1"/>
  <c r="AH13" i="4" s="1"/>
  <c r="AI13" i="4" s="1"/>
  <c r="AJ13" i="4" s="1"/>
  <c r="AK13" i="4" s="1"/>
  <c r="AL13" i="4" s="1"/>
  <c r="AM13" i="4" s="1"/>
  <c r="AN13" i="4" s="1"/>
  <c r="AO13" i="4" s="1"/>
  <c r="AP13" i="4" s="1"/>
  <c r="AQ13" i="4" s="1"/>
  <c r="AR13" i="4" s="1"/>
  <c r="AS13" i="4" s="1"/>
  <c r="AT13" i="4" s="1"/>
  <c r="AU13" i="4" s="1"/>
  <c r="AV13" i="4" s="1"/>
  <c r="AW13" i="4" s="1"/>
  <c r="AX13" i="4" s="1"/>
  <c r="AY13" i="4" s="1"/>
  <c r="AZ13" i="4" s="1"/>
  <c r="BA13" i="4" s="1"/>
  <c r="BB13" i="4" s="1"/>
  <c r="BC13" i="4" s="1"/>
  <c r="BD13" i="4" s="1"/>
  <c r="BE13" i="4" s="1"/>
  <c r="BF13" i="4" s="1"/>
  <c r="BG13" i="4" s="1"/>
  <c r="BH13" i="4" s="1"/>
  <c r="BI13" i="4" s="1"/>
  <c r="BJ13" i="4" s="1"/>
  <c r="BK13" i="4" s="1"/>
  <c r="BL13" i="4" s="1"/>
  <c r="BM13" i="4" s="1"/>
  <c r="BN13" i="4" s="1"/>
  <c r="BO13" i="4" s="1"/>
  <c r="BP13" i="4" s="1"/>
  <c r="BQ13" i="4" s="1"/>
  <c r="BR13" i="4" s="1"/>
  <c r="BS13" i="4" s="1"/>
  <c r="BT13" i="4" s="1"/>
  <c r="BU13" i="4" s="1"/>
  <c r="BV13" i="4" s="1"/>
  <c r="BW13" i="4" s="1"/>
  <c r="BX13" i="4" s="1"/>
  <c r="BY13" i="4" s="1"/>
  <c r="BZ13" i="4" s="1"/>
  <c r="CA13" i="4" s="1"/>
  <c r="CB13" i="4" s="1"/>
  <c r="CC13" i="4" s="1"/>
  <c r="CD13" i="4" s="1"/>
  <c r="CE13" i="4" s="1"/>
  <c r="CF13" i="4" s="1"/>
  <c r="CG13" i="4" s="1"/>
  <c r="CH13" i="4" s="1"/>
  <c r="CI13" i="4" s="1"/>
  <c r="CJ13" i="4" s="1"/>
  <c r="CK13" i="4" s="1"/>
  <c r="CL13" i="4" s="1"/>
  <c r="CM13" i="4" s="1"/>
  <c r="CN13" i="4" s="1"/>
  <c r="CO13" i="4" s="1"/>
  <c r="B15" i="5"/>
  <c r="B21" i="5" s="1"/>
  <c r="B26" i="5"/>
  <c r="B25" i="5"/>
  <c r="B24" i="5"/>
  <c r="B23" i="5"/>
  <c r="B22" i="5"/>
  <c r="B18" i="5"/>
  <c r="B17" i="5"/>
  <c r="B14" i="5"/>
  <c r="B20" i="5" l="1"/>
  <c r="B16" i="5"/>
  <c r="B19" i="5"/>
  <c r="AH13" i="1"/>
  <c r="AI13" i="1" s="1"/>
  <c r="AJ13" i="1" s="1"/>
  <c r="AK13" i="1" s="1"/>
  <c r="AL13" i="1" s="1"/>
  <c r="AM13" i="1" s="1"/>
  <c r="AN13" i="1" s="1"/>
  <c r="AO13" i="1" s="1"/>
  <c r="AP13" i="1" s="1"/>
  <c r="AQ13" i="1" s="1"/>
  <c r="AR13" i="1" s="1"/>
  <c r="AS13" i="1" s="1"/>
  <c r="AT13" i="1" s="1"/>
  <c r="AU13" i="1" s="1"/>
  <c r="AV13" i="1" s="1"/>
  <c r="AW13" i="1" s="1"/>
  <c r="AX13" i="1" s="1"/>
  <c r="AY13" i="1" s="1"/>
  <c r="AZ13" i="1" s="1"/>
  <c r="BA13" i="1" s="1"/>
  <c r="BB13" i="1" s="1"/>
  <c r="BC13" i="1" s="1"/>
  <c r="BD13" i="1" s="1"/>
  <c r="BE13" i="1" s="1"/>
  <c r="BF13" i="1" s="1"/>
  <c r="BG13" i="1" s="1"/>
  <c r="BH13" i="1" s="1"/>
  <c r="BI13" i="1" s="1"/>
  <c r="BL13" i="1" s="1"/>
  <c r="BM13" i="1" s="1"/>
  <c r="BN13" i="1" s="1"/>
  <c r="BO13" i="1" s="1"/>
  <c r="BP13" i="1" s="1"/>
  <c r="BQ13" i="1" s="1"/>
  <c r="BR13" i="1" s="1"/>
  <c r="BS13" i="1" s="1"/>
  <c r="BT13" i="1" s="1"/>
  <c r="BU13" i="1" s="1"/>
  <c r="BV13" i="1" s="1"/>
  <c r="BW13" i="1" s="1"/>
  <c r="BX13" i="1" s="1"/>
  <c r="BY13" i="1" s="1"/>
  <c r="BZ13" i="1" s="1"/>
  <c r="CA13" i="1" s="1"/>
  <c r="CB13" i="1" s="1"/>
  <c r="CC13" i="1" s="1"/>
  <c r="CD13" i="1" s="1"/>
  <c r="CE13" i="1" s="1"/>
  <c r="CF13" i="1" s="1"/>
  <c r="CG13" i="1" s="1"/>
  <c r="CH13" i="1" s="1"/>
  <c r="CI13" i="1" s="1"/>
  <c r="CJ13" i="1" s="1"/>
  <c r="CK13" i="1" s="1"/>
  <c r="CL13" i="1" s="1"/>
  <c r="CM13" i="1" s="1"/>
  <c r="CN13" i="1" s="1"/>
</calcChain>
</file>

<file path=xl/sharedStrings.xml><?xml version="1.0" encoding="utf-8"?>
<sst xmlns="http://schemas.openxmlformats.org/spreadsheetml/2006/main" count="31" uniqueCount="28">
  <si>
    <t>Année</t>
  </si>
  <si>
    <t xml:space="preserve">Janvier </t>
  </si>
  <si>
    <t>Mars</t>
  </si>
  <si>
    <t>Octobre</t>
  </si>
  <si>
    <t>Novembre</t>
  </si>
  <si>
    <t>Décembre</t>
  </si>
  <si>
    <t>Juillet</t>
  </si>
  <si>
    <t>Août</t>
  </si>
  <si>
    <t>Avril</t>
  </si>
  <si>
    <t>Mai</t>
  </si>
  <si>
    <t>Juin</t>
  </si>
  <si>
    <t>Septembre</t>
  </si>
  <si>
    <t>1er Janvier</t>
  </si>
  <si>
    <t>Pâques</t>
  </si>
  <si>
    <t>Lundi de Pâques</t>
  </si>
  <si>
    <t>Ascenscion</t>
  </si>
  <si>
    <t>Pentecôte</t>
  </si>
  <si>
    <t>Lundi de la Pentecôte</t>
  </si>
  <si>
    <t>1er Novembre</t>
  </si>
  <si>
    <t>Noel</t>
  </si>
  <si>
    <t>Armistice 1918</t>
  </si>
  <si>
    <t>Armistice 1945</t>
  </si>
  <si>
    <t>Fête du travail</t>
  </si>
  <si>
    <t>Février</t>
  </si>
  <si>
    <t>Nom</t>
  </si>
  <si>
    <t>Agent  7h30</t>
  </si>
  <si>
    <t>Agent 8h30</t>
  </si>
  <si>
    <t>Agent 
10h24 / 11h00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</si>
</sst>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\ "/>
    <numFmt numFmtId="165" formatCode="dd"/>
    <numFmt numFmtId="166" formatCode="[$-40C]dddd\ dd\ mm\ yy"/>
  </numFmts>
  <fonts count="1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26"/>
      <color theme="1"/>
      <name val="Calibri"/>
      <family val="2"/>
      <scheme val="minor"/>
    </font>
    <font>
      <sz val="10"/>
      <name val="Calibri"/>
      <family val="2"/>
      <scheme val="minor"/>
    </font>
    <font>
      <sz val="36"/>
      <color theme="1"/>
      <name val="Arial Narrow"/>
      <family val="2"/>
    </font>
    <font>
      <sz val="16"/>
      <color indexed="8"/>
      <name val="Arial Unicode MS"/>
      <family val="2"/>
    </font>
    <font>
      <sz val="16"/>
      <name val="Arial Unicode MS"/>
      <family val="2"/>
    </font>
    <font>
      <sz val="16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dashed">
        <color indexed="64"/>
      </bottom>
      <diagonal/>
    </border>
    <border>
      <left style="hair">
        <color auto="1"/>
      </left>
      <right style="hair">
        <color auto="1"/>
      </right>
      <top style="dashed">
        <color indexed="64"/>
      </top>
      <bottom style="dashed">
        <color indexed="64"/>
      </bottom>
      <diagonal/>
    </border>
    <border>
      <left style="hair">
        <color auto="1"/>
      </left>
      <right/>
      <top style="thin">
        <color indexed="64"/>
      </top>
      <bottom style="dashed">
        <color indexed="64"/>
      </bottom>
      <diagonal/>
    </border>
    <border>
      <left style="hair">
        <color auto="1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dashed">
        <color indexed="64"/>
      </top>
      <bottom/>
      <diagonal/>
    </border>
    <border>
      <left style="hair">
        <color auto="1"/>
      </left>
      <right style="hair">
        <color auto="1"/>
      </right>
      <top/>
      <bottom style="dash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dashed">
        <color indexed="64"/>
      </top>
      <bottom/>
      <diagonal/>
    </border>
    <border>
      <left style="hair">
        <color auto="1"/>
      </left>
      <right/>
      <top/>
      <bottom style="dashed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/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auto="1"/>
      </right>
      <top style="thin">
        <color indexed="64"/>
      </top>
      <bottom style="dashed">
        <color indexed="64"/>
      </bottom>
      <diagonal/>
    </border>
    <border>
      <left style="hair">
        <color auto="1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hair">
        <color auto="1"/>
      </right>
      <top style="dashed">
        <color indexed="64"/>
      </top>
      <bottom style="dashed">
        <color indexed="64"/>
      </bottom>
      <diagonal/>
    </border>
    <border>
      <left style="hair">
        <color auto="1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hair">
        <color auto="1"/>
      </right>
      <top style="dashed">
        <color indexed="64"/>
      </top>
      <bottom/>
      <diagonal/>
    </border>
    <border>
      <left style="hair">
        <color auto="1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/>
      <bottom style="dashed">
        <color indexed="64"/>
      </bottom>
      <diagonal/>
    </border>
    <border>
      <left style="hair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hair">
        <color auto="1"/>
      </right>
      <top style="dashed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dashed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Fill="1"/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6" fontId="0" fillId="0" borderId="2" xfId="0" applyNumberFormat="1" applyBorder="1" applyAlignment="1">
      <alignment horizontal="center"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Fill="1" applyAlignment="1">
      <alignment horizontal="center" vertical="center"/>
    </xf>
    <xf numFmtId="165" fontId="10" fillId="0" borderId="7" xfId="0" applyNumberFormat="1" applyFont="1" applyBorder="1" applyAlignment="1">
      <alignment horizontal="center" vertical="center"/>
    </xf>
    <xf numFmtId="165" fontId="11" fillId="0" borderId="18" xfId="0" applyNumberFormat="1" applyFont="1" applyBorder="1" applyAlignment="1">
      <alignment horizontal="center" vertical="center" textRotation="90"/>
    </xf>
    <xf numFmtId="165" fontId="11" fillId="0" borderId="1" xfId="0" applyNumberFormat="1" applyFont="1" applyBorder="1" applyAlignment="1">
      <alignment horizontal="center" vertical="center" textRotation="90"/>
    </xf>
    <xf numFmtId="165" fontId="11" fillId="0" borderId="19" xfId="0" applyNumberFormat="1" applyFont="1" applyBorder="1" applyAlignment="1">
      <alignment horizontal="center" vertical="center" textRotation="90"/>
    </xf>
    <xf numFmtId="165" fontId="12" fillId="0" borderId="0" xfId="0" applyNumberFormat="1" applyFont="1" applyFill="1" applyAlignment="1">
      <alignment horizontal="center" vertical="center" textRotation="90"/>
    </xf>
    <xf numFmtId="165" fontId="12" fillId="0" borderId="0" xfId="0" applyNumberFormat="1" applyFont="1" applyFill="1" applyAlignment="1">
      <alignment horizontal="center" vertical="center" textRotation="180"/>
    </xf>
    <xf numFmtId="165" fontId="10" fillId="0" borderId="18" xfId="0" applyNumberFormat="1" applyFont="1" applyBorder="1" applyAlignment="1">
      <alignment horizontal="center" vertical="center" textRotation="90"/>
    </xf>
    <xf numFmtId="165" fontId="10" fillId="0" borderId="1" xfId="0" applyNumberFormat="1" applyFont="1" applyBorder="1" applyAlignment="1">
      <alignment horizontal="center" vertical="center" textRotation="90"/>
    </xf>
    <xf numFmtId="165" fontId="10" fillId="0" borderId="19" xfId="0" applyNumberFormat="1" applyFont="1" applyBorder="1" applyAlignment="1">
      <alignment horizontal="center" vertical="center" textRotation="90"/>
    </xf>
    <xf numFmtId="165" fontId="10" fillId="0" borderId="19" xfId="0" applyNumberFormat="1" applyFont="1" applyFill="1" applyBorder="1" applyAlignment="1">
      <alignment horizontal="center" vertical="center" textRotation="90"/>
    </xf>
    <xf numFmtId="165" fontId="10" fillId="0" borderId="0" xfId="0" applyNumberFormat="1" applyFont="1" applyFill="1" applyAlignment="1">
      <alignment horizontal="center" vertical="center" textRotation="90"/>
    </xf>
    <xf numFmtId="165" fontId="10" fillId="0" borderId="0" xfId="0" applyNumberFormat="1" applyFont="1" applyFill="1" applyAlignment="1">
      <alignment horizontal="center" vertical="center" textRotation="180"/>
    </xf>
    <xf numFmtId="166" fontId="8" fillId="0" borderId="2" xfId="0" applyNumberFormat="1" applyFont="1" applyBorder="1" applyAlignment="1">
      <alignment horizontal="center" vertical="center"/>
    </xf>
    <xf numFmtId="164" fontId="0" fillId="0" borderId="0" xfId="0" applyNumberFormat="1" applyAlignment="1">
      <alignment wrapText="1"/>
    </xf>
    <xf numFmtId="0" fontId="0" fillId="0" borderId="0" xfId="0" applyAlignment="1">
      <alignment wrapText="1"/>
    </xf>
    <xf numFmtId="164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2" xfId="0" applyNumberForma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2" xfId="0" applyBorder="1"/>
    <xf numFmtId="0" fontId="9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</cellXfs>
  <cellStyles count="1">
    <cellStyle name="Normal" xfId="0" builtinId="0"/>
  </cellStyles>
  <dxfs count="11">
    <dxf>
      <fill>
        <patternFill>
          <bgColor theme="3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14996795556505021"/>
        </patternFill>
      </fill>
    </dxf>
    <dxf>
      <numFmt numFmtId="0" formatCode="General"/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51958</xdr:colOff>
      <xdr:row>1</xdr:row>
      <xdr:rowOff>0</xdr:rowOff>
    </xdr:from>
    <xdr:to>
      <xdr:col>64</xdr:col>
      <xdr:colOff>51958</xdr:colOff>
      <xdr:row>6</xdr:row>
      <xdr:rowOff>138546</xdr:rowOff>
    </xdr:to>
    <xdr:sp macro="[0]!Cloner" textlink="">
      <xdr:nvSpPr>
        <xdr:cNvPr id="2" name="btnCloner"/>
        <xdr:cNvSpPr/>
      </xdr:nvSpPr>
      <xdr:spPr>
        <a:xfrm>
          <a:off x="7152413" y="190500"/>
          <a:ext cx="7273636" cy="1091046"/>
        </a:xfrm>
        <a:prstGeom prst="round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/>
            <a:t>Générer un Calendrier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Trim1">
    <pageSetUpPr fitToPage="1"/>
  </sheetPr>
  <dimension ref="A9:CQ41"/>
  <sheetViews>
    <sheetView showGridLines="0" tabSelected="1" zoomScale="55" zoomScaleNormal="55" workbookViewId="0">
      <pane xSplit="1" ySplit="13" topLeftCell="B14" activePane="bottomRight" state="frozen"/>
      <selection pane="topRight" activeCell="B1" sqref="B1"/>
      <selection pane="bottomLeft" activeCell="A14" sqref="A14"/>
      <selection pane="bottomRight" activeCell="BW4" sqref="BW4"/>
    </sheetView>
  </sheetViews>
  <sheetFormatPr baseColWidth="10" defaultRowHeight="15" x14ac:dyDescent="0.25"/>
  <cols>
    <col min="1" max="1" width="19.28515625" customWidth="1"/>
    <col min="2" max="92" width="3" style="1" customWidth="1"/>
    <col min="93" max="96" width="3" style="47" customWidth="1"/>
    <col min="97" max="16384" width="11.42578125" style="47"/>
  </cols>
  <sheetData>
    <row r="9" spans="1:95" s="56" customFormat="1" ht="48.75" customHeight="1" x14ac:dyDescent="0.65">
      <c r="A9" s="55"/>
      <c r="B9" s="78" t="str">
        <f>"Période du "&amp;TEXT(DATE(Fériés!B13,1,1),"jj mmmm aaaa")&amp;" au "&amp;TEXT(DATE(Fériés!B13,4,1)-1,"jj mmmm aaaa")</f>
        <v>Période du 01 janvier 1900 au 31 mars 1900</v>
      </c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  <c r="BM9" s="78"/>
      <c r="BN9" s="78"/>
      <c r="BO9" s="78"/>
      <c r="BP9" s="78"/>
      <c r="BQ9" s="78"/>
      <c r="BR9" s="78"/>
      <c r="BS9" s="78"/>
      <c r="BT9" s="78"/>
      <c r="BU9" s="78"/>
      <c r="BV9" s="78"/>
      <c r="BW9" s="78"/>
      <c r="BX9" s="78"/>
      <c r="BY9" s="78"/>
      <c r="BZ9" s="78"/>
      <c r="CA9" s="78"/>
      <c r="CB9" s="78"/>
      <c r="CC9" s="78"/>
      <c r="CD9" s="78"/>
      <c r="CE9" s="78"/>
      <c r="CF9" s="78"/>
      <c r="CG9" s="78"/>
      <c r="CH9" s="78"/>
      <c r="CI9" s="78"/>
      <c r="CJ9" s="78"/>
      <c r="CK9" s="78"/>
      <c r="CL9" s="78"/>
      <c r="CM9" s="78"/>
      <c r="CN9" s="78"/>
    </row>
    <row r="10" spans="1:95" s="44" customFormat="1" ht="25.5" customHeight="1" thickBot="1" x14ac:dyDescent="0.45">
      <c r="A10" s="2"/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  <c r="BM10" s="82"/>
      <c r="BN10" s="82"/>
      <c r="BO10" s="82"/>
      <c r="BP10" s="82"/>
      <c r="BQ10" s="82"/>
      <c r="BR10" s="82"/>
      <c r="BS10" s="82"/>
      <c r="BT10" s="82"/>
      <c r="BU10" s="82"/>
      <c r="BV10" s="82"/>
      <c r="BW10" s="82"/>
      <c r="BX10" s="82"/>
      <c r="BY10" s="82"/>
      <c r="BZ10" s="82"/>
      <c r="CA10" s="82"/>
      <c r="CB10" s="82"/>
      <c r="CC10" s="82"/>
      <c r="CD10" s="82"/>
      <c r="CE10" s="82"/>
      <c r="CF10" s="82"/>
      <c r="CG10" s="82"/>
      <c r="CH10" s="82"/>
      <c r="CI10" s="82"/>
      <c r="CJ10" s="82"/>
      <c r="CK10" s="82"/>
      <c r="CL10" s="82"/>
      <c r="CM10" s="82"/>
      <c r="CN10" s="82"/>
    </row>
    <row r="11" spans="1:95" s="44" customFormat="1" ht="26.25" hidden="1" x14ac:dyDescent="0.4">
      <c r="A11" s="2"/>
      <c r="B11" s="83">
        <v>1</v>
      </c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>
        <v>2</v>
      </c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4"/>
      <c r="BK11" s="4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</row>
    <row r="12" spans="1:95" s="45" customFormat="1" ht="38.25" customHeight="1" x14ac:dyDescent="0.25">
      <c r="A12" s="43"/>
      <c r="B12" s="79" t="s">
        <v>1</v>
      </c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1"/>
      <c r="AG12" s="79" t="s">
        <v>23</v>
      </c>
      <c r="AH12" s="80"/>
      <c r="AI12" s="80"/>
      <c r="AJ12" s="80"/>
      <c r="AK12" s="80"/>
      <c r="AL12" s="80"/>
      <c r="AM12" s="80"/>
      <c r="AN12" s="80"/>
      <c r="AO12" s="80"/>
      <c r="AP12" s="80"/>
      <c r="AQ12" s="80"/>
      <c r="AR12" s="80"/>
      <c r="AS12" s="80"/>
      <c r="AT12" s="80"/>
      <c r="AU12" s="80"/>
      <c r="AV12" s="80"/>
      <c r="AW12" s="80"/>
      <c r="AX12" s="80"/>
      <c r="AY12" s="80"/>
      <c r="AZ12" s="80"/>
      <c r="BA12" s="80"/>
      <c r="BB12" s="80"/>
      <c r="BC12" s="80"/>
      <c r="BD12" s="80"/>
      <c r="BE12" s="80"/>
      <c r="BF12" s="80"/>
      <c r="BG12" s="80"/>
      <c r="BH12" s="80"/>
      <c r="BI12" s="81"/>
      <c r="BJ12" s="79" t="s">
        <v>2</v>
      </c>
      <c r="BK12" s="80"/>
      <c r="BL12" s="80"/>
      <c r="BM12" s="80"/>
      <c r="BN12" s="80"/>
      <c r="BO12" s="80"/>
      <c r="BP12" s="80"/>
      <c r="BQ12" s="80"/>
      <c r="BR12" s="80"/>
      <c r="BS12" s="80"/>
      <c r="BT12" s="80"/>
      <c r="BU12" s="80"/>
      <c r="BV12" s="80"/>
      <c r="BW12" s="80"/>
      <c r="BX12" s="80"/>
      <c r="BY12" s="80"/>
      <c r="BZ12" s="80"/>
      <c r="CA12" s="80"/>
      <c r="CB12" s="80"/>
      <c r="CC12" s="80"/>
      <c r="CD12" s="80"/>
      <c r="CE12" s="80"/>
      <c r="CF12" s="80"/>
      <c r="CG12" s="80"/>
      <c r="CH12" s="80"/>
      <c r="CI12" s="80"/>
      <c r="CJ12" s="80"/>
      <c r="CK12" s="80"/>
      <c r="CL12" s="80"/>
      <c r="CM12" s="80"/>
      <c r="CN12" s="81"/>
    </row>
    <row r="13" spans="1:95" s="63" customFormat="1" ht="26.25" customHeight="1" x14ac:dyDescent="0.25">
      <c r="A13" s="58" t="s">
        <v>24</v>
      </c>
      <c r="B13" s="59">
        <f>DATE(Fériés!B13,1,1)</f>
        <v>1</v>
      </c>
      <c r="C13" s="60">
        <f>B13+1</f>
        <v>2</v>
      </c>
      <c r="D13" s="60">
        <f>C13+1</f>
        <v>3</v>
      </c>
      <c r="E13" s="60">
        <f t="shared" ref="E13:BQ13" si="0">D13+1</f>
        <v>4</v>
      </c>
      <c r="F13" s="60">
        <f t="shared" si="0"/>
        <v>5</v>
      </c>
      <c r="G13" s="60">
        <f t="shared" si="0"/>
        <v>6</v>
      </c>
      <c r="H13" s="60">
        <f t="shared" si="0"/>
        <v>7</v>
      </c>
      <c r="I13" s="60">
        <f t="shared" si="0"/>
        <v>8</v>
      </c>
      <c r="J13" s="60">
        <f t="shared" si="0"/>
        <v>9</v>
      </c>
      <c r="K13" s="60">
        <f t="shared" si="0"/>
        <v>10</v>
      </c>
      <c r="L13" s="60">
        <f t="shared" si="0"/>
        <v>11</v>
      </c>
      <c r="M13" s="60">
        <f t="shared" si="0"/>
        <v>12</v>
      </c>
      <c r="N13" s="60">
        <f t="shared" si="0"/>
        <v>13</v>
      </c>
      <c r="O13" s="60">
        <f t="shared" si="0"/>
        <v>14</v>
      </c>
      <c r="P13" s="60">
        <f t="shared" si="0"/>
        <v>15</v>
      </c>
      <c r="Q13" s="60">
        <f t="shared" si="0"/>
        <v>16</v>
      </c>
      <c r="R13" s="60">
        <f t="shared" si="0"/>
        <v>17</v>
      </c>
      <c r="S13" s="60">
        <f t="shared" si="0"/>
        <v>18</v>
      </c>
      <c r="T13" s="60">
        <f t="shared" si="0"/>
        <v>19</v>
      </c>
      <c r="U13" s="60">
        <f t="shared" si="0"/>
        <v>20</v>
      </c>
      <c r="V13" s="60">
        <f t="shared" si="0"/>
        <v>21</v>
      </c>
      <c r="W13" s="60">
        <f t="shared" si="0"/>
        <v>22</v>
      </c>
      <c r="X13" s="60">
        <f t="shared" si="0"/>
        <v>23</v>
      </c>
      <c r="Y13" s="60">
        <f t="shared" si="0"/>
        <v>24</v>
      </c>
      <c r="Z13" s="60">
        <f t="shared" si="0"/>
        <v>25</v>
      </c>
      <c r="AA13" s="60">
        <f t="shared" si="0"/>
        <v>26</v>
      </c>
      <c r="AB13" s="60">
        <f t="shared" si="0"/>
        <v>27</v>
      </c>
      <c r="AC13" s="60">
        <f t="shared" si="0"/>
        <v>28</v>
      </c>
      <c r="AD13" s="60">
        <f t="shared" si="0"/>
        <v>29</v>
      </c>
      <c r="AE13" s="60">
        <f t="shared" si="0"/>
        <v>30</v>
      </c>
      <c r="AF13" s="61">
        <f t="shared" si="0"/>
        <v>31</v>
      </c>
      <c r="AG13" s="59">
        <f>DATE(Fériés!B13,2,1)</f>
        <v>32</v>
      </c>
      <c r="AH13" s="60">
        <f t="shared" si="0"/>
        <v>33</v>
      </c>
      <c r="AI13" s="60">
        <f t="shared" si="0"/>
        <v>34</v>
      </c>
      <c r="AJ13" s="60">
        <f t="shared" si="0"/>
        <v>35</v>
      </c>
      <c r="AK13" s="60">
        <f t="shared" si="0"/>
        <v>36</v>
      </c>
      <c r="AL13" s="60">
        <f t="shared" si="0"/>
        <v>37</v>
      </c>
      <c r="AM13" s="60">
        <f t="shared" si="0"/>
        <v>38</v>
      </c>
      <c r="AN13" s="60">
        <f t="shared" si="0"/>
        <v>39</v>
      </c>
      <c r="AO13" s="60">
        <f t="shared" si="0"/>
        <v>40</v>
      </c>
      <c r="AP13" s="60">
        <f t="shared" si="0"/>
        <v>41</v>
      </c>
      <c r="AQ13" s="60">
        <f t="shared" si="0"/>
        <v>42</v>
      </c>
      <c r="AR13" s="60">
        <f t="shared" si="0"/>
        <v>43</v>
      </c>
      <c r="AS13" s="60">
        <f t="shared" si="0"/>
        <v>44</v>
      </c>
      <c r="AT13" s="60">
        <f t="shared" si="0"/>
        <v>45</v>
      </c>
      <c r="AU13" s="60">
        <f t="shared" si="0"/>
        <v>46</v>
      </c>
      <c r="AV13" s="60">
        <f t="shared" si="0"/>
        <v>47</v>
      </c>
      <c r="AW13" s="60">
        <f t="shared" si="0"/>
        <v>48</v>
      </c>
      <c r="AX13" s="60">
        <f t="shared" si="0"/>
        <v>49</v>
      </c>
      <c r="AY13" s="60">
        <f t="shared" si="0"/>
        <v>50</v>
      </c>
      <c r="AZ13" s="60">
        <f t="shared" si="0"/>
        <v>51</v>
      </c>
      <c r="BA13" s="60">
        <f t="shared" si="0"/>
        <v>52</v>
      </c>
      <c r="BB13" s="60">
        <f t="shared" si="0"/>
        <v>53</v>
      </c>
      <c r="BC13" s="60">
        <f t="shared" si="0"/>
        <v>54</v>
      </c>
      <c r="BD13" s="60">
        <f t="shared" si="0"/>
        <v>55</v>
      </c>
      <c r="BE13" s="60">
        <f t="shared" si="0"/>
        <v>56</v>
      </c>
      <c r="BF13" s="60">
        <f t="shared" si="0"/>
        <v>57</v>
      </c>
      <c r="BG13" s="60">
        <f t="shared" si="0"/>
        <v>58</v>
      </c>
      <c r="BH13" s="60">
        <f t="shared" si="0"/>
        <v>59</v>
      </c>
      <c r="BI13" s="61">
        <f t="shared" si="0"/>
        <v>60</v>
      </c>
      <c r="BJ13" s="59">
        <f>DATE(Fériés!B13,3,1)</f>
        <v>61</v>
      </c>
      <c r="BK13" s="60">
        <f>BJ13+1</f>
        <v>62</v>
      </c>
      <c r="BL13" s="60">
        <f t="shared" si="0"/>
        <v>63</v>
      </c>
      <c r="BM13" s="60">
        <f t="shared" si="0"/>
        <v>64</v>
      </c>
      <c r="BN13" s="60">
        <f t="shared" si="0"/>
        <v>65</v>
      </c>
      <c r="BO13" s="60">
        <f t="shared" si="0"/>
        <v>66</v>
      </c>
      <c r="BP13" s="60">
        <f t="shared" si="0"/>
        <v>67</v>
      </c>
      <c r="BQ13" s="60">
        <f t="shared" si="0"/>
        <v>68</v>
      </c>
      <c r="BR13" s="60">
        <f t="shared" ref="BR13:CN13" si="1">BQ13+1</f>
        <v>69</v>
      </c>
      <c r="BS13" s="60">
        <f t="shared" si="1"/>
        <v>70</v>
      </c>
      <c r="BT13" s="60">
        <f t="shared" si="1"/>
        <v>71</v>
      </c>
      <c r="BU13" s="60">
        <f t="shared" si="1"/>
        <v>72</v>
      </c>
      <c r="BV13" s="60">
        <f t="shared" si="1"/>
        <v>73</v>
      </c>
      <c r="BW13" s="60">
        <f t="shared" si="1"/>
        <v>74</v>
      </c>
      <c r="BX13" s="60">
        <f t="shared" si="1"/>
        <v>75</v>
      </c>
      <c r="BY13" s="60">
        <f t="shared" si="1"/>
        <v>76</v>
      </c>
      <c r="BZ13" s="60">
        <f t="shared" si="1"/>
        <v>77</v>
      </c>
      <c r="CA13" s="60">
        <f t="shared" si="1"/>
        <v>78</v>
      </c>
      <c r="CB13" s="60">
        <f t="shared" si="1"/>
        <v>79</v>
      </c>
      <c r="CC13" s="60">
        <f t="shared" si="1"/>
        <v>80</v>
      </c>
      <c r="CD13" s="60">
        <f t="shared" si="1"/>
        <v>81</v>
      </c>
      <c r="CE13" s="60">
        <f t="shared" si="1"/>
        <v>82</v>
      </c>
      <c r="CF13" s="60">
        <f t="shared" si="1"/>
        <v>83</v>
      </c>
      <c r="CG13" s="60">
        <f t="shared" si="1"/>
        <v>84</v>
      </c>
      <c r="CH13" s="60">
        <f t="shared" si="1"/>
        <v>85</v>
      </c>
      <c r="CI13" s="60">
        <f t="shared" si="1"/>
        <v>86</v>
      </c>
      <c r="CJ13" s="60">
        <f t="shared" si="1"/>
        <v>87</v>
      </c>
      <c r="CK13" s="60">
        <f t="shared" si="1"/>
        <v>88</v>
      </c>
      <c r="CL13" s="60">
        <f t="shared" si="1"/>
        <v>89</v>
      </c>
      <c r="CM13" s="60">
        <f t="shared" si="1"/>
        <v>90</v>
      </c>
      <c r="CN13" s="61">
        <f t="shared" si="1"/>
        <v>91</v>
      </c>
      <c r="CO13" s="62"/>
      <c r="CP13" s="62"/>
      <c r="CQ13" s="62"/>
    </row>
    <row r="14" spans="1:95" s="46" customFormat="1" ht="20.100000000000001" customHeight="1" x14ac:dyDescent="0.25">
      <c r="A14" s="21"/>
      <c r="B14" s="24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25"/>
      <c r="AG14" s="24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25"/>
      <c r="BJ14" s="24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25"/>
    </row>
    <row r="15" spans="1:95" s="46" customFormat="1" ht="20.100000000000001" customHeight="1" x14ac:dyDescent="0.25">
      <c r="A15" s="22"/>
      <c r="B15" s="26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27"/>
      <c r="AG15" s="26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27"/>
      <c r="BJ15" s="26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27"/>
    </row>
    <row r="16" spans="1:95" s="46" customFormat="1" ht="20.100000000000001" customHeight="1" x14ac:dyDescent="0.25">
      <c r="A16" s="21"/>
      <c r="B16" s="28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29"/>
      <c r="AG16" s="28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29"/>
      <c r="BJ16" s="28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29"/>
    </row>
    <row r="17" spans="1:92" s="46" customFormat="1" ht="20.100000000000001" customHeight="1" x14ac:dyDescent="0.25">
      <c r="A17" s="22"/>
      <c r="B17" s="26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27"/>
      <c r="AG17" s="26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27"/>
      <c r="BJ17" s="26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27"/>
    </row>
    <row r="18" spans="1:92" s="46" customFormat="1" ht="20.100000000000001" customHeight="1" x14ac:dyDescent="0.25">
      <c r="A18" s="21"/>
      <c r="B18" s="28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29"/>
      <c r="AG18" s="28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29"/>
      <c r="BJ18" s="28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29"/>
    </row>
    <row r="19" spans="1:92" s="46" customFormat="1" ht="20.100000000000001" customHeight="1" x14ac:dyDescent="0.25">
      <c r="A19" s="22"/>
      <c r="B19" s="26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27"/>
      <c r="AG19" s="26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27"/>
      <c r="BJ19" s="26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27"/>
    </row>
    <row r="20" spans="1:92" s="46" customFormat="1" ht="20.100000000000001" customHeight="1" x14ac:dyDescent="0.25">
      <c r="A20" s="21"/>
      <c r="B20" s="28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29"/>
      <c r="AG20" s="28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29"/>
      <c r="BJ20" s="28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29"/>
    </row>
    <row r="21" spans="1:92" s="46" customFormat="1" ht="20.100000000000001" customHeight="1" x14ac:dyDescent="0.25">
      <c r="A21" s="22"/>
      <c r="B21" s="26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27"/>
      <c r="AG21" s="26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27"/>
      <c r="BJ21" s="26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27"/>
    </row>
    <row r="22" spans="1:92" s="46" customFormat="1" ht="20.100000000000001" customHeight="1" x14ac:dyDescent="0.25">
      <c r="A22" s="21"/>
      <c r="B22" s="28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29"/>
      <c r="AG22" s="28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29"/>
      <c r="BJ22" s="28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29"/>
    </row>
    <row r="23" spans="1:92" s="46" customFormat="1" ht="20.100000000000001" customHeight="1" x14ac:dyDescent="0.25">
      <c r="A23" s="22"/>
      <c r="B23" s="26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27"/>
      <c r="AG23" s="26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27"/>
      <c r="BJ23" s="26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27"/>
    </row>
    <row r="24" spans="1:92" s="46" customFormat="1" ht="20.100000000000001" customHeight="1" x14ac:dyDescent="0.25">
      <c r="A24" s="21"/>
      <c r="B24" s="2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29"/>
      <c r="AG24" s="28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29"/>
      <c r="BJ24" s="28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29"/>
    </row>
    <row r="25" spans="1:92" s="46" customFormat="1" ht="20.100000000000001" customHeight="1" x14ac:dyDescent="0.25">
      <c r="A25" s="22"/>
      <c r="B25" s="26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27"/>
      <c r="AG25" s="26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27"/>
      <c r="BJ25" s="26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27"/>
    </row>
    <row r="26" spans="1:92" s="46" customFormat="1" ht="20.100000000000001" customHeight="1" x14ac:dyDescent="0.25">
      <c r="A26" s="21"/>
      <c r="B26" s="28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29"/>
      <c r="AG26" s="28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29"/>
      <c r="BJ26" s="28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29"/>
    </row>
    <row r="27" spans="1:92" s="46" customFormat="1" ht="20.100000000000001" customHeight="1" x14ac:dyDescent="0.25">
      <c r="A27" s="22"/>
      <c r="B27" s="26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27"/>
      <c r="AG27" s="26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27"/>
      <c r="BJ27" s="26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27"/>
    </row>
    <row r="28" spans="1:92" s="46" customFormat="1" ht="20.100000000000001" customHeight="1" x14ac:dyDescent="0.25">
      <c r="A28" s="21"/>
      <c r="B28" s="28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29"/>
      <c r="AG28" s="28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29"/>
      <c r="BJ28" s="28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29"/>
    </row>
    <row r="29" spans="1:92" s="46" customFormat="1" ht="20.100000000000001" customHeight="1" x14ac:dyDescent="0.25">
      <c r="A29" s="22"/>
      <c r="B29" s="26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27"/>
      <c r="AG29" s="26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27"/>
      <c r="BJ29" s="26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27"/>
    </row>
    <row r="30" spans="1:92" s="46" customFormat="1" ht="20.100000000000001" customHeight="1" x14ac:dyDescent="0.25">
      <c r="A30" s="21"/>
      <c r="B30" s="28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29"/>
      <c r="AG30" s="28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29"/>
      <c r="BJ30" s="28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29"/>
    </row>
    <row r="31" spans="1:92" s="46" customFormat="1" ht="20.100000000000001" customHeight="1" x14ac:dyDescent="0.25">
      <c r="A31" s="22"/>
      <c r="B31" s="26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27"/>
      <c r="AG31" s="26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27"/>
      <c r="BJ31" s="26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27"/>
    </row>
    <row r="32" spans="1:92" s="46" customFormat="1" ht="20.100000000000001" customHeight="1" x14ac:dyDescent="0.25">
      <c r="A32" s="21"/>
      <c r="B32" s="28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29"/>
      <c r="AG32" s="28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29"/>
      <c r="BJ32" s="28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29"/>
    </row>
    <row r="33" spans="1:92" s="46" customFormat="1" ht="20.100000000000001" customHeight="1" x14ac:dyDescent="0.25">
      <c r="A33" s="22"/>
      <c r="B33" s="26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27"/>
      <c r="AG33" s="26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27"/>
      <c r="BJ33" s="26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27"/>
    </row>
    <row r="34" spans="1:92" s="46" customFormat="1" ht="20.100000000000001" customHeight="1" x14ac:dyDescent="0.25">
      <c r="A34" s="21"/>
      <c r="B34" s="28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29"/>
      <c r="AG34" s="28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29"/>
      <c r="BJ34" s="28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29"/>
    </row>
    <row r="35" spans="1:92" s="46" customFormat="1" ht="20.100000000000001" customHeight="1" x14ac:dyDescent="0.25">
      <c r="A35" s="22"/>
      <c r="B35" s="26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27"/>
      <c r="AG35" s="26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27"/>
      <c r="BJ35" s="26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27"/>
    </row>
    <row r="36" spans="1:92" ht="20.100000000000001" customHeight="1" x14ac:dyDescent="0.25">
      <c r="A36" s="21"/>
      <c r="B36" s="28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29"/>
      <c r="AG36" s="28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29"/>
      <c r="BJ36" s="28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29"/>
    </row>
    <row r="37" spans="1:92" ht="20.100000000000001" customHeight="1" x14ac:dyDescent="0.25">
      <c r="A37" s="22"/>
      <c r="B37" s="3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31"/>
      <c r="AG37" s="3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31"/>
      <c r="BJ37" s="3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31"/>
    </row>
    <row r="38" spans="1:92" ht="20.100000000000001" customHeight="1" x14ac:dyDescent="0.25">
      <c r="A38" s="23"/>
      <c r="B38" s="3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33"/>
      <c r="AG38" s="3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33"/>
      <c r="BJ38" s="3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33"/>
    </row>
    <row r="39" spans="1:92" ht="20.100000000000001" customHeight="1" x14ac:dyDescent="0.25">
      <c r="A39" s="22"/>
      <c r="B39" s="34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35"/>
      <c r="AG39" s="34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35"/>
      <c r="BJ39" s="34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35"/>
    </row>
    <row r="40" spans="1:92" ht="20.100000000000001" customHeight="1" x14ac:dyDescent="0.25">
      <c r="A40" s="21"/>
      <c r="B40" s="28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29"/>
      <c r="AG40" s="28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29"/>
      <c r="BJ40" s="28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29"/>
    </row>
    <row r="41" spans="1:92" ht="20.100000000000001" customHeight="1" thickBot="1" x14ac:dyDescent="0.3">
      <c r="A41" s="22"/>
      <c r="B41" s="36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8"/>
      <c r="AG41" s="36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8"/>
      <c r="BJ41" s="36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8"/>
    </row>
  </sheetData>
  <mergeCells count="7">
    <mergeCell ref="B9:CN9"/>
    <mergeCell ref="B12:AF12"/>
    <mergeCell ref="AG12:BI12"/>
    <mergeCell ref="BJ12:CN12"/>
    <mergeCell ref="B10:CN10"/>
    <mergeCell ref="B11:AF11"/>
    <mergeCell ref="AG11:BI11"/>
  </mergeCells>
  <conditionalFormatting sqref="B13:CN41">
    <cfRule type="expression" dxfId="10" priority="5">
      <formula>WEEKDAY(B$13,2)&gt;5</formula>
    </cfRule>
  </conditionalFormatting>
  <conditionalFormatting sqref="BI13:BI41">
    <cfRule type="expression" dxfId="9" priority="6" stopIfTrue="1">
      <formula>MONTH(BI$13)&lt;&gt;AG$11</formula>
    </cfRule>
  </conditionalFormatting>
  <printOptions horizontalCentered="1"/>
  <pageMargins left="0.31496062992125984" right="3.937007874015748E-2" top="0.74803149606299213" bottom="0.74803149606299213" header="0.31496062992125984" footer="0.31496062992125984"/>
  <pageSetup paperSize="9" scale="48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94184EC6-FFBC-4188-B660-A5401D9172A8}">
            <xm:f>COUNTIF(Fériés!$B$14:$B$26,B$13)&gt;0</xm:f>
            <x14:dxf>
              <fill>
                <patternFill>
                  <bgColor theme="4" tint="0.59996337778862885"/>
                </patternFill>
              </fill>
            </x14:dxf>
          </x14:cfRule>
          <xm:sqref>B13:CN41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Trim2">
    <pageSetUpPr fitToPage="1"/>
  </sheetPr>
  <dimension ref="A9:CQ41"/>
  <sheetViews>
    <sheetView showGridLines="0" zoomScale="55" zoomScaleNormal="55" workbookViewId="0">
      <pane xSplit="1" ySplit="13" topLeftCell="B14" activePane="bottomRight" state="frozen"/>
      <selection activeCell="S62" sqref="S62"/>
      <selection pane="topRight" activeCell="S62" sqref="S62"/>
      <selection pane="bottomLeft" activeCell="S62" sqref="S62"/>
      <selection pane="bottomRight" activeCell="A38" sqref="A38"/>
    </sheetView>
  </sheetViews>
  <sheetFormatPr baseColWidth="10" defaultRowHeight="15" x14ac:dyDescent="0.25"/>
  <cols>
    <col min="1" max="1" width="19.28515625" customWidth="1"/>
    <col min="2" max="92" width="3" style="1" customWidth="1"/>
    <col min="93" max="96" width="3" style="47" customWidth="1"/>
    <col min="97" max="16384" width="11.42578125" style="47"/>
  </cols>
  <sheetData>
    <row r="9" spans="1:95" s="56" customFormat="1" ht="48.75" customHeight="1" x14ac:dyDescent="0.65">
      <c r="A9" s="55"/>
      <c r="B9" s="78" t="str">
        <f>"Période du "&amp;TEXT(DATE(Fériés!B13,4,1),"jj mmmm aaaa")&amp;" au "&amp;TEXT(DATE(Fériés!B13,7,1)-1,"jj mmmm aaaa")</f>
        <v>Période du 01 avril 1900 au 30 juin 1900</v>
      </c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  <c r="BM9" s="78"/>
      <c r="BN9" s="78"/>
      <c r="BO9" s="78"/>
      <c r="BP9" s="78"/>
      <c r="BQ9" s="78"/>
      <c r="BR9" s="78"/>
      <c r="BS9" s="78"/>
      <c r="BT9" s="78"/>
      <c r="BU9" s="78"/>
      <c r="BV9" s="78"/>
      <c r="BW9" s="78"/>
      <c r="BX9" s="78"/>
      <c r="BY9" s="78"/>
      <c r="BZ9" s="78"/>
      <c r="CA9" s="78"/>
      <c r="CB9" s="78"/>
      <c r="CC9" s="78"/>
      <c r="CD9" s="78"/>
      <c r="CE9" s="78"/>
      <c r="CF9" s="78"/>
      <c r="CG9" s="78"/>
      <c r="CH9" s="78"/>
      <c r="CI9" s="78"/>
      <c r="CJ9" s="78"/>
      <c r="CK9" s="78"/>
      <c r="CL9" s="78"/>
      <c r="CM9" s="78"/>
      <c r="CN9" s="78"/>
    </row>
    <row r="10" spans="1:95" s="44" customFormat="1" ht="25.5" customHeight="1" thickBot="1" x14ac:dyDescent="0.45">
      <c r="A10" s="3"/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  <c r="BM10" s="82"/>
      <c r="BN10" s="82"/>
      <c r="BO10" s="82"/>
      <c r="BP10" s="82"/>
      <c r="BQ10" s="82"/>
      <c r="BR10" s="82"/>
      <c r="BS10" s="82"/>
      <c r="BT10" s="82"/>
      <c r="BU10" s="82"/>
      <c r="BV10" s="82"/>
      <c r="BW10" s="82"/>
      <c r="BX10" s="82"/>
      <c r="BY10" s="82"/>
      <c r="BZ10" s="82"/>
      <c r="CA10" s="82"/>
      <c r="CB10" s="82"/>
      <c r="CC10" s="82"/>
      <c r="CD10" s="82"/>
      <c r="CE10" s="82"/>
      <c r="CF10" s="82"/>
      <c r="CG10" s="82"/>
      <c r="CH10" s="82"/>
      <c r="CI10" s="82"/>
      <c r="CJ10" s="82"/>
      <c r="CK10" s="82"/>
      <c r="CL10" s="82"/>
      <c r="CM10" s="82"/>
      <c r="CN10" s="82"/>
    </row>
    <row r="11" spans="1:95" s="44" customFormat="1" ht="26.25" hidden="1" x14ac:dyDescent="0.4">
      <c r="A11" s="3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</row>
    <row r="12" spans="1:95" s="45" customFormat="1" ht="38.25" customHeight="1" x14ac:dyDescent="0.25">
      <c r="A12" s="43"/>
      <c r="B12" s="79" t="s">
        <v>8</v>
      </c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1"/>
      <c r="AF12" s="79" t="s">
        <v>9</v>
      </c>
      <c r="AG12" s="80"/>
      <c r="AH12" s="80"/>
      <c r="AI12" s="80"/>
      <c r="AJ12" s="80"/>
      <c r="AK12" s="80"/>
      <c r="AL12" s="80"/>
      <c r="AM12" s="80"/>
      <c r="AN12" s="80"/>
      <c r="AO12" s="80"/>
      <c r="AP12" s="80"/>
      <c r="AQ12" s="80"/>
      <c r="AR12" s="80"/>
      <c r="AS12" s="80"/>
      <c r="AT12" s="80"/>
      <c r="AU12" s="80"/>
      <c r="AV12" s="80"/>
      <c r="AW12" s="80"/>
      <c r="AX12" s="80"/>
      <c r="AY12" s="80"/>
      <c r="AZ12" s="80"/>
      <c r="BA12" s="80"/>
      <c r="BB12" s="80"/>
      <c r="BC12" s="80"/>
      <c r="BD12" s="80"/>
      <c r="BE12" s="80"/>
      <c r="BF12" s="80"/>
      <c r="BG12" s="80"/>
      <c r="BH12" s="80"/>
      <c r="BI12" s="80"/>
      <c r="BJ12" s="81"/>
      <c r="BK12" s="79" t="s">
        <v>10</v>
      </c>
      <c r="BL12" s="80"/>
      <c r="BM12" s="80"/>
      <c r="BN12" s="80"/>
      <c r="BO12" s="80"/>
      <c r="BP12" s="80"/>
      <c r="BQ12" s="80"/>
      <c r="BR12" s="80"/>
      <c r="BS12" s="80"/>
      <c r="BT12" s="80"/>
      <c r="BU12" s="80"/>
      <c r="BV12" s="80"/>
      <c r="BW12" s="80"/>
      <c r="BX12" s="80"/>
      <c r="BY12" s="80"/>
      <c r="BZ12" s="80"/>
      <c r="CA12" s="80"/>
      <c r="CB12" s="80"/>
      <c r="CC12" s="80"/>
      <c r="CD12" s="80"/>
      <c r="CE12" s="80"/>
      <c r="CF12" s="80"/>
      <c r="CG12" s="80"/>
      <c r="CH12" s="80"/>
      <c r="CI12" s="80"/>
      <c r="CJ12" s="80"/>
      <c r="CK12" s="80"/>
      <c r="CL12" s="80"/>
      <c r="CM12" s="80"/>
      <c r="CN12" s="81"/>
    </row>
    <row r="13" spans="1:95" s="69" customFormat="1" ht="26.25" customHeight="1" x14ac:dyDescent="0.25">
      <c r="A13" s="58" t="s">
        <v>24</v>
      </c>
      <c r="B13" s="64">
        <f>DATE(Fériés!B13,4,1)</f>
        <v>92</v>
      </c>
      <c r="C13" s="65">
        <f>B13+1</f>
        <v>93</v>
      </c>
      <c r="D13" s="65">
        <f>C13+1</f>
        <v>94</v>
      </c>
      <c r="E13" s="65">
        <f t="shared" ref="E13:BP13" si="0">D13+1</f>
        <v>95</v>
      </c>
      <c r="F13" s="65">
        <f t="shared" si="0"/>
        <v>96</v>
      </c>
      <c r="G13" s="65">
        <f t="shared" si="0"/>
        <v>97</v>
      </c>
      <c r="H13" s="65">
        <f t="shared" si="0"/>
        <v>98</v>
      </c>
      <c r="I13" s="65">
        <f t="shared" si="0"/>
        <v>99</v>
      </c>
      <c r="J13" s="65">
        <f t="shared" si="0"/>
        <v>100</v>
      </c>
      <c r="K13" s="65">
        <f t="shared" si="0"/>
        <v>101</v>
      </c>
      <c r="L13" s="65">
        <f t="shared" si="0"/>
        <v>102</v>
      </c>
      <c r="M13" s="65">
        <f t="shared" si="0"/>
        <v>103</v>
      </c>
      <c r="N13" s="65">
        <f t="shared" si="0"/>
        <v>104</v>
      </c>
      <c r="O13" s="65">
        <f t="shared" si="0"/>
        <v>105</v>
      </c>
      <c r="P13" s="65">
        <f t="shared" si="0"/>
        <v>106</v>
      </c>
      <c r="Q13" s="65">
        <f t="shared" si="0"/>
        <v>107</v>
      </c>
      <c r="R13" s="65">
        <f t="shared" si="0"/>
        <v>108</v>
      </c>
      <c r="S13" s="65">
        <f t="shared" si="0"/>
        <v>109</v>
      </c>
      <c r="T13" s="65">
        <f t="shared" si="0"/>
        <v>110</v>
      </c>
      <c r="U13" s="65">
        <f t="shared" si="0"/>
        <v>111</v>
      </c>
      <c r="V13" s="65">
        <f t="shared" si="0"/>
        <v>112</v>
      </c>
      <c r="W13" s="65">
        <f t="shared" si="0"/>
        <v>113</v>
      </c>
      <c r="X13" s="65">
        <f t="shared" si="0"/>
        <v>114</v>
      </c>
      <c r="Y13" s="65">
        <f t="shared" si="0"/>
        <v>115</v>
      </c>
      <c r="Z13" s="65">
        <f t="shared" si="0"/>
        <v>116</v>
      </c>
      <c r="AA13" s="65">
        <f t="shared" si="0"/>
        <v>117</v>
      </c>
      <c r="AB13" s="65">
        <f t="shared" si="0"/>
        <v>118</v>
      </c>
      <c r="AC13" s="65">
        <f t="shared" si="0"/>
        <v>119</v>
      </c>
      <c r="AD13" s="65">
        <f t="shared" si="0"/>
        <v>120</v>
      </c>
      <c r="AE13" s="66">
        <f t="shared" si="0"/>
        <v>121</v>
      </c>
      <c r="AF13" s="64">
        <f t="shared" si="0"/>
        <v>122</v>
      </c>
      <c r="AG13" s="65">
        <f t="shared" si="0"/>
        <v>123</v>
      </c>
      <c r="AH13" s="65">
        <f t="shared" si="0"/>
        <v>124</v>
      </c>
      <c r="AI13" s="65">
        <f t="shared" si="0"/>
        <v>125</v>
      </c>
      <c r="AJ13" s="65">
        <f t="shared" si="0"/>
        <v>126</v>
      </c>
      <c r="AK13" s="65">
        <f t="shared" si="0"/>
        <v>127</v>
      </c>
      <c r="AL13" s="65">
        <f t="shared" si="0"/>
        <v>128</v>
      </c>
      <c r="AM13" s="65">
        <f t="shared" si="0"/>
        <v>129</v>
      </c>
      <c r="AN13" s="65">
        <f t="shared" si="0"/>
        <v>130</v>
      </c>
      <c r="AO13" s="65">
        <f t="shared" si="0"/>
        <v>131</v>
      </c>
      <c r="AP13" s="65">
        <f t="shared" si="0"/>
        <v>132</v>
      </c>
      <c r="AQ13" s="65">
        <f t="shared" si="0"/>
        <v>133</v>
      </c>
      <c r="AR13" s="65">
        <f t="shared" si="0"/>
        <v>134</v>
      </c>
      <c r="AS13" s="65">
        <f t="shared" si="0"/>
        <v>135</v>
      </c>
      <c r="AT13" s="65">
        <f t="shared" si="0"/>
        <v>136</v>
      </c>
      <c r="AU13" s="65">
        <f t="shared" si="0"/>
        <v>137</v>
      </c>
      <c r="AV13" s="65">
        <f t="shared" si="0"/>
        <v>138</v>
      </c>
      <c r="AW13" s="65">
        <f t="shared" si="0"/>
        <v>139</v>
      </c>
      <c r="AX13" s="65">
        <f t="shared" si="0"/>
        <v>140</v>
      </c>
      <c r="AY13" s="65">
        <f t="shared" si="0"/>
        <v>141</v>
      </c>
      <c r="AZ13" s="65">
        <f t="shared" si="0"/>
        <v>142</v>
      </c>
      <c r="BA13" s="65">
        <f t="shared" si="0"/>
        <v>143</v>
      </c>
      <c r="BB13" s="65">
        <f t="shared" si="0"/>
        <v>144</v>
      </c>
      <c r="BC13" s="65">
        <f t="shared" si="0"/>
        <v>145</v>
      </c>
      <c r="BD13" s="65">
        <f t="shared" si="0"/>
        <v>146</v>
      </c>
      <c r="BE13" s="65">
        <f t="shared" si="0"/>
        <v>147</v>
      </c>
      <c r="BF13" s="65">
        <f t="shared" si="0"/>
        <v>148</v>
      </c>
      <c r="BG13" s="65">
        <f t="shared" si="0"/>
        <v>149</v>
      </c>
      <c r="BH13" s="65">
        <f t="shared" si="0"/>
        <v>150</v>
      </c>
      <c r="BI13" s="65">
        <f t="shared" si="0"/>
        <v>151</v>
      </c>
      <c r="BJ13" s="66">
        <f t="shared" si="0"/>
        <v>152</v>
      </c>
      <c r="BK13" s="64">
        <f t="shared" si="0"/>
        <v>153</v>
      </c>
      <c r="BL13" s="65">
        <f t="shared" si="0"/>
        <v>154</v>
      </c>
      <c r="BM13" s="65">
        <f t="shared" si="0"/>
        <v>155</v>
      </c>
      <c r="BN13" s="65">
        <f t="shared" si="0"/>
        <v>156</v>
      </c>
      <c r="BO13" s="65">
        <f t="shared" si="0"/>
        <v>157</v>
      </c>
      <c r="BP13" s="65">
        <f t="shared" si="0"/>
        <v>158</v>
      </c>
      <c r="BQ13" s="65">
        <f t="shared" ref="BQ13:CN13" si="1">BP13+1</f>
        <v>159</v>
      </c>
      <c r="BR13" s="65">
        <f t="shared" si="1"/>
        <v>160</v>
      </c>
      <c r="BS13" s="65">
        <f t="shared" si="1"/>
        <v>161</v>
      </c>
      <c r="BT13" s="65">
        <f t="shared" si="1"/>
        <v>162</v>
      </c>
      <c r="BU13" s="65">
        <f t="shared" si="1"/>
        <v>163</v>
      </c>
      <c r="BV13" s="65">
        <f t="shared" si="1"/>
        <v>164</v>
      </c>
      <c r="BW13" s="65">
        <f t="shared" si="1"/>
        <v>165</v>
      </c>
      <c r="BX13" s="65">
        <f t="shared" si="1"/>
        <v>166</v>
      </c>
      <c r="BY13" s="65">
        <f t="shared" si="1"/>
        <v>167</v>
      </c>
      <c r="BZ13" s="65">
        <f t="shared" si="1"/>
        <v>168</v>
      </c>
      <c r="CA13" s="65">
        <f t="shared" si="1"/>
        <v>169</v>
      </c>
      <c r="CB13" s="65">
        <f t="shared" si="1"/>
        <v>170</v>
      </c>
      <c r="CC13" s="65">
        <f t="shared" si="1"/>
        <v>171</v>
      </c>
      <c r="CD13" s="65">
        <f t="shared" si="1"/>
        <v>172</v>
      </c>
      <c r="CE13" s="65">
        <f t="shared" si="1"/>
        <v>173</v>
      </c>
      <c r="CF13" s="65">
        <f t="shared" si="1"/>
        <v>174</v>
      </c>
      <c r="CG13" s="65">
        <f t="shared" si="1"/>
        <v>175</v>
      </c>
      <c r="CH13" s="65">
        <f t="shared" si="1"/>
        <v>176</v>
      </c>
      <c r="CI13" s="65">
        <f t="shared" si="1"/>
        <v>177</v>
      </c>
      <c r="CJ13" s="65">
        <f t="shared" si="1"/>
        <v>178</v>
      </c>
      <c r="CK13" s="65">
        <f t="shared" si="1"/>
        <v>179</v>
      </c>
      <c r="CL13" s="65">
        <f t="shared" si="1"/>
        <v>180</v>
      </c>
      <c r="CM13" s="65">
        <f t="shared" si="1"/>
        <v>181</v>
      </c>
      <c r="CN13" s="66">
        <f t="shared" si="1"/>
        <v>182</v>
      </c>
      <c r="CO13" s="68"/>
      <c r="CP13" s="68"/>
      <c r="CQ13" s="68"/>
    </row>
    <row r="14" spans="1:95" s="46" customFormat="1" ht="20.100000000000001" customHeight="1" x14ac:dyDescent="0.25">
      <c r="A14" s="21"/>
      <c r="B14" s="24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25"/>
      <c r="AF14" s="24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25"/>
      <c r="BK14" s="24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25"/>
    </row>
    <row r="15" spans="1:95" s="46" customFormat="1" ht="20.100000000000001" customHeight="1" x14ac:dyDescent="0.25">
      <c r="A15" s="22"/>
      <c r="B15" s="26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27"/>
      <c r="AF15" s="26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27"/>
      <c r="BK15" s="26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27"/>
    </row>
    <row r="16" spans="1:95" s="46" customFormat="1" ht="20.100000000000001" customHeight="1" x14ac:dyDescent="0.25">
      <c r="A16" s="21"/>
      <c r="B16" s="28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29"/>
      <c r="AF16" s="28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29"/>
      <c r="BK16" s="28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7"/>
      <c r="CL16" s="17"/>
      <c r="CM16" s="17"/>
      <c r="CN16" s="25"/>
    </row>
    <row r="17" spans="1:92" s="46" customFormat="1" ht="20.100000000000001" customHeight="1" x14ac:dyDescent="0.25">
      <c r="A17" s="22"/>
      <c r="B17" s="26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27"/>
      <c r="AF17" s="26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27"/>
      <c r="BK17" s="26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27"/>
    </row>
    <row r="18" spans="1:92" s="46" customFormat="1" ht="20.100000000000001" customHeight="1" x14ac:dyDescent="0.25">
      <c r="A18" s="21"/>
      <c r="B18" s="28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29"/>
      <c r="AF18" s="28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29"/>
      <c r="BK18" s="28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29"/>
    </row>
    <row r="19" spans="1:92" s="46" customFormat="1" ht="20.100000000000001" customHeight="1" x14ac:dyDescent="0.25">
      <c r="A19" s="22"/>
      <c r="B19" s="26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27"/>
      <c r="AF19" s="26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27"/>
      <c r="BK19" s="26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27"/>
    </row>
    <row r="20" spans="1:92" s="46" customFormat="1" ht="20.100000000000001" customHeight="1" x14ac:dyDescent="0.25">
      <c r="A20" s="21"/>
      <c r="B20" s="28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29"/>
      <c r="AF20" s="28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29"/>
      <c r="BK20" s="28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</row>
    <row r="21" spans="1:92" s="46" customFormat="1" ht="20.100000000000001" customHeight="1" x14ac:dyDescent="0.25">
      <c r="A21" s="22"/>
      <c r="B21" s="26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27"/>
      <c r="AF21" s="26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27"/>
      <c r="BK21" s="26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27"/>
    </row>
    <row r="22" spans="1:92" s="46" customFormat="1" ht="20.100000000000001" customHeight="1" x14ac:dyDescent="0.25">
      <c r="A22" s="21"/>
      <c r="B22" s="28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29"/>
      <c r="AF22" s="28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29"/>
      <c r="BK22" s="28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29"/>
    </row>
    <row r="23" spans="1:92" s="46" customFormat="1" ht="20.100000000000001" customHeight="1" x14ac:dyDescent="0.25">
      <c r="A23" s="22"/>
      <c r="B23" s="26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27"/>
      <c r="AF23" s="26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27"/>
      <c r="BK23" s="26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27"/>
    </row>
    <row r="24" spans="1:92" s="46" customFormat="1" ht="20.100000000000001" customHeight="1" x14ac:dyDescent="0.25">
      <c r="A24" s="21"/>
      <c r="B24" s="2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29"/>
      <c r="AF24" s="28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29"/>
      <c r="BK24" s="28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29"/>
    </row>
    <row r="25" spans="1:92" s="46" customFormat="1" ht="20.100000000000001" customHeight="1" x14ac:dyDescent="0.25">
      <c r="A25" s="22"/>
      <c r="B25" s="26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27"/>
      <c r="AF25" s="26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27"/>
      <c r="BK25" s="26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27"/>
    </row>
    <row r="26" spans="1:92" s="46" customFormat="1" ht="20.100000000000001" customHeight="1" x14ac:dyDescent="0.25">
      <c r="A26" s="21"/>
      <c r="B26" s="28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29"/>
      <c r="AF26" s="28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29"/>
      <c r="BK26" s="28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29"/>
    </row>
    <row r="27" spans="1:92" s="46" customFormat="1" ht="20.100000000000001" customHeight="1" x14ac:dyDescent="0.25">
      <c r="A27" s="22"/>
      <c r="B27" s="26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27"/>
      <c r="AF27" s="26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27"/>
      <c r="BK27" s="26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27"/>
    </row>
    <row r="28" spans="1:92" s="46" customFormat="1" ht="20.100000000000001" customHeight="1" x14ac:dyDescent="0.25">
      <c r="A28" s="21"/>
      <c r="B28" s="28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29"/>
      <c r="AF28" s="28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29"/>
      <c r="BK28" s="28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29"/>
    </row>
    <row r="29" spans="1:92" s="46" customFormat="1" ht="20.100000000000001" customHeight="1" x14ac:dyDescent="0.25">
      <c r="A29" s="22"/>
      <c r="B29" s="26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27"/>
      <c r="AF29" s="26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27"/>
      <c r="BK29" s="26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27"/>
    </row>
    <row r="30" spans="1:92" s="46" customFormat="1" ht="20.100000000000001" customHeight="1" x14ac:dyDescent="0.25">
      <c r="A30" s="21"/>
      <c r="B30" s="28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29"/>
      <c r="AF30" s="28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29"/>
      <c r="BK30" s="28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29"/>
    </row>
    <row r="31" spans="1:92" s="46" customFormat="1" ht="20.100000000000001" customHeight="1" x14ac:dyDescent="0.25">
      <c r="A31" s="22"/>
      <c r="B31" s="26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27"/>
      <c r="AF31" s="26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27"/>
      <c r="BK31" s="26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27"/>
    </row>
    <row r="32" spans="1:92" s="46" customFormat="1" ht="20.100000000000001" customHeight="1" x14ac:dyDescent="0.25">
      <c r="A32" s="21"/>
      <c r="B32" s="28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29"/>
      <c r="AF32" s="28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29"/>
      <c r="BK32" s="28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29"/>
    </row>
    <row r="33" spans="1:92" s="46" customFormat="1" ht="20.100000000000001" customHeight="1" x14ac:dyDescent="0.25">
      <c r="A33" s="22"/>
      <c r="B33" s="26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27"/>
      <c r="AF33" s="26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27"/>
      <c r="BK33" s="26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27"/>
    </row>
    <row r="34" spans="1:92" s="46" customFormat="1" ht="20.100000000000001" customHeight="1" x14ac:dyDescent="0.25">
      <c r="A34" s="21"/>
      <c r="B34" s="28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29"/>
      <c r="AF34" s="28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29"/>
      <c r="BK34" s="28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29"/>
    </row>
    <row r="35" spans="1:92" s="46" customFormat="1" ht="20.100000000000001" customHeight="1" x14ac:dyDescent="0.25">
      <c r="A35" s="22"/>
      <c r="B35" s="26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27"/>
      <c r="AF35" s="26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27"/>
      <c r="BK35" s="26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27"/>
    </row>
    <row r="36" spans="1:92" ht="20.100000000000001" customHeight="1" x14ac:dyDescent="0.25">
      <c r="A36" s="21"/>
      <c r="B36" s="28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29"/>
      <c r="AF36" s="28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29"/>
      <c r="BK36" s="28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29"/>
    </row>
    <row r="37" spans="1:92" ht="20.100000000000001" customHeight="1" x14ac:dyDescent="0.25">
      <c r="A37" s="22"/>
      <c r="B37" s="3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31"/>
      <c r="AF37" s="3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31"/>
      <c r="BK37" s="3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31"/>
    </row>
    <row r="38" spans="1:92" ht="20.100000000000001" customHeight="1" x14ac:dyDescent="0.25">
      <c r="A38" s="39"/>
      <c r="B38" s="40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41"/>
      <c r="AF38" s="40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41"/>
      <c r="BK38" s="40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41"/>
    </row>
    <row r="39" spans="1:92" ht="20.100000000000001" customHeight="1" x14ac:dyDescent="0.25">
      <c r="A39" s="22"/>
      <c r="B39" s="34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35"/>
      <c r="AF39" s="34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35"/>
      <c r="BK39" s="34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35"/>
    </row>
    <row r="40" spans="1:92" ht="20.100000000000001" customHeight="1" x14ac:dyDescent="0.25">
      <c r="A40" s="21"/>
      <c r="B40" s="28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29"/>
      <c r="AF40" s="28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29"/>
      <c r="BK40" s="28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29"/>
    </row>
    <row r="41" spans="1:92" ht="20.100000000000001" customHeight="1" thickBot="1" x14ac:dyDescent="0.3">
      <c r="A41" s="22"/>
      <c r="B41" s="36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8"/>
      <c r="AF41" s="36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8"/>
      <c r="BK41" s="36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8"/>
    </row>
  </sheetData>
  <sheetProtection sheet="1" objects="1" scenarios="1"/>
  <mergeCells count="5">
    <mergeCell ref="B12:AE12"/>
    <mergeCell ref="BK12:CN12"/>
    <mergeCell ref="AF12:BJ12"/>
    <mergeCell ref="B10:CN10"/>
    <mergeCell ref="B9:CN9"/>
  </mergeCells>
  <conditionalFormatting sqref="B13:CN41">
    <cfRule type="expression" dxfId="7" priority="5">
      <formula>WEEKDAY(B$13,2)&gt;5</formula>
    </cfRule>
  </conditionalFormatting>
  <printOptions horizontalCentered="1"/>
  <pageMargins left="0.31496062992125984" right="3.937007874015748E-2" top="0.74803149606299213" bottom="0.74803149606299213" header="0.31496062992125984" footer="0.31496062992125984"/>
  <pageSetup paperSize="9" scale="4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907AB244-C044-4858-B636-46B4E5C2068F}">
            <xm:f>COUNTIF(Fériés!$B$14:$B$26,B$13)&gt;0</xm:f>
            <x14:dxf>
              <fill>
                <patternFill>
                  <bgColor theme="4" tint="0.59996337778862885"/>
                </patternFill>
              </fill>
            </x14:dxf>
          </x14:cfRule>
          <xm:sqref>B13:CN41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Trim3">
    <pageSetUpPr fitToPage="1"/>
  </sheetPr>
  <dimension ref="A9:CQ41"/>
  <sheetViews>
    <sheetView showGridLines="0" zoomScale="55" zoomScaleNormal="55" workbookViewId="0">
      <selection activeCell="AB44" sqref="AB44"/>
    </sheetView>
  </sheetViews>
  <sheetFormatPr baseColWidth="10" defaultRowHeight="15" x14ac:dyDescent="0.25"/>
  <cols>
    <col min="1" max="1" width="19.28515625" customWidth="1"/>
    <col min="2" max="92" width="3" style="1" customWidth="1"/>
    <col min="93" max="93" width="3" style="52" customWidth="1"/>
    <col min="94" max="96" width="3" style="47" customWidth="1"/>
    <col min="97" max="98" width="2.85546875" style="47" customWidth="1"/>
    <col min="99" max="16384" width="11.42578125" style="47"/>
  </cols>
  <sheetData>
    <row r="9" spans="1:95" s="56" customFormat="1" ht="48.75" customHeight="1" x14ac:dyDescent="0.65">
      <c r="A9" s="55"/>
      <c r="B9" s="78" t="str">
        <f>"Période du "&amp;TEXT(DATE(Fériés!B13,7,1),"jj mmmm aaaa")&amp;" au "&amp;TEXT(DATE(Fériés!B13,10,1)-1,"jj mmmm aaaa")</f>
        <v>Période du 01 juillet 1900 au 30 septembre 1900</v>
      </c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  <c r="BM9" s="78"/>
      <c r="BN9" s="78"/>
      <c r="BO9" s="78"/>
      <c r="BP9" s="78"/>
      <c r="BQ9" s="78"/>
      <c r="BR9" s="78"/>
      <c r="BS9" s="78"/>
      <c r="BT9" s="78"/>
      <c r="BU9" s="78"/>
      <c r="BV9" s="78"/>
      <c r="BW9" s="78"/>
      <c r="BX9" s="78"/>
      <c r="BY9" s="78"/>
      <c r="BZ9" s="78"/>
      <c r="CA9" s="78"/>
      <c r="CB9" s="78"/>
      <c r="CC9" s="78"/>
      <c r="CD9" s="78"/>
      <c r="CE9" s="78"/>
      <c r="CF9" s="78"/>
      <c r="CG9" s="78"/>
      <c r="CH9" s="78"/>
      <c r="CI9" s="78"/>
      <c r="CJ9" s="78"/>
      <c r="CK9" s="78"/>
      <c r="CL9" s="78"/>
      <c r="CM9" s="78"/>
      <c r="CN9" s="78"/>
      <c r="CO9" s="57"/>
    </row>
    <row r="10" spans="1:95" s="44" customFormat="1" ht="25.5" customHeight="1" thickBot="1" x14ac:dyDescent="0.45">
      <c r="A10" s="3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  <c r="BM10" s="84"/>
      <c r="BN10" s="84"/>
      <c r="BO10" s="84"/>
      <c r="BP10" s="84"/>
      <c r="BQ10" s="84"/>
      <c r="BR10" s="84"/>
      <c r="BS10" s="84"/>
      <c r="BT10" s="84"/>
      <c r="BU10" s="84"/>
      <c r="BV10" s="84"/>
      <c r="BW10" s="84"/>
      <c r="BX10" s="84"/>
      <c r="BY10" s="84"/>
      <c r="BZ10" s="84"/>
      <c r="CA10" s="84"/>
      <c r="CB10" s="84"/>
      <c r="CC10" s="84"/>
      <c r="CD10" s="84"/>
      <c r="CE10" s="84"/>
      <c r="CF10" s="84"/>
      <c r="CG10" s="84"/>
      <c r="CH10" s="84"/>
      <c r="CI10" s="84"/>
      <c r="CJ10" s="84"/>
      <c r="CK10" s="84"/>
      <c r="CL10" s="84"/>
      <c r="CM10" s="84"/>
      <c r="CN10" s="84"/>
      <c r="CO10" s="48"/>
    </row>
    <row r="11" spans="1:95" s="44" customFormat="1" ht="26.25" hidden="1" x14ac:dyDescent="0.4">
      <c r="A11" s="3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48"/>
    </row>
    <row r="12" spans="1:95" s="45" customFormat="1" ht="38.25" customHeight="1" x14ac:dyDescent="0.25">
      <c r="A12" s="43"/>
      <c r="B12" s="79" t="s">
        <v>6</v>
      </c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1"/>
      <c r="AG12" s="79" t="s">
        <v>7</v>
      </c>
      <c r="AH12" s="80"/>
      <c r="AI12" s="80"/>
      <c r="AJ12" s="80"/>
      <c r="AK12" s="80"/>
      <c r="AL12" s="80"/>
      <c r="AM12" s="80"/>
      <c r="AN12" s="80"/>
      <c r="AO12" s="80"/>
      <c r="AP12" s="80"/>
      <c r="AQ12" s="80"/>
      <c r="AR12" s="80"/>
      <c r="AS12" s="80"/>
      <c r="AT12" s="80"/>
      <c r="AU12" s="80"/>
      <c r="AV12" s="80"/>
      <c r="AW12" s="80"/>
      <c r="AX12" s="80"/>
      <c r="AY12" s="80"/>
      <c r="AZ12" s="80"/>
      <c r="BA12" s="80"/>
      <c r="BB12" s="80"/>
      <c r="BC12" s="80"/>
      <c r="BD12" s="80"/>
      <c r="BE12" s="80"/>
      <c r="BF12" s="80"/>
      <c r="BG12" s="80"/>
      <c r="BH12" s="80"/>
      <c r="BI12" s="80"/>
      <c r="BJ12" s="80"/>
      <c r="BK12" s="81"/>
      <c r="BL12" s="79" t="s">
        <v>11</v>
      </c>
      <c r="BM12" s="80"/>
      <c r="BN12" s="80"/>
      <c r="BO12" s="80"/>
      <c r="BP12" s="80"/>
      <c r="BQ12" s="80"/>
      <c r="BR12" s="80"/>
      <c r="BS12" s="80"/>
      <c r="BT12" s="80"/>
      <c r="BU12" s="80"/>
      <c r="BV12" s="80"/>
      <c r="BW12" s="80"/>
      <c r="BX12" s="80"/>
      <c r="BY12" s="80"/>
      <c r="BZ12" s="80"/>
      <c r="CA12" s="80"/>
      <c r="CB12" s="80"/>
      <c r="CC12" s="80"/>
      <c r="CD12" s="80"/>
      <c r="CE12" s="80"/>
      <c r="CF12" s="80"/>
      <c r="CG12" s="80"/>
      <c r="CH12" s="80"/>
      <c r="CI12" s="80"/>
      <c r="CJ12" s="80"/>
      <c r="CK12" s="80"/>
      <c r="CL12" s="80"/>
      <c r="CM12" s="80"/>
      <c r="CN12" s="80"/>
      <c r="CO12" s="81"/>
    </row>
    <row r="13" spans="1:95" s="69" customFormat="1" ht="26.25" customHeight="1" x14ac:dyDescent="0.25">
      <c r="A13" s="58" t="s">
        <v>24</v>
      </c>
      <c r="B13" s="64">
        <f>DATE(Fériés!B13,7,1)</f>
        <v>183</v>
      </c>
      <c r="C13" s="65">
        <f>B13+1</f>
        <v>184</v>
      </c>
      <c r="D13" s="65">
        <f t="shared" ref="D13:BO13" si="0">C13+1</f>
        <v>185</v>
      </c>
      <c r="E13" s="65">
        <f t="shared" si="0"/>
        <v>186</v>
      </c>
      <c r="F13" s="65">
        <f t="shared" si="0"/>
        <v>187</v>
      </c>
      <c r="G13" s="65">
        <f t="shared" si="0"/>
        <v>188</v>
      </c>
      <c r="H13" s="65">
        <f t="shared" si="0"/>
        <v>189</v>
      </c>
      <c r="I13" s="65">
        <f t="shared" si="0"/>
        <v>190</v>
      </c>
      <c r="J13" s="65">
        <f t="shared" si="0"/>
        <v>191</v>
      </c>
      <c r="K13" s="65">
        <f t="shared" si="0"/>
        <v>192</v>
      </c>
      <c r="L13" s="65">
        <f t="shared" si="0"/>
        <v>193</v>
      </c>
      <c r="M13" s="65">
        <f t="shared" si="0"/>
        <v>194</v>
      </c>
      <c r="N13" s="65">
        <f t="shared" si="0"/>
        <v>195</v>
      </c>
      <c r="O13" s="65">
        <f t="shared" si="0"/>
        <v>196</v>
      </c>
      <c r="P13" s="65">
        <f t="shared" si="0"/>
        <v>197</v>
      </c>
      <c r="Q13" s="65">
        <f t="shared" si="0"/>
        <v>198</v>
      </c>
      <c r="R13" s="65">
        <f t="shared" si="0"/>
        <v>199</v>
      </c>
      <c r="S13" s="65">
        <f t="shared" si="0"/>
        <v>200</v>
      </c>
      <c r="T13" s="65">
        <f t="shared" si="0"/>
        <v>201</v>
      </c>
      <c r="U13" s="65">
        <f t="shared" si="0"/>
        <v>202</v>
      </c>
      <c r="V13" s="65">
        <f t="shared" si="0"/>
        <v>203</v>
      </c>
      <c r="W13" s="65">
        <f t="shared" si="0"/>
        <v>204</v>
      </c>
      <c r="X13" s="65">
        <f t="shared" si="0"/>
        <v>205</v>
      </c>
      <c r="Y13" s="65">
        <f t="shared" si="0"/>
        <v>206</v>
      </c>
      <c r="Z13" s="65">
        <f t="shared" si="0"/>
        <v>207</v>
      </c>
      <c r="AA13" s="65">
        <f t="shared" si="0"/>
        <v>208</v>
      </c>
      <c r="AB13" s="65">
        <f t="shared" si="0"/>
        <v>209</v>
      </c>
      <c r="AC13" s="65">
        <f t="shared" si="0"/>
        <v>210</v>
      </c>
      <c r="AD13" s="65">
        <f t="shared" si="0"/>
        <v>211</v>
      </c>
      <c r="AE13" s="65">
        <f t="shared" si="0"/>
        <v>212</v>
      </c>
      <c r="AF13" s="66">
        <f t="shared" si="0"/>
        <v>213</v>
      </c>
      <c r="AG13" s="64">
        <f t="shared" si="0"/>
        <v>214</v>
      </c>
      <c r="AH13" s="65">
        <f t="shared" si="0"/>
        <v>215</v>
      </c>
      <c r="AI13" s="65">
        <f t="shared" si="0"/>
        <v>216</v>
      </c>
      <c r="AJ13" s="65">
        <f t="shared" si="0"/>
        <v>217</v>
      </c>
      <c r="AK13" s="65">
        <f t="shared" si="0"/>
        <v>218</v>
      </c>
      <c r="AL13" s="65">
        <f t="shared" si="0"/>
        <v>219</v>
      </c>
      <c r="AM13" s="65">
        <f t="shared" si="0"/>
        <v>220</v>
      </c>
      <c r="AN13" s="65">
        <f t="shared" si="0"/>
        <v>221</v>
      </c>
      <c r="AO13" s="65">
        <f t="shared" si="0"/>
        <v>222</v>
      </c>
      <c r="AP13" s="65">
        <f t="shared" si="0"/>
        <v>223</v>
      </c>
      <c r="AQ13" s="65">
        <f t="shared" si="0"/>
        <v>224</v>
      </c>
      <c r="AR13" s="65">
        <f t="shared" si="0"/>
        <v>225</v>
      </c>
      <c r="AS13" s="65">
        <f t="shared" si="0"/>
        <v>226</v>
      </c>
      <c r="AT13" s="65">
        <f t="shared" si="0"/>
        <v>227</v>
      </c>
      <c r="AU13" s="65">
        <f t="shared" si="0"/>
        <v>228</v>
      </c>
      <c r="AV13" s="65">
        <f t="shared" si="0"/>
        <v>229</v>
      </c>
      <c r="AW13" s="65">
        <f t="shared" si="0"/>
        <v>230</v>
      </c>
      <c r="AX13" s="65">
        <f t="shared" si="0"/>
        <v>231</v>
      </c>
      <c r="AY13" s="65">
        <f t="shared" si="0"/>
        <v>232</v>
      </c>
      <c r="AZ13" s="65">
        <f t="shared" si="0"/>
        <v>233</v>
      </c>
      <c r="BA13" s="65">
        <f t="shared" si="0"/>
        <v>234</v>
      </c>
      <c r="BB13" s="65">
        <f t="shared" si="0"/>
        <v>235</v>
      </c>
      <c r="BC13" s="65">
        <f t="shared" si="0"/>
        <v>236</v>
      </c>
      <c r="BD13" s="65">
        <f t="shared" si="0"/>
        <v>237</v>
      </c>
      <c r="BE13" s="65">
        <f t="shared" si="0"/>
        <v>238</v>
      </c>
      <c r="BF13" s="65">
        <f t="shared" si="0"/>
        <v>239</v>
      </c>
      <c r="BG13" s="65">
        <f t="shared" si="0"/>
        <v>240</v>
      </c>
      <c r="BH13" s="65">
        <f t="shared" si="0"/>
        <v>241</v>
      </c>
      <c r="BI13" s="65">
        <f t="shared" si="0"/>
        <v>242</v>
      </c>
      <c r="BJ13" s="65">
        <f t="shared" si="0"/>
        <v>243</v>
      </c>
      <c r="BK13" s="66">
        <f t="shared" si="0"/>
        <v>244</v>
      </c>
      <c r="BL13" s="64">
        <f t="shared" si="0"/>
        <v>245</v>
      </c>
      <c r="BM13" s="65">
        <f t="shared" si="0"/>
        <v>246</v>
      </c>
      <c r="BN13" s="65">
        <f t="shared" si="0"/>
        <v>247</v>
      </c>
      <c r="BO13" s="65">
        <f t="shared" si="0"/>
        <v>248</v>
      </c>
      <c r="BP13" s="65">
        <f t="shared" ref="BP13:CO13" si="1">BO13+1</f>
        <v>249</v>
      </c>
      <c r="BQ13" s="65">
        <f t="shared" si="1"/>
        <v>250</v>
      </c>
      <c r="BR13" s="65">
        <f t="shared" si="1"/>
        <v>251</v>
      </c>
      <c r="BS13" s="65">
        <f t="shared" si="1"/>
        <v>252</v>
      </c>
      <c r="BT13" s="65">
        <f t="shared" si="1"/>
        <v>253</v>
      </c>
      <c r="BU13" s="65">
        <f t="shared" si="1"/>
        <v>254</v>
      </c>
      <c r="BV13" s="65">
        <f t="shared" si="1"/>
        <v>255</v>
      </c>
      <c r="BW13" s="65">
        <f t="shared" si="1"/>
        <v>256</v>
      </c>
      <c r="BX13" s="65">
        <f t="shared" si="1"/>
        <v>257</v>
      </c>
      <c r="BY13" s="65">
        <f t="shared" si="1"/>
        <v>258</v>
      </c>
      <c r="BZ13" s="65">
        <f t="shared" si="1"/>
        <v>259</v>
      </c>
      <c r="CA13" s="65">
        <f t="shared" si="1"/>
        <v>260</v>
      </c>
      <c r="CB13" s="65">
        <f t="shared" si="1"/>
        <v>261</v>
      </c>
      <c r="CC13" s="65">
        <f t="shared" si="1"/>
        <v>262</v>
      </c>
      <c r="CD13" s="65">
        <f t="shared" si="1"/>
        <v>263</v>
      </c>
      <c r="CE13" s="65">
        <f t="shared" si="1"/>
        <v>264</v>
      </c>
      <c r="CF13" s="65">
        <f t="shared" si="1"/>
        <v>265</v>
      </c>
      <c r="CG13" s="65">
        <f t="shared" si="1"/>
        <v>266</v>
      </c>
      <c r="CH13" s="65">
        <f t="shared" si="1"/>
        <v>267</v>
      </c>
      <c r="CI13" s="65">
        <f t="shared" si="1"/>
        <v>268</v>
      </c>
      <c r="CJ13" s="65">
        <f t="shared" si="1"/>
        <v>269</v>
      </c>
      <c r="CK13" s="65">
        <f t="shared" si="1"/>
        <v>270</v>
      </c>
      <c r="CL13" s="65">
        <f t="shared" si="1"/>
        <v>271</v>
      </c>
      <c r="CM13" s="65">
        <f t="shared" si="1"/>
        <v>272</v>
      </c>
      <c r="CN13" s="65">
        <f t="shared" si="1"/>
        <v>273</v>
      </c>
      <c r="CO13" s="67">
        <f t="shared" si="1"/>
        <v>274</v>
      </c>
      <c r="CP13" s="68"/>
      <c r="CQ13" s="68"/>
    </row>
    <row r="14" spans="1:95" s="46" customFormat="1" ht="20.100000000000001" customHeight="1" x14ac:dyDescent="0.25">
      <c r="A14" s="21"/>
      <c r="B14" s="24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25"/>
      <c r="AG14" s="24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25"/>
      <c r="BL14" s="24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8"/>
      <c r="CO14" s="49"/>
    </row>
    <row r="15" spans="1:95" s="46" customFormat="1" ht="20.100000000000001" customHeight="1" x14ac:dyDescent="0.25">
      <c r="A15" s="22"/>
      <c r="B15" s="26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27"/>
      <c r="AG15" s="26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27"/>
      <c r="BL15" s="26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9"/>
      <c r="CO15" s="50"/>
    </row>
    <row r="16" spans="1:95" s="46" customFormat="1" ht="20.100000000000001" customHeight="1" x14ac:dyDescent="0.25">
      <c r="A16" s="21"/>
      <c r="B16" s="28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29"/>
      <c r="AG16" s="28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29"/>
      <c r="BL16" s="28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20"/>
      <c r="CO16" s="50"/>
    </row>
    <row r="17" spans="1:93" s="46" customFormat="1" ht="20.100000000000001" customHeight="1" x14ac:dyDescent="0.25">
      <c r="A17" s="22"/>
      <c r="B17" s="26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27"/>
      <c r="AG17" s="26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27"/>
      <c r="BL17" s="26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9"/>
      <c r="CO17" s="50"/>
    </row>
    <row r="18" spans="1:93" s="46" customFormat="1" ht="20.100000000000001" customHeight="1" x14ac:dyDescent="0.25">
      <c r="A18" s="21"/>
      <c r="B18" s="28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29"/>
      <c r="AG18" s="28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29"/>
      <c r="BL18" s="28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20"/>
      <c r="CO18" s="50"/>
    </row>
    <row r="19" spans="1:93" s="46" customFormat="1" ht="20.100000000000001" customHeight="1" x14ac:dyDescent="0.25">
      <c r="A19" s="22"/>
      <c r="B19" s="26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27"/>
      <c r="AG19" s="26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27"/>
      <c r="BL19" s="26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9"/>
      <c r="CO19" s="50"/>
    </row>
    <row r="20" spans="1:93" s="46" customFormat="1" ht="20.100000000000001" customHeight="1" x14ac:dyDescent="0.25">
      <c r="A20" s="21"/>
      <c r="B20" s="28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29"/>
      <c r="AG20" s="28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29"/>
      <c r="BL20" s="28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20"/>
      <c r="CO20" s="50"/>
    </row>
    <row r="21" spans="1:93" s="46" customFormat="1" ht="20.100000000000001" customHeight="1" x14ac:dyDescent="0.25">
      <c r="A21" s="22"/>
      <c r="B21" s="26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27"/>
      <c r="AG21" s="26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27"/>
      <c r="BL21" s="26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9"/>
      <c r="CO21" s="50"/>
    </row>
    <row r="22" spans="1:93" s="46" customFormat="1" ht="20.100000000000001" customHeight="1" x14ac:dyDescent="0.25">
      <c r="A22" s="21"/>
      <c r="B22" s="28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29"/>
      <c r="AG22" s="28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29"/>
      <c r="BL22" s="28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20"/>
      <c r="CO22" s="50"/>
    </row>
    <row r="23" spans="1:93" s="46" customFormat="1" ht="20.100000000000001" customHeight="1" x14ac:dyDescent="0.25">
      <c r="A23" s="22"/>
      <c r="B23" s="26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27"/>
      <c r="AG23" s="26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27"/>
      <c r="BL23" s="26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9"/>
      <c r="CO23" s="50"/>
    </row>
    <row r="24" spans="1:93" s="46" customFormat="1" ht="20.100000000000001" customHeight="1" x14ac:dyDescent="0.25">
      <c r="A24" s="21"/>
      <c r="B24" s="2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29"/>
      <c r="AG24" s="28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29"/>
      <c r="BL24" s="28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20"/>
      <c r="CO24" s="50"/>
    </row>
    <row r="25" spans="1:93" s="46" customFormat="1" ht="20.100000000000001" customHeight="1" x14ac:dyDescent="0.25">
      <c r="A25" s="22"/>
      <c r="B25" s="26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27"/>
      <c r="AG25" s="26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27"/>
      <c r="BL25" s="26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9"/>
      <c r="CO25" s="50"/>
    </row>
    <row r="26" spans="1:93" s="46" customFormat="1" ht="20.100000000000001" customHeight="1" x14ac:dyDescent="0.25">
      <c r="A26" s="21"/>
      <c r="B26" s="28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29"/>
      <c r="AG26" s="28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29"/>
      <c r="BL26" s="28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20"/>
      <c r="CO26" s="50"/>
    </row>
    <row r="27" spans="1:93" s="46" customFormat="1" ht="20.100000000000001" customHeight="1" x14ac:dyDescent="0.25">
      <c r="A27" s="22"/>
      <c r="B27" s="26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27"/>
      <c r="AG27" s="26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27"/>
      <c r="BL27" s="26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9"/>
      <c r="CO27" s="50"/>
    </row>
    <row r="28" spans="1:93" s="46" customFormat="1" ht="20.100000000000001" customHeight="1" x14ac:dyDescent="0.25">
      <c r="A28" s="21"/>
      <c r="B28" s="28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29"/>
      <c r="AG28" s="28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29"/>
      <c r="BL28" s="28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20"/>
      <c r="CO28" s="50"/>
    </row>
    <row r="29" spans="1:93" s="46" customFormat="1" ht="20.100000000000001" customHeight="1" x14ac:dyDescent="0.25">
      <c r="A29" s="22"/>
      <c r="B29" s="26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27"/>
      <c r="AG29" s="26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27"/>
      <c r="BL29" s="26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9"/>
      <c r="CO29" s="50"/>
    </row>
    <row r="30" spans="1:93" s="46" customFormat="1" ht="20.100000000000001" customHeight="1" x14ac:dyDescent="0.25">
      <c r="A30" s="21"/>
      <c r="B30" s="28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29"/>
      <c r="AG30" s="28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29"/>
      <c r="BL30" s="28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20"/>
      <c r="CO30" s="50"/>
    </row>
    <row r="31" spans="1:93" s="46" customFormat="1" ht="20.100000000000001" customHeight="1" x14ac:dyDescent="0.25">
      <c r="A31" s="22"/>
      <c r="B31" s="26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27"/>
      <c r="AG31" s="26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27"/>
      <c r="BL31" s="26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9"/>
      <c r="CO31" s="50"/>
    </row>
    <row r="32" spans="1:93" s="46" customFormat="1" ht="20.100000000000001" customHeight="1" x14ac:dyDescent="0.25">
      <c r="A32" s="21"/>
      <c r="B32" s="28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29"/>
      <c r="AG32" s="28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29"/>
      <c r="BL32" s="28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20"/>
      <c r="CO32" s="50"/>
    </row>
    <row r="33" spans="1:93" s="46" customFormat="1" ht="20.100000000000001" customHeight="1" x14ac:dyDescent="0.25">
      <c r="A33" s="22"/>
      <c r="B33" s="26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27"/>
      <c r="AG33" s="26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27"/>
      <c r="BL33" s="26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9"/>
      <c r="CO33" s="50"/>
    </row>
    <row r="34" spans="1:93" s="46" customFormat="1" ht="20.100000000000001" customHeight="1" x14ac:dyDescent="0.25">
      <c r="A34" s="21"/>
      <c r="B34" s="28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29"/>
      <c r="AG34" s="28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29"/>
      <c r="BL34" s="28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20"/>
      <c r="CO34" s="50"/>
    </row>
    <row r="35" spans="1:93" s="46" customFormat="1" ht="20.100000000000001" customHeight="1" x14ac:dyDescent="0.25">
      <c r="A35" s="22"/>
      <c r="B35" s="26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27"/>
      <c r="AG35" s="26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27"/>
      <c r="BL35" s="26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9"/>
      <c r="CO35" s="50"/>
    </row>
    <row r="36" spans="1:93" ht="20.100000000000001" customHeight="1" x14ac:dyDescent="0.25">
      <c r="A36" s="21"/>
      <c r="B36" s="28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29"/>
      <c r="AG36" s="28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29"/>
      <c r="BL36" s="28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20"/>
      <c r="CO36" s="50"/>
    </row>
    <row r="37" spans="1:93" ht="20.100000000000001" customHeight="1" x14ac:dyDescent="0.25">
      <c r="A37" s="22"/>
      <c r="B37" s="3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31"/>
      <c r="AG37" s="3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31"/>
      <c r="BL37" s="3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3"/>
      <c r="CO37" s="50"/>
    </row>
    <row r="38" spans="1:93" ht="20.100000000000001" customHeight="1" x14ac:dyDescent="0.25">
      <c r="A38" s="39"/>
      <c r="B38" s="40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41"/>
      <c r="AG38" s="40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41"/>
      <c r="BL38" s="40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6"/>
      <c r="CO38" s="50"/>
    </row>
    <row r="39" spans="1:93" ht="20.100000000000001" customHeight="1" x14ac:dyDescent="0.25">
      <c r="A39" s="22"/>
      <c r="B39" s="34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35"/>
      <c r="AG39" s="34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35"/>
      <c r="BL39" s="34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4"/>
      <c r="CO39" s="50"/>
    </row>
    <row r="40" spans="1:93" ht="20.100000000000001" customHeight="1" x14ac:dyDescent="0.25">
      <c r="A40" s="21"/>
      <c r="B40" s="28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29"/>
      <c r="AG40" s="28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29"/>
      <c r="BL40" s="28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20"/>
      <c r="CO40" s="50"/>
    </row>
    <row r="41" spans="1:93" ht="20.100000000000001" customHeight="1" thickBot="1" x14ac:dyDescent="0.3">
      <c r="A41" s="22"/>
      <c r="B41" s="36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8"/>
      <c r="AG41" s="36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8"/>
      <c r="BL41" s="36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42"/>
      <c r="CO41" s="51"/>
    </row>
  </sheetData>
  <sheetProtection sheet="1" objects="1" scenarios="1"/>
  <mergeCells count="5">
    <mergeCell ref="AG12:BK12"/>
    <mergeCell ref="BL12:CO12"/>
    <mergeCell ref="B12:AF12"/>
    <mergeCell ref="B10:CN10"/>
    <mergeCell ref="B9:CN9"/>
  </mergeCells>
  <conditionalFormatting sqref="B14:CO41 B13">
    <cfRule type="expression" dxfId="5" priority="4">
      <formula>WEEKDAY(B$13,2)&gt;5</formula>
    </cfRule>
  </conditionalFormatting>
  <conditionalFormatting sqref="C13:CO13">
    <cfRule type="expression" dxfId="4" priority="2">
      <formula>WEEKDAY(C$13,2)&gt;5</formula>
    </cfRule>
  </conditionalFormatting>
  <printOptions horizontalCentered="1"/>
  <pageMargins left="0.31496062992125984" right="3.937007874015748E-2" top="0.74803149606299213" bottom="0.74803149606299213" header="0.31496062992125984" footer="0.31496062992125984"/>
  <pageSetup paperSize="9" scale="4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stopIfTrue="1" id="{C9BF3B18-3613-4D42-843D-14629FA39041}">
            <xm:f>COUNTIF(Fériés!$B$14:$B$26,B$13)&gt;0</xm:f>
            <x14:dxf>
              <fill>
                <patternFill>
                  <bgColor theme="3" tint="0.59996337778862885"/>
                </patternFill>
              </fill>
            </x14:dxf>
          </x14:cfRule>
          <xm:sqref>B14:CO41 B13</xm:sqref>
        </x14:conditionalFormatting>
        <x14:conditionalFormatting xmlns:xm="http://schemas.microsoft.com/office/excel/2006/main">
          <x14:cfRule type="expression" priority="1" stopIfTrue="1" id="{7D8ADB63-8887-492D-8EEE-ABC9A48699F2}">
            <xm:f>COUNTIF(Fériés!$B$14:$B$26,C$13)&gt;0</xm:f>
            <x14:dxf>
              <fill>
                <patternFill>
                  <bgColor theme="4" tint="0.59996337778862885"/>
                </patternFill>
              </fill>
            </x14:dxf>
          </x14:cfRule>
          <xm:sqref>C13:CO13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Trim4">
    <pageSetUpPr fitToPage="1"/>
  </sheetPr>
  <dimension ref="A9:CQ41"/>
  <sheetViews>
    <sheetView showGridLines="0" zoomScale="55" zoomScaleNormal="55" workbookViewId="0">
      <selection activeCell="B9" sqref="B9:CN9"/>
    </sheetView>
  </sheetViews>
  <sheetFormatPr baseColWidth="10" defaultRowHeight="15" x14ac:dyDescent="0.25"/>
  <cols>
    <col min="1" max="1" width="19.28515625" customWidth="1"/>
    <col min="2" max="92" width="3" style="1" customWidth="1"/>
    <col min="93" max="96" width="3" style="47" customWidth="1"/>
    <col min="97" max="16384" width="11.42578125" style="47"/>
  </cols>
  <sheetData>
    <row r="9" spans="1:95" s="56" customFormat="1" ht="48.75" customHeight="1" x14ac:dyDescent="0.65">
      <c r="A9" s="55"/>
      <c r="B9" s="78" t="str">
        <f>"Période du "&amp;TEXT(DATE(Fériés!B13,10,1),"jj mmmm aaaa")&amp;" au "&amp;TEXT(DATE(Fériés!B13,13,1)-1,"jj mmmm aaaa")</f>
        <v>Période du 01 octobre 1900 au 31 décembre 1900</v>
      </c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  <c r="BM9" s="78"/>
      <c r="BN9" s="78"/>
      <c r="BO9" s="78"/>
      <c r="BP9" s="78"/>
      <c r="BQ9" s="78"/>
      <c r="BR9" s="78"/>
      <c r="BS9" s="78"/>
      <c r="BT9" s="78"/>
      <c r="BU9" s="78"/>
      <c r="BV9" s="78"/>
      <c r="BW9" s="78"/>
      <c r="BX9" s="78"/>
      <c r="BY9" s="78"/>
      <c r="BZ9" s="78"/>
      <c r="CA9" s="78"/>
      <c r="CB9" s="78"/>
      <c r="CC9" s="78"/>
      <c r="CD9" s="78"/>
      <c r="CE9" s="78"/>
      <c r="CF9" s="78"/>
      <c r="CG9" s="78"/>
      <c r="CH9" s="78"/>
      <c r="CI9" s="78"/>
      <c r="CJ9" s="78"/>
      <c r="CK9" s="78"/>
      <c r="CL9" s="78"/>
      <c r="CM9" s="78"/>
      <c r="CN9" s="78"/>
    </row>
    <row r="10" spans="1:95" s="44" customFormat="1" ht="25.5" customHeight="1" thickBot="1" x14ac:dyDescent="0.45">
      <c r="A10" s="3"/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  <c r="BM10" s="82"/>
      <c r="BN10" s="82"/>
      <c r="BO10" s="82"/>
      <c r="BP10" s="82"/>
      <c r="BQ10" s="82"/>
      <c r="BR10" s="82"/>
      <c r="BS10" s="82"/>
      <c r="BT10" s="82"/>
      <c r="BU10" s="82"/>
      <c r="BV10" s="82"/>
      <c r="BW10" s="82"/>
      <c r="BX10" s="82"/>
      <c r="BY10" s="82"/>
      <c r="BZ10" s="82"/>
      <c r="CA10" s="82"/>
      <c r="CB10" s="82"/>
      <c r="CC10" s="82"/>
      <c r="CD10" s="82"/>
      <c r="CE10" s="82"/>
      <c r="CF10" s="82"/>
      <c r="CG10" s="82"/>
      <c r="CH10" s="82"/>
      <c r="CI10" s="82"/>
      <c r="CJ10" s="82"/>
      <c r="CK10" s="82"/>
      <c r="CL10" s="82"/>
      <c r="CM10" s="82"/>
      <c r="CN10" s="82"/>
    </row>
    <row r="11" spans="1:95" s="44" customFormat="1" ht="26.25" hidden="1" x14ac:dyDescent="0.4">
      <c r="A11" s="3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</row>
    <row r="12" spans="1:95" s="45" customFormat="1" ht="38.25" customHeight="1" x14ac:dyDescent="0.25">
      <c r="A12" s="43"/>
      <c r="B12" s="79" t="s">
        <v>3</v>
      </c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1"/>
      <c r="AG12" s="85" t="s">
        <v>4</v>
      </c>
      <c r="AH12" s="86"/>
      <c r="AI12" s="86"/>
      <c r="AJ12" s="86"/>
      <c r="AK12" s="86"/>
      <c r="AL12" s="86"/>
      <c r="AM12" s="86"/>
      <c r="AN12" s="86"/>
      <c r="AO12" s="86"/>
      <c r="AP12" s="86"/>
      <c r="AQ12" s="86"/>
      <c r="AR12" s="86"/>
      <c r="AS12" s="86"/>
      <c r="AT12" s="86"/>
      <c r="AU12" s="86"/>
      <c r="AV12" s="86"/>
      <c r="AW12" s="86"/>
      <c r="AX12" s="86"/>
      <c r="AY12" s="86"/>
      <c r="AZ12" s="86"/>
      <c r="BA12" s="86"/>
      <c r="BB12" s="86"/>
      <c r="BC12" s="86"/>
      <c r="BD12" s="86"/>
      <c r="BE12" s="86"/>
      <c r="BF12" s="86"/>
      <c r="BG12" s="86"/>
      <c r="BH12" s="86"/>
      <c r="BI12" s="86"/>
      <c r="BJ12" s="87"/>
      <c r="BK12" s="79" t="s">
        <v>5</v>
      </c>
      <c r="BL12" s="80"/>
      <c r="BM12" s="80"/>
      <c r="BN12" s="80"/>
      <c r="BO12" s="80"/>
      <c r="BP12" s="80"/>
      <c r="BQ12" s="80"/>
      <c r="BR12" s="80"/>
      <c r="BS12" s="80"/>
      <c r="BT12" s="80"/>
      <c r="BU12" s="80"/>
      <c r="BV12" s="80"/>
      <c r="BW12" s="80"/>
      <c r="BX12" s="80"/>
      <c r="BY12" s="80"/>
      <c r="BZ12" s="80"/>
      <c r="CA12" s="80"/>
      <c r="CB12" s="80"/>
      <c r="CC12" s="80"/>
      <c r="CD12" s="80"/>
      <c r="CE12" s="80"/>
      <c r="CF12" s="80"/>
      <c r="CG12" s="80"/>
      <c r="CH12" s="80"/>
      <c r="CI12" s="80"/>
      <c r="CJ12" s="80"/>
      <c r="CK12" s="80"/>
      <c r="CL12" s="80"/>
      <c r="CM12" s="80"/>
      <c r="CN12" s="80"/>
      <c r="CO12" s="81"/>
    </row>
    <row r="13" spans="1:95" s="69" customFormat="1" ht="26.25" customHeight="1" x14ac:dyDescent="0.25">
      <c r="A13" s="58" t="s">
        <v>24</v>
      </c>
      <c r="B13" s="64">
        <f>DATE(Fériés!B13,10,1)</f>
        <v>275</v>
      </c>
      <c r="C13" s="65">
        <f>B13+1</f>
        <v>276</v>
      </c>
      <c r="D13" s="65">
        <f>C13+1</f>
        <v>277</v>
      </c>
      <c r="E13" s="65">
        <f t="shared" ref="E13:BP13" si="0">D13+1</f>
        <v>278</v>
      </c>
      <c r="F13" s="65">
        <f t="shared" si="0"/>
        <v>279</v>
      </c>
      <c r="G13" s="65">
        <f t="shared" si="0"/>
        <v>280</v>
      </c>
      <c r="H13" s="65">
        <f t="shared" si="0"/>
        <v>281</v>
      </c>
      <c r="I13" s="65">
        <f t="shared" si="0"/>
        <v>282</v>
      </c>
      <c r="J13" s="65">
        <f t="shared" si="0"/>
        <v>283</v>
      </c>
      <c r="K13" s="65">
        <f t="shared" si="0"/>
        <v>284</v>
      </c>
      <c r="L13" s="65">
        <f t="shared" si="0"/>
        <v>285</v>
      </c>
      <c r="M13" s="65">
        <f t="shared" si="0"/>
        <v>286</v>
      </c>
      <c r="N13" s="65">
        <f t="shared" si="0"/>
        <v>287</v>
      </c>
      <c r="O13" s="65">
        <f t="shared" si="0"/>
        <v>288</v>
      </c>
      <c r="P13" s="65">
        <f t="shared" si="0"/>
        <v>289</v>
      </c>
      <c r="Q13" s="65">
        <f t="shared" si="0"/>
        <v>290</v>
      </c>
      <c r="R13" s="65">
        <f t="shared" si="0"/>
        <v>291</v>
      </c>
      <c r="S13" s="65">
        <f t="shared" si="0"/>
        <v>292</v>
      </c>
      <c r="T13" s="65">
        <f t="shared" si="0"/>
        <v>293</v>
      </c>
      <c r="U13" s="65">
        <f t="shared" si="0"/>
        <v>294</v>
      </c>
      <c r="V13" s="65">
        <f t="shared" si="0"/>
        <v>295</v>
      </c>
      <c r="W13" s="65">
        <f t="shared" si="0"/>
        <v>296</v>
      </c>
      <c r="X13" s="65">
        <f t="shared" si="0"/>
        <v>297</v>
      </c>
      <c r="Y13" s="65">
        <f t="shared" si="0"/>
        <v>298</v>
      </c>
      <c r="Z13" s="65">
        <f t="shared" si="0"/>
        <v>299</v>
      </c>
      <c r="AA13" s="65">
        <f t="shared" si="0"/>
        <v>300</v>
      </c>
      <c r="AB13" s="65">
        <f t="shared" si="0"/>
        <v>301</v>
      </c>
      <c r="AC13" s="65">
        <f t="shared" si="0"/>
        <v>302</v>
      </c>
      <c r="AD13" s="65">
        <f t="shared" si="0"/>
        <v>303</v>
      </c>
      <c r="AE13" s="65">
        <f t="shared" si="0"/>
        <v>304</v>
      </c>
      <c r="AF13" s="66">
        <f t="shared" si="0"/>
        <v>305</v>
      </c>
      <c r="AG13" s="64">
        <f t="shared" si="0"/>
        <v>306</v>
      </c>
      <c r="AH13" s="65">
        <f t="shared" si="0"/>
        <v>307</v>
      </c>
      <c r="AI13" s="65">
        <f t="shared" si="0"/>
        <v>308</v>
      </c>
      <c r="AJ13" s="65">
        <f t="shared" si="0"/>
        <v>309</v>
      </c>
      <c r="AK13" s="65">
        <f t="shared" si="0"/>
        <v>310</v>
      </c>
      <c r="AL13" s="65">
        <f t="shared" si="0"/>
        <v>311</v>
      </c>
      <c r="AM13" s="65">
        <f t="shared" si="0"/>
        <v>312</v>
      </c>
      <c r="AN13" s="65">
        <f t="shared" si="0"/>
        <v>313</v>
      </c>
      <c r="AO13" s="65">
        <f t="shared" si="0"/>
        <v>314</v>
      </c>
      <c r="AP13" s="65">
        <f t="shared" si="0"/>
        <v>315</v>
      </c>
      <c r="AQ13" s="65">
        <f t="shared" si="0"/>
        <v>316</v>
      </c>
      <c r="AR13" s="65">
        <f t="shared" si="0"/>
        <v>317</v>
      </c>
      <c r="AS13" s="65">
        <f t="shared" si="0"/>
        <v>318</v>
      </c>
      <c r="AT13" s="65">
        <f t="shared" si="0"/>
        <v>319</v>
      </c>
      <c r="AU13" s="65">
        <f t="shared" si="0"/>
        <v>320</v>
      </c>
      <c r="AV13" s="65">
        <f t="shared" si="0"/>
        <v>321</v>
      </c>
      <c r="AW13" s="65">
        <f t="shared" si="0"/>
        <v>322</v>
      </c>
      <c r="AX13" s="65">
        <f t="shared" si="0"/>
        <v>323</v>
      </c>
      <c r="AY13" s="65">
        <f t="shared" si="0"/>
        <v>324</v>
      </c>
      <c r="AZ13" s="65">
        <f t="shared" si="0"/>
        <v>325</v>
      </c>
      <c r="BA13" s="65">
        <f t="shared" si="0"/>
        <v>326</v>
      </c>
      <c r="BB13" s="65">
        <f t="shared" si="0"/>
        <v>327</v>
      </c>
      <c r="BC13" s="65">
        <f t="shared" si="0"/>
        <v>328</v>
      </c>
      <c r="BD13" s="65">
        <f t="shared" si="0"/>
        <v>329</v>
      </c>
      <c r="BE13" s="65">
        <f t="shared" si="0"/>
        <v>330</v>
      </c>
      <c r="BF13" s="65">
        <f t="shared" si="0"/>
        <v>331</v>
      </c>
      <c r="BG13" s="65">
        <f t="shared" si="0"/>
        <v>332</v>
      </c>
      <c r="BH13" s="65">
        <f t="shared" si="0"/>
        <v>333</v>
      </c>
      <c r="BI13" s="65">
        <f t="shared" si="0"/>
        <v>334</v>
      </c>
      <c r="BJ13" s="66">
        <f t="shared" si="0"/>
        <v>335</v>
      </c>
      <c r="BK13" s="64">
        <f t="shared" si="0"/>
        <v>336</v>
      </c>
      <c r="BL13" s="65">
        <f t="shared" si="0"/>
        <v>337</v>
      </c>
      <c r="BM13" s="65">
        <f t="shared" si="0"/>
        <v>338</v>
      </c>
      <c r="BN13" s="65">
        <f t="shared" si="0"/>
        <v>339</v>
      </c>
      <c r="BO13" s="65">
        <f t="shared" si="0"/>
        <v>340</v>
      </c>
      <c r="BP13" s="65">
        <f t="shared" si="0"/>
        <v>341</v>
      </c>
      <c r="BQ13" s="65">
        <f t="shared" ref="BQ13:CO13" si="1">BP13+1</f>
        <v>342</v>
      </c>
      <c r="BR13" s="65">
        <f t="shared" si="1"/>
        <v>343</v>
      </c>
      <c r="BS13" s="65">
        <f t="shared" si="1"/>
        <v>344</v>
      </c>
      <c r="BT13" s="65">
        <f t="shared" si="1"/>
        <v>345</v>
      </c>
      <c r="BU13" s="65">
        <f t="shared" si="1"/>
        <v>346</v>
      </c>
      <c r="BV13" s="65">
        <f t="shared" si="1"/>
        <v>347</v>
      </c>
      <c r="BW13" s="65">
        <f t="shared" si="1"/>
        <v>348</v>
      </c>
      <c r="BX13" s="65">
        <f t="shared" si="1"/>
        <v>349</v>
      </c>
      <c r="BY13" s="65">
        <f t="shared" si="1"/>
        <v>350</v>
      </c>
      <c r="BZ13" s="65">
        <f t="shared" si="1"/>
        <v>351</v>
      </c>
      <c r="CA13" s="65">
        <f t="shared" si="1"/>
        <v>352</v>
      </c>
      <c r="CB13" s="65">
        <f t="shared" si="1"/>
        <v>353</v>
      </c>
      <c r="CC13" s="65">
        <f t="shared" si="1"/>
        <v>354</v>
      </c>
      <c r="CD13" s="65">
        <f t="shared" si="1"/>
        <v>355</v>
      </c>
      <c r="CE13" s="65">
        <f t="shared" si="1"/>
        <v>356</v>
      </c>
      <c r="CF13" s="65">
        <f t="shared" si="1"/>
        <v>357</v>
      </c>
      <c r="CG13" s="65">
        <f t="shared" si="1"/>
        <v>358</v>
      </c>
      <c r="CH13" s="65">
        <f t="shared" si="1"/>
        <v>359</v>
      </c>
      <c r="CI13" s="65">
        <f t="shared" si="1"/>
        <v>360</v>
      </c>
      <c r="CJ13" s="65">
        <f t="shared" si="1"/>
        <v>361</v>
      </c>
      <c r="CK13" s="65">
        <f t="shared" si="1"/>
        <v>362</v>
      </c>
      <c r="CL13" s="65">
        <f t="shared" si="1"/>
        <v>363</v>
      </c>
      <c r="CM13" s="65">
        <f t="shared" si="1"/>
        <v>364</v>
      </c>
      <c r="CN13" s="65">
        <f t="shared" si="1"/>
        <v>365</v>
      </c>
      <c r="CO13" s="67">
        <f t="shared" si="1"/>
        <v>366</v>
      </c>
      <c r="CP13" s="68"/>
      <c r="CQ13" s="68"/>
    </row>
    <row r="14" spans="1:95" s="46" customFormat="1" ht="20.100000000000001" customHeight="1" x14ac:dyDescent="0.25">
      <c r="A14" s="21"/>
      <c r="B14" s="24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25"/>
      <c r="AG14" s="24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25"/>
      <c r="BK14" s="24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49"/>
    </row>
    <row r="15" spans="1:95" s="46" customFormat="1" ht="20.100000000000001" customHeight="1" x14ac:dyDescent="0.25">
      <c r="A15" s="22"/>
      <c r="B15" s="26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27"/>
      <c r="AG15" s="26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27"/>
      <c r="BK15" s="26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50"/>
    </row>
    <row r="16" spans="1:95" s="46" customFormat="1" ht="20.100000000000001" customHeight="1" x14ac:dyDescent="0.25">
      <c r="A16" s="21"/>
      <c r="B16" s="28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29"/>
      <c r="AG16" s="28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29"/>
      <c r="BK16" s="28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50"/>
    </row>
    <row r="17" spans="1:93" s="46" customFormat="1" ht="20.100000000000001" customHeight="1" x14ac:dyDescent="0.25">
      <c r="A17" s="22"/>
      <c r="B17" s="26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27"/>
      <c r="AG17" s="26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27"/>
      <c r="BK17" s="26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50"/>
    </row>
    <row r="18" spans="1:93" s="46" customFormat="1" ht="20.100000000000001" customHeight="1" x14ac:dyDescent="0.25">
      <c r="A18" s="21"/>
      <c r="B18" s="28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29"/>
      <c r="AG18" s="28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29"/>
      <c r="BK18" s="28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50"/>
    </row>
    <row r="19" spans="1:93" s="46" customFormat="1" ht="20.100000000000001" customHeight="1" x14ac:dyDescent="0.25">
      <c r="A19" s="22"/>
      <c r="B19" s="26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27"/>
      <c r="AG19" s="26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27"/>
      <c r="BK19" s="26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50"/>
    </row>
    <row r="20" spans="1:93" s="46" customFormat="1" ht="20.100000000000001" customHeight="1" x14ac:dyDescent="0.25">
      <c r="A20" s="21"/>
      <c r="B20" s="28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29"/>
      <c r="AG20" s="28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29"/>
      <c r="BK20" s="28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50"/>
    </row>
    <row r="21" spans="1:93" s="46" customFormat="1" ht="20.100000000000001" customHeight="1" x14ac:dyDescent="0.25">
      <c r="A21" s="22"/>
      <c r="B21" s="26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27"/>
      <c r="AG21" s="26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27"/>
      <c r="BK21" s="26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50"/>
    </row>
    <row r="22" spans="1:93" s="46" customFormat="1" ht="20.100000000000001" customHeight="1" x14ac:dyDescent="0.25">
      <c r="A22" s="21"/>
      <c r="B22" s="28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29"/>
      <c r="AG22" s="28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29"/>
      <c r="BK22" s="28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50"/>
    </row>
    <row r="23" spans="1:93" s="46" customFormat="1" ht="20.100000000000001" customHeight="1" x14ac:dyDescent="0.25">
      <c r="A23" s="22"/>
      <c r="B23" s="26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27"/>
      <c r="AG23" s="26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27"/>
      <c r="BK23" s="26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50"/>
    </row>
    <row r="24" spans="1:93" s="46" customFormat="1" ht="20.100000000000001" customHeight="1" x14ac:dyDescent="0.25">
      <c r="A24" s="21"/>
      <c r="B24" s="2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29"/>
      <c r="AG24" s="28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29"/>
      <c r="BK24" s="28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50"/>
    </row>
    <row r="25" spans="1:93" s="46" customFormat="1" ht="20.100000000000001" customHeight="1" x14ac:dyDescent="0.25">
      <c r="A25" s="22"/>
      <c r="B25" s="26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27"/>
      <c r="AG25" s="26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27"/>
      <c r="BK25" s="26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50"/>
    </row>
    <row r="26" spans="1:93" s="46" customFormat="1" ht="20.100000000000001" customHeight="1" x14ac:dyDescent="0.25">
      <c r="A26" s="21"/>
      <c r="B26" s="28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29"/>
      <c r="AG26" s="28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29"/>
      <c r="BK26" s="28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50"/>
    </row>
    <row r="27" spans="1:93" s="46" customFormat="1" ht="20.100000000000001" customHeight="1" x14ac:dyDescent="0.25">
      <c r="A27" s="22"/>
      <c r="B27" s="26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27"/>
      <c r="AG27" s="26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27"/>
      <c r="BK27" s="26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50"/>
    </row>
    <row r="28" spans="1:93" s="46" customFormat="1" ht="20.100000000000001" customHeight="1" x14ac:dyDescent="0.25">
      <c r="A28" s="21"/>
      <c r="B28" s="28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29"/>
      <c r="AG28" s="28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29"/>
      <c r="BK28" s="28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50"/>
    </row>
    <row r="29" spans="1:93" s="46" customFormat="1" ht="20.100000000000001" customHeight="1" x14ac:dyDescent="0.25">
      <c r="A29" s="22"/>
      <c r="B29" s="26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27"/>
      <c r="AG29" s="26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27"/>
      <c r="BK29" s="26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50"/>
    </row>
    <row r="30" spans="1:93" s="46" customFormat="1" ht="20.100000000000001" customHeight="1" x14ac:dyDescent="0.25">
      <c r="A30" s="21"/>
      <c r="B30" s="28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29"/>
      <c r="AG30" s="28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29"/>
      <c r="BK30" s="28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50"/>
    </row>
    <row r="31" spans="1:93" s="46" customFormat="1" ht="20.100000000000001" customHeight="1" x14ac:dyDescent="0.25">
      <c r="A31" s="22"/>
      <c r="B31" s="26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27"/>
      <c r="AG31" s="26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27"/>
      <c r="BK31" s="26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50"/>
    </row>
    <row r="32" spans="1:93" s="46" customFormat="1" ht="20.100000000000001" customHeight="1" x14ac:dyDescent="0.25">
      <c r="A32" s="21"/>
      <c r="B32" s="28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29"/>
      <c r="AG32" s="28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29"/>
      <c r="BK32" s="28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50"/>
    </row>
    <row r="33" spans="1:93" s="46" customFormat="1" ht="20.100000000000001" customHeight="1" x14ac:dyDescent="0.25">
      <c r="A33" s="22"/>
      <c r="B33" s="26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27"/>
      <c r="AG33" s="26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27"/>
      <c r="BK33" s="26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50"/>
    </row>
    <row r="34" spans="1:93" s="46" customFormat="1" ht="20.100000000000001" customHeight="1" x14ac:dyDescent="0.25">
      <c r="A34" s="21"/>
      <c r="B34" s="28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29"/>
      <c r="AG34" s="28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29"/>
      <c r="BK34" s="28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50"/>
    </row>
    <row r="35" spans="1:93" s="46" customFormat="1" ht="20.100000000000001" customHeight="1" x14ac:dyDescent="0.25">
      <c r="A35" s="22"/>
      <c r="B35" s="26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27"/>
      <c r="AG35" s="26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27"/>
      <c r="BK35" s="26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50"/>
    </row>
    <row r="36" spans="1:93" ht="20.100000000000001" customHeight="1" x14ac:dyDescent="0.25">
      <c r="A36" s="21"/>
      <c r="B36" s="28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29"/>
      <c r="AG36" s="28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29"/>
      <c r="BK36" s="28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50"/>
    </row>
    <row r="37" spans="1:93" ht="20.100000000000001" customHeight="1" x14ac:dyDescent="0.25">
      <c r="A37" s="22"/>
      <c r="B37" s="3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31"/>
      <c r="AG37" s="3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31"/>
      <c r="BK37" s="3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50"/>
    </row>
    <row r="38" spans="1:93" ht="20.100000000000001" customHeight="1" x14ac:dyDescent="0.25">
      <c r="A38" s="39"/>
      <c r="B38" s="40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41"/>
      <c r="AG38" s="40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41"/>
      <c r="BK38" s="40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50"/>
    </row>
    <row r="39" spans="1:93" ht="20.100000000000001" customHeight="1" x14ac:dyDescent="0.25">
      <c r="A39" s="22"/>
      <c r="B39" s="34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35"/>
      <c r="AG39" s="34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35"/>
      <c r="BK39" s="34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50"/>
    </row>
    <row r="40" spans="1:93" ht="20.100000000000001" customHeight="1" x14ac:dyDescent="0.25">
      <c r="A40" s="21"/>
      <c r="B40" s="28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29"/>
      <c r="AG40" s="28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29"/>
      <c r="BK40" s="28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50"/>
    </row>
    <row r="41" spans="1:93" ht="20.100000000000001" customHeight="1" thickBot="1" x14ac:dyDescent="0.3">
      <c r="A41" s="22"/>
      <c r="B41" s="36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8"/>
      <c r="AG41" s="36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8"/>
      <c r="BK41" s="36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51"/>
    </row>
  </sheetData>
  <sheetProtection sheet="1" objects="1" scenarios="1"/>
  <mergeCells count="5">
    <mergeCell ref="BK12:CO12"/>
    <mergeCell ref="AG12:BJ12"/>
    <mergeCell ref="B12:AF12"/>
    <mergeCell ref="B10:CN10"/>
    <mergeCell ref="B9:CN9"/>
  </mergeCells>
  <conditionalFormatting sqref="B13:CO41">
    <cfRule type="expression" dxfId="1" priority="2">
      <formula>WEEKDAY(B$13,2)&gt;5</formula>
    </cfRule>
  </conditionalFormatting>
  <printOptions horizontalCentered="1"/>
  <pageMargins left="0.31496062992125984" right="3.937007874015748E-2" top="0.74803149606299213" bottom="0.74803149606299213" header="0.31496062992125984" footer="0.31496062992125984"/>
  <pageSetup paperSize="9" scale="4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425B4B00-679F-4F85-A432-DA5BD721238D}">
            <xm:f>COUNTIF(Fériés!$B$14:$B$26,XEA$13)&gt;0</xm:f>
            <x14:dxf>
              <fill>
                <patternFill>
                  <bgColor theme="3" tint="0.59996337778862885"/>
                </patternFill>
              </fill>
            </x14:dxf>
          </x14:cfRule>
          <xm:sqref>B13:CO41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Ferie"/>
  <dimension ref="A13:E26"/>
  <sheetViews>
    <sheetView showGridLines="0" workbookViewId="0">
      <selection activeCell="A11" sqref="A11"/>
    </sheetView>
  </sheetViews>
  <sheetFormatPr baseColWidth="10" defaultRowHeight="15" x14ac:dyDescent="0.25"/>
  <cols>
    <col min="1" max="1" width="20.28515625" bestFit="1" customWidth="1"/>
    <col min="2" max="2" width="23.7109375" customWidth="1"/>
    <col min="3" max="3" width="20.7109375" style="71" customWidth="1"/>
    <col min="4" max="4" width="20.7109375" style="72" customWidth="1"/>
    <col min="5" max="5" width="20.7109375" customWidth="1"/>
  </cols>
  <sheetData>
    <row r="13" spans="1:5" s="1" customFormat="1" ht="29.25" customHeight="1" x14ac:dyDescent="0.25">
      <c r="A13" s="7" t="s">
        <v>0</v>
      </c>
      <c r="B13" s="53"/>
      <c r="C13" s="73" t="s">
        <v>25</v>
      </c>
      <c r="D13" s="74" t="s">
        <v>26</v>
      </c>
      <c r="E13" s="74" t="s">
        <v>27</v>
      </c>
    </row>
    <row r="14" spans="1:5" x14ac:dyDescent="0.25">
      <c r="A14" s="54" t="s">
        <v>12</v>
      </c>
      <c r="B14" s="70">
        <f>DATE(B13,1,1)</f>
        <v>1</v>
      </c>
      <c r="C14" s="75"/>
      <c r="D14" s="76"/>
      <c r="E14" s="77"/>
    </row>
    <row r="15" spans="1:5" x14ac:dyDescent="0.25">
      <c r="A15" s="54" t="s">
        <v>13</v>
      </c>
      <c r="B15" s="70">
        <f>ROUND(DATE(B13,4,MOD(234-11*MOD(B13,19),30))/7,0)*7-6</f>
        <v>106</v>
      </c>
      <c r="C15" s="75"/>
      <c r="D15" s="76"/>
      <c r="E15" s="77"/>
    </row>
    <row r="16" spans="1:5" x14ac:dyDescent="0.25">
      <c r="A16" s="7" t="s">
        <v>14</v>
      </c>
      <c r="B16" s="70">
        <f>B15+1</f>
        <v>107</v>
      </c>
      <c r="C16" s="75"/>
      <c r="D16" s="76"/>
      <c r="E16" s="77"/>
    </row>
    <row r="17" spans="1:5" x14ac:dyDescent="0.25">
      <c r="A17" s="7" t="s">
        <v>22</v>
      </c>
      <c r="B17" s="70">
        <f>DATE(B13,5,1)</f>
        <v>122</v>
      </c>
      <c r="C17" s="75"/>
      <c r="D17" s="76"/>
      <c r="E17" s="77"/>
    </row>
    <row r="18" spans="1:5" x14ac:dyDescent="0.25">
      <c r="A18" s="54" t="s">
        <v>21</v>
      </c>
      <c r="B18" s="70">
        <f>DATE(B13,5,8)</f>
        <v>129</v>
      </c>
      <c r="C18" s="75"/>
      <c r="D18" s="76"/>
      <c r="E18" s="77"/>
    </row>
    <row r="19" spans="1:5" x14ac:dyDescent="0.25">
      <c r="A19" s="7" t="s">
        <v>15</v>
      </c>
      <c r="B19" s="70">
        <f>B15+39</f>
        <v>145</v>
      </c>
      <c r="C19" s="75"/>
      <c r="D19" s="76"/>
      <c r="E19" s="77"/>
    </row>
    <row r="20" spans="1:5" x14ac:dyDescent="0.25">
      <c r="A20" s="7" t="s">
        <v>16</v>
      </c>
      <c r="B20" s="70">
        <f>B15+49</f>
        <v>155</v>
      </c>
      <c r="C20" s="75"/>
      <c r="D20" s="76"/>
      <c r="E20" s="77"/>
    </row>
    <row r="21" spans="1:5" x14ac:dyDescent="0.25">
      <c r="A21" s="7" t="s">
        <v>17</v>
      </c>
      <c r="B21" s="70">
        <f>B15+50</f>
        <v>156</v>
      </c>
      <c r="C21" s="75"/>
      <c r="D21" s="76"/>
      <c r="E21" s="77"/>
    </row>
    <row r="22" spans="1:5" x14ac:dyDescent="0.25">
      <c r="A22" s="54">
        <v>42565</v>
      </c>
      <c r="B22" s="70">
        <f>DATE(B13,7,14)</f>
        <v>196</v>
      </c>
      <c r="C22" s="75"/>
      <c r="D22" s="76"/>
      <c r="E22" s="77"/>
    </row>
    <row r="23" spans="1:5" x14ac:dyDescent="0.25">
      <c r="A23" s="54">
        <v>42597</v>
      </c>
      <c r="B23" s="70">
        <f>DATE(B13,8,15)</f>
        <v>228</v>
      </c>
      <c r="C23" s="75"/>
      <c r="D23" s="76"/>
      <c r="E23" s="77"/>
    </row>
    <row r="24" spans="1:5" x14ac:dyDescent="0.25">
      <c r="A24" s="7" t="s">
        <v>18</v>
      </c>
      <c r="B24" s="70">
        <f>DATE(B13,11,1)</f>
        <v>306</v>
      </c>
      <c r="C24" s="75"/>
      <c r="D24" s="76"/>
      <c r="E24" s="77"/>
    </row>
    <row r="25" spans="1:5" x14ac:dyDescent="0.25">
      <c r="A25" s="54" t="s">
        <v>20</v>
      </c>
      <c r="B25" s="70">
        <f>DATE(B13,11,11)</f>
        <v>316</v>
      </c>
      <c r="C25" s="75"/>
      <c r="D25" s="76"/>
      <c r="E25" s="77"/>
    </row>
    <row r="26" spans="1:5" x14ac:dyDescent="0.25">
      <c r="A26" s="54" t="s">
        <v>19</v>
      </c>
      <c r="B26" s="70">
        <f>DATE(B13,12,25)</f>
        <v>360</v>
      </c>
      <c r="C26" s="75"/>
      <c r="D26" s="76"/>
      <c r="E26" s="77"/>
    </row>
  </sheetData>
  <sheetProtection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 Trimestre 1</vt:lpstr>
      <vt:lpstr>Trimestre 2</vt:lpstr>
      <vt:lpstr>Trimestre 3</vt:lpstr>
      <vt:lpstr>Trimestre 4</vt:lpstr>
      <vt:lpstr>Fériés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 </cp:lastModifiedBy>
  <cp:lastPrinted>2016-09-08T13:05:01Z</cp:lastPrinted>
  <dcterms:created xsi:type="dcterms:W3CDTF">2016-09-07T20:10:46Z</dcterms:created>
  <dcterms:modified xsi:type="dcterms:W3CDTF">2016-09-10T23:47:34Z</dcterms:modified>
</cp:coreProperties>
</file>