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715" yWindow="2625" windowWidth="16215" windowHeight="10695" activeTab="2"/>
  </bookViews>
  <sheets>
    <sheet name="data" sheetId="2" r:id="rId1"/>
    <sheet name="Base" sheetId="3" r:id="rId2"/>
    <sheet name="Final" sheetId="1" r:id="rId3"/>
    <sheet name="Calc" sheetId="4" state="hidden" r:id="rId4"/>
    <sheet name="Param" sheetId="5" state="hidden" r:id="rId5"/>
  </sheets>
  <definedNames>
    <definedName name="_xlnm._FilterDatabase" localSheetId="0" hidden="1">data!$A$1:$G$319</definedName>
    <definedName name="D_OF">OFFSET(Final!$E$5,1,,COUNTA(Final!$E:$E)-1)</definedName>
    <definedName name="DepT">OFFSET(Final!$B$5,1,,COUNTA(Final!$B:$B)-1)</definedName>
    <definedName name="DNom">OFFSET(DepT,,1)</definedName>
    <definedName name="DSec">OFFSET(DepT,,,,2)</definedName>
  </definedNames>
  <calcPr calcId="145621"/>
</workbook>
</file>

<file path=xl/calcChain.xml><?xml version="1.0" encoding="utf-8"?>
<calcChain xmlns="http://schemas.openxmlformats.org/spreadsheetml/2006/main">
  <c r="M11" i="3" l="1"/>
  <c r="M12" i="3"/>
  <c r="M13" i="3"/>
  <c r="M14" i="3"/>
  <c r="M15" i="3"/>
  <c r="M16" i="3"/>
  <c r="M17" i="3"/>
  <c r="M18" i="3"/>
  <c r="M19" i="3"/>
  <c r="M20" i="3"/>
  <c r="M21" i="3"/>
  <c r="M10" i="3"/>
  <c r="L11" i="3"/>
  <c r="L12" i="3"/>
  <c r="L13" i="3"/>
  <c r="L14" i="3"/>
  <c r="L15" i="3"/>
  <c r="L16" i="3"/>
  <c r="L17" i="3"/>
  <c r="L18" i="3"/>
  <c r="L19" i="3"/>
  <c r="L20" i="3"/>
  <c r="L21" i="3"/>
  <c r="L10" i="3"/>
  <c r="K11" i="3"/>
  <c r="K12" i="3"/>
  <c r="K13" i="3"/>
  <c r="K14" i="3"/>
  <c r="K15" i="3"/>
  <c r="K16" i="3"/>
  <c r="K17" i="3"/>
  <c r="K18" i="3"/>
  <c r="K19" i="3"/>
  <c r="K20" i="3"/>
  <c r="K21" i="3"/>
  <c r="K10" i="3"/>
  <c r="L10" i="1" l="1"/>
  <c r="L11" i="1"/>
  <c r="L12" i="1"/>
  <c r="L13" i="1" s="1"/>
  <c r="L14" i="1" s="1"/>
  <c r="L15" i="1" s="1"/>
  <c r="L16" i="1" s="1"/>
  <c r="L17" i="1" s="1"/>
  <c r="L18" i="1" s="1"/>
  <c r="L19" i="1" s="1"/>
  <c r="L9" i="1"/>
  <c r="L8" i="1"/>
  <c r="K10" i="1"/>
  <c r="K11" i="1"/>
  <c r="K12" i="1" s="1"/>
  <c r="K13" i="1" s="1"/>
  <c r="K14" i="1" s="1"/>
  <c r="K15" i="1" s="1"/>
  <c r="K16" i="1" s="1"/>
  <c r="K17" i="1" s="1"/>
  <c r="K18" i="1" s="1"/>
  <c r="K19" i="1" s="1"/>
  <c r="K9" i="1"/>
  <c r="K8" i="1"/>
  <c r="J10" i="1"/>
  <c r="J11" i="1"/>
  <c r="J12" i="1" s="1"/>
  <c r="J13" i="1" s="1"/>
  <c r="J14" i="1" s="1"/>
  <c r="J15" i="1" s="1"/>
  <c r="J16" i="1" s="1"/>
  <c r="J17" i="1" s="1"/>
  <c r="J18" i="1" s="1"/>
  <c r="J19" i="1" s="1"/>
  <c r="J9" i="1"/>
  <c r="J8" i="1"/>
  <c r="O20" i="1"/>
  <c r="N20" i="1"/>
  <c r="M20" i="1"/>
  <c r="J10" i="3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M22" i="3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289" i="2"/>
  <c r="G288" i="2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84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H10" i="3" s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2" i="2"/>
  <c r="I10" i="3" l="1"/>
  <c r="I11" i="3" s="1"/>
  <c r="H11" i="3"/>
  <c r="L22" i="3" l="1"/>
  <c r="H12" i="3"/>
  <c r="H13" i="3" s="1"/>
  <c r="H14" i="3" s="1"/>
  <c r="H15" i="3" s="1"/>
  <c r="H16" i="3" s="1"/>
  <c r="H17" i="3" s="1"/>
  <c r="H18" i="3" s="1"/>
  <c r="H19" i="3" s="1"/>
  <c r="H20" i="3" s="1"/>
  <c r="H21" i="3" s="1"/>
  <c r="I12" i="3"/>
  <c r="I13" i="3" s="1"/>
  <c r="I14" i="3" s="1"/>
  <c r="I15" i="3" s="1"/>
  <c r="I16" i="3" s="1"/>
  <c r="I17" i="3" s="1"/>
  <c r="I18" i="3" s="1"/>
  <c r="I19" i="3" s="1"/>
  <c r="I20" i="3" s="1"/>
  <c r="I21" i="3" s="1"/>
  <c r="K22" i="3"/>
</calcChain>
</file>

<file path=xl/sharedStrings.xml><?xml version="1.0" encoding="utf-8"?>
<sst xmlns="http://schemas.openxmlformats.org/spreadsheetml/2006/main" count="570" uniqueCount="44">
  <si>
    <t>SECTION</t>
  </si>
  <si>
    <t>Dépt</t>
  </si>
  <si>
    <t>Nom</t>
  </si>
  <si>
    <t>OF</t>
  </si>
  <si>
    <t>Qualité</t>
  </si>
  <si>
    <t>Laminage</t>
  </si>
  <si>
    <t>GB00452</t>
  </si>
  <si>
    <t>Achat</t>
  </si>
  <si>
    <t>FT87920</t>
  </si>
  <si>
    <t>Finition</t>
  </si>
  <si>
    <t>SECTION:</t>
  </si>
  <si>
    <t>OF: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</si>
  <si>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</si>
  <si>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</si>
  <si>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</si>
  <si>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</si>
  <si>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</si>
  <si>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</si>
  <si>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</si>
  <si>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</si>
  <si>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</si>
  <si>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</si>
  <si>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</si>
  <si>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</si>
  <si>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</si>
  <si>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 Heures</t>
  </si>
  <si>
    <t>2015</t>
  </si>
  <si>
    <t>2016</t>
  </si>
  <si>
    <t>2017</t>
  </si>
  <si>
    <t>Heures/Mois</t>
  </si>
  <si>
    <t>Description</t>
  </si>
  <si>
    <t>Année</t>
  </si>
  <si>
    <t>Mois-Année</t>
  </si>
  <si>
    <t>Mois-année</t>
  </si>
  <si>
    <t>Temps</t>
  </si>
  <si>
    <t>Moyenne</t>
  </si>
  <si>
    <t>Appuyer sur CLEAR avant chaque nouveau calcul</t>
  </si>
  <si>
    <t>Geficca</t>
  </si>
  <si>
    <t>iDP</t>
  </si>
  <si>
    <t>Appro</t>
  </si>
  <si>
    <t>Sorties</t>
  </si>
  <si>
    <t>Depot</t>
  </si>
  <si>
    <t>&lt;&gt;X</t>
  </si>
  <si>
    <t>GB00453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</si>
</sst>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0"/>
    <numFmt numFmtId="165" formatCode="_-* #,##0\ _€_-;\-* #,##0\ _€_-;_-* &quot;-&quot;??\ _€_-;_-@_-"/>
    <numFmt numFmtId="166" formatCode="\P0000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/>
    <xf numFmtId="0" fontId="0" fillId="0" borderId="2" xfId="0" applyBorder="1"/>
    <xf numFmtId="0" fontId="4" fillId="0" borderId="4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/>
    <xf numFmtId="0" fontId="0" fillId="2" borderId="10" xfId="0" applyFill="1" applyBorder="1" applyAlignment="1">
      <alignment horizontal="centerContinuous"/>
    </xf>
    <xf numFmtId="0" fontId="0" fillId="2" borderId="11" xfId="0" applyFill="1" applyBorder="1" applyAlignment="1">
      <alignment horizontal="centerContinuous"/>
    </xf>
    <xf numFmtId="0" fontId="0" fillId="2" borderId="8" xfId="0" applyFill="1" applyBorder="1" applyAlignment="1">
      <alignment horizontal="centerContinuous"/>
    </xf>
    <xf numFmtId="0" fontId="0" fillId="2" borderId="9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16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2" fillId="0" borderId="0" xfId="0" applyFont="1" applyAlignment="1">
      <alignment horizontal="center"/>
    </xf>
    <xf numFmtId="0" fontId="1" fillId="3" borderId="3" xfId="0" applyFont="1" applyFill="1" applyBorder="1"/>
    <xf numFmtId="0" fontId="1" fillId="3" borderId="1" xfId="0" applyFont="1" applyFill="1" applyBorder="1"/>
    <xf numFmtId="0" fontId="1" fillId="3" borderId="13" xfId="0" applyFont="1" applyFill="1" applyBorder="1"/>
    <xf numFmtId="165" fontId="1" fillId="3" borderId="1" xfId="1" applyNumberFormat="1" applyFont="1" applyFill="1" applyBorder="1"/>
    <xf numFmtId="165" fontId="1" fillId="3" borderId="13" xfId="1" applyNumberFormat="1" applyFont="1" applyFill="1" applyBorder="1"/>
    <xf numFmtId="0" fontId="0" fillId="0" borderId="7" xfId="0" applyBorder="1" applyAlignment="1">
      <alignment vertical="center"/>
    </xf>
    <xf numFmtId="0" fontId="0" fillId="0" borderId="14" xfId="0" applyBorder="1"/>
    <xf numFmtId="0" fontId="7" fillId="0" borderId="0" xfId="0" applyFont="1"/>
    <xf numFmtId="0" fontId="8" fillId="0" borderId="0" xfId="2"/>
    <xf numFmtId="166" fontId="9" fillId="0" borderId="15" xfId="0" applyNumberFormat="1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0" fillId="0" borderId="0" xfId="0" applyBorder="1"/>
    <xf numFmtId="166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centerContinuous"/>
    </xf>
    <xf numFmtId="0" fontId="11" fillId="0" borderId="4" xfId="0" applyFont="1" applyBorder="1" applyAlignment="1">
      <alignment horizontal="right" vertical="center"/>
    </xf>
  </cellXfs>
  <cellStyles count="3">
    <cellStyle name="Lien hypertexte" xfId="2" builtinId="8"/>
    <cellStyle name="Milliers" xfId="1" builtinId="3"/>
    <cellStyle name="Normal" xfId="0" builtinId="0"/>
  </cellStyles>
  <dxfs count="11">
    <dxf>
      <border diagonalUp="0" diagonalDown="0">
        <left style="thick">
          <color theme="0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border diagonalUp="0" diagonalDown="0">
        <left style="thick">
          <color theme="0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  <horizontal style="dashDot">
          <color auto="1"/>
        </horizontal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dashDot">
          <color auto="1"/>
        </horizontal>
      </border>
    </dxf>
    <dxf>
      <font>
        <b/>
        <i val="0"/>
      </font>
      <fill>
        <patternFill>
          <bgColor theme="4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5">
      <tableStyleElement type="headerRow" dxfId="10"/>
      <tableStyleElement type="firstRowStripe" dxfId="9"/>
      <tableStyleElement type="secondRowStripe" dxfId="8"/>
      <tableStyleElement type="firstColumnStripe" dxfId="7"/>
      <tableStyleElement type="secondColumnStripe" dxfId="6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Base!$H$9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Base!$G$10:$G$21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Base!$H$10:$H$21</c:f>
              <c:numCache>
                <c:formatCode>General</c:formatCode>
                <c:ptCount val="12"/>
                <c:pt idx="0">
                  <c:v>18</c:v>
                </c:pt>
                <c:pt idx="1">
                  <c:v>42</c:v>
                </c:pt>
                <c:pt idx="2">
                  <c:v>57</c:v>
                </c:pt>
                <c:pt idx="3">
                  <c:v>83</c:v>
                </c:pt>
                <c:pt idx="4">
                  <c:v>106</c:v>
                </c:pt>
                <c:pt idx="5">
                  <c:v>131</c:v>
                </c:pt>
                <c:pt idx="6">
                  <c:v>155</c:v>
                </c:pt>
                <c:pt idx="7">
                  <c:v>174</c:v>
                </c:pt>
                <c:pt idx="8">
                  <c:v>193</c:v>
                </c:pt>
                <c:pt idx="9">
                  <c:v>212</c:v>
                </c:pt>
                <c:pt idx="10">
                  <c:v>243</c:v>
                </c:pt>
                <c:pt idx="11">
                  <c:v>261</c:v>
                </c:pt>
              </c:numCache>
            </c:numRef>
          </c:val>
        </c:ser>
        <c:ser>
          <c:idx val="1"/>
          <c:order val="1"/>
          <c:tx>
            <c:strRef>
              <c:f>Base!$I$9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Base!$G$10:$G$21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Base!$I$10:$I$21</c:f>
              <c:numCache>
                <c:formatCode>General</c:formatCode>
                <c:ptCount val="12"/>
                <c:pt idx="0">
                  <c:v>14</c:v>
                </c:pt>
                <c:pt idx="1">
                  <c:v>30</c:v>
                </c:pt>
                <c:pt idx="2">
                  <c:v>44</c:v>
                </c:pt>
                <c:pt idx="3">
                  <c:v>71</c:v>
                </c:pt>
                <c:pt idx="4">
                  <c:v>85</c:v>
                </c:pt>
                <c:pt idx="5">
                  <c:v>106</c:v>
                </c:pt>
                <c:pt idx="6">
                  <c:v>122</c:v>
                </c:pt>
                <c:pt idx="7">
                  <c:v>148</c:v>
                </c:pt>
                <c:pt idx="8">
                  <c:v>169</c:v>
                </c:pt>
                <c:pt idx="9">
                  <c:v>182</c:v>
                </c:pt>
                <c:pt idx="10">
                  <c:v>210</c:v>
                </c:pt>
                <c:pt idx="11">
                  <c:v>233</c:v>
                </c:pt>
              </c:numCache>
            </c:numRef>
          </c:val>
        </c:ser>
        <c:ser>
          <c:idx val="2"/>
          <c:order val="2"/>
          <c:tx>
            <c:strRef>
              <c:f>Base!$J$9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Base!$G$10:$G$21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Base!$J$10:$J$21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70514432"/>
        <c:axId val="270528512"/>
      </c:barChart>
      <c:catAx>
        <c:axId val="270514432"/>
        <c:scaling>
          <c:orientation val="minMax"/>
        </c:scaling>
        <c:delete val="0"/>
        <c:axPos val="b"/>
        <c:majorTickMark val="out"/>
        <c:minorTickMark val="none"/>
        <c:tickLblPos val="nextTo"/>
        <c:crossAx val="270528512"/>
        <c:crosses val="autoZero"/>
        <c:auto val="1"/>
        <c:lblAlgn val="ctr"/>
        <c:lblOffset val="100"/>
        <c:noMultiLvlLbl val="0"/>
      </c:catAx>
      <c:valAx>
        <c:axId val="2705285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705144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Final!$J$7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Final!$J$8:$J$19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Final!$K$7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Final!$K$8:$K$19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Final!$L$7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Final!$L$8:$L$19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70673792"/>
        <c:axId val="270675328"/>
      </c:barChart>
      <c:catAx>
        <c:axId val="270673792"/>
        <c:scaling>
          <c:orientation val="minMax"/>
        </c:scaling>
        <c:delete val="0"/>
        <c:axPos val="b"/>
        <c:majorTickMark val="out"/>
        <c:minorTickMark val="none"/>
        <c:tickLblPos val="nextTo"/>
        <c:crossAx val="270675328"/>
        <c:crosses val="autoZero"/>
        <c:auto val="1"/>
        <c:lblAlgn val="ctr"/>
        <c:lblOffset val="100"/>
        <c:noMultiLvlLbl val="0"/>
      </c:catAx>
      <c:valAx>
        <c:axId val="2706753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706737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423862</xdr:colOff>
      <xdr:row>22</xdr:row>
      <xdr:rowOff>185737</xdr:rowOff>
    </xdr:from>
    <xdr:to>
      <xdr:col>12</xdr:col>
      <xdr:colOff>423862</xdr:colOff>
      <xdr:row>37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3</xdr:row>
          <xdr:rowOff>142875</xdr:rowOff>
        </xdr:from>
        <xdr:to>
          <xdr:col>6</xdr:col>
          <xdr:colOff>742950</xdr:colOff>
          <xdr:row>5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8</xdr:row>
          <xdr:rowOff>9525</xdr:rowOff>
        </xdr:from>
        <xdr:to>
          <xdr:col>4</xdr:col>
          <xdr:colOff>66675</xdr:colOff>
          <xdr:row>9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9</xdr:row>
          <xdr:rowOff>19050</xdr:rowOff>
        </xdr:from>
        <xdr:to>
          <xdr:col>3</xdr:col>
          <xdr:colOff>742950</xdr:colOff>
          <xdr:row>10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10</xdr:row>
          <xdr:rowOff>19050</xdr:rowOff>
        </xdr:from>
        <xdr:to>
          <xdr:col>4</xdr:col>
          <xdr:colOff>9525</xdr:colOff>
          <xdr:row>11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8</xdr:row>
          <xdr:rowOff>9525</xdr:rowOff>
        </xdr:from>
        <xdr:to>
          <xdr:col>1</xdr:col>
          <xdr:colOff>476250</xdr:colOff>
          <xdr:row>9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9</xdr:row>
          <xdr:rowOff>19050</xdr:rowOff>
        </xdr:from>
        <xdr:to>
          <xdr:col>1</xdr:col>
          <xdr:colOff>390525</xdr:colOff>
          <xdr:row>10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10</xdr:row>
          <xdr:rowOff>19050</xdr:rowOff>
        </xdr:from>
        <xdr:to>
          <xdr:col>1</xdr:col>
          <xdr:colOff>419100</xdr:colOff>
          <xdr:row>11</xdr:row>
          <xdr:rowOff>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11</xdr:row>
          <xdr:rowOff>9525</xdr:rowOff>
        </xdr:from>
        <xdr:to>
          <xdr:col>1</xdr:col>
          <xdr:colOff>428625</xdr:colOff>
          <xdr:row>12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0</xdr:col>
      <xdr:colOff>133350</xdr:colOff>
      <xdr:row>0</xdr:row>
      <xdr:rowOff>95252</xdr:rowOff>
    </xdr:from>
    <xdr:ext cx="4095750" cy="485774"/>
    <xdr:sp macro="" textlink="">
      <xdr:nvSpPr>
        <xdr:cNvPr id="11" name="ZoneTexte 10"/>
        <xdr:cNvSpPr txBox="1"/>
      </xdr:nvSpPr>
      <xdr:spPr>
        <a:xfrm>
          <a:off x="133350" y="95252"/>
          <a:ext cx="4095750" cy="485774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Sur cette feuille ce trouve liste que j'utilise actuellement mais il est fastidieux à mettre à jour</a:t>
          </a:r>
        </a:p>
      </xdr:txBody>
    </xdr:sp>
    <xdr:clientData/>
  </xdr:oneCellAnchor>
  <xdr:oneCellAnchor>
    <xdr:from>
      <xdr:col>13</xdr:col>
      <xdr:colOff>609600</xdr:colOff>
      <xdr:row>9</xdr:row>
      <xdr:rowOff>142875</xdr:rowOff>
    </xdr:from>
    <xdr:ext cx="4095750" cy="2038350"/>
    <xdr:sp macro="" textlink="">
      <xdr:nvSpPr>
        <xdr:cNvPr id="12" name="ZoneTexte 11"/>
        <xdr:cNvSpPr txBox="1"/>
      </xdr:nvSpPr>
      <xdr:spPr>
        <a:xfrm>
          <a:off x="10515600" y="2066925"/>
          <a:ext cx="4095750" cy="20383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Pour remplir</a:t>
          </a:r>
          <a:r>
            <a:rPr lang="fr-FR" sz="1100" baseline="0"/>
            <a:t> les cases de ce tableaux, j'utilise la formule SOMME.SI.ENS</a:t>
          </a:r>
          <a:br>
            <a:rPr lang="fr-FR" sz="1100" baseline="0"/>
          </a:br>
          <a:r>
            <a:rPr lang="fr-FR" sz="1100" baseline="0"/>
            <a:t>Qui me permet d'aller chercher et faire la somme des heures pointées en fonction de la section et de l'OF selectionnés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 probléme, c'est que par section, parfois j'aimerais voir ces heures, pour plusieurs OF</a:t>
          </a:r>
          <a:br>
            <a:rPr lang="fr-FR" sz="1100" baseline="0"/>
          </a:br>
          <a:r>
            <a:rPr lang="fr-FR" sz="1100" baseline="0"/>
            <a:t>J'ai du trouver une 'astuce', mais qui est fastidieuse, car j'ai beaucoup d'OF</a:t>
          </a:r>
          <a:br>
            <a:rPr lang="fr-FR" sz="1100" baseline="0"/>
          </a:br>
          <a:r>
            <a:rPr lang="fr-FR" sz="1100" baseline="0"/>
            <a:t>Il faut que somme mes SOMME.SI.ENS pour chaque OF</a:t>
          </a:r>
          <a:endParaRPr lang="fr-FR" sz="1100"/>
        </a:p>
      </xdr:txBody>
    </xdr:sp>
    <xdr:clientData/>
  </xdr:oneCellAnchor>
  <xdr:twoCellAnchor>
    <xdr:from>
      <xdr:col>10</xdr:col>
      <xdr:colOff>9525</xdr:colOff>
      <xdr:row>9</xdr:row>
      <xdr:rowOff>19050</xdr:rowOff>
    </xdr:from>
    <xdr:to>
      <xdr:col>13</xdr:col>
      <xdr:colOff>47625</xdr:colOff>
      <xdr:row>20</xdr:row>
      <xdr:rowOff>200025</xdr:rowOff>
    </xdr:to>
    <xdr:sp macro="" textlink="">
      <xdr:nvSpPr>
        <xdr:cNvPr id="3" name="Rectangle 2"/>
        <xdr:cNvSpPr/>
      </xdr:nvSpPr>
      <xdr:spPr>
        <a:xfrm>
          <a:off x="7629525" y="1943100"/>
          <a:ext cx="2324100" cy="26955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47625</xdr:colOff>
      <xdr:row>14</xdr:row>
      <xdr:rowOff>19050</xdr:rowOff>
    </xdr:from>
    <xdr:to>
      <xdr:col>13</xdr:col>
      <xdr:colOff>609600</xdr:colOff>
      <xdr:row>14</xdr:row>
      <xdr:rowOff>223838</xdr:rowOff>
    </xdr:to>
    <xdr:cxnSp macro="">
      <xdr:nvCxnSpPr>
        <xdr:cNvPr id="14" name="Connecteur droit avec flèche 13"/>
        <xdr:cNvCxnSpPr>
          <a:stCxn id="12" idx="1"/>
          <a:endCxn id="3" idx="3"/>
        </xdr:cNvCxnSpPr>
      </xdr:nvCxnSpPr>
      <xdr:spPr>
        <a:xfrm flipH="1">
          <a:off x="9953625" y="3086100"/>
          <a:ext cx="561975" cy="204788"/>
        </a:xfrm>
        <a:prstGeom prst="straightConnector1">
          <a:avLst/>
        </a:prstGeom>
        <a:ln w="19050">
          <a:solidFill>
            <a:schemeClr val="accent5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114300</xdr:colOff>
      <xdr:row>13</xdr:row>
      <xdr:rowOff>161924</xdr:rowOff>
    </xdr:from>
    <xdr:ext cx="952500" cy="962025"/>
    <xdr:sp macro="" textlink="">
      <xdr:nvSpPr>
        <xdr:cNvPr id="17" name="ZoneTexte 16"/>
        <xdr:cNvSpPr txBox="1"/>
      </xdr:nvSpPr>
      <xdr:spPr>
        <a:xfrm>
          <a:off x="114300" y="3000374"/>
          <a:ext cx="952500" cy="9620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Cocher 1 case pour selection er la section</a:t>
          </a:r>
        </a:p>
      </xdr:txBody>
    </xdr:sp>
    <xdr:clientData/>
  </xdr:oneCellAnchor>
  <xdr:twoCellAnchor>
    <xdr:from>
      <xdr:col>0</xdr:col>
      <xdr:colOff>590550</xdr:colOff>
      <xdr:row>10</xdr:row>
      <xdr:rowOff>171450</xdr:rowOff>
    </xdr:from>
    <xdr:to>
      <xdr:col>1</xdr:col>
      <xdr:colOff>28575</xdr:colOff>
      <xdr:row>13</xdr:row>
      <xdr:rowOff>161924</xdr:rowOff>
    </xdr:to>
    <xdr:cxnSp macro="">
      <xdr:nvCxnSpPr>
        <xdr:cNvPr id="18" name="Connecteur droit avec flèche 17"/>
        <xdr:cNvCxnSpPr>
          <a:stCxn id="17" idx="0"/>
        </xdr:cNvCxnSpPr>
      </xdr:nvCxnSpPr>
      <xdr:spPr>
        <a:xfrm flipV="1">
          <a:off x="590550" y="2324100"/>
          <a:ext cx="200025" cy="676274"/>
        </a:xfrm>
        <a:prstGeom prst="straightConnector1">
          <a:avLst/>
        </a:prstGeom>
        <a:ln w="19050">
          <a:solidFill>
            <a:schemeClr val="accent5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161925</xdr:colOff>
      <xdr:row>13</xdr:row>
      <xdr:rowOff>104775</xdr:rowOff>
    </xdr:from>
    <xdr:ext cx="952500" cy="962025"/>
    <xdr:sp macro="" textlink="">
      <xdr:nvSpPr>
        <xdr:cNvPr id="22" name="ZoneTexte 21"/>
        <xdr:cNvSpPr txBox="1"/>
      </xdr:nvSpPr>
      <xdr:spPr>
        <a:xfrm>
          <a:off x="2447925" y="2943225"/>
          <a:ext cx="952500" cy="9620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Cocher 1 ou plusieurs cases pour selectionner le(s)</a:t>
          </a:r>
          <a:r>
            <a:rPr lang="fr-FR" sz="1100" baseline="0"/>
            <a:t> OF</a:t>
          </a:r>
          <a:endParaRPr lang="fr-FR" sz="1100"/>
        </a:p>
      </xdr:txBody>
    </xdr:sp>
    <xdr:clientData/>
  </xdr:oneCellAnchor>
  <xdr:twoCellAnchor>
    <xdr:from>
      <xdr:col>3</xdr:col>
      <xdr:colOff>628650</xdr:colOff>
      <xdr:row>11</xdr:row>
      <xdr:rowOff>133350</xdr:rowOff>
    </xdr:from>
    <xdr:to>
      <xdr:col>3</xdr:col>
      <xdr:colOff>638175</xdr:colOff>
      <xdr:row>13</xdr:row>
      <xdr:rowOff>104775</xdr:rowOff>
    </xdr:to>
    <xdr:cxnSp macro="">
      <xdr:nvCxnSpPr>
        <xdr:cNvPr id="23" name="Connecteur droit avec flèche 22"/>
        <xdr:cNvCxnSpPr>
          <a:stCxn id="22" idx="0"/>
        </xdr:cNvCxnSpPr>
      </xdr:nvCxnSpPr>
      <xdr:spPr>
        <a:xfrm flipH="1" flipV="1">
          <a:off x="2914650" y="2514600"/>
          <a:ext cx="9525" cy="428625"/>
        </a:xfrm>
        <a:prstGeom prst="straightConnector1">
          <a:avLst/>
        </a:prstGeom>
        <a:ln w="19050">
          <a:solidFill>
            <a:schemeClr val="accent5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</xdr:row>
          <xdr:rowOff>219075</xdr:rowOff>
        </xdr:from>
        <xdr:to>
          <xdr:col>4</xdr:col>
          <xdr:colOff>28575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Section + Of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16</xdr:row>
          <xdr:rowOff>0</xdr:rowOff>
        </xdr:from>
        <xdr:to>
          <xdr:col>3</xdr:col>
          <xdr:colOff>257175</xdr:colOff>
          <xdr:row>17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CHOIX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85725</xdr:colOff>
      <xdr:row>17</xdr:row>
      <xdr:rowOff>152401</xdr:rowOff>
    </xdr:from>
    <xdr:ext cx="5191125" cy="1562100"/>
    <xdr:sp macro="" textlink="">
      <xdr:nvSpPr>
        <xdr:cNvPr id="19" name="ZoneTexte 18"/>
        <xdr:cNvSpPr txBox="1"/>
      </xdr:nvSpPr>
      <xdr:spPr>
        <a:xfrm>
          <a:off x="847725" y="3429001"/>
          <a:ext cx="5191125" cy="15621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Le bouton "CHOIX"</a:t>
          </a:r>
          <a:r>
            <a:rPr lang="fr-FR" sz="1100" baseline="0"/>
            <a:t> permet de choisir le Dept et plusieurs "OF" et les affiche.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(Maximum 4 OF pour l'instant) préciser si tu en a besoin de plus...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Pour la suite des calculs je n'ai pas compris ce que tu veux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Ou tu veux le cumul de tous les OF dans  le tableau M8:O20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ou tu veux le 1er OF en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M8:O20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et le 2eme OF en P8:R20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Me préciser...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endParaRPr lang="fr-FR" sz="1100"/>
        </a:p>
      </xdr:txBody>
    </xdr:sp>
    <xdr:clientData/>
  </xdr:oneCellAnchor>
  <xdr:twoCellAnchor>
    <xdr:from>
      <xdr:col>9</xdr:col>
      <xdr:colOff>80962</xdr:colOff>
      <xdr:row>21</xdr:row>
      <xdr:rowOff>52387</xdr:rowOff>
    </xdr:from>
    <xdr:to>
      <xdr:col>14</xdr:col>
      <xdr:colOff>80962</xdr:colOff>
      <xdr:row>35</xdr:row>
      <xdr:rowOff>128587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14" displayName="Tableau14" ref="G9:J22" totalsRowShown="0">
  <autoFilter ref="G9:J22"/>
  <tableColumns count="4">
    <tableColumn id="1" name="Mois"/>
    <tableColumn id="2" name="2015" dataDxfId="5">
      <calculatedColumnFormula>Tableau25[[#This Row],[2015]]</calculatedColumnFormula>
    </tableColumn>
    <tableColumn id="3" name="2016" dataDxfId="4">
      <calculatedColumnFormula>Tableau25[[#This Row],[2016]]</calculatedColumnFormula>
    </tableColumn>
    <tableColumn id="4" name="20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K9:M22" totalsRowShown="0">
  <autoFilter ref="K9:M22"/>
  <tableColumns count="3">
    <tableColumn id="1" name="2015" dataDxfId="3"/>
    <tableColumn id="2" name="2016"/>
    <tableColumn id="3" name="201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I7:L20" totalsRowShown="0">
  <autoFilter ref="I7:L20"/>
  <tableColumns count="4">
    <tableColumn id="1" name="Mois"/>
    <tableColumn id="2" name="2015" dataDxfId="2">
      <calculatedColumnFormula>Tableau2[[#This Row],[2015]]</calculatedColumnFormula>
    </tableColumn>
    <tableColumn id="3" name="2016" dataDxfId="1">
      <calculatedColumnFormula>Tableau2[[#This Row],[2016]]</calculatedColumnFormula>
    </tableColumn>
    <tableColumn id="4" name="201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M7:O20" totalsRowShown="0">
  <autoFilter ref="M7:O20"/>
  <tableColumns count="3">
    <tableColumn id="1" name="2015" dataDxfId="0"/>
    <tableColumn id="2" name="2016"/>
    <tableColumn id="3" name="201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drawing" Target="../drawings/drawing2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aitement-base-de-donnees-combobox-listes-et-formules-t79744.html" TargetMode="External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D"/>
  <dimension ref="A1:G337"/>
  <sheetViews>
    <sheetView zoomScaleNormal="100" workbookViewId="0">
      <selection activeCell="H26" sqref="H26"/>
    </sheetView>
  </sheetViews>
  <sheetFormatPr baseColWidth="10" defaultRowHeight="15" x14ac:dyDescent="0.25"/>
  <cols>
    <col min="6" max="6" width="11.42578125" style="15"/>
  </cols>
  <sheetData>
    <row r="1" spans="1:7" x14ac:dyDescent="0.25">
      <c r="A1" s="19" t="s">
        <v>1</v>
      </c>
      <c r="B1" s="19" t="s">
        <v>30</v>
      </c>
      <c r="C1" s="19" t="s">
        <v>12</v>
      </c>
      <c r="D1" s="19" t="s">
        <v>31</v>
      </c>
      <c r="E1" s="19" t="s">
        <v>3</v>
      </c>
      <c r="F1" s="19" t="s">
        <v>34</v>
      </c>
      <c r="G1" s="19" t="s">
        <v>33</v>
      </c>
    </row>
    <row r="2" spans="1:7" x14ac:dyDescent="0.25">
      <c r="A2" s="15">
        <v>4203</v>
      </c>
      <c r="B2" s="16" t="s">
        <v>4</v>
      </c>
      <c r="C2" s="14">
        <v>1</v>
      </c>
      <c r="D2" s="15">
        <v>2015</v>
      </c>
      <c r="E2" s="15" t="s">
        <v>6</v>
      </c>
      <c r="F2" s="15">
        <v>4</v>
      </c>
      <c r="G2" t="str">
        <f>D2&amp;IF(C2&lt;10,"0"&amp;C2,C2)</f>
        <v>201501</v>
      </c>
    </row>
    <row r="3" spans="1:7" x14ac:dyDescent="0.25">
      <c r="A3" s="15">
        <v>4505</v>
      </c>
      <c r="B3" s="15" t="s">
        <v>5</v>
      </c>
      <c r="C3" s="14">
        <v>1</v>
      </c>
      <c r="D3" s="15">
        <v>2015</v>
      </c>
      <c r="E3" s="15" t="s">
        <v>6</v>
      </c>
      <c r="F3" s="15">
        <v>6</v>
      </c>
      <c r="G3" s="15" t="str">
        <f t="shared" ref="G3:G66" si="0">D3&amp;IF(C3&lt;10,"0"&amp;C3,C3)</f>
        <v>201501</v>
      </c>
    </row>
    <row r="4" spans="1:7" x14ac:dyDescent="0.25">
      <c r="A4" s="15">
        <v>4624</v>
      </c>
      <c r="B4" s="15" t="s">
        <v>7</v>
      </c>
      <c r="C4" s="14">
        <v>1</v>
      </c>
      <c r="D4" s="15">
        <v>2015</v>
      </c>
      <c r="E4" s="15" t="s">
        <v>6</v>
      </c>
      <c r="F4" s="15">
        <v>8</v>
      </c>
      <c r="G4" s="15" t="str">
        <f t="shared" si="0"/>
        <v>201501</v>
      </c>
    </row>
    <row r="5" spans="1:7" x14ac:dyDescent="0.25">
      <c r="A5" s="15">
        <v>4786</v>
      </c>
      <c r="B5" s="15" t="s">
        <v>9</v>
      </c>
      <c r="C5" s="14">
        <v>1</v>
      </c>
      <c r="D5" s="15">
        <v>2015</v>
      </c>
      <c r="E5" s="15" t="s">
        <v>6</v>
      </c>
      <c r="F5" s="15">
        <v>9</v>
      </c>
      <c r="G5" s="15" t="str">
        <f t="shared" si="0"/>
        <v>201501</v>
      </c>
    </row>
    <row r="6" spans="1:7" x14ac:dyDescent="0.25">
      <c r="A6" s="15">
        <v>4203</v>
      </c>
      <c r="B6" s="16" t="s">
        <v>4</v>
      </c>
      <c r="C6" s="14">
        <v>2</v>
      </c>
      <c r="D6" s="15">
        <v>2015</v>
      </c>
      <c r="E6" s="15" t="s">
        <v>6</v>
      </c>
      <c r="F6" s="15">
        <v>10</v>
      </c>
      <c r="G6" s="15" t="str">
        <f t="shared" si="0"/>
        <v>201502</v>
      </c>
    </row>
    <row r="7" spans="1:7" x14ac:dyDescent="0.25">
      <c r="A7" s="15">
        <v>4505</v>
      </c>
      <c r="B7" s="15" t="s">
        <v>5</v>
      </c>
      <c r="C7" s="14">
        <v>2</v>
      </c>
      <c r="D7" s="15">
        <v>2015</v>
      </c>
      <c r="E7" s="15" t="s">
        <v>6</v>
      </c>
      <c r="F7" s="15">
        <v>7</v>
      </c>
      <c r="G7" s="15" t="str">
        <f t="shared" si="0"/>
        <v>201502</v>
      </c>
    </row>
    <row r="8" spans="1:7" x14ac:dyDescent="0.25">
      <c r="A8" s="15">
        <v>4624</v>
      </c>
      <c r="B8" s="15" t="s">
        <v>7</v>
      </c>
      <c r="C8" s="14">
        <v>2</v>
      </c>
      <c r="D8" s="15">
        <v>2015</v>
      </c>
      <c r="E8" s="15" t="s">
        <v>6</v>
      </c>
      <c r="F8" s="15">
        <v>6</v>
      </c>
      <c r="G8" s="15" t="str">
        <f t="shared" si="0"/>
        <v>201502</v>
      </c>
    </row>
    <row r="9" spans="1:7" x14ac:dyDescent="0.25">
      <c r="A9" s="15">
        <v>4786</v>
      </c>
      <c r="B9" s="15" t="s">
        <v>9</v>
      </c>
      <c r="C9" s="14">
        <v>2</v>
      </c>
      <c r="D9" s="15">
        <v>2015</v>
      </c>
      <c r="E9" s="15" t="s">
        <v>6</v>
      </c>
      <c r="F9" s="15">
        <v>3</v>
      </c>
      <c r="G9" s="15" t="str">
        <f t="shared" si="0"/>
        <v>201502</v>
      </c>
    </row>
    <row r="10" spans="1:7" x14ac:dyDescent="0.25">
      <c r="A10" s="15">
        <v>4203</v>
      </c>
      <c r="B10" s="16" t="s">
        <v>4</v>
      </c>
      <c r="C10" s="14">
        <v>3</v>
      </c>
      <c r="D10" s="15">
        <v>2015</v>
      </c>
      <c r="E10" s="15" t="s">
        <v>6</v>
      </c>
      <c r="F10" s="15">
        <v>8</v>
      </c>
      <c r="G10" s="15" t="str">
        <f t="shared" si="0"/>
        <v>201503</v>
      </c>
    </row>
    <row r="11" spans="1:7" x14ac:dyDescent="0.25">
      <c r="A11" s="15">
        <v>4505</v>
      </c>
      <c r="B11" s="15" t="s">
        <v>5</v>
      </c>
      <c r="C11" s="14">
        <v>3</v>
      </c>
      <c r="D11" s="15">
        <v>2015</v>
      </c>
      <c r="E11" s="15" t="s">
        <v>6</v>
      </c>
      <c r="F11" s="15">
        <v>9</v>
      </c>
      <c r="G11" s="15" t="str">
        <f t="shared" si="0"/>
        <v>201503</v>
      </c>
    </row>
    <row r="12" spans="1:7" x14ac:dyDescent="0.25">
      <c r="A12" s="15">
        <v>4624</v>
      </c>
      <c r="B12" s="15" t="s">
        <v>7</v>
      </c>
      <c r="C12" s="14">
        <v>3</v>
      </c>
      <c r="D12" s="15">
        <v>2015</v>
      </c>
      <c r="E12" s="15" t="s">
        <v>6</v>
      </c>
      <c r="F12" s="15">
        <v>10</v>
      </c>
      <c r="G12" s="15" t="str">
        <f t="shared" si="0"/>
        <v>201503</v>
      </c>
    </row>
    <row r="13" spans="1:7" x14ac:dyDescent="0.25">
      <c r="A13" s="15">
        <v>4786</v>
      </c>
      <c r="B13" s="15" t="s">
        <v>9</v>
      </c>
      <c r="C13" s="14">
        <v>3</v>
      </c>
      <c r="D13" s="15">
        <v>2015</v>
      </c>
      <c r="E13" s="15" t="s">
        <v>6</v>
      </c>
      <c r="F13" s="15">
        <v>11</v>
      </c>
      <c r="G13" s="15" t="str">
        <f t="shared" si="0"/>
        <v>201503</v>
      </c>
    </row>
    <row r="14" spans="1:7" x14ac:dyDescent="0.25">
      <c r="A14" s="15">
        <v>4203</v>
      </c>
      <c r="B14" s="16" t="s">
        <v>4</v>
      </c>
      <c r="C14" s="14">
        <v>4</v>
      </c>
      <c r="D14" s="15">
        <v>2015</v>
      </c>
      <c r="E14" s="15" t="s">
        <v>6</v>
      </c>
      <c r="F14" s="15">
        <v>12</v>
      </c>
      <c r="G14" s="15" t="str">
        <f t="shared" si="0"/>
        <v>201504</v>
      </c>
    </row>
    <row r="15" spans="1:7" x14ac:dyDescent="0.25">
      <c r="A15" s="15">
        <v>4505</v>
      </c>
      <c r="B15" s="15" t="s">
        <v>5</v>
      </c>
      <c r="C15" s="14">
        <v>4</v>
      </c>
      <c r="D15" s="15">
        <v>2015</v>
      </c>
      <c r="E15" s="15" t="s">
        <v>6</v>
      </c>
      <c r="F15" s="15">
        <v>5</v>
      </c>
      <c r="G15" s="15" t="str">
        <f t="shared" si="0"/>
        <v>201504</v>
      </c>
    </row>
    <row r="16" spans="1:7" x14ac:dyDescent="0.25">
      <c r="A16" s="15">
        <v>4624</v>
      </c>
      <c r="B16" s="15" t="s">
        <v>7</v>
      </c>
      <c r="C16" s="14">
        <v>4</v>
      </c>
      <c r="D16" s="15">
        <v>2015</v>
      </c>
      <c r="E16" s="15" t="s">
        <v>6</v>
      </c>
      <c r="F16" s="15">
        <v>8</v>
      </c>
      <c r="G16" s="15" t="str">
        <f t="shared" si="0"/>
        <v>201504</v>
      </c>
    </row>
    <row r="17" spans="1:7" x14ac:dyDescent="0.25">
      <c r="A17" s="15">
        <v>4786</v>
      </c>
      <c r="B17" s="15" t="s">
        <v>9</v>
      </c>
      <c r="C17" s="14">
        <v>4</v>
      </c>
      <c r="D17" s="15">
        <v>2015</v>
      </c>
      <c r="E17" s="15" t="s">
        <v>6</v>
      </c>
      <c r="F17" s="15">
        <v>6</v>
      </c>
      <c r="G17" s="15" t="str">
        <f t="shared" si="0"/>
        <v>201504</v>
      </c>
    </row>
    <row r="18" spans="1:7" x14ac:dyDescent="0.25">
      <c r="A18" s="15">
        <v>4203</v>
      </c>
      <c r="B18" s="16" t="s">
        <v>4</v>
      </c>
      <c r="C18" s="14">
        <v>5</v>
      </c>
      <c r="D18" s="15">
        <v>2015</v>
      </c>
      <c r="E18" s="15" t="s">
        <v>6</v>
      </c>
      <c r="F18" s="15">
        <v>7</v>
      </c>
      <c r="G18" s="15" t="str">
        <f t="shared" si="0"/>
        <v>201505</v>
      </c>
    </row>
    <row r="19" spans="1:7" x14ac:dyDescent="0.25">
      <c r="A19" s="15">
        <v>4505</v>
      </c>
      <c r="B19" s="15" t="s">
        <v>5</v>
      </c>
      <c r="C19" s="14">
        <v>5</v>
      </c>
      <c r="D19" s="15">
        <v>2015</v>
      </c>
      <c r="E19" s="15" t="s">
        <v>6</v>
      </c>
      <c r="F19" s="15">
        <v>9</v>
      </c>
      <c r="G19" s="15" t="str">
        <f t="shared" si="0"/>
        <v>201505</v>
      </c>
    </row>
    <row r="20" spans="1:7" x14ac:dyDescent="0.25">
      <c r="A20" s="15">
        <v>4624</v>
      </c>
      <c r="B20" s="15" t="s">
        <v>7</v>
      </c>
      <c r="C20" s="14">
        <v>5</v>
      </c>
      <c r="D20" s="15">
        <v>2015</v>
      </c>
      <c r="E20" s="15" t="s">
        <v>6</v>
      </c>
      <c r="F20" s="15">
        <v>10</v>
      </c>
      <c r="G20" s="15" t="str">
        <f t="shared" si="0"/>
        <v>201505</v>
      </c>
    </row>
    <row r="21" spans="1:7" x14ac:dyDescent="0.25">
      <c r="A21" s="15">
        <v>4786</v>
      </c>
      <c r="B21" s="15" t="s">
        <v>9</v>
      </c>
      <c r="C21" s="14">
        <v>5</v>
      </c>
      <c r="D21" s="15">
        <v>2015</v>
      </c>
      <c r="E21" s="15" t="s">
        <v>6</v>
      </c>
      <c r="F21" s="15">
        <v>6</v>
      </c>
      <c r="G21" s="15" t="str">
        <f t="shared" si="0"/>
        <v>201505</v>
      </c>
    </row>
    <row r="22" spans="1:7" x14ac:dyDescent="0.25">
      <c r="A22" s="15">
        <v>4203</v>
      </c>
      <c r="B22" s="16" t="s">
        <v>4</v>
      </c>
      <c r="C22" s="14">
        <v>6</v>
      </c>
      <c r="D22" s="15">
        <v>2015</v>
      </c>
      <c r="E22" s="15" t="s">
        <v>6</v>
      </c>
      <c r="F22" s="15">
        <v>8</v>
      </c>
      <c r="G22" s="15" t="str">
        <f t="shared" si="0"/>
        <v>201506</v>
      </c>
    </row>
    <row r="23" spans="1:7" x14ac:dyDescent="0.25">
      <c r="A23" s="15">
        <v>4505</v>
      </c>
      <c r="B23" s="15" t="s">
        <v>5</v>
      </c>
      <c r="C23" s="14">
        <v>6</v>
      </c>
      <c r="D23" s="15">
        <v>2015</v>
      </c>
      <c r="E23" s="15" t="s">
        <v>6</v>
      </c>
      <c r="F23" s="15">
        <v>4</v>
      </c>
      <c r="G23" s="15" t="str">
        <f t="shared" si="0"/>
        <v>201506</v>
      </c>
    </row>
    <row r="24" spans="1:7" x14ac:dyDescent="0.25">
      <c r="A24" s="15">
        <v>4624</v>
      </c>
      <c r="B24" s="15" t="s">
        <v>7</v>
      </c>
      <c r="C24" s="14">
        <v>6</v>
      </c>
      <c r="D24" s="15">
        <v>2015</v>
      </c>
      <c r="E24" s="15" t="s">
        <v>6</v>
      </c>
      <c r="F24" s="15">
        <v>3</v>
      </c>
      <c r="G24" s="15" t="str">
        <f t="shared" si="0"/>
        <v>201506</v>
      </c>
    </row>
    <row r="25" spans="1:7" x14ac:dyDescent="0.25">
      <c r="A25" s="15">
        <v>4786</v>
      </c>
      <c r="B25" s="15" t="s">
        <v>9</v>
      </c>
      <c r="C25" s="14">
        <v>6</v>
      </c>
      <c r="D25" s="15">
        <v>2015</v>
      </c>
      <c r="E25" s="15" t="s">
        <v>6</v>
      </c>
      <c r="F25" s="15">
        <v>7</v>
      </c>
      <c r="G25" s="15" t="str">
        <f t="shared" si="0"/>
        <v>201506</v>
      </c>
    </row>
    <row r="26" spans="1:7" x14ac:dyDescent="0.25">
      <c r="A26" s="15">
        <v>4203</v>
      </c>
      <c r="B26" s="16" t="s">
        <v>4</v>
      </c>
      <c r="C26" s="14">
        <v>7</v>
      </c>
      <c r="D26" s="15">
        <v>2015</v>
      </c>
      <c r="E26" s="15" t="s">
        <v>6</v>
      </c>
      <c r="F26" s="15">
        <v>5</v>
      </c>
      <c r="G26" s="15" t="str">
        <f t="shared" si="0"/>
        <v>201507</v>
      </c>
    </row>
    <row r="27" spans="1:7" x14ac:dyDescent="0.25">
      <c r="A27" s="15">
        <v>4505</v>
      </c>
      <c r="B27" s="15" t="s">
        <v>5</v>
      </c>
      <c r="C27" s="14">
        <v>7</v>
      </c>
      <c r="D27" s="15">
        <v>2015</v>
      </c>
      <c r="E27" s="15" t="s">
        <v>6</v>
      </c>
      <c r="F27" s="15">
        <v>10</v>
      </c>
      <c r="G27" s="15" t="str">
        <f t="shared" si="0"/>
        <v>201507</v>
      </c>
    </row>
    <row r="28" spans="1:7" x14ac:dyDescent="0.25">
      <c r="A28" s="15">
        <v>4624</v>
      </c>
      <c r="B28" s="15" t="s">
        <v>7</v>
      </c>
      <c r="C28" s="14">
        <v>7</v>
      </c>
      <c r="D28" s="15">
        <v>2015</v>
      </c>
      <c r="E28" s="15" t="s">
        <v>6</v>
      </c>
      <c r="F28" s="15">
        <v>8</v>
      </c>
      <c r="G28" s="15" t="str">
        <f t="shared" si="0"/>
        <v>201507</v>
      </c>
    </row>
    <row r="29" spans="1:7" x14ac:dyDescent="0.25">
      <c r="A29" s="15">
        <v>4786</v>
      </c>
      <c r="B29" s="15" t="s">
        <v>9</v>
      </c>
      <c r="C29" s="14">
        <v>7</v>
      </c>
      <c r="D29" s="15">
        <v>2015</v>
      </c>
      <c r="E29" s="15" t="s">
        <v>6</v>
      </c>
      <c r="F29" s="15">
        <v>9</v>
      </c>
      <c r="G29" s="15" t="str">
        <f t="shared" si="0"/>
        <v>201507</v>
      </c>
    </row>
    <row r="30" spans="1:7" x14ac:dyDescent="0.25">
      <c r="A30" s="15">
        <v>4203</v>
      </c>
      <c r="B30" s="16" t="s">
        <v>4</v>
      </c>
      <c r="C30" s="14">
        <v>8</v>
      </c>
      <c r="D30" s="15">
        <v>2015</v>
      </c>
      <c r="E30" s="15" t="s">
        <v>6</v>
      </c>
      <c r="F30" s="15">
        <v>4</v>
      </c>
      <c r="G30" s="15" t="str">
        <f t="shared" si="0"/>
        <v>201508</v>
      </c>
    </row>
    <row r="31" spans="1:7" x14ac:dyDescent="0.25">
      <c r="A31" s="15">
        <v>4505</v>
      </c>
      <c r="B31" s="15" t="s">
        <v>5</v>
      </c>
      <c r="C31" s="14">
        <v>8</v>
      </c>
      <c r="D31" s="15">
        <v>2015</v>
      </c>
      <c r="E31" s="15" t="s">
        <v>6</v>
      </c>
      <c r="F31" s="15">
        <v>6</v>
      </c>
      <c r="G31" s="15" t="str">
        <f t="shared" si="0"/>
        <v>201508</v>
      </c>
    </row>
    <row r="32" spans="1:7" x14ac:dyDescent="0.25">
      <c r="A32" s="15">
        <v>4624</v>
      </c>
      <c r="B32" s="15" t="s">
        <v>7</v>
      </c>
      <c r="C32" s="14">
        <v>8</v>
      </c>
      <c r="D32" s="15">
        <v>2015</v>
      </c>
      <c r="E32" s="15" t="s">
        <v>6</v>
      </c>
      <c r="F32" s="15">
        <v>8</v>
      </c>
      <c r="G32" s="15" t="str">
        <f t="shared" si="0"/>
        <v>201508</v>
      </c>
    </row>
    <row r="33" spans="1:7" x14ac:dyDescent="0.25">
      <c r="A33" s="15">
        <v>4786</v>
      </c>
      <c r="B33" s="15" t="s">
        <v>9</v>
      </c>
      <c r="C33" s="14">
        <v>8</v>
      </c>
      <c r="D33" s="15">
        <v>2015</v>
      </c>
      <c r="E33" s="15" t="s">
        <v>6</v>
      </c>
      <c r="F33" s="15">
        <v>9</v>
      </c>
      <c r="G33" s="15" t="str">
        <f t="shared" si="0"/>
        <v>201508</v>
      </c>
    </row>
    <row r="34" spans="1:7" x14ac:dyDescent="0.25">
      <c r="A34" s="15">
        <v>4203</v>
      </c>
      <c r="B34" s="16" t="s">
        <v>4</v>
      </c>
      <c r="C34" s="14">
        <v>9</v>
      </c>
      <c r="D34" s="15">
        <v>2015</v>
      </c>
      <c r="E34" s="15" t="s">
        <v>6</v>
      </c>
      <c r="F34" s="15">
        <v>10</v>
      </c>
      <c r="G34" s="15" t="str">
        <f t="shared" si="0"/>
        <v>201509</v>
      </c>
    </row>
    <row r="35" spans="1:7" x14ac:dyDescent="0.25">
      <c r="A35" s="15">
        <v>4505</v>
      </c>
      <c r="B35" s="15" t="s">
        <v>5</v>
      </c>
      <c r="C35" s="14">
        <v>9</v>
      </c>
      <c r="D35" s="15">
        <v>2015</v>
      </c>
      <c r="E35" s="15" t="s">
        <v>6</v>
      </c>
      <c r="F35" s="15">
        <v>7</v>
      </c>
      <c r="G35" s="15" t="str">
        <f t="shared" si="0"/>
        <v>201509</v>
      </c>
    </row>
    <row r="36" spans="1:7" x14ac:dyDescent="0.25">
      <c r="A36" s="15">
        <v>4624</v>
      </c>
      <c r="B36" s="15" t="s">
        <v>7</v>
      </c>
      <c r="C36" s="14">
        <v>9</v>
      </c>
      <c r="D36" s="15">
        <v>2015</v>
      </c>
      <c r="E36" s="15" t="s">
        <v>6</v>
      </c>
      <c r="F36" s="15">
        <v>6</v>
      </c>
      <c r="G36" s="15" t="str">
        <f t="shared" si="0"/>
        <v>201509</v>
      </c>
    </row>
    <row r="37" spans="1:7" x14ac:dyDescent="0.25">
      <c r="A37" s="15">
        <v>4786</v>
      </c>
      <c r="B37" s="15" t="s">
        <v>9</v>
      </c>
      <c r="C37" s="14">
        <v>9</v>
      </c>
      <c r="D37" s="15">
        <v>2015</v>
      </c>
      <c r="E37" s="15" t="s">
        <v>6</v>
      </c>
      <c r="F37" s="15">
        <v>3</v>
      </c>
      <c r="G37" s="15" t="str">
        <f t="shared" si="0"/>
        <v>201509</v>
      </c>
    </row>
    <row r="38" spans="1:7" x14ac:dyDescent="0.25">
      <c r="A38" s="15">
        <v>4203</v>
      </c>
      <c r="B38" s="16" t="s">
        <v>4</v>
      </c>
      <c r="C38" s="14">
        <v>10</v>
      </c>
      <c r="D38" s="15">
        <v>2015</v>
      </c>
      <c r="E38" s="15" t="s">
        <v>6</v>
      </c>
      <c r="F38" s="15">
        <v>8</v>
      </c>
      <c r="G38" s="15" t="str">
        <f t="shared" si="0"/>
        <v>201510</v>
      </c>
    </row>
    <row r="39" spans="1:7" x14ac:dyDescent="0.25">
      <c r="A39" s="15">
        <v>4505</v>
      </c>
      <c r="B39" s="15" t="s">
        <v>5</v>
      </c>
      <c r="C39" s="14">
        <v>10</v>
      </c>
      <c r="D39" s="15">
        <v>2015</v>
      </c>
      <c r="E39" s="15" t="s">
        <v>6</v>
      </c>
      <c r="F39" s="15">
        <v>9</v>
      </c>
      <c r="G39" s="15" t="str">
        <f t="shared" si="0"/>
        <v>201510</v>
      </c>
    </row>
    <row r="40" spans="1:7" x14ac:dyDescent="0.25">
      <c r="A40" s="15">
        <v>4624</v>
      </c>
      <c r="B40" s="15" t="s">
        <v>7</v>
      </c>
      <c r="C40" s="14">
        <v>10</v>
      </c>
      <c r="D40" s="15">
        <v>2015</v>
      </c>
      <c r="E40" s="15" t="s">
        <v>6</v>
      </c>
      <c r="F40" s="15">
        <v>10</v>
      </c>
      <c r="G40" s="15" t="str">
        <f t="shared" si="0"/>
        <v>201510</v>
      </c>
    </row>
    <row r="41" spans="1:7" x14ac:dyDescent="0.25">
      <c r="A41" s="15">
        <v>4786</v>
      </c>
      <c r="B41" s="15" t="s">
        <v>9</v>
      </c>
      <c r="C41" s="14">
        <v>10</v>
      </c>
      <c r="D41" s="15">
        <v>2015</v>
      </c>
      <c r="E41" s="15" t="s">
        <v>6</v>
      </c>
      <c r="F41" s="15">
        <v>11</v>
      </c>
      <c r="G41" s="15" t="str">
        <f t="shared" si="0"/>
        <v>201510</v>
      </c>
    </row>
    <row r="42" spans="1:7" x14ac:dyDescent="0.25">
      <c r="A42" s="15">
        <v>4203</v>
      </c>
      <c r="B42" s="16" t="s">
        <v>4</v>
      </c>
      <c r="C42" s="14">
        <v>11</v>
      </c>
      <c r="D42" s="15">
        <v>2015</v>
      </c>
      <c r="E42" s="15" t="s">
        <v>6</v>
      </c>
      <c r="F42" s="15">
        <v>12</v>
      </c>
      <c r="G42" s="15" t="str">
        <f t="shared" si="0"/>
        <v>201511</v>
      </c>
    </row>
    <row r="43" spans="1:7" x14ac:dyDescent="0.25">
      <c r="A43" s="15">
        <v>4505</v>
      </c>
      <c r="B43" s="15" t="s">
        <v>5</v>
      </c>
      <c r="C43" s="14">
        <v>11</v>
      </c>
      <c r="D43" s="15">
        <v>2015</v>
      </c>
      <c r="E43" s="15" t="s">
        <v>6</v>
      </c>
      <c r="F43" s="15">
        <v>5</v>
      </c>
      <c r="G43" s="15" t="str">
        <f t="shared" si="0"/>
        <v>201511</v>
      </c>
    </row>
    <row r="44" spans="1:7" x14ac:dyDescent="0.25">
      <c r="A44" s="15">
        <v>4624</v>
      </c>
      <c r="B44" s="15" t="s">
        <v>7</v>
      </c>
      <c r="C44" s="14">
        <v>11</v>
      </c>
      <c r="D44" s="15">
        <v>2015</v>
      </c>
      <c r="E44" s="15" t="s">
        <v>6</v>
      </c>
      <c r="F44" s="15">
        <v>8</v>
      </c>
      <c r="G44" s="15" t="str">
        <f t="shared" si="0"/>
        <v>201511</v>
      </c>
    </row>
    <row r="45" spans="1:7" x14ac:dyDescent="0.25">
      <c r="A45" s="15">
        <v>4786</v>
      </c>
      <c r="B45" s="15" t="s">
        <v>9</v>
      </c>
      <c r="C45" s="14">
        <v>11</v>
      </c>
      <c r="D45" s="15">
        <v>2015</v>
      </c>
      <c r="E45" s="15" t="s">
        <v>6</v>
      </c>
      <c r="F45" s="15">
        <v>6</v>
      </c>
      <c r="G45" s="15" t="str">
        <f t="shared" si="0"/>
        <v>201511</v>
      </c>
    </row>
    <row r="46" spans="1:7" x14ac:dyDescent="0.25">
      <c r="A46" s="15">
        <v>4203</v>
      </c>
      <c r="B46" s="16" t="s">
        <v>4</v>
      </c>
      <c r="C46" s="14">
        <v>12</v>
      </c>
      <c r="D46" s="15">
        <v>2015</v>
      </c>
      <c r="E46" s="15" t="s">
        <v>6</v>
      </c>
      <c r="F46" s="15">
        <v>7</v>
      </c>
      <c r="G46" s="15" t="str">
        <f t="shared" si="0"/>
        <v>201512</v>
      </c>
    </row>
    <row r="47" spans="1:7" x14ac:dyDescent="0.25">
      <c r="A47" s="15">
        <v>4505</v>
      </c>
      <c r="B47" s="15" t="s">
        <v>5</v>
      </c>
      <c r="C47" s="14">
        <v>12</v>
      </c>
      <c r="D47" s="15">
        <v>2015</v>
      </c>
      <c r="E47" s="15" t="s">
        <v>6</v>
      </c>
      <c r="F47" s="15">
        <v>9</v>
      </c>
      <c r="G47" s="15" t="str">
        <f t="shared" si="0"/>
        <v>201512</v>
      </c>
    </row>
    <row r="48" spans="1:7" x14ac:dyDescent="0.25">
      <c r="A48" s="15">
        <v>4624</v>
      </c>
      <c r="B48" s="15" t="s">
        <v>7</v>
      </c>
      <c r="C48" s="14">
        <v>12</v>
      </c>
      <c r="D48" s="15">
        <v>2015</v>
      </c>
      <c r="E48" s="15" t="s">
        <v>6</v>
      </c>
      <c r="F48" s="15">
        <v>10</v>
      </c>
      <c r="G48" s="15" t="str">
        <f t="shared" si="0"/>
        <v>201512</v>
      </c>
    </row>
    <row r="49" spans="1:7" x14ac:dyDescent="0.25">
      <c r="A49" s="15">
        <v>4786</v>
      </c>
      <c r="B49" s="15" t="s">
        <v>9</v>
      </c>
      <c r="C49" s="14">
        <v>12</v>
      </c>
      <c r="D49" s="15">
        <v>2015</v>
      </c>
      <c r="E49" s="15" t="s">
        <v>6</v>
      </c>
      <c r="F49" s="15">
        <v>6</v>
      </c>
      <c r="G49" s="15" t="str">
        <f t="shared" si="0"/>
        <v>201512</v>
      </c>
    </row>
    <row r="50" spans="1:7" x14ac:dyDescent="0.25">
      <c r="A50" s="15">
        <v>4203</v>
      </c>
      <c r="B50" s="16" t="s">
        <v>4</v>
      </c>
      <c r="C50" s="14">
        <v>1</v>
      </c>
      <c r="D50" s="15">
        <v>2015</v>
      </c>
      <c r="E50" s="15" t="s">
        <v>8</v>
      </c>
      <c r="F50" s="15">
        <v>8</v>
      </c>
      <c r="G50" s="15" t="str">
        <f t="shared" si="0"/>
        <v>201501</v>
      </c>
    </row>
    <row r="51" spans="1:7" x14ac:dyDescent="0.25">
      <c r="A51" s="15">
        <v>4505</v>
      </c>
      <c r="B51" s="15" t="s">
        <v>5</v>
      </c>
      <c r="C51" s="14">
        <v>1</v>
      </c>
      <c r="D51" s="15">
        <v>2015</v>
      </c>
      <c r="E51" s="15" t="s">
        <v>8</v>
      </c>
      <c r="F51" s="15">
        <v>4</v>
      </c>
      <c r="G51" s="15" t="str">
        <f t="shared" si="0"/>
        <v>201501</v>
      </c>
    </row>
    <row r="52" spans="1:7" x14ac:dyDescent="0.25">
      <c r="A52" s="15">
        <v>4624</v>
      </c>
      <c r="B52" s="15" t="s">
        <v>7</v>
      </c>
      <c r="C52" s="14">
        <v>1</v>
      </c>
      <c r="D52" s="15">
        <v>2015</v>
      </c>
      <c r="E52" s="15" t="s">
        <v>8</v>
      </c>
      <c r="F52" s="15">
        <v>3</v>
      </c>
      <c r="G52" s="15" t="str">
        <f t="shared" si="0"/>
        <v>201501</v>
      </c>
    </row>
    <row r="53" spans="1:7" x14ac:dyDescent="0.25">
      <c r="A53" s="15">
        <v>4786</v>
      </c>
      <c r="B53" s="15" t="s">
        <v>9</v>
      </c>
      <c r="C53" s="14">
        <v>1</v>
      </c>
      <c r="D53" s="15">
        <v>2015</v>
      </c>
      <c r="E53" s="15" t="s">
        <v>8</v>
      </c>
      <c r="F53" s="15">
        <v>7</v>
      </c>
      <c r="G53" s="15" t="str">
        <f t="shared" si="0"/>
        <v>201501</v>
      </c>
    </row>
    <row r="54" spans="1:7" x14ac:dyDescent="0.25">
      <c r="A54" s="15">
        <v>4203</v>
      </c>
      <c r="B54" s="16" t="s">
        <v>4</v>
      </c>
      <c r="C54" s="14">
        <v>2</v>
      </c>
      <c r="D54" s="15">
        <v>2015</v>
      </c>
      <c r="E54" s="15" t="s">
        <v>8</v>
      </c>
      <c r="F54" s="15">
        <v>5</v>
      </c>
      <c r="G54" s="15" t="str">
        <f t="shared" si="0"/>
        <v>201502</v>
      </c>
    </row>
    <row r="55" spans="1:7" x14ac:dyDescent="0.25">
      <c r="A55" s="15">
        <v>4505</v>
      </c>
      <c r="B55" s="15" t="s">
        <v>5</v>
      </c>
      <c r="C55" s="14">
        <v>2</v>
      </c>
      <c r="D55" s="15">
        <v>2015</v>
      </c>
      <c r="E55" s="15" t="s">
        <v>8</v>
      </c>
      <c r="F55" s="15">
        <v>10</v>
      </c>
      <c r="G55" s="15" t="str">
        <f t="shared" si="0"/>
        <v>201502</v>
      </c>
    </row>
    <row r="56" spans="1:7" x14ac:dyDescent="0.25">
      <c r="A56" s="15">
        <v>4624</v>
      </c>
      <c r="B56" s="15" t="s">
        <v>7</v>
      </c>
      <c r="C56" s="14">
        <v>2</v>
      </c>
      <c r="D56" s="15">
        <v>2015</v>
      </c>
      <c r="E56" s="15" t="s">
        <v>8</v>
      </c>
      <c r="F56" s="15">
        <v>8</v>
      </c>
      <c r="G56" s="15" t="str">
        <f t="shared" si="0"/>
        <v>201502</v>
      </c>
    </row>
    <row r="57" spans="1:7" x14ac:dyDescent="0.25">
      <c r="A57" s="15">
        <v>4786</v>
      </c>
      <c r="B57" s="15" t="s">
        <v>9</v>
      </c>
      <c r="C57" s="14">
        <v>2</v>
      </c>
      <c r="D57" s="15">
        <v>2015</v>
      </c>
      <c r="E57" s="15" t="s">
        <v>8</v>
      </c>
      <c r="F57" s="15">
        <v>9</v>
      </c>
      <c r="G57" s="15" t="str">
        <f t="shared" si="0"/>
        <v>201502</v>
      </c>
    </row>
    <row r="58" spans="1:7" x14ac:dyDescent="0.25">
      <c r="A58" s="15">
        <v>4203</v>
      </c>
      <c r="B58" s="16" t="s">
        <v>4</v>
      </c>
      <c r="C58" s="14">
        <v>3</v>
      </c>
      <c r="D58" s="15">
        <v>2015</v>
      </c>
      <c r="E58" s="15" t="s">
        <v>8</v>
      </c>
      <c r="F58" s="15">
        <v>4</v>
      </c>
      <c r="G58" s="15" t="str">
        <f t="shared" si="0"/>
        <v>201503</v>
      </c>
    </row>
    <row r="59" spans="1:7" x14ac:dyDescent="0.25">
      <c r="A59" s="15">
        <v>4505</v>
      </c>
      <c r="B59" s="15" t="s">
        <v>5</v>
      </c>
      <c r="C59" s="14">
        <v>3</v>
      </c>
      <c r="D59" s="15">
        <v>2015</v>
      </c>
      <c r="E59" s="15" t="s">
        <v>8</v>
      </c>
      <c r="F59" s="15">
        <v>6</v>
      </c>
      <c r="G59" s="15" t="str">
        <f t="shared" si="0"/>
        <v>201503</v>
      </c>
    </row>
    <row r="60" spans="1:7" x14ac:dyDescent="0.25">
      <c r="A60" s="15">
        <v>4624</v>
      </c>
      <c r="B60" s="15" t="s">
        <v>7</v>
      </c>
      <c r="C60" s="14">
        <v>3</v>
      </c>
      <c r="D60" s="15">
        <v>2015</v>
      </c>
      <c r="E60" s="15" t="s">
        <v>8</v>
      </c>
      <c r="F60" s="15">
        <v>8</v>
      </c>
      <c r="G60" s="15" t="str">
        <f t="shared" si="0"/>
        <v>201503</v>
      </c>
    </row>
    <row r="61" spans="1:7" x14ac:dyDescent="0.25">
      <c r="A61" s="15">
        <v>4786</v>
      </c>
      <c r="B61" s="15" t="s">
        <v>9</v>
      </c>
      <c r="C61" s="14">
        <v>3</v>
      </c>
      <c r="D61" s="15">
        <v>2015</v>
      </c>
      <c r="E61" s="15" t="s">
        <v>8</v>
      </c>
      <c r="F61" s="15">
        <v>9</v>
      </c>
      <c r="G61" s="15" t="str">
        <f t="shared" si="0"/>
        <v>201503</v>
      </c>
    </row>
    <row r="62" spans="1:7" x14ac:dyDescent="0.25">
      <c r="A62" s="15">
        <v>4203</v>
      </c>
      <c r="B62" s="16" t="s">
        <v>4</v>
      </c>
      <c r="C62" s="14">
        <v>4</v>
      </c>
      <c r="D62" s="15">
        <v>2015</v>
      </c>
      <c r="E62" s="15" t="s">
        <v>8</v>
      </c>
      <c r="F62" s="15">
        <v>10</v>
      </c>
      <c r="G62" s="15" t="str">
        <f t="shared" si="0"/>
        <v>201504</v>
      </c>
    </row>
    <row r="63" spans="1:7" x14ac:dyDescent="0.25">
      <c r="A63" s="15">
        <v>4505</v>
      </c>
      <c r="B63" s="15" t="s">
        <v>5</v>
      </c>
      <c r="C63" s="14">
        <v>4</v>
      </c>
      <c r="D63" s="15">
        <v>2015</v>
      </c>
      <c r="E63" s="15" t="s">
        <v>8</v>
      </c>
      <c r="F63" s="15">
        <v>7</v>
      </c>
      <c r="G63" s="15" t="str">
        <f t="shared" si="0"/>
        <v>201504</v>
      </c>
    </row>
    <row r="64" spans="1:7" x14ac:dyDescent="0.25">
      <c r="A64" s="15">
        <v>4624</v>
      </c>
      <c r="B64" s="15" t="s">
        <v>7</v>
      </c>
      <c r="C64" s="14">
        <v>4</v>
      </c>
      <c r="D64" s="15">
        <v>2015</v>
      </c>
      <c r="E64" s="15" t="s">
        <v>8</v>
      </c>
      <c r="F64" s="15">
        <v>6</v>
      </c>
      <c r="G64" s="15" t="str">
        <f t="shared" si="0"/>
        <v>201504</v>
      </c>
    </row>
    <row r="65" spans="1:7" x14ac:dyDescent="0.25">
      <c r="A65" s="15">
        <v>4786</v>
      </c>
      <c r="B65" s="15" t="s">
        <v>9</v>
      </c>
      <c r="C65" s="14">
        <v>4</v>
      </c>
      <c r="D65" s="15">
        <v>2015</v>
      </c>
      <c r="E65" s="15" t="s">
        <v>8</v>
      </c>
      <c r="F65" s="15">
        <v>3</v>
      </c>
      <c r="G65" s="15" t="str">
        <f t="shared" si="0"/>
        <v>201504</v>
      </c>
    </row>
    <row r="66" spans="1:7" x14ac:dyDescent="0.25">
      <c r="A66" s="15">
        <v>4203</v>
      </c>
      <c r="B66" s="16" t="s">
        <v>4</v>
      </c>
      <c r="C66" s="14">
        <v>5</v>
      </c>
      <c r="D66" s="15">
        <v>2015</v>
      </c>
      <c r="E66" s="15" t="s">
        <v>8</v>
      </c>
      <c r="F66" s="15">
        <v>8</v>
      </c>
      <c r="G66" s="15" t="str">
        <f t="shared" si="0"/>
        <v>201505</v>
      </c>
    </row>
    <row r="67" spans="1:7" x14ac:dyDescent="0.25">
      <c r="A67" s="15">
        <v>4505</v>
      </c>
      <c r="B67" s="15" t="s">
        <v>5</v>
      </c>
      <c r="C67" s="14">
        <v>5</v>
      </c>
      <c r="D67" s="15">
        <v>2015</v>
      </c>
      <c r="E67" s="15" t="s">
        <v>8</v>
      </c>
      <c r="F67" s="15">
        <v>9</v>
      </c>
      <c r="G67" s="15" t="str">
        <f t="shared" ref="G67:G97" si="1">D67&amp;IF(C67&lt;10,"0"&amp;C67,C67)</f>
        <v>201505</v>
      </c>
    </row>
    <row r="68" spans="1:7" x14ac:dyDescent="0.25">
      <c r="A68" s="15">
        <v>4624</v>
      </c>
      <c r="B68" s="15" t="s">
        <v>7</v>
      </c>
      <c r="C68" s="14">
        <v>5</v>
      </c>
      <c r="D68" s="15">
        <v>2015</v>
      </c>
      <c r="E68" s="15" t="s">
        <v>8</v>
      </c>
      <c r="F68" s="15">
        <v>10</v>
      </c>
      <c r="G68" s="15" t="str">
        <f t="shared" si="1"/>
        <v>201505</v>
      </c>
    </row>
    <row r="69" spans="1:7" x14ac:dyDescent="0.25">
      <c r="A69" s="15">
        <v>4786</v>
      </c>
      <c r="B69" s="15" t="s">
        <v>9</v>
      </c>
      <c r="C69" s="14">
        <v>5</v>
      </c>
      <c r="D69" s="15">
        <v>2015</v>
      </c>
      <c r="E69" s="15" t="s">
        <v>8</v>
      </c>
      <c r="F69" s="15">
        <v>11</v>
      </c>
      <c r="G69" s="15" t="str">
        <f t="shared" si="1"/>
        <v>201505</v>
      </c>
    </row>
    <row r="70" spans="1:7" x14ac:dyDescent="0.25">
      <c r="A70" s="15">
        <v>4203</v>
      </c>
      <c r="B70" s="16" t="s">
        <v>4</v>
      </c>
      <c r="C70" s="14">
        <v>6</v>
      </c>
      <c r="D70" s="15">
        <v>2015</v>
      </c>
      <c r="E70" s="15" t="s">
        <v>8</v>
      </c>
      <c r="F70" s="15">
        <v>12</v>
      </c>
      <c r="G70" s="15" t="str">
        <f t="shared" si="1"/>
        <v>201506</v>
      </c>
    </row>
    <row r="71" spans="1:7" x14ac:dyDescent="0.25">
      <c r="A71" s="15">
        <v>4505</v>
      </c>
      <c r="B71" s="15" t="s">
        <v>5</v>
      </c>
      <c r="C71" s="14">
        <v>6</v>
      </c>
      <c r="D71" s="15">
        <v>2015</v>
      </c>
      <c r="E71" s="15" t="s">
        <v>8</v>
      </c>
      <c r="F71" s="15">
        <v>5</v>
      </c>
      <c r="G71" s="15" t="str">
        <f t="shared" si="1"/>
        <v>201506</v>
      </c>
    </row>
    <row r="72" spans="1:7" x14ac:dyDescent="0.25">
      <c r="A72" s="15">
        <v>4624</v>
      </c>
      <c r="B72" s="15" t="s">
        <v>7</v>
      </c>
      <c r="C72" s="14">
        <v>6</v>
      </c>
      <c r="D72" s="15">
        <v>2015</v>
      </c>
      <c r="E72" s="15" t="s">
        <v>8</v>
      </c>
      <c r="F72" s="15">
        <v>8</v>
      </c>
      <c r="G72" s="15" t="str">
        <f t="shared" si="1"/>
        <v>201506</v>
      </c>
    </row>
    <row r="73" spans="1:7" x14ac:dyDescent="0.25">
      <c r="A73" s="15">
        <v>4786</v>
      </c>
      <c r="B73" s="15" t="s">
        <v>9</v>
      </c>
      <c r="C73" s="14">
        <v>6</v>
      </c>
      <c r="D73" s="15">
        <v>2015</v>
      </c>
      <c r="E73" s="15" t="s">
        <v>8</v>
      </c>
      <c r="F73" s="15">
        <v>6</v>
      </c>
      <c r="G73" s="15" t="str">
        <f t="shared" si="1"/>
        <v>201506</v>
      </c>
    </row>
    <row r="74" spans="1:7" x14ac:dyDescent="0.25">
      <c r="A74" s="15">
        <v>4203</v>
      </c>
      <c r="B74" s="16" t="s">
        <v>4</v>
      </c>
      <c r="C74" s="14">
        <v>7</v>
      </c>
      <c r="D74" s="15">
        <v>2015</v>
      </c>
      <c r="E74" s="15" t="s">
        <v>8</v>
      </c>
      <c r="F74" s="15">
        <v>7</v>
      </c>
      <c r="G74" s="15" t="str">
        <f t="shared" si="1"/>
        <v>201507</v>
      </c>
    </row>
    <row r="75" spans="1:7" x14ac:dyDescent="0.25">
      <c r="A75" s="15">
        <v>4505</v>
      </c>
      <c r="B75" s="15" t="s">
        <v>5</v>
      </c>
      <c r="C75" s="14">
        <v>7</v>
      </c>
      <c r="D75" s="15">
        <v>2015</v>
      </c>
      <c r="E75" s="15" t="s">
        <v>8</v>
      </c>
      <c r="F75" s="15">
        <v>9</v>
      </c>
      <c r="G75" s="15" t="str">
        <f t="shared" si="1"/>
        <v>201507</v>
      </c>
    </row>
    <row r="76" spans="1:7" x14ac:dyDescent="0.25">
      <c r="A76" s="15">
        <v>4624</v>
      </c>
      <c r="B76" s="15" t="s">
        <v>7</v>
      </c>
      <c r="C76" s="14">
        <v>7</v>
      </c>
      <c r="D76" s="15">
        <v>2015</v>
      </c>
      <c r="E76" s="15" t="s">
        <v>8</v>
      </c>
      <c r="F76" s="15">
        <v>10</v>
      </c>
      <c r="G76" s="15" t="str">
        <f t="shared" si="1"/>
        <v>201507</v>
      </c>
    </row>
    <row r="77" spans="1:7" x14ac:dyDescent="0.25">
      <c r="A77" s="15">
        <v>4786</v>
      </c>
      <c r="B77" s="15" t="s">
        <v>9</v>
      </c>
      <c r="C77" s="14">
        <v>7</v>
      </c>
      <c r="D77" s="15">
        <v>2015</v>
      </c>
      <c r="E77" s="15" t="s">
        <v>8</v>
      </c>
      <c r="F77" s="15">
        <v>6</v>
      </c>
      <c r="G77" s="15" t="str">
        <f t="shared" si="1"/>
        <v>201507</v>
      </c>
    </row>
    <row r="78" spans="1:7" x14ac:dyDescent="0.25">
      <c r="A78" s="15">
        <v>4203</v>
      </c>
      <c r="B78" s="16" t="s">
        <v>4</v>
      </c>
      <c r="C78" s="14">
        <v>8</v>
      </c>
      <c r="D78" s="15">
        <v>2015</v>
      </c>
      <c r="E78" s="15" t="s">
        <v>8</v>
      </c>
      <c r="F78" s="15">
        <v>8</v>
      </c>
      <c r="G78" s="15" t="str">
        <f t="shared" si="1"/>
        <v>201508</v>
      </c>
    </row>
    <row r="79" spans="1:7" x14ac:dyDescent="0.25">
      <c r="A79" s="15">
        <v>4505</v>
      </c>
      <c r="B79" s="15" t="s">
        <v>5</v>
      </c>
      <c r="C79" s="14">
        <v>8</v>
      </c>
      <c r="D79" s="15">
        <v>2015</v>
      </c>
      <c r="E79" s="15" t="s">
        <v>8</v>
      </c>
      <c r="F79" s="15">
        <v>4</v>
      </c>
      <c r="G79" s="15" t="str">
        <f t="shared" si="1"/>
        <v>201508</v>
      </c>
    </row>
    <row r="80" spans="1:7" x14ac:dyDescent="0.25">
      <c r="A80" s="15">
        <v>4624</v>
      </c>
      <c r="B80" s="15" t="s">
        <v>7</v>
      </c>
      <c r="C80" s="14">
        <v>8</v>
      </c>
      <c r="D80" s="15">
        <v>2015</v>
      </c>
      <c r="E80" s="15" t="s">
        <v>8</v>
      </c>
      <c r="F80" s="15">
        <v>3</v>
      </c>
      <c r="G80" s="15" t="str">
        <f t="shared" si="1"/>
        <v>201508</v>
      </c>
    </row>
    <row r="81" spans="1:7" x14ac:dyDescent="0.25">
      <c r="A81" s="15">
        <v>4786</v>
      </c>
      <c r="B81" s="15" t="s">
        <v>9</v>
      </c>
      <c r="C81" s="14">
        <v>8</v>
      </c>
      <c r="D81" s="15">
        <v>2015</v>
      </c>
      <c r="E81" s="15" t="s">
        <v>8</v>
      </c>
      <c r="F81" s="15">
        <v>7</v>
      </c>
      <c r="G81" s="15" t="str">
        <f t="shared" si="1"/>
        <v>201508</v>
      </c>
    </row>
    <row r="82" spans="1:7" x14ac:dyDescent="0.25">
      <c r="A82" s="15">
        <v>4203</v>
      </c>
      <c r="B82" s="16" t="s">
        <v>4</v>
      </c>
      <c r="C82" s="14">
        <v>9</v>
      </c>
      <c r="D82" s="15">
        <v>2015</v>
      </c>
      <c r="E82" s="15" t="s">
        <v>8</v>
      </c>
      <c r="F82" s="15">
        <v>5</v>
      </c>
      <c r="G82" s="15" t="str">
        <f t="shared" si="1"/>
        <v>201509</v>
      </c>
    </row>
    <row r="83" spans="1:7" x14ac:dyDescent="0.25">
      <c r="A83" s="15">
        <v>4505</v>
      </c>
      <c r="B83" s="15" t="s">
        <v>5</v>
      </c>
      <c r="C83" s="14">
        <v>9</v>
      </c>
      <c r="D83" s="15">
        <v>2015</v>
      </c>
      <c r="E83" s="15" t="s">
        <v>8</v>
      </c>
      <c r="F83" s="15">
        <v>10</v>
      </c>
      <c r="G83" s="15" t="str">
        <f t="shared" si="1"/>
        <v>201509</v>
      </c>
    </row>
    <row r="84" spans="1:7" x14ac:dyDescent="0.25">
      <c r="A84" s="15">
        <v>4624</v>
      </c>
      <c r="B84" s="15" t="s">
        <v>7</v>
      </c>
      <c r="C84" s="14">
        <v>9</v>
      </c>
      <c r="D84" s="15">
        <v>2015</v>
      </c>
      <c r="E84" s="15" t="s">
        <v>8</v>
      </c>
      <c r="F84" s="15">
        <v>8</v>
      </c>
      <c r="G84" s="15" t="str">
        <f t="shared" si="1"/>
        <v>201509</v>
      </c>
    </row>
    <row r="85" spans="1:7" x14ac:dyDescent="0.25">
      <c r="A85" s="15">
        <v>4786</v>
      </c>
      <c r="B85" s="15" t="s">
        <v>9</v>
      </c>
      <c r="C85" s="14">
        <v>9</v>
      </c>
      <c r="D85" s="15">
        <v>2015</v>
      </c>
      <c r="E85" s="15" t="s">
        <v>8</v>
      </c>
      <c r="F85" s="15">
        <v>9</v>
      </c>
      <c r="G85" s="15" t="str">
        <f t="shared" si="1"/>
        <v>201509</v>
      </c>
    </row>
    <row r="86" spans="1:7" x14ac:dyDescent="0.25">
      <c r="A86" s="15">
        <v>4203</v>
      </c>
      <c r="B86" s="16" t="s">
        <v>4</v>
      </c>
      <c r="C86" s="14">
        <v>10</v>
      </c>
      <c r="D86" s="15">
        <v>2015</v>
      </c>
      <c r="E86" s="15" t="s">
        <v>8</v>
      </c>
      <c r="F86" s="15">
        <v>4</v>
      </c>
      <c r="G86" s="15" t="str">
        <f t="shared" si="1"/>
        <v>201510</v>
      </c>
    </row>
    <row r="87" spans="1:7" x14ac:dyDescent="0.25">
      <c r="A87" s="15">
        <v>4505</v>
      </c>
      <c r="B87" s="15" t="s">
        <v>5</v>
      </c>
      <c r="C87" s="14">
        <v>10</v>
      </c>
      <c r="D87" s="15">
        <v>2015</v>
      </c>
      <c r="E87" s="15" t="s">
        <v>8</v>
      </c>
      <c r="F87" s="15">
        <v>6</v>
      </c>
      <c r="G87" s="15" t="str">
        <f t="shared" si="1"/>
        <v>201510</v>
      </c>
    </row>
    <row r="88" spans="1:7" x14ac:dyDescent="0.25">
      <c r="A88" s="15">
        <v>4624</v>
      </c>
      <c r="B88" s="15" t="s">
        <v>7</v>
      </c>
      <c r="C88" s="14">
        <v>10</v>
      </c>
      <c r="D88" s="15">
        <v>2015</v>
      </c>
      <c r="E88" s="15" t="s">
        <v>8</v>
      </c>
      <c r="F88" s="15">
        <v>8</v>
      </c>
      <c r="G88" s="15" t="str">
        <f t="shared" si="1"/>
        <v>201510</v>
      </c>
    </row>
    <row r="89" spans="1:7" x14ac:dyDescent="0.25">
      <c r="A89" s="15">
        <v>4786</v>
      </c>
      <c r="B89" s="15" t="s">
        <v>9</v>
      </c>
      <c r="C89" s="14">
        <v>10</v>
      </c>
      <c r="D89" s="15">
        <v>2015</v>
      </c>
      <c r="E89" s="15" t="s">
        <v>8</v>
      </c>
      <c r="F89" s="15">
        <v>9</v>
      </c>
      <c r="G89" s="15" t="str">
        <f t="shared" si="1"/>
        <v>201510</v>
      </c>
    </row>
    <row r="90" spans="1:7" x14ac:dyDescent="0.25">
      <c r="A90" s="15">
        <v>4203</v>
      </c>
      <c r="B90" s="16" t="s">
        <v>4</v>
      </c>
      <c r="C90" s="14">
        <v>11</v>
      </c>
      <c r="D90" s="15">
        <v>2015</v>
      </c>
      <c r="E90" s="15" t="s">
        <v>8</v>
      </c>
      <c r="F90" s="15">
        <v>10</v>
      </c>
      <c r="G90" s="15" t="str">
        <f t="shared" si="1"/>
        <v>201511</v>
      </c>
    </row>
    <row r="91" spans="1:7" x14ac:dyDescent="0.25">
      <c r="A91" s="15">
        <v>4505</v>
      </c>
      <c r="B91" s="15" t="s">
        <v>5</v>
      </c>
      <c r="C91" s="14">
        <v>11</v>
      </c>
      <c r="D91" s="15">
        <v>2015</v>
      </c>
      <c r="E91" s="15" t="s">
        <v>8</v>
      </c>
      <c r="F91" s="15">
        <v>7</v>
      </c>
      <c r="G91" s="15" t="str">
        <f t="shared" si="1"/>
        <v>201511</v>
      </c>
    </row>
    <row r="92" spans="1:7" x14ac:dyDescent="0.25">
      <c r="A92" s="15">
        <v>4624</v>
      </c>
      <c r="B92" s="15" t="s">
        <v>7</v>
      </c>
      <c r="C92" s="14">
        <v>11</v>
      </c>
      <c r="D92" s="15">
        <v>2015</v>
      </c>
      <c r="E92" s="15" t="s">
        <v>8</v>
      </c>
      <c r="F92" s="15">
        <v>6</v>
      </c>
      <c r="G92" s="15" t="str">
        <f t="shared" si="1"/>
        <v>201511</v>
      </c>
    </row>
    <row r="93" spans="1:7" x14ac:dyDescent="0.25">
      <c r="A93" s="15">
        <v>4786</v>
      </c>
      <c r="B93" s="15" t="s">
        <v>9</v>
      </c>
      <c r="C93" s="14">
        <v>11</v>
      </c>
      <c r="D93" s="15">
        <v>2015</v>
      </c>
      <c r="E93" s="15" t="s">
        <v>8</v>
      </c>
      <c r="F93" s="15">
        <v>3</v>
      </c>
      <c r="G93" s="15" t="str">
        <f t="shared" si="1"/>
        <v>201511</v>
      </c>
    </row>
    <row r="94" spans="1:7" x14ac:dyDescent="0.25">
      <c r="A94" s="15">
        <v>4203</v>
      </c>
      <c r="B94" s="16" t="s">
        <v>4</v>
      </c>
      <c r="C94" s="14">
        <v>12</v>
      </c>
      <c r="D94" s="15">
        <v>2015</v>
      </c>
      <c r="E94" s="15" t="s">
        <v>8</v>
      </c>
      <c r="F94" s="15">
        <v>8</v>
      </c>
      <c r="G94" s="15" t="str">
        <f t="shared" si="1"/>
        <v>201512</v>
      </c>
    </row>
    <row r="95" spans="1:7" x14ac:dyDescent="0.25">
      <c r="A95" s="15">
        <v>4505</v>
      </c>
      <c r="B95" s="15" t="s">
        <v>5</v>
      </c>
      <c r="C95" s="14">
        <v>12</v>
      </c>
      <c r="D95" s="15">
        <v>2015</v>
      </c>
      <c r="E95" s="15" t="s">
        <v>8</v>
      </c>
      <c r="F95" s="15">
        <v>9</v>
      </c>
      <c r="G95" s="15" t="str">
        <f t="shared" si="1"/>
        <v>201512</v>
      </c>
    </row>
    <row r="96" spans="1:7" x14ac:dyDescent="0.25">
      <c r="A96" s="15">
        <v>4624</v>
      </c>
      <c r="B96" s="15" t="s">
        <v>7</v>
      </c>
      <c r="C96" s="14">
        <v>12</v>
      </c>
      <c r="D96" s="15">
        <v>2015</v>
      </c>
      <c r="E96" s="15" t="s">
        <v>8</v>
      </c>
      <c r="F96" s="15">
        <v>10</v>
      </c>
      <c r="G96" s="15" t="str">
        <f t="shared" si="1"/>
        <v>201512</v>
      </c>
    </row>
    <row r="97" spans="1:7" x14ac:dyDescent="0.25">
      <c r="A97" s="15">
        <v>4786</v>
      </c>
      <c r="B97" s="15" t="s">
        <v>9</v>
      </c>
      <c r="C97" s="14">
        <v>12</v>
      </c>
      <c r="D97" s="15">
        <v>2015</v>
      </c>
      <c r="E97" s="15" t="s">
        <v>8</v>
      </c>
      <c r="F97" s="15">
        <v>11</v>
      </c>
      <c r="G97" s="15" t="str">
        <f t="shared" si="1"/>
        <v>201512</v>
      </c>
    </row>
    <row r="98" spans="1:7" x14ac:dyDescent="0.25">
      <c r="A98" s="15">
        <v>4203</v>
      </c>
      <c r="B98" s="16" t="s">
        <v>4</v>
      </c>
      <c r="C98" s="14">
        <v>1</v>
      </c>
      <c r="D98" s="15">
        <v>2015</v>
      </c>
      <c r="E98" s="16">
        <v>5598675</v>
      </c>
      <c r="F98" s="15">
        <v>6</v>
      </c>
      <c r="G98" s="15" t="str">
        <f>D98&amp;IF(C98&lt;10,"0"&amp;C98,C98)</f>
        <v>201501</v>
      </c>
    </row>
    <row r="99" spans="1:7" x14ac:dyDescent="0.25">
      <c r="A99" s="15">
        <v>4505</v>
      </c>
      <c r="B99" s="15" t="s">
        <v>5</v>
      </c>
      <c r="C99" s="14">
        <v>1</v>
      </c>
      <c r="D99" s="15">
        <v>2015</v>
      </c>
      <c r="E99" s="16">
        <v>5598675</v>
      </c>
      <c r="F99" s="15">
        <v>4</v>
      </c>
      <c r="G99" s="15" t="str">
        <f t="shared" ref="G99:G162" si="2">D99&amp;IF(C99&lt;10,"0"&amp;C99,C99)</f>
        <v>201501</v>
      </c>
    </row>
    <row r="100" spans="1:7" x14ac:dyDescent="0.25">
      <c r="A100" s="15">
        <v>4624</v>
      </c>
      <c r="B100" s="15" t="s">
        <v>7</v>
      </c>
      <c r="C100" s="14">
        <v>1</v>
      </c>
      <c r="D100" s="15">
        <v>2015</v>
      </c>
      <c r="E100" s="16">
        <v>5598675</v>
      </c>
      <c r="F100" s="15">
        <v>8</v>
      </c>
      <c r="G100" s="15" t="str">
        <f t="shared" si="2"/>
        <v>201501</v>
      </c>
    </row>
    <row r="101" spans="1:7" x14ac:dyDescent="0.25">
      <c r="A101" s="15">
        <v>4786</v>
      </c>
      <c r="B101" s="15" t="s">
        <v>9</v>
      </c>
      <c r="C101" s="14">
        <v>1</v>
      </c>
      <c r="D101" s="15">
        <v>2015</v>
      </c>
      <c r="E101" s="16">
        <v>5598675</v>
      </c>
      <c r="F101" s="15">
        <v>1</v>
      </c>
      <c r="G101" s="15" t="str">
        <f t="shared" si="2"/>
        <v>201501</v>
      </c>
    </row>
    <row r="102" spans="1:7" x14ac:dyDescent="0.25">
      <c r="A102" s="15">
        <v>4203</v>
      </c>
      <c r="B102" s="16" t="s">
        <v>4</v>
      </c>
      <c r="C102" s="14">
        <v>2</v>
      </c>
      <c r="D102" s="15">
        <v>2015</v>
      </c>
      <c r="E102" s="16">
        <v>5598675</v>
      </c>
      <c r="F102" s="15">
        <v>9</v>
      </c>
      <c r="G102" s="15" t="str">
        <f t="shared" si="2"/>
        <v>201502</v>
      </c>
    </row>
    <row r="103" spans="1:7" x14ac:dyDescent="0.25">
      <c r="A103" s="15">
        <v>4505</v>
      </c>
      <c r="B103" s="15" t="s">
        <v>5</v>
      </c>
      <c r="C103" s="14">
        <v>2</v>
      </c>
      <c r="D103" s="15">
        <v>2015</v>
      </c>
      <c r="E103" s="16">
        <v>5598675</v>
      </c>
      <c r="F103" s="15">
        <v>7</v>
      </c>
      <c r="G103" s="15" t="str">
        <f t="shared" si="2"/>
        <v>201502</v>
      </c>
    </row>
    <row r="104" spans="1:7" x14ac:dyDescent="0.25">
      <c r="A104" s="15">
        <v>4624</v>
      </c>
      <c r="B104" s="15" t="s">
        <v>7</v>
      </c>
      <c r="C104" s="14">
        <v>2</v>
      </c>
      <c r="D104" s="15">
        <v>2015</v>
      </c>
      <c r="E104" s="16">
        <v>5598675</v>
      </c>
      <c r="F104" s="15">
        <v>10</v>
      </c>
      <c r="G104" s="15" t="str">
        <f t="shared" si="2"/>
        <v>201502</v>
      </c>
    </row>
    <row r="105" spans="1:7" x14ac:dyDescent="0.25">
      <c r="A105" s="15">
        <v>4786</v>
      </c>
      <c r="B105" s="15" t="s">
        <v>9</v>
      </c>
      <c r="C105" s="14">
        <v>2</v>
      </c>
      <c r="D105" s="15">
        <v>2015</v>
      </c>
      <c r="E105" s="16">
        <v>5598675</v>
      </c>
      <c r="F105" s="15">
        <v>18</v>
      </c>
      <c r="G105" s="15" t="str">
        <f t="shared" si="2"/>
        <v>201502</v>
      </c>
    </row>
    <row r="106" spans="1:7" x14ac:dyDescent="0.25">
      <c r="A106" s="15">
        <v>4203</v>
      </c>
      <c r="B106" s="16" t="s">
        <v>4</v>
      </c>
      <c r="C106" s="14">
        <v>3</v>
      </c>
      <c r="D106" s="15">
        <v>2015</v>
      </c>
      <c r="E106" s="16">
        <v>5598675</v>
      </c>
      <c r="F106" s="15">
        <v>3</v>
      </c>
      <c r="G106" s="15" t="str">
        <f t="shared" si="2"/>
        <v>201503</v>
      </c>
    </row>
    <row r="107" spans="1:7" x14ac:dyDescent="0.25">
      <c r="A107" s="15">
        <v>4505</v>
      </c>
      <c r="B107" s="15" t="s">
        <v>5</v>
      </c>
      <c r="C107" s="14">
        <v>3</v>
      </c>
      <c r="D107" s="15">
        <v>2015</v>
      </c>
      <c r="E107" s="16">
        <v>5598675</v>
      </c>
      <c r="F107" s="15">
        <v>7</v>
      </c>
      <c r="G107" s="15" t="str">
        <f t="shared" si="2"/>
        <v>201503</v>
      </c>
    </row>
    <row r="108" spans="1:7" x14ac:dyDescent="0.25">
      <c r="A108" s="15">
        <v>4624</v>
      </c>
      <c r="B108" s="15" t="s">
        <v>7</v>
      </c>
      <c r="C108" s="14">
        <v>3</v>
      </c>
      <c r="D108" s="15">
        <v>2015</v>
      </c>
      <c r="E108" s="16">
        <v>5598675</v>
      </c>
      <c r="F108" s="15">
        <v>8</v>
      </c>
      <c r="G108" s="15" t="str">
        <f t="shared" si="2"/>
        <v>201503</v>
      </c>
    </row>
    <row r="109" spans="1:7" x14ac:dyDescent="0.25">
      <c r="A109" s="15">
        <v>4786</v>
      </c>
      <c r="B109" s="15" t="s">
        <v>9</v>
      </c>
      <c r="C109" s="14">
        <v>3</v>
      </c>
      <c r="D109" s="15">
        <v>2015</v>
      </c>
      <c r="E109" s="16">
        <v>5598675</v>
      </c>
      <c r="F109" s="15">
        <v>6</v>
      </c>
      <c r="G109" s="15" t="str">
        <f t="shared" si="2"/>
        <v>201503</v>
      </c>
    </row>
    <row r="110" spans="1:7" x14ac:dyDescent="0.25">
      <c r="A110" s="15">
        <v>4203</v>
      </c>
      <c r="B110" s="16" t="s">
        <v>4</v>
      </c>
      <c r="C110" s="14">
        <v>4</v>
      </c>
      <c r="D110" s="15">
        <v>2015</v>
      </c>
      <c r="E110" s="16">
        <v>5598675</v>
      </c>
      <c r="F110" s="15">
        <v>4</v>
      </c>
      <c r="G110" s="15" t="str">
        <f t="shared" si="2"/>
        <v>201504</v>
      </c>
    </row>
    <row r="111" spans="1:7" x14ac:dyDescent="0.25">
      <c r="A111" s="15">
        <v>4505</v>
      </c>
      <c r="B111" s="15" t="s">
        <v>5</v>
      </c>
      <c r="C111" s="14">
        <v>4</v>
      </c>
      <c r="D111" s="15">
        <v>2015</v>
      </c>
      <c r="E111" s="16">
        <v>5598675</v>
      </c>
      <c r="F111" s="15">
        <v>1</v>
      </c>
      <c r="G111" s="15" t="str">
        <f t="shared" si="2"/>
        <v>201504</v>
      </c>
    </row>
    <row r="112" spans="1:7" x14ac:dyDescent="0.25">
      <c r="A112" s="15">
        <v>4624</v>
      </c>
      <c r="B112" s="15" t="s">
        <v>7</v>
      </c>
      <c r="C112" s="14">
        <v>4</v>
      </c>
      <c r="D112" s="15">
        <v>2015</v>
      </c>
      <c r="E112" s="16">
        <v>5598675</v>
      </c>
      <c r="F112" s="15">
        <v>8</v>
      </c>
      <c r="G112" s="15" t="str">
        <f t="shared" si="2"/>
        <v>201504</v>
      </c>
    </row>
    <row r="113" spans="1:7" x14ac:dyDescent="0.25">
      <c r="A113" s="15">
        <v>4786</v>
      </c>
      <c r="B113" s="15" t="s">
        <v>9</v>
      </c>
      <c r="C113" s="14">
        <v>4</v>
      </c>
      <c r="D113" s="15">
        <v>2015</v>
      </c>
      <c r="E113" s="16">
        <v>5598675</v>
      </c>
      <c r="F113" s="15">
        <v>10</v>
      </c>
      <c r="G113" s="15" t="str">
        <f t="shared" si="2"/>
        <v>201504</v>
      </c>
    </row>
    <row r="114" spans="1:7" x14ac:dyDescent="0.25">
      <c r="A114" s="15">
        <v>4203</v>
      </c>
      <c r="B114" s="16" t="s">
        <v>4</v>
      </c>
      <c r="C114" s="14">
        <v>5</v>
      </c>
      <c r="D114" s="15">
        <v>2015</v>
      </c>
      <c r="E114" s="16">
        <v>5598675</v>
      </c>
      <c r="F114" s="15">
        <v>8</v>
      </c>
      <c r="G114" s="15" t="str">
        <f t="shared" si="2"/>
        <v>201505</v>
      </c>
    </row>
    <row r="115" spans="1:7" x14ac:dyDescent="0.25">
      <c r="A115" s="15">
        <v>4505</v>
      </c>
      <c r="B115" s="15" t="s">
        <v>5</v>
      </c>
      <c r="C115" s="14">
        <v>5</v>
      </c>
      <c r="D115" s="15">
        <v>2015</v>
      </c>
      <c r="E115" s="16">
        <v>5598675</v>
      </c>
      <c r="F115" s="15">
        <v>4</v>
      </c>
      <c r="G115" s="15" t="str">
        <f t="shared" si="2"/>
        <v>201505</v>
      </c>
    </row>
    <row r="116" spans="1:7" x14ac:dyDescent="0.25">
      <c r="A116" s="15">
        <v>4624</v>
      </c>
      <c r="B116" s="15" t="s">
        <v>7</v>
      </c>
      <c r="C116" s="14">
        <v>5</v>
      </c>
      <c r="D116" s="15">
        <v>2015</v>
      </c>
      <c r="E116" s="16">
        <v>5598675</v>
      </c>
      <c r="F116" s="15">
        <v>6</v>
      </c>
      <c r="G116" s="15" t="str">
        <f t="shared" si="2"/>
        <v>201505</v>
      </c>
    </row>
    <row r="117" spans="1:7" x14ac:dyDescent="0.25">
      <c r="A117" s="15">
        <v>4786</v>
      </c>
      <c r="B117" s="15" t="s">
        <v>9</v>
      </c>
      <c r="C117" s="14">
        <v>5</v>
      </c>
      <c r="D117" s="15">
        <v>2015</v>
      </c>
      <c r="E117" s="16">
        <v>5598675</v>
      </c>
      <c r="F117" s="15">
        <v>7</v>
      </c>
      <c r="G117" s="15" t="str">
        <f t="shared" si="2"/>
        <v>201505</v>
      </c>
    </row>
    <row r="118" spans="1:7" x14ac:dyDescent="0.25">
      <c r="A118" s="15">
        <v>4203</v>
      </c>
      <c r="B118" s="16" t="s">
        <v>4</v>
      </c>
      <c r="C118" s="14">
        <v>6</v>
      </c>
      <c r="D118" s="15">
        <v>2015</v>
      </c>
      <c r="E118" s="16">
        <v>5598675</v>
      </c>
      <c r="F118" s="15">
        <v>5</v>
      </c>
      <c r="G118" s="15" t="str">
        <f t="shared" si="2"/>
        <v>201506</v>
      </c>
    </row>
    <row r="119" spans="1:7" x14ac:dyDescent="0.25">
      <c r="A119" s="15">
        <v>4505</v>
      </c>
      <c r="B119" s="15" t="s">
        <v>5</v>
      </c>
      <c r="C119" s="14">
        <v>6</v>
      </c>
      <c r="D119" s="15">
        <v>2015</v>
      </c>
      <c r="E119" s="16">
        <v>5598675</v>
      </c>
      <c r="F119" s="15">
        <v>3</v>
      </c>
      <c r="G119" s="15" t="str">
        <f t="shared" si="2"/>
        <v>201506</v>
      </c>
    </row>
    <row r="120" spans="1:7" x14ac:dyDescent="0.25">
      <c r="A120" s="15">
        <v>4624</v>
      </c>
      <c r="B120" s="15" t="s">
        <v>7</v>
      </c>
      <c r="C120" s="14">
        <v>6</v>
      </c>
      <c r="D120" s="15">
        <v>2015</v>
      </c>
      <c r="E120" s="16">
        <v>5598675</v>
      </c>
      <c r="F120" s="15">
        <v>4</v>
      </c>
      <c r="G120" s="15" t="str">
        <f t="shared" si="2"/>
        <v>201506</v>
      </c>
    </row>
    <row r="121" spans="1:7" x14ac:dyDescent="0.25">
      <c r="A121" s="15">
        <v>4786</v>
      </c>
      <c r="B121" s="15" t="s">
        <v>9</v>
      </c>
      <c r="C121" s="14">
        <v>6</v>
      </c>
      <c r="D121" s="15">
        <v>2015</v>
      </c>
      <c r="E121" s="16">
        <v>5598675</v>
      </c>
      <c r="F121" s="15">
        <v>21</v>
      </c>
      <c r="G121" s="15" t="str">
        <f t="shared" si="2"/>
        <v>201506</v>
      </c>
    </row>
    <row r="122" spans="1:7" x14ac:dyDescent="0.25">
      <c r="A122" s="15">
        <v>4203</v>
      </c>
      <c r="B122" s="16" t="s">
        <v>4</v>
      </c>
      <c r="C122" s="14">
        <v>7</v>
      </c>
      <c r="D122" s="15">
        <v>2015</v>
      </c>
      <c r="E122" s="16">
        <v>5598675</v>
      </c>
      <c r="F122" s="15">
        <v>12</v>
      </c>
      <c r="G122" s="15" t="str">
        <f t="shared" si="2"/>
        <v>201507</v>
      </c>
    </row>
    <row r="123" spans="1:7" x14ac:dyDescent="0.25">
      <c r="A123" s="15">
        <v>4505</v>
      </c>
      <c r="B123" s="15" t="s">
        <v>5</v>
      </c>
      <c r="C123" s="14">
        <v>7</v>
      </c>
      <c r="D123" s="15">
        <v>2015</v>
      </c>
      <c r="E123" s="16">
        <v>5598675</v>
      </c>
      <c r="F123" s="15">
        <v>4</v>
      </c>
      <c r="G123" s="15" t="str">
        <f t="shared" si="2"/>
        <v>201507</v>
      </c>
    </row>
    <row r="124" spans="1:7" x14ac:dyDescent="0.25">
      <c r="A124" s="15">
        <v>4624</v>
      </c>
      <c r="B124" s="15" t="s">
        <v>7</v>
      </c>
      <c r="C124" s="14">
        <v>7</v>
      </c>
      <c r="D124" s="15">
        <v>2015</v>
      </c>
      <c r="E124" s="16">
        <v>5598675</v>
      </c>
      <c r="F124" s="15">
        <v>8</v>
      </c>
      <c r="G124" s="15" t="str">
        <f t="shared" si="2"/>
        <v>201507</v>
      </c>
    </row>
    <row r="125" spans="1:7" x14ac:dyDescent="0.25">
      <c r="A125" s="15">
        <v>4786</v>
      </c>
      <c r="B125" s="15" t="s">
        <v>9</v>
      </c>
      <c r="C125" s="14">
        <v>7</v>
      </c>
      <c r="D125" s="15">
        <v>2015</v>
      </c>
      <c r="E125" s="16">
        <v>5598675</v>
      </c>
      <c r="F125" s="15">
        <v>6</v>
      </c>
      <c r="G125" s="15" t="str">
        <f t="shared" si="2"/>
        <v>201507</v>
      </c>
    </row>
    <row r="126" spans="1:7" x14ac:dyDescent="0.25">
      <c r="A126" s="15">
        <v>4203</v>
      </c>
      <c r="B126" s="16" t="s">
        <v>4</v>
      </c>
      <c r="C126" s="14">
        <v>8</v>
      </c>
      <c r="D126" s="15">
        <v>2015</v>
      </c>
      <c r="E126" s="16">
        <v>5598675</v>
      </c>
      <c r="F126" s="15">
        <v>7</v>
      </c>
      <c r="G126" s="15" t="str">
        <f t="shared" si="2"/>
        <v>201508</v>
      </c>
    </row>
    <row r="127" spans="1:7" x14ac:dyDescent="0.25">
      <c r="A127" s="15">
        <v>4505</v>
      </c>
      <c r="B127" s="15" t="s">
        <v>5</v>
      </c>
      <c r="C127" s="14">
        <v>8</v>
      </c>
      <c r="D127" s="15">
        <v>2015</v>
      </c>
      <c r="E127" s="16">
        <v>5598675</v>
      </c>
      <c r="F127" s="15">
        <v>6</v>
      </c>
      <c r="G127" s="15" t="str">
        <f t="shared" si="2"/>
        <v>201508</v>
      </c>
    </row>
    <row r="128" spans="1:7" x14ac:dyDescent="0.25">
      <c r="A128" s="15">
        <v>4624</v>
      </c>
      <c r="B128" s="15" t="s">
        <v>7</v>
      </c>
      <c r="C128" s="14">
        <v>8</v>
      </c>
      <c r="D128" s="15">
        <v>2015</v>
      </c>
      <c r="E128" s="16">
        <v>5598675</v>
      </c>
      <c r="F128" s="15">
        <v>3</v>
      </c>
      <c r="G128" s="15" t="str">
        <f t="shared" si="2"/>
        <v>201508</v>
      </c>
    </row>
    <row r="129" spans="1:7" x14ac:dyDescent="0.25">
      <c r="A129" s="15">
        <v>4786</v>
      </c>
      <c r="B129" s="15" t="s">
        <v>9</v>
      </c>
      <c r="C129" s="14">
        <v>8</v>
      </c>
      <c r="D129" s="15">
        <v>2015</v>
      </c>
      <c r="E129" s="16">
        <v>5598675</v>
      </c>
      <c r="F129" s="15">
        <v>9</v>
      </c>
      <c r="G129" s="15" t="str">
        <f t="shared" si="2"/>
        <v>201508</v>
      </c>
    </row>
    <row r="130" spans="1:7" x14ac:dyDescent="0.25">
      <c r="A130" s="15">
        <v>4203</v>
      </c>
      <c r="B130" s="16" t="s">
        <v>4</v>
      </c>
      <c r="C130" s="14">
        <v>9</v>
      </c>
      <c r="D130" s="15">
        <v>2015</v>
      </c>
      <c r="E130" s="16">
        <v>5598675</v>
      </c>
      <c r="F130" s="15">
        <v>4</v>
      </c>
      <c r="G130" s="15" t="str">
        <f t="shared" si="2"/>
        <v>201509</v>
      </c>
    </row>
    <row r="131" spans="1:7" x14ac:dyDescent="0.25">
      <c r="A131" s="15">
        <v>4505</v>
      </c>
      <c r="B131" s="15" t="s">
        <v>5</v>
      </c>
      <c r="C131" s="14">
        <v>9</v>
      </c>
      <c r="D131" s="15">
        <v>2015</v>
      </c>
      <c r="E131" s="16">
        <v>5598675</v>
      </c>
      <c r="F131" s="15">
        <v>3</v>
      </c>
      <c r="G131" s="15" t="str">
        <f t="shared" si="2"/>
        <v>201509</v>
      </c>
    </row>
    <row r="132" spans="1:7" x14ac:dyDescent="0.25">
      <c r="A132" s="15">
        <v>4624</v>
      </c>
      <c r="B132" s="15" t="s">
        <v>7</v>
      </c>
      <c r="C132" s="14">
        <v>9</v>
      </c>
      <c r="D132" s="15">
        <v>2015</v>
      </c>
      <c r="E132" s="16">
        <v>5598675</v>
      </c>
      <c r="F132" s="15">
        <v>8</v>
      </c>
      <c r="G132" s="15" t="str">
        <f t="shared" si="2"/>
        <v>201509</v>
      </c>
    </row>
    <row r="133" spans="1:7" x14ac:dyDescent="0.25">
      <c r="A133" s="15">
        <v>4786</v>
      </c>
      <c r="B133" s="15" t="s">
        <v>9</v>
      </c>
      <c r="C133" s="14">
        <v>9</v>
      </c>
      <c r="D133" s="15">
        <v>2015</v>
      </c>
      <c r="E133" s="16">
        <v>5598675</v>
      </c>
      <c r="F133" s="15">
        <v>6</v>
      </c>
      <c r="G133" s="15" t="str">
        <f t="shared" si="2"/>
        <v>201509</v>
      </c>
    </row>
    <row r="134" spans="1:7" x14ac:dyDescent="0.25">
      <c r="A134" s="15">
        <v>4203</v>
      </c>
      <c r="B134" s="16" t="s">
        <v>4</v>
      </c>
      <c r="C134" s="14">
        <v>10</v>
      </c>
      <c r="D134" s="15">
        <v>2015</v>
      </c>
      <c r="E134" s="16">
        <v>5598675</v>
      </c>
      <c r="F134" s="15">
        <v>7</v>
      </c>
      <c r="G134" s="15" t="str">
        <f t="shared" si="2"/>
        <v>201510</v>
      </c>
    </row>
    <row r="135" spans="1:7" x14ac:dyDescent="0.25">
      <c r="A135" s="15">
        <v>4505</v>
      </c>
      <c r="B135" s="15" t="s">
        <v>5</v>
      </c>
      <c r="C135" s="14">
        <v>10</v>
      </c>
      <c r="D135" s="15">
        <v>2015</v>
      </c>
      <c r="E135" s="16">
        <v>5598675</v>
      </c>
      <c r="F135" s="15">
        <v>5</v>
      </c>
      <c r="G135" s="15" t="str">
        <f t="shared" si="2"/>
        <v>201510</v>
      </c>
    </row>
    <row r="136" spans="1:7" x14ac:dyDescent="0.25">
      <c r="A136" s="15">
        <v>4624</v>
      </c>
      <c r="B136" s="15" t="s">
        <v>7</v>
      </c>
      <c r="C136" s="14">
        <v>10</v>
      </c>
      <c r="D136" s="15">
        <v>2015</v>
      </c>
      <c r="E136" s="16">
        <v>5598675</v>
      </c>
      <c r="F136" s="15">
        <v>4</v>
      </c>
      <c r="G136" s="15" t="str">
        <f t="shared" si="2"/>
        <v>201510</v>
      </c>
    </row>
    <row r="137" spans="1:7" x14ac:dyDescent="0.25">
      <c r="A137" s="15">
        <v>4786</v>
      </c>
      <c r="B137" s="15" t="s">
        <v>9</v>
      </c>
      <c r="C137" s="14">
        <v>10</v>
      </c>
      <c r="D137" s="15">
        <v>2015</v>
      </c>
      <c r="E137" s="16">
        <v>5598675</v>
      </c>
      <c r="F137" s="15">
        <v>8</v>
      </c>
      <c r="G137" s="15" t="str">
        <f t="shared" si="2"/>
        <v>201510</v>
      </c>
    </row>
    <row r="138" spans="1:7" x14ac:dyDescent="0.25">
      <c r="A138" s="15">
        <v>4203</v>
      </c>
      <c r="B138" s="16" t="s">
        <v>4</v>
      </c>
      <c r="C138" s="14">
        <v>11</v>
      </c>
      <c r="D138" s="15">
        <v>2015</v>
      </c>
      <c r="E138" s="16">
        <v>5598675</v>
      </c>
      <c r="F138" s="15">
        <v>9</v>
      </c>
      <c r="G138" s="15" t="str">
        <f t="shared" si="2"/>
        <v>201511</v>
      </c>
    </row>
    <row r="139" spans="1:7" x14ac:dyDescent="0.25">
      <c r="A139" s="15">
        <v>4505</v>
      </c>
      <c r="B139" s="15" t="s">
        <v>5</v>
      </c>
      <c r="C139" s="14">
        <v>11</v>
      </c>
      <c r="D139" s="15">
        <v>2015</v>
      </c>
      <c r="E139" s="16">
        <v>5598675</v>
      </c>
      <c r="F139" s="15">
        <v>4</v>
      </c>
      <c r="G139" s="15" t="str">
        <f t="shared" si="2"/>
        <v>201511</v>
      </c>
    </row>
    <row r="140" spans="1:7" x14ac:dyDescent="0.25">
      <c r="A140" s="15">
        <v>4624</v>
      </c>
      <c r="B140" s="15" t="s">
        <v>7</v>
      </c>
      <c r="C140" s="14">
        <v>11</v>
      </c>
      <c r="D140" s="15">
        <v>2015</v>
      </c>
      <c r="E140" s="16">
        <v>5598675</v>
      </c>
      <c r="F140" s="15">
        <v>6</v>
      </c>
      <c r="G140" s="15" t="str">
        <f t="shared" si="2"/>
        <v>201511</v>
      </c>
    </row>
    <row r="141" spans="1:7" x14ac:dyDescent="0.25">
      <c r="A141" s="15">
        <v>4786</v>
      </c>
      <c r="B141" s="15" t="s">
        <v>9</v>
      </c>
      <c r="C141" s="14">
        <v>11</v>
      </c>
      <c r="D141" s="15">
        <v>2015</v>
      </c>
      <c r="E141" s="16">
        <v>5598675</v>
      </c>
      <c r="F141" s="15">
        <v>4</v>
      </c>
      <c r="G141" s="15" t="str">
        <f t="shared" si="2"/>
        <v>201511</v>
      </c>
    </row>
    <row r="142" spans="1:7" x14ac:dyDescent="0.25">
      <c r="A142" s="15">
        <v>4203</v>
      </c>
      <c r="B142" s="16" t="s">
        <v>4</v>
      </c>
      <c r="C142" s="14">
        <v>12</v>
      </c>
      <c r="D142" s="15">
        <v>2015</v>
      </c>
      <c r="E142" s="16">
        <v>5598675</v>
      </c>
      <c r="F142" s="15">
        <v>3</v>
      </c>
      <c r="G142" s="15" t="str">
        <f t="shared" si="2"/>
        <v>201512</v>
      </c>
    </row>
    <row r="143" spans="1:7" x14ac:dyDescent="0.25">
      <c r="A143" s="15">
        <v>4505</v>
      </c>
      <c r="B143" s="15" t="s">
        <v>5</v>
      </c>
      <c r="C143" s="14">
        <v>12</v>
      </c>
      <c r="D143" s="15">
        <v>2015</v>
      </c>
      <c r="E143" s="16">
        <v>5598675</v>
      </c>
      <c r="F143" s="15">
        <v>7</v>
      </c>
      <c r="G143" s="15" t="str">
        <f t="shared" si="2"/>
        <v>201512</v>
      </c>
    </row>
    <row r="144" spans="1:7" x14ac:dyDescent="0.25">
      <c r="A144" s="15">
        <v>4624</v>
      </c>
      <c r="B144" s="15" t="s">
        <v>7</v>
      </c>
      <c r="C144" s="14">
        <v>12</v>
      </c>
      <c r="D144" s="15">
        <v>2015</v>
      </c>
      <c r="E144" s="16">
        <v>5598675</v>
      </c>
      <c r="F144" s="15">
        <v>6</v>
      </c>
      <c r="G144" s="15" t="str">
        <f t="shared" si="2"/>
        <v>201512</v>
      </c>
    </row>
    <row r="145" spans="1:7" x14ac:dyDescent="0.25">
      <c r="A145" s="15">
        <v>4786</v>
      </c>
      <c r="B145" s="15" t="s">
        <v>9</v>
      </c>
      <c r="C145" s="14">
        <v>12</v>
      </c>
      <c r="D145" s="15">
        <v>2015</v>
      </c>
      <c r="E145" s="16">
        <v>5598675</v>
      </c>
      <c r="F145" s="15">
        <v>7</v>
      </c>
      <c r="G145" s="15" t="str">
        <f t="shared" si="2"/>
        <v>201512</v>
      </c>
    </row>
    <row r="146" spans="1:7" x14ac:dyDescent="0.25">
      <c r="A146" s="15">
        <v>4203</v>
      </c>
      <c r="B146" s="16" t="s">
        <v>4</v>
      </c>
      <c r="C146" s="14">
        <v>1</v>
      </c>
      <c r="D146" s="15">
        <v>2016</v>
      </c>
      <c r="E146" s="15" t="s">
        <v>6</v>
      </c>
      <c r="F146" s="15">
        <v>3</v>
      </c>
      <c r="G146" s="15" t="str">
        <f t="shared" si="2"/>
        <v>201601</v>
      </c>
    </row>
    <row r="147" spans="1:7" x14ac:dyDescent="0.25">
      <c r="A147" s="15">
        <v>4505</v>
      </c>
      <c r="B147" s="15" t="s">
        <v>5</v>
      </c>
      <c r="C147" s="14">
        <v>1</v>
      </c>
      <c r="D147" s="15">
        <v>2016</v>
      </c>
      <c r="E147" s="15" t="s">
        <v>6</v>
      </c>
      <c r="F147" s="15">
        <v>7</v>
      </c>
      <c r="G147" s="15" t="str">
        <f t="shared" si="2"/>
        <v>201601</v>
      </c>
    </row>
    <row r="148" spans="1:7" x14ac:dyDescent="0.25">
      <c r="A148" s="15">
        <v>4624</v>
      </c>
      <c r="B148" s="15" t="s">
        <v>7</v>
      </c>
      <c r="C148" s="14">
        <v>1</v>
      </c>
      <c r="D148" s="15">
        <v>2016</v>
      </c>
      <c r="E148" s="15" t="s">
        <v>6</v>
      </c>
      <c r="F148" s="15">
        <v>6</v>
      </c>
      <c r="G148" s="15" t="str">
        <f t="shared" si="2"/>
        <v>201601</v>
      </c>
    </row>
    <row r="149" spans="1:7" x14ac:dyDescent="0.25">
      <c r="A149" s="15">
        <v>4786</v>
      </c>
      <c r="B149" s="15" t="s">
        <v>9</v>
      </c>
      <c r="C149" s="14">
        <v>1</v>
      </c>
      <c r="D149" s="15">
        <v>2016</v>
      </c>
      <c r="E149" s="15" t="s">
        <v>6</v>
      </c>
      <c r="F149" s="15">
        <v>7</v>
      </c>
      <c r="G149" s="15" t="str">
        <f t="shared" si="2"/>
        <v>201601</v>
      </c>
    </row>
    <row r="150" spans="1:7" x14ac:dyDescent="0.25">
      <c r="A150" s="15">
        <v>4203</v>
      </c>
      <c r="B150" s="16" t="s">
        <v>4</v>
      </c>
      <c r="C150" s="14">
        <v>2</v>
      </c>
      <c r="D150" s="15">
        <v>2016</v>
      </c>
      <c r="E150" s="15" t="s">
        <v>6</v>
      </c>
      <c r="F150" s="15">
        <v>3</v>
      </c>
      <c r="G150" s="15" t="str">
        <f t="shared" si="2"/>
        <v>201602</v>
      </c>
    </row>
    <row r="151" spans="1:7" x14ac:dyDescent="0.25">
      <c r="A151" s="15">
        <v>4505</v>
      </c>
      <c r="B151" s="15" t="s">
        <v>5</v>
      </c>
      <c r="C151" s="14">
        <v>2</v>
      </c>
      <c r="D151" s="15">
        <v>2016</v>
      </c>
      <c r="E151" s="15" t="s">
        <v>6</v>
      </c>
      <c r="F151" s="15">
        <v>3</v>
      </c>
      <c r="G151" s="15" t="str">
        <f t="shared" si="2"/>
        <v>201602</v>
      </c>
    </row>
    <row r="152" spans="1:7" x14ac:dyDescent="0.25">
      <c r="A152" s="15">
        <v>4624</v>
      </c>
      <c r="B152" s="15" t="s">
        <v>7</v>
      </c>
      <c r="C152" s="14">
        <v>2</v>
      </c>
      <c r="D152" s="15">
        <v>2016</v>
      </c>
      <c r="E152" s="15" t="s">
        <v>6</v>
      </c>
      <c r="F152" s="15">
        <v>3</v>
      </c>
      <c r="G152" s="15" t="str">
        <f t="shared" si="2"/>
        <v>201602</v>
      </c>
    </row>
    <row r="153" spans="1:7" x14ac:dyDescent="0.25">
      <c r="A153" s="15">
        <v>4786</v>
      </c>
      <c r="B153" s="15" t="s">
        <v>9</v>
      </c>
      <c r="C153" s="14">
        <v>2</v>
      </c>
      <c r="D153" s="15">
        <v>2016</v>
      </c>
      <c r="E153" s="15" t="s">
        <v>6</v>
      </c>
      <c r="F153" s="15">
        <v>3</v>
      </c>
      <c r="G153" s="15" t="str">
        <f t="shared" si="2"/>
        <v>201602</v>
      </c>
    </row>
    <row r="154" spans="1:7" x14ac:dyDescent="0.25">
      <c r="A154" s="15">
        <v>4203</v>
      </c>
      <c r="B154" s="16" t="s">
        <v>4</v>
      </c>
      <c r="C154" s="14">
        <v>3</v>
      </c>
      <c r="D154" s="15">
        <v>2016</v>
      </c>
      <c r="E154" s="15" t="s">
        <v>6</v>
      </c>
      <c r="F154" s="15">
        <v>3</v>
      </c>
      <c r="G154" s="15" t="str">
        <f t="shared" si="2"/>
        <v>201603</v>
      </c>
    </row>
    <row r="155" spans="1:7" x14ac:dyDescent="0.25">
      <c r="A155" s="15">
        <v>4505</v>
      </c>
      <c r="B155" s="15" t="s">
        <v>5</v>
      </c>
      <c r="C155" s="14">
        <v>3</v>
      </c>
      <c r="D155" s="15">
        <v>2016</v>
      </c>
      <c r="E155" s="15" t="s">
        <v>6</v>
      </c>
      <c r="F155" s="15">
        <v>7</v>
      </c>
      <c r="G155" s="15" t="str">
        <f t="shared" si="2"/>
        <v>201603</v>
      </c>
    </row>
    <row r="156" spans="1:7" x14ac:dyDescent="0.25">
      <c r="A156" s="15">
        <v>4624</v>
      </c>
      <c r="B156" s="15" t="s">
        <v>7</v>
      </c>
      <c r="C156" s="14">
        <v>3</v>
      </c>
      <c r="D156" s="15">
        <v>2016</v>
      </c>
      <c r="E156" s="15" t="s">
        <v>6</v>
      </c>
      <c r="F156" s="15">
        <v>8</v>
      </c>
      <c r="G156" s="15" t="str">
        <f t="shared" si="2"/>
        <v>201603</v>
      </c>
    </row>
    <row r="157" spans="1:7" x14ac:dyDescent="0.25">
      <c r="A157" s="15">
        <v>4786</v>
      </c>
      <c r="B157" s="15" t="s">
        <v>9</v>
      </c>
      <c r="C157" s="14">
        <v>3</v>
      </c>
      <c r="D157" s="15">
        <v>2016</v>
      </c>
      <c r="E157" s="15" t="s">
        <v>6</v>
      </c>
      <c r="F157" s="15">
        <v>4</v>
      </c>
      <c r="G157" s="15" t="str">
        <f t="shared" si="2"/>
        <v>201603</v>
      </c>
    </row>
    <row r="158" spans="1:7" x14ac:dyDescent="0.25">
      <c r="A158" s="15">
        <v>4203</v>
      </c>
      <c r="B158" s="16" t="s">
        <v>4</v>
      </c>
      <c r="C158" s="14">
        <v>4</v>
      </c>
      <c r="D158" s="15">
        <v>2016</v>
      </c>
      <c r="E158" s="15" t="s">
        <v>6</v>
      </c>
      <c r="F158" s="15">
        <v>9</v>
      </c>
      <c r="G158" s="15" t="str">
        <f t="shared" si="2"/>
        <v>201604</v>
      </c>
    </row>
    <row r="159" spans="1:7" x14ac:dyDescent="0.25">
      <c r="A159" s="15">
        <v>4505</v>
      </c>
      <c r="B159" s="15" t="s">
        <v>5</v>
      </c>
      <c r="C159" s="14">
        <v>4</v>
      </c>
      <c r="D159" s="15">
        <v>2016</v>
      </c>
      <c r="E159" s="15" t="s">
        <v>6</v>
      </c>
      <c r="F159" s="15">
        <v>6</v>
      </c>
      <c r="G159" s="15" t="str">
        <f t="shared" si="2"/>
        <v>201604</v>
      </c>
    </row>
    <row r="160" spans="1:7" x14ac:dyDescent="0.25">
      <c r="A160" s="15">
        <v>4624</v>
      </c>
      <c r="B160" s="15" t="s">
        <v>7</v>
      </c>
      <c r="C160" s="14">
        <v>4</v>
      </c>
      <c r="D160" s="15">
        <v>2016</v>
      </c>
      <c r="E160" s="15" t="s">
        <v>6</v>
      </c>
      <c r="F160" s="15">
        <v>7</v>
      </c>
      <c r="G160" s="15" t="str">
        <f t="shared" si="2"/>
        <v>201604</v>
      </c>
    </row>
    <row r="161" spans="1:7" x14ac:dyDescent="0.25">
      <c r="A161" s="15">
        <v>4786</v>
      </c>
      <c r="B161" s="15" t="s">
        <v>9</v>
      </c>
      <c r="C161" s="14">
        <v>4</v>
      </c>
      <c r="D161" s="15">
        <v>2016</v>
      </c>
      <c r="E161" s="15" t="s">
        <v>6</v>
      </c>
      <c r="F161" s="15">
        <v>8</v>
      </c>
      <c r="G161" s="15" t="str">
        <f t="shared" si="2"/>
        <v>201604</v>
      </c>
    </row>
    <row r="162" spans="1:7" x14ac:dyDescent="0.25">
      <c r="A162" s="15">
        <v>4203</v>
      </c>
      <c r="B162" s="16" t="s">
        <v>4</v>
      </c>
      <c r="C162" s="14">
        <v>5</v>
      </c>
      <c r="D162" s="15">
        <v>2016</v>
      </c>
      <c r="E162" s="15" t="s">
        <v>6</v>
      </c>
      <c r="F162" s="15">
        <v>5</v>
      </c>
      <c r="G162" s="15" t="str">
        <f t="shared" si="2"/>
        <v>201605</v>
      </c>
    </row>
    <row r="163" spans="1:7" x14ac:dyDescent="0.25">
      <c r="A163" s="15">
        <v>4505</v>
      </c>
      <c r="B163" s="15" t="s">
        <v>5</v>
      </c>
      <c r="C163" s="14">
        <v>5</v>
      </c>
      <c r="D163" s="15">
        <v>2016</v>
      </c>
      <c r="E163" s="15" t="s">
        <v>6</v>
      </c>
      <c r="F163" s="15">
        <v>3</v>
      </c>
      <c r="G163" s="15" t="str">
        <f t="shared" ref="G163:G193" si="3">D163&amp;IF(C163&lt;10,"0"&amp;C163,C163)</f>
        <v>201605</v>
      </c>
    </row>
    <row r="164" spans="1:7" x14ac:dyDescent="0.25">
      <c r="A164" s="15">
        <v>4624</v>
      </c>
      <c r="B164" s="15" t="s">
        <v>7</v>
      </c>
      <c r="C164" s="14">
        <v>5</v>
      </c>
      <c r="D164" s="15">
        <v>2016</v>
      </c>
      <c r="E164" s="15" t="s">
        <v>6</v>
      </c>
      <c r="F164" s="15">
        <v>7</v>
      </c>
      <c r="G164" s="15" t="str">
        <f t="shared" si="3"/>
        <v>201605</v>
      </c>
    </row>
    <row r="165" spans="1:7" x14ac:dyDescent="0.25">
      <c r="A165" s="15">
        <v>4786</v>
      </c>
      <c r="B165" s="15" t="s">
        <v>9</v>
      </c>
      <c r="C165" s="14">
        <v>5</v>
      </c>
      <c r="D165" s="15">
        <v>2016</v>
      </c>
      <c r="E165" s="15" t="s">
        <v>6</v>
      </c>
      <c r="F165" s="15">
        <v>8</v>
      </c>
      <c r="G165" s="15" t="str">
        <f t="shared" si="3"/>
        <v>201605</v>
      </c>
    </row>
    <row r="166" spans="1:7" x14ac:dyDescent="0.25">
      <c r="A166" s="15">
        <v>4203</v>
      </c>
      <c r="B166" s="16" t="s">
        <v>4</v>
      </c>
      <c r="C166" s="14">
        <v>6</v>
      </c>
      <c r="D166" s="15">
        <v>2016</v>
      </c>
      <c r="E166" s="15" t="s">
        <v>6</v>
      </c>
      <c r="F166" s="15">
        <v>4</v>
      </c>
      <c r="G166" s="15" t="str">
        <f t="shared" si="3"/>
        <v>201606</v>
      </c>
    </row>
    <row r="167" spans="1:7" x14ac:dyDescent="0.25">
      <c r="A167" s="15">
        <v>4505</v>
      </c>
      <c r="B167" s="15" t="s">
        <v>5</v>
      </c>
      <c r="C167" s="14">
        <v>6</v>
      </c>
      <c r="D167" s="15">
        <v>2016</v>
      </c>
      <c r="E167" s="15" t="s">
        <v>6</v>
      </c>
      <c r="F167" s="15">
        <v>8</v>
      </c>
      <c r="G167" s="15" t="str">
        <f t="shared" si="3"/>
        <v>201606</v>
      </c>
    </row>
    <row r="168" spans="1:7" x14ac:dyDescent="0.25">
      <c r="A168" s="15">
        <v>4624</v>
      </c>
      <c r="B168" s="15" t="s">
        <v>7</v>
      </c>
      <c r="C168" s="14">
        <v>6</v>
      </c>
      <c r="D168" s="15">
        <v>2016</v>
      </c>
      <c r="E168" s="15" t="s">
        <v>6</v>
      </c>
      <c r="F168" s="15">
        <v>3</v>
      </c>
      <c r="G168" s="15" t="str">
        <f t="shared" si="3"/>
        <v>201606</v>
      </c>
    </row>
    <row r="169" spans="1:7" x14ac:dyDescent="0.25">
      <c r="A169" s="15">
        <v>4786</v>
      </c>
      <c r="B169" s="15" t="s">
        <v>9</v>
      </c>
      <c r="C169" s="14">
        <v>6</v>
      </c>
      <c r="D169" s="15">
        <v>2016</v>
      </c>
      <c r="E169" s="15" t="s">
        <v>6</v>
      </c>
      <c r="F169" s="15">
        <v>7</v>
      </c>
      <c r="G169" s="15" t="str">
        <f t="shared" si="3"/>
        <v>201606</v>
      </c>
    </row>
    <row r="170" spans="1:7" x14ac:dyDescent="0.25">
      <c r="A170" s="15">
        <v>4203</v>
      </c>
      <c r="B170" s="16" t="s">
        <v>4</v>
      </c>
      <c r="C170" s="14">
        <v>7</v>
      </c>
      <c r="D170" s="15">
        <v>2016</v>
      </c>
      <c r="E170" s="15" t="s">
        <v>6</v>
      </c>
      <c r="F170" s="15">
        <v>6</v>
      </c>
      <c r="G170" s="15" t="str">
        <f t="shared" si="3"/>
        <v>201607</v>
      </c>
    </row>
    <row r="171" spans="1:7" x14ac:dyDescent="0.25">
      <c r="A171" s="15">
        <v>4505</v>
      </c>
      <c r="B171" s="15" t="s">
        <v>5</v>
      </c>
      <c r="C171" s="14">
        <v>7</v>
      </c>
      <c r="D171" s="15">
        <v>2016</v>
      </c>
      <c r="E171" s="15" t="s">
        <v>6</v>
      </c>
      <c r="F171" s="15">
        <v>10</v>
      </c>
      <c r="G171" s="15" t="str">
        <f t="shared" si="3"/>
        <v>201607</v>
      </c>
    </row>
    <row r="172" spans="1:7" x14ac:dyDescent="0.25">
      <c r="A172" s="15">
        <v>4624</v>
      </c>
      <c r="B172" s="15" t="s">
        <v>7</v>
      </c>
      <c r="C172" s="14">
        <v>7</v>
      </c>
      <c r="D172" s="15">
        <v>2016</v>
      </c>
      <c r="E172" s="15" t="s">
        <v>6</v>
      </c>
      <c r="F172" s="15">
        <v>12</v>
      </c>
      <c r="G172" s="15" t="str">
        <f t="shared" si="3"/>
        <v>201607</v>
      </c>
    </row>
    <row r="173" spans="1:7" x14ac:dyDescent="0.25">
      <c r="A173" s="15">
        <v>4786</v>
      </c>
      <c r="B173" s="15" t="s">
        <v>9</v>
      </c>
      <c r="C173" s="14">
        <v>7</v>
      </c>
      <c r="D173" s="15">
        <v>2016</v>
      </c>
      <c r="E173" s="15" t="s">
        <v>6</v>
      </c>
      <c r="F173" s="15">
        <v>8</v>
      </c>
      <c r="G173" s="15" t="str">
        <f t="shared" si="3"/>
        <v>201607</v>
      </c>
    </row>
    <row r="174" spans="1:7" x14ac:dyDescent="0.25">
      <c r="A174" s="15">
        <v>4203</v>
      </c>
      <c r="B174" s="16" t="s">
        <v>4</v>
      </c>
      <c r="C174" s="14">
        <v>8</v>
      </c>
      <c r="D174" s="15">
        <v>2016</v>
      </c>
      <c r="E174" s="15" t="s">
        <v>6</v>
      </c>
      <c r="F174" s="15">
        <v>16</v>
      </c>
      <c r="G174" s="15" t="str">
        <f t="shared" si="3"/>
        <v>201608</v>
      </c>
    </row>
    <row r="175" spans="1:7" x14ac:dyDescent="0.25">
      <c r="A175" s="15">
        <v>4505</v>
      </c>
      <c r="B175" s="15" t="s">
        <v>5</v>
      </c>
      <c r="C175" s="14">
        <v>8</v>
      </c>
      <c r="D175" s="15">
        <v>2016</v>
      </c>
      <c r="E175" s="15" t="s">
        <v>6</v>
      </c>
      <c r="F175" s="15">
        <v>7</v>
      </c>
      <c r="G175" s="15" t="str">
        <f t="shared" si="3"/>
        <v>201608</v>
      </c>
    </row>
    <row r="176" spans="1:7" x14ac:dyDescent="0.25">
      <c r="A176" s="15">
        <v>4624</v>
      </c>
      <c r="B176" s="15" t="s">
        <v>7</v>
      </c>
      <c r="C176" s="14">
        <v>8</v>
      </c>
      <c r="D176" s="15">
        <v>2016</v>
      </c>
      <c r="E176" s="15" t="s">
        <v>6</v>
      </c>
      <c r="F176" s="15">
        <v>9</v>
      </c>
      <c r="G176" s="15" t="str">
        <f t="shared" si="3"/>
        <v>201608</v>
      </c>
    </row>
    <row r="177" spans="1:7" x14ac:dyDescent="0.25">
      <c r="A177" s="15">
        <v>4786</v>
      </c>
      <c r="B177" s="15" t="s">
        <v>9</v>
      </c>
      <c r="C177" s="14">
        <v>8</v>
      </c>
      <c r="D177" s="15">
        <v>2016</v>
      </c>
      <c r="E177" s="15" t="s">
        <v>6</v>
      </c>
      <c r="F177" s="15">
        <v>1</v>
      </c>
      <c r="G177" s="15" t="str">
        <f t="shared" si="3"/>
        <v>201608</v>
      </c>
    </row>
    <row r="178" spans="1:7" x14ac:dyDescent="0.25">
      <c r="A178" s="15">
        <v>4203</v>
      </c>
      <c r="B178" s="16" t="s">
        <v>4</v>
      </c>
      <c r="C178" s="14">
        <v>9</v>
      </c>
      <c r="D178" s="15">
        <v>2016</v>
      </c>
      <c r="E178" s="15" t="s">
        <v>6</v>
      </c>
      <c r="F178" s="15">
        <v>6</v>
      </c>
      <c r="G178" s="15" t="str">
        <f t="shared" si="3"/>
        <v>201609</v>
      </c>
    </row>
    <row r="179" spans="1:7" x14ac:dyDescent="0.25">
      <c r="A179" s="15">
        <v>4505</v>
      </c>
      <c r="B179" s="15" t="s">
        <v>5</v>
      </c>
      <c r="C179" s="14">
        <v>9</v>
      </c>
      <c r="D179" s="15">
        <v>2016</v>
      </c>
      <c r="E179" s="15" t="s">
        <v>6</v>
      </c>
      <c r="F179" s="15">
        <v>10</v>
      </c>
      <c r="G179" s="15" t="str">
        <f t="shared" si="3"/>
        <v>201609</v>
      </c>
    </row>
    <row r="180" spans="1:7" x14ac:dyDescent="0.25">
      <c r="A180" s="15">
        <v>4624</v>
      </c>
      <c r="B180" s="15" t="s">
        <v>7</v>
      </c>
      <c r="C180" s="14">
        <v>9</v>
      </c>
      <c r="D180" s="15">
        <v>2016</v>
      </c>
      <c r="E180" s="15" t="s">
        <v>6</v>
      </c>
      <c r="F180" s="15">
        <v>3</v>
      </c>
      <c r="G180" s="15" t="str">
        <f t="shared" si="3"/>
        <v>201609</v>
      </c>
    </row>
    <row r="181" spans="1:7" x14ac:dyDescent="0.25">
      <c r="A181" s="15">
        <v>4786</v>
      </c>
      <c r="B181" s="15" t="s">
        <v>9</v>
      </c>
      <c r="C181" s="14">
        <v>9</v>
      </c>
      <c r="D181" s="15">
        <v>2016</v>
      </c>
      <c r="E181" s="15" t="s">
        <v>6</v>
      </c>
      <c r="F181" s="15">
        <v>8</v>
      </c>
      <c r="G181" s="15" t="str">
        <f t="shared" si="3"/>
        <v>201609</v>
      </c>
    </row>
    <row r="182" spans="1:7" x14ac:dyDescent="0.25">
      <c r="A182" s="15">
        <v>4203</v>
      </c>
      <c r="B182" s="16" t="s">
        <v>4</v>
      </c>
      <c r="C182" s="14">
        <v>10</v>
      </c>
      <c r="D182" s="15">
        <v>2016</v>
      </c>
      <c r="E182" s="15" t="s">
        <v>6</v>
      </c>
      <c r="F182" s="15">
        <v>1</v>
      </c>
      <c r="G182" s="15" t="str">
        <f t="shared" si="3"/>
        <v>201610</v>
      </c>
    </row>
    <row r="183" spans="1:7" x14ac:dyDescent="0.25">
      <c r="A183" s="15">
        <v>4505</v>
      </c>
      <c r="B183" s="15" t="s">
        <v>5</v>
      </c>
      <c r="C183" s="14">
        <v>10</v>
      </c>
      <c r="D183" s="15">
        <v>2016</v>
      </c>
      <c r="E183" s="15" t="s">
        <v>6</v>
      </c>
      <c r="F183" s="15">
        <v>7</v>
      </c>
      <c r="G183" s="15" t="str">
        <f t="shared" si="3"/>
        <v>201610</v>
      </c>
    </row>
    <row r="184" spans="1:7" x14ac:dyDescent="0.25">
      <c r="A184" s="15">
        <v>4624</v>
      </c>
      <c r="B184" s="15" t="s">
        <v>7</v>
      </c>
      <c r="C184" s="14">
        <v>10</v>
      </c>
      <c r="D184" s="15">
        <v>2016</v>
      </c>
      <c r="E184" s="15" t="s">
        <v>6</v>
      </c>
      <c r="F184" s="15">
        <v>10</v>
      </c>
      <c r="G184" s="15" t="str">
        <f t="shared" si="3"/>
        <v>201610</v>
      </c>
    </row>
    <row r="185" spans="1:7" x14ac:dyDescent="0.25">
      <c r="A185" s="15">
        <v>4786</v>
      </c>
      <c r="B185" s="15" t="s">
        <v>9</v>
      </c>
      <c r="C185" s="14">
        <v>10</v>
      </c>
      <c r="D185" s="15">
        <v>2016</v>
      </c>
      <c r="E185" s="15" t="s">
        <v>6</v>
      </c>
      <c r="F185" s="15">
        <v>7</v>
      </c>
      <c r="G185" s="15" t="str">
        <f t="shared" si="3"/>
        <v>201610</v>
      </c>
    </row>
    <row r="186" spans="1:7" x14ac:dyDescent="0.25">
      <c r="A186" s="15">
        <v>4203</v>
      </c>
      <c r="B186" s="16" t="s">
        <v>4</v>
      </c>
      <c r="C186" s="14">
        <v>11</v>
      </c>
      <c r="D186" s="15">
        <v>2016</v>
      </c>
      <c r="E186" s="15" t="s">
        <v>6</v>
      </c>
      <c r="F186" s="15">
        <v>6</v>
      </c>
      <c r="G186" s="15" t="str">
        <f t="shared" si="3"/>
        <v>201611</v>
      </c>
    </row>
    <row r="187" spans="1:7" x14ac:dyDescent="0.25">
      <c r="A187" s="15">
        <v>4505</v>
      </c>
      <c r="B187" s="15" t="s">
        <v>5</v>
      </c>
      <c r="C187" s="14">
        <v>11</v>
      </c>
      <c r="D187" s="15">
        <v>2016</v>
      </c>
      <c r="E187" s="15" t="s">
        <v>6</v>
      </c>
      <c r="F187" s="15">
        <v>15</v>
      </c>
      <c r="G187" s="15" t="str">
        <f t="shared" si="3"/>
        <v>201611</v>
      </c>
    </row>
    <row r="188" spans="1:7" x14ac:dyDescent="0.25">
      <c r="A188" s="15">
        <v>4624</v>
      </c>
      <c r="B188" s="15" t="s">
        <v>7</v>
      </c>
      <c r="C188" s="14">
        <v>11</v>
      </c>
      <c r="D188" s="15">
        <v>2016</v>
      </c>
      <c r="E188" s="15" t="s">
        <v>6</v>
      </c>
      <c r="F188" s="15">
        <v>6</v>
      </c>
      <c r="G188" s="15" t="str">
        <f t="shared" si="3"/>
        <v>201611</v>
      </c>
    </row>
    <row r="189" spans="1:7" x14ac:dyDescent="0.25">
      <c r="A189" s="15">
        <v>4786</v>
      </c>
      <c r="B189" s="15" t="s">
        <v>9</v>
      </c>
      <c r="C189" s="14">
        <v>11</v>
      </c>
      <c r="D189" s="15">
        <v>2016</v>
      </c>
      <c r="E189" s="15" t="s">
        <v>6</v>
      </c>
      <c r="F189" s="15">
        <v>3</v>
      </c>
      <c r="G189" s="15" t="str">
        <f t="shared" si="3"/>
        <v>201611</v>
      </c>
    </row>
    <row r="190" spans="1:7" x14ac:dyDescent="0.25">
      <c r="A190" s="15">
        <v>4203</v>
      </c>
      <c r="B190" s="16" t="s">
        <v>4</v>
      </c>
      <c r="C190" s="14">
        <v>12</v>
      </c>
      <c r="D190" s="15">
        <v>2016</v>
      </c>
      <c r="E190" s="15" t="s">
        <v>6</v>
      </c>
      <c r="F190" s="15">
        <v>8</v>
      </c>
      <c r="G190" s="15" t="str">
        <f t="shared" si="3"/>
        <v>201612</v>
      </c>
    </row>
    <row r="191" spans="1:7" x14ac:dyDescent="0.25">
      <c r="A191" s="15">
        <v>4505</v>
      </c>
      <c r="B191" s="15" t="s">
        <v>5</v>
      </c>
      <c r="C191" s="14">
        <v>12</v>
      </c>
      <c r="D191" s="15">
        <v>2016</v>
      </c>
      <c r="E191" s="15" t="s">
        <v>6</v>
      </c>
      <c r="F191" s="15">
        <v>9</v>
      </c>
      <c r="G191" s="15" t="str">
        <f t="shared" si="3"/>
        <v>201612</v>
      </c>
    </row>
    <row r="192" spans="1:7" x14ac:dyDescent="0.25">
      <c r="A192" s="15">
        <v>4624</v>
      </c>
      <c r="B192" s="15" t="s">
        <v>7</v>
      </c>
      <c r="C192" s="14">
        <v>12</v>
      </c>
      <c r="D192" s="15">
        <v>2016</v>
      </c>
      <c r="E192" s="15" t="s">
        <v>6</v>
      </c>
      <c r="F192" s="15">
        <v>10</v>
      </c>
      <c r="G192" s="15" t="str">
        <f t="shared" si="3"/>
        <v>201612</v>
      </c>
    </row>
    <row r="193" spans="1:7" x14ac:dyDescent="0.25">
      <c r="A193" s="15">
        <v>4786</v>
      </c>
      <c r="B193" s="15" t="s">
        <v>9</v>
      </c>
      <c r="C193" s="14">
        <v>12</v>
      </c>
      <c r="D193" s="15">
        <v>2015</v>
      </c>
      <c r="E193" s="15" t="s">
        <v>6</v>
      </c>
      <c r="F193" s="15">
        <v>5</v>
      </c>
      <c r="G193" s="15" t="str">
        <f t="shared" si="3"/>
        <v>201512</v>
      </c>
    </row>
    <row r="194" spans="1:7" x14ac:dyDescent="0.25">
      <c r="A194" s="15">
        <v>4203</v>
      </c>
      <c r="B194" s="16" t="s">
        <v>4</v>
      </c>
      <c r="C194" s="14">
        <v>1</v>
      </c>
      <c r="D194" s="15">
        <v>2016</v>
      </c>
      <c r="E194" s="15" t="s">
        <v>8</v>
      </c>
      <c r="F194" s="15">
        <v>3</v>
      </c>
      <c r="G194" s="15" t="str">
        <f>D194&amp;IF(C194&lt;10,"0"&amp;C194,C194)</f>
        <v>201601</v>
      </c>
    </row>
    <row r="195" spans="1:7" x14ac:dyDescent="0.25">
      <c r="A195" s="15">
        <v>4505</v>
      </c>
      <c r="B195" s="15" t="s">
        <v>5</v>
      </c>
      <c r="C195" s="14">
        <v>1</v>
      </c>
      <c r="D195" s="15">
        <v>2016</v>
      </c>
      <c r="E195" s="15" t="s">
        <v>8</v>
      </c>
      <c r="F195" s="15">
        <v>7</v>
      </c>
      <c r="G195" s="15" t="str">
        <f t="shared" ref="G195:G258" si="4">D195&amp;IF(C195&lt;10,"0"&amp;C195,C195)</f>
        <v>201601</v>
      </c>
    </row>
    <row r="196" spans="1:7" x14ac:dyDescent="0.25">
      <c r="A196" s="15">
        <v>4624</v>
      </c>
      <c r="B196" s="15" t="s">
        <v>7</v>
      </c>
      <c r="C196" s="14">
        <v>1</v>
      </c>
      <c r="D196" s="15">
        <v>2016</v>
      </c>
      <c r="E196" s="15" t="s">
        <v>8</v>
      </c>
      <c r="F196" s="15">
        <v>8</v>
      </c>
      <c r="G196" s="15" t="str">
        <f t="shared" si="4"/>
        <v>201601</v>
      </c>
    </row>
    <row r="197" spans="1:7" x14ac:dyDescent="0.25">
      <c r="A197" s="15">
        <v>4786</v>
      </c>
      <c r="B197" s="15" t="s">
        <v>9</v>
      </c>
      <c r="C197" s="14">
        <v>1</v>
      </c>
      <c r="D197" s="15">
        <v>2016</v>
      </c>
      <c r="E197" s="15" t="s">
        <v>8</v>
      </c>
      <c r="F197" s="15">
        <v>4</v>
      </c>
      <c r="G197" s="15" t="str">
        <f t="shared" si="4"/>
        <v>201601</v>
      </c>
    </row>
    <row r="198" spans="1:7" x14ac:dyDescent="0.25">
      <c r="A198" s="15">
        <v>4203</v>
      </c>
      <c r="B198" s="16" t="s">
        <v>4</v>
      </c>
      <c r="C198" s="14">
        <v>2</v>
      </c>
      <c r="D198" s="15">
        <v>2016</v>
      </c>
      <c r="E198" s="15" t="s">
        <v>8</v>
      </c>
      <c r="F198" s="15">
        <v>8</v>
      </c>
      <c r="G198" s="15" t="str">
        <f t="shared" si="4"/>
        <v>201602</v>
      </c>
    </row>
    <row r="199" spans="1:7" x14ac:dyDescent="0.25">
      <c r="A199" s="15">
        <v>4505</v>
      </c>
      <c r="B199" s="15" t="s">
        <v>5</v>
      </c>
      <c r="C199" s="14">
        <v>2</v>
      </c>
      <c r="D199" s="15">
        <v>2016</v>
      </c>
      <c r="E199" s="15" t="s">
        <v>8</v>
      </c>
      <c r="F199" s="15">
        <v>3</v>
      </c>
      <c r="G199" s="15" t="str">
        <f t="shared" si="4"/>
        <v>201602</v>
      </c>
    </row>
    <row r="200" spans="1:7" x14ac:dyDescent="0.25">
      <c r="A200" s="15">
        <v>4624</v>
      </c>
      <c r="B200" s="15" t="s">
        <v>7</v>
      </c>
      <c r="C200" s="14">
        <v>2</v>
      </c>
      <c r="D200" s="15">
        <v>2016</v>
      </c>
      <c r="E200" s="15" t="s">
        <v>8</v>
      </c>
      <c r="F200" s="15">
        <v>7</v>
      </c>
      <c r="G200" s="15" t="str">
        <f t="shared" si="4"/>
        <v>201602</v>
      </c>
    </row>
    <row r="201" spans="1:7" x14ac:dyDescent="0.25">
      <c r="A201" s="15">
        <v>4786</v>
      </c>
      <c r="B201" s="15" t="s">
        <v>9</v>
      </c>
      <c r="C201" s="14">
        <v>2</v>
      </c>
      <c r="D201" s="15">
        <v>2016</v>
      </c>
      <c r="E201" s="15" t="s">
        <v>8</v>
      </c>
      <c r="F201" s="15">
        <v>6</v>
      </c>
      <c r="G201" s="15" t="str">
        <f t="shared" si="4"/>
        <v>201602</v>
      </c>
    </row>
    <row r="202" spans="1:7" x14ac:dyDescent="0.25">
      <c r="A202" s="15">
        <v>4203</v>
      </c>
      <c r="B202" s="16" t="s">
        <v>4</v>
      </c>
      <c r="C202" s="14">
        <v>3</v>
      </c>
      <c r="D202" s="15">
        <v>2016</v>
      </c>
      <c r="E202" s="15" t="s">
        <v>8</v>
      </c>
      <c r="F202" s="15">
        <v>7</v>
      </c>
      <c r="G202" s="15" t="str">
        <f t="shared" si="4"/>
        <v>201603</v>
      </c>
    </row>
    <row r="203" spans="1:7" x14ac:dyDescent="0.25">
      <c r="A203" s="15">
        <v>4505</v>
      </c>
      <c r="B203" s="15" t="s">
        <v>5</v>
      </c>
      <c r="C203" s="14">
        <v>3</v>
      </c>
      <c r="D203" s="15">
        <v>2016</v>
      </c>
      <c r="E203" s="15" t="s">
        <v>8</v>
      </c>
      <c r="F203" s="15">
        <v>6</v>
      </c>
      <c r="G203" s="15" t="str">
        <f t="shared" si="4"/>
        <v>201603</v>
      </c>
    </row>
    <row r="204" spans="1:7" x14ac:dyDescent="0.25">
      <c r="A204" s="15">
        <v>4624</v>
      </c>
      <c r="B204" s="15" t="s">
        <v>7</v>
      </c>
      <c r="C204" s="14">
        <v>3</v>
      </c>
      <c r="D204" s="15">
        <v>2016</v>
      </c>
      <c r="E204" s="15" t="s">
        <v>8</v>
      </c>
      <c r="F204" s="15">
        <v>10</v>
      </c>
      <c r="G204" s="15" t="str">
        <f t="shared" si="4"/>
        <v>201603</v>
      </c>
    </row>
    <row r="205" spans="1:7" x14ac:dyDescent="0.25">
      <c r="A205" s="15">
        <v>4786</v>
      </c>
      <c r="B205" s="15" t="s">
        <v>9</v>
      </c>
      <c r="C205" s="14">
        <v>3</v>
      </c>
      <c r="D205" s="15">
        <v>2016</v>
      </c>
      <c r="E205" s="15" t="s">
        <v>8</v>
      </c>
      <c r="F205" s="15">
        <v>12</v>
      </c>
      <c r="G205" s="15" t="str">
        <f t="shared" si="4"/>
        <v>201603</v>
      </c>
    </row>
    <row r="206" spans="1:7" x14ac:dyDescent="0.25">
      <c r="A206" s="15">
        <v>4203</v>
      </c>
      <c r="B206" s="16" t="s">
        <v>4</v>
      </c>
      <c r="C206" s="14">
        <v>4</v>
      </c>
      <c r="D206" s="15">
        <v>2016</v>
      </c>
      <c r="E206" s="15" t="s">
        <v>8</v>
      </c>
      <c r="F206" s="15">
        <v>8</v>
      </c>
      <c r="G206" s="15" t="str">
        <f t="shared" si="4"/>
        <v>201604</v>
      </c>
    </row>
    <row r="207" spans="1:7" x14ac:dyDescent="0.25">
      <c r="A207" s="15">
        <v>4505</v>
      </c>
      <c r="B207" s="15" t="s">
        <v>5</v>
      </c>
      <c r="C207" s="14">
        <v>4</v>
      </c>
      <c r="D207" s="15">
        <v>2016</v>
      </c>
      <c r="E207" s="15" t="s">
        <v>8</v>
      </c>
      <c r="F207" s="15">
        <v>16</v>
      </c>
      <c r="G207" s="15" t="str">
        <f t="shared" si="4"/>
        <v>201604</v>
      </c>
    </row>
    <row r="208" spans="1:7" x14ac:dyDescent="0.25">
      <c r="A208" s="15">
        <v>4624</v>
      </c>
      <c r="B208" s="15" t="s">
        <v>7</v>
      </c>
      <c r="C208" s="14">
        <v>4</v>
      </c>
      <c r="D208" s="15">
        <v>2016</v>
      </c>
      <c r="E208" s="15" t="s">
        <v>8</v>
      </c>
      <c r="F208" s="15">
        <v>7</v>
      </c>
      <c r="G208" s="15" t="str">
        <f t="shared" si="4"/>
        <v>201604</v>
      </c>
    </row>
    <row r="209" spans="1:7" x14ac:dyDescent="0.25">
      <c r="A209" s="15">
        <v>4786</v>
      </c>
      <c r="B209" s="15" t="s">
        <v>9</v>
      </c>
      <c r="C209" s="14">
        <v>4</v>
      </c>
      <c r="D209" s="15">
        <v>2016</v>
      </c>
      <c r="E209" s="15" t="s">
        <v>8</v>
      </c>
      <c r="F209" s="15">
        <v>9</v>
      </c>
      <c r="G209" s="15" t="str">
        <f t="shared" si="4"/>
        <v>201604</v>
      </c>
    </row>
    <row r="210" spans="1:7" x14ac:dyDescent="0.25">
      <c r="A210" s="15">
        <v>4203</v>
      </c>
      <c r="B210" s="16" t="s">
        <v>4</v>
      </c>
      <c r="C210" s="14">
        <v>5</v>
      </c>
      <c r="D210" s="15">
        <v>2016</v>
      </c>
      <c r="E210" s="15" t="s">
        <v>8</v>
      </c>
      <c r="F210" s="15">
        <v>1</v>
      </c>
      <c r="G210" s="15" t="str">
        <f t="shared" si="4"/>
        <v>201605</v>
      </c>
    </row>
    <row r="211" spans="1:7" x14ac:dyDescent="0.25">
      <c r="A211" s="15">
        <v>4505</v>
      </c>
      <c r="B211" s="15" t="s">
        <v>5</v>
      </c>
      <c r="C211" s="14">
        <v>5</v>
      </c>
      <c r="D211" s="15">
        <v>2016</v>
      </c>
      <c r="E211" s="15" t="s">
        <v>8</v>
      </c>
      <c r="F211" s="15">
        <v>6</v>
      </c>
      <c r="G211" s="15" t="str">
        <f t="shared" si="4"/>
        <v>201605</v>
      </c>
    </row>
    <row r="212" spans="1:7" x14ac:dyDescent="0.25">
      <c r="A212" s="15">
        <v>4624</v>
      </c>
      <c r="B212" s="15" t="s">
        <v>7</v>
      </c>
      <c r="C212" s="14">
        <v>5</v>
      </c>
      <c r="D212" s="15">
        <v>2016</v>
      </c>
      <c r="E212" s="15" t="s">
        <v>8</v>
      </c>
      <c r="F212" s="15">
        <v>10</v>
      </c>
      <c r="G212" s="15" t="str">
        <f t="shared" si="4"/>
        <v>201605</v>
      </c>
    </row>
    <row r="213" spans="1:7" x14ac:dyDescent="0.25">
      <c r="A213" s="15">
        <v>4786</v>
      </c>
      <c r="B213" s="15" t="s">
        <v>9</v>
      </c>
      <c r="C213" s="14">
        <v>5</v>
      </c>
      <c r="D213" s="15">
        <v>2016</v>
      </c>
      <c r="E213" s="15" t="s">
        <v>8</v>
      </c>
      <c r="F213" s="15">
        <v>6</v>
      </c>
      <c r="G213" s="15" t="str">
        <f t="shared" si="4"/>
        <v>201605</v>
      </c>
    </row>
    <row r="214" spans="1:7" x14ac:dyDescent="0.25">
      <c r="A214" s="15">
        <v>4203</v>
      </c>
      <c r="B214" s="16" t="s">
        <v>4</v>
      </c>
      <c r="C214" s="14">
        <v>6</v>
      </c>
      <c r="D214" s="15">
        <v>2016</v>
      </c>
      <c r="E214" s="15" t="s">
        <v>8</v>
      </c>
      <c r="F214" s="15">
        <v>5</v>
      </c>
      <c r="G214" s="15" t="str">
        <f t="shared" si="4"/>
        <v>201606</v>
      </c>
    </row>
    <row r="215" spans="1:7" x14ac:dyDescent="0.25">
      <c r="A215" s="15">
        <v>4505</v>
      </c>
      <c r="B215" s="15" t="s">
        <v>5</v>
      </c>
      <c r="C215" s="14">
        <v>6</v>
      </c>
      <c r="D215" s="15">
        <v>2016</v>
      </c>
      <c r="E215" s="15" t="s">
        <v>8</v>
      </c>
      <c r="F215" s="15">
        <v>6</v>
      </c>
      <c r="G215" s="15" t="str">
        <f t="shared" si="4"/>
        <v>201606</v>
      </c>
    </row>
    <row r="216" spans="1:7" x14ac:dyDescent="0.25">
      <c r="A216" s="15">
        <v>4624</v>
      </c>
      <c r="B216" s="15" t="s">
        <v>7</v>
      </c>
      <c r="C216" s="14">
        <v>6</v>
      </c>
      <c r="D216" s="15">
        <v>2016</v>
      </c>
      <c r="E216" s="15" t="s">
        <v>8</v>
      </c>
      <c r="F216" s="15">
        <v>8</v>
      </c>
      <c r="G216" s="15" t="str">
        <f t="shared" si="4"/>
        <v>201606</v>
      </c>
    </row>
    <row r="217" spans="1:7" x14ac:dyDescent="0.25">
      <c r="A217" s="15">
        <v>4786</v>
      </c>
      <c r="B217" s="15" t="s">
        <v>9</v>
      </c>
      <c r="C217" s="14">
        <v>6</v>
      </c>
      <c r="D217" s="15">
        <v>2016</v>
      </c>
      <c r="E217" s="15" t="s">
        <v>8</v>
      </c>
      <c r="F217" s="15">
        <v>8</v>
      </c>
      <c r="G217" s="15" t="str">
        <f t="shared" si="4"/>
        <v>201606</v>
      </c>
    </row>
    <row r="218" spans="1:7" x14ac:dyDescent="0.25">
      <c r="A218" s="15">
        <v>4203</v>
      </c>
      <c r="B218" s="16" t="s">
        <v>4</v>
      </c>
      <c r="C218" s="14">
        <v>7</v>
      </c>
      <c r="D218" s="15">
        <v>2016</v>
      </c>
      <c r="E218" s="15" t="s">
        <v>8</v>
      </c>
      <c r="F218" s="15">
        <v>3</v>
      </c>
      <c r="G218" s="15" t="str">
        <f t="shared" si="4"/>
        <v>201607</v>
      </c>
    </row>
    <row r="219" spans="1:7" x14ac:dyDescent="0.25">
      <c r="A219" s="15">
        <v>4505</v>
      </c>
      <c r="B219" s="15" t="s">
        <v>5</v>
      </c>
      <c r="C219" s="14">
        <v>7</v>
      </c>
      <c r="D219" s="15">
        <v>2016</v>
      </c>
      <c r="E219" s="15" t="s">
        <v>8</v>
      </c>
      <c r="F219" s="15">
        <v>6</v>
      </c>
      <c r="G219" s="15" t="str">
        <f t="shared" si="4"/>
        <v>201607</v>
      </c>
    </row>
    <row r="220" spans="1:7" x14ac:dyDescent="0.25">
      <c r="A220" s="15">
        <v>4624</v>
      </c>
      <c r="B220" s="15" t="s">
        <v>7</v>
      </c>
      <c r="C220" s="14">
        <v>7</v>
      </c>
      <c r="D220" s="15">
        <v>2016</v>
      </c>
      <c r="E220" s="15" t="s">
        <v>8</v>
      </c>
      <c r="F220" s="15">
        <v>6</v>
      </c>
      <c r="G220" s="15" t="str">
        <f t="shared" si="4"/>
        <v>201607</v>
      </c>
    </row>
    <row r="221" spans="1:7" x14ac:dyDescent="0.25">
      <c r="A221" s="15">
        <v>4786</v>
      </c>
      <c r="B221" s="15" t="s">
        <v>9</v>
      </c>
      <c r="C221" s="14">
        <v>7</v>
      </c>
      <c r="D221" s="15">
        <v>2016</v>
      </c>
      <c r="E221" s="15" t="s">
        <v>8</v>
      </c>
      <c r="F221" s="15">
        <v>5</v>
      </c>
      <c r="G221" s="15" t="str">
        <f t="shared" si="4"/>
        <v>201607</v>
      </c>
    </row>
    <row r="222" spans="1:7" x14ac:dyDescent="0.25">
      <c r="A222" s="15">
        <v>4203</v>
      </c>
      <c r="B222" s="16" t="s">
        <v>4</v>
      </c>
      <c r="C222" s="14">
        <v>8</v>
      </c>
      <c r="D222" s="15">
        <v>2016</v>
      </c>
      <c r="E222" s="15" t="s">
        <v>8</v>
      </c>
      <c r="F222" s="15">
        <v>2</v>
      </c>
      <c r="G222" s="15" t="str">
        <f t="shared" si="4"/>
        <v>201608</v>
      </c>
    </row>
    <row r="223" spans="1:7" x14ac:dyDescent="0.25">
      <c r="A223" s="15">
        <v>4505</v>
      </c>
      <c r="B223" s="15" t="s">
        <v>5</v>
      </c>
      <c r="C223" s="14">
        <v>8</v>
      </c>
      <c r="D223" s="15">
        <v>2016</v>
      </c>
      <c r="E223" s="15" t="s">
        <v>8</v>
      </c>
      <c r="F223" s="15">
        <v>6</v>
      </c>
      <c r="G223" s="15" t="str">
        <f t="shared" si="4"/>
        <v>201608</v>
      </c>
    </row>
    <row r="224" spans="1:7" x14ac:dyDescent="0.25">
      <c r="A224" s="15">
        <v>4624</v>
      </c>
      <c r="B224" s="15" t="s">
        <v>7</v>
      </c>
      <c r="C224" s="14">
        <v>8</v>
      </c>
      <c r="D224" s="15">
        <v>2016</v>
      </c>
      <c r="E224" s="15" t="s">
        <v>8</v>
      </c>
      <c r="F224" s="15">
        <v>8</v>
      </c>
      <c r="G224" s="15" t="str">
        <f t="shared" si="4"/>
        <v>201608</v>
      </c>
    </row>
    <row r="225" spans="1:7" x14ac:dyDescent="0.25">
      <c r="A225" s="15">
        <v>4786</v>
      </c>
      <c r="B225" s="15" t="s">
        <v>9</v>
      </c>
      <c r="C225" s="14">
        <v>8</v>
      </c>
      <c r="D225" s="15">
        <v>2016</v>
      </c>
      <c r="E225" s="15" t="s">
        <v>8</v>
      </c>
      <c r="F225" s="15">
        <v>9</v>
      </c>
      <c r="G225" s="15" t="str">
        <f t="shared" si="4"/>
        <v>201608</v>
      </c>
    </row>
    <row r="226" spans="1:7" x14ac:dyDescent="0.25">
      <c r="A226" s="15">
        <v>4203</v>
      </c>
      <c r="B226" s="16" t="s">
        <v>4</v>
      </c>
      <c r="C226" s="14">
        <v>9</v>
      </c>
      <c r="D226" s="15">
        <v>2016</v>
      </c>
      <c r="E226" s="15" t="s">
        <v>8</v>
      </c>
      <c r="F226" s="15">
        <v>10</v>
      </c>
      <c r="G226" s="15" t="str">
        <f t="shared" si="4"/>
        <v>201609</v>
      </c>
    </row>
    <row r="227" spans="1:7" x14ac:dyDescent="0.25">
      <c r="A227" s="15">
        <v>4505</v>
      </c>
      <c r="B227" s="15" t="s">
        <v>5</v>
      </c>
      <c r="C227" s="14">
        <v>9</v>
      </c>
      <c r="D227" s="15">
        <v>2016</v>
      </c>
      <c r="E227" s="15" t="s">
        <v>8</v>
      </c>
      <c r="F227" s="15">
        <v>7</v>
      </c>
      <c r="G227" s="15" t="str">
        <f t="shared" si="4"/>
        <v>201609</v>
      </c>
    </row>
    <row r="228" spans="1:7" x14ac:dyDescent="0.25">
      <c r="A228" s="15">
        <v>4624</v>
      </c>
      <c r="B228" s="15" t="s">
        <v>7</v>
      </c>
      <c r="C228" s="14">
        <v>9</v>
      </c>
      <c r="D228" s="15">
        <v>2016</v>
      </c>
      <c r="E228" s="15" t="s">
        <v>8</v>
      </c>
      <c r="F228" s="15">
        <v>6</v>
      </c>
      <c r="G228" s="15" t="str">
        <f t="shared" si="4"/>
        <v>201609</v>
      </c>
    </row>
    <row r="229" spans="1:7" x14ac:dyDescent="0.25">
      <c r="A229" s="15">
        <v>4786</v>
      </c>
      <c r="B229" s="15" t="s">
        <v>9</v>
      </c>
      <c r="C229" s="14">
        <v>9</v>
      </c>
      <c r="D229" s="15">
        <v>2016</v>
      </c>
      <c r="E229" s="15" t="s">
        <v>8</v>
      </c>
      <c r="F229" s="15">
        <v>3</v>
      </c>
      <c r="G229" s="15" t="str">
        <f t="shared" si="4"/>
        <v>201609</v>
      </c>
    </row>
    <row r="230" spans="1:7" x14ac:dyDescent="0.25">
      <c r="A230" s="15">
        <v>4203</v>
      </c>
      <c r="B230" s="16" t="s">
        <v>4</v>
      </c>
      <c r="C230" s="14">
        <v>10</v>
      </c>
      <c r="D230" s="15">
        <v>2016</v>
      </c>
      <c r="E230" s="15" t="s">
        <v>8</v>
      </c>
      <c r="F230" s="15">
        <v>8</v>
      </c>
      <c r="G230" s="15" t="str">
        <f t="shared" si="4"/>
        <v>201610</v>
      </c>
    </row>
    <row r="231" spans="1:7" x14ac:dyDescent="0.25">
      <c r="A231" s="15">
        <v>4505</v>
      </c>
      <c r="B231" s="15" t="s">
        <v>5</v>
      </c>
      <c r="C231" s="14">
        <v>10</v>
      </c>
      <c r="D231" s="15">
        <v>2016</v>
      </c>
      <c r="E231" s="15" t="s">
        <v>8</v>
      </c>
      <c r="F231" s="15">
        <v>9</v>
      </c>
      <c r="G231" s="15" t="str">
        <f t="shared" si="4"/>
        <v>201610</v>
      </c>
    </row>
    <row r="232" spans="1:7" x14ac:dyDescent="0.25">
      <c r="A232" s="15">
        <v>4624</v>
      </c>
      <c r="B232" s="15" t="s">
        <v>7</v>
      </c>
      <c r="C232" s="14">
        <v>10</v>
      </c>
      <c r="D232" s="15">
        <v>2016</v>
      </c>
      <c r="E232" s="15" t="s">
        <v>8</v>
      </c>
      <c r="F232" s="15">
        <v>10</v>
      </c>
      <c r="G232" s="15" t="str">
        <f t="shared" si="4"/>
        <v>201610</v>
      </c>
    </row>
    <row r="233" spans="1:7" x14ac:dyDescent="0.25">
      <c r="A233" s="15">
        <v>4786</v>
      </c>
      <c r="B233" s="15" t="s">
        <v>9</v>
      </c>
      <c r="C233" s="14">
        <v>10</v>
      </c>
      <c r="D233" s="15">
        <v>2016</v>
      </c>
      <c r="E233" s="15" t="s">
        <v>8</v>
      </c>
      <c r="F233" s="15">
        <v>11</v>
      </c>
      <c r="G233" s="15" t="str">
        <f t="shared" si="4"/>
        <v>201610</v>
      </c>
    </row>
    <row r="234" spans="1:7" x14ac:dyDescent="0.25">
      <c r="A234" s="15">
        <v>4203</v>
      </c>
      <c r="B234" s="16" t="s">
        <v>4</v>
      </c>
      <c r="C234" s="14">
        <v>11</v>
      </c>
      <c r="D234" s="15">
        <v>2016</v>
      </c>
      <c r="E234" s="15" t="s">
        <v>8</v>
      </c>
      <c r="F234" s="15">
        <v>12</v>
      </c>
      <c r="G234" s="15" t="str">
        <f t="shared" si="4"/>
        <v>201611</v>
      </c>
    </row>
    <row r="235" spans="1:7" x14ac:dyDescent="0.25">
      <c r="A235" s="15">
        <v>4505</v>
      </c>
      <c r="B235" s="15" t="s">
        <v>5</v>
      </c>
      <c r="C235" s="14">
        <v>11</v>
      </c>
      <c r="D235" s="15">
        <v>2016</v>
      </c>
      <c r="E235" s="15" t="s">
        <v>8</v>
      </c>
      <c r="F235" s="15">
        <v>5</v>
      </c>
      <c r="G235" s="15" t="str">
        <f t="shared" si="4"/>
        <v>201611</v>
      </c>
    </row>
    <row r="236" spans="1:7" x14ac:dyDescent="0.25">
      <c r="A236" s="15">
        <v>4624</v>
      </c>
      <c r="B236" s="15" t="s">
        <v>7</v>
      </c>
      <c r="C236" s="14">
        <v>11</v>
      </c>
      <c r="D236" s="15">
        <v>2016</v>
      </c>
      <c r="E236" s="15" t="s">
        <v>8</v>
      </c>
      <c r="F236" s="15">
        <v>8</v>
      </c>
      <c r="G236" s="15" t="str">
        <f t="shared" si="4"/>
        <v>201611</v>
      </c>
    </row>
    <row r="237" spans="1:7" x14ac:dyDescent="0.25">
      <c r="A237" s="15">
        <v>4786</v>
      </c>
      <c r="B237" s="15" t="s">
        <v>9</v>
      </c>
      <c r="C237" s="14">
        <v>11</v>
      </c>
      <c r="D237" s="15">
        <v>2016</v>
      </c>
      <c r="E237" s="15" t="s">
        <v>8</v>
      </c>
      <c r="F237" s="15">
        <v>6</v>
      </c>
      <c r="G237" s="15" t="str">
        <f t="shared" si="4"/>
        <v>201611</v>
      </c>
    </row>
    <row r="238" spans="1:7" x14ac:dyDescent="0.25">
      <c r="A238" s="15">
        <v>4203</v>
      </c>
      <c r="B238" s="16" t="s">
        <v>4</v>
      </c>
      <c r="C238" s="14">
        <v>12</v>
      </c>
      <c r="D238" s="15">
        <v>2016</v>
      </c>
      <c r="E238" s="15" t="s">
        <v>8</v>
      </c>
      <c r="F238" s="15">
        <v>7</v>
      </c>
      <c r="G238" s="15" t="str">
        <f t="shared" si="4"/>
        <v>201612</v>
      </c>
    </row>
    <row r="239" spans="1:7" x14ac:dyDescent="0.25">
      <c r="A239" s="15">
        <v>4505</v>
      </c>
      <c r="B239" s="15" t="s">
        <v>5</v>
      </c>
      <c r="C239" s="14">
        <v>12</v>
      </c>
      <c r="D239" s="15">
        <v>2016</v>
      </c>
      <c r="E239" s="15" t="s">
        <v>8</v>
      </c>
      <c r="F239" s="15">
        <v>9</v>
      </c>
      <c r="G239" s="15" t="str">
        <f t="shared" si="4"/>
        <v>201612</v>
      </c>
    </row>
    <row r="240" spans="1:7" x14ac:dyDescent="0.25">
      <c r="A240" s="15">
        <v>4624</v>
      </c>
      <c r="B240" s="15" t="s">
        <v>7</v>
      </c>
      <c r="C240" s="14">
        <v>12</v>
      </c>
      <c r="D240" s="15">
        <v>2016</v>
      </c>
      <c r="E240" s="15" t="s">
        <v>8</v>
      </c>
      <c r="F240" s="15">
        <v>10</v>
      </c>
      <c r="G240" s="15" t="str">
        <f t="shared" si="4"/>
        <v>201612</v>
      </c>
    </row>
    <row r="241" spans="1:7" x14ac:dyDescent="0.25">
      <c r="A241" s="15">
        <v>4786</v>
      </c>
      <c r="B241" s="15" t="s">
        <v>9</v>
      </c>
      <c r="C241" s="14">
        <v>12</v>
      </c>
      <c r="D241" s="15">
        <v>2016</v>
      </c>
      <c r="E241" s="15" t="s">
        <v>8</v>
      </c>
      <c r="F241" s="15">
        <v>6</v>
      </c>
      <c r="G241" s="15" t="str">
        <f t="shared" si="4"/>
        <v>201612</v>
      </c>
    </row>
    <row r="242" spans="1:7" x14ac:dyDescent="0.25">
      <c r="A242" s="15">
        <v>4203</v>
      </c>
      <c r="B242" s="16" t="s">
        <v>4</v>
      </c>
      <c r="C242" s="14">
        <v>1</v>
      </c>
      <c r="D242" s="15">
        <v>2016</v>
      </c>
      <c r="E242" s="16">
        <v>5598675</v>
      </c>
      <c r="F242" s="15">
        <v>8</v>
      </c>
      <c r="G242" s="15" t="str">
        <f t="shared" si="4"/>
        <v>201601</v>
      </c>
    </row>
    <row r="243" spans="1:7" x14ac:dyDescent="0.25">
      <c r="A243" s="15">
        <v>4505</v>
      </c>
      <c r="B243" s="15" t="s">
        <v>5</v>
      </c>
      <c r="C243" s="14">
        <v>1</v>
      </c>
      <c r="D243" s="15">
        <v>2016</v>
      </c>
      <c r="E243" s="16">
        <v>5598675</v>
      </c>
      <c r="F243" s="15">
        <v>4</v>
      </c>
      <c r="G243" s="15" t="str">
        <f t="shared" si="4"/>
        <v>201601</v>
      </c>
    </row>
    <row r="244" spans="1:7" x14ac:dyDescent="0.25">
      <c r="A244" s="15">
        <v>4624</v>
      </c>
      <c r="B244" s="15" t="s">
        <v>7</v>
      </c>
      <c r="C244" s="14">
        <v>1</v>
      </c>
      <c r="D244" s="15">
        <v>2016</v>
      </c>
      <c r="E244" s="16">
        <v>5598675</v>
      </c>
      <c r="F244" s="15">
        <v>3</v>
      </c>
      <c r="G244" s="15" t="str">
        <f t="shared" si="4"/>
        <v>201601</v>
      </c>
    </row>
    <row r="245" spans="1:7" x14ac:dyDescent="0.25">
      <c r="A245" s="15">
        <v>4786</v>
      </c>
      <c r="B245" s="15" t="s">
        <v>9</v>
      </c>
      <c r="C245" s="14">
        <v>1</v>
      </c>
      <c r="D245" s="15">
        <v>2016</v>
      </c>
      <c r="E245" s="16">
        <v>5598675</v>
      </c>
      <c r="F245" s="15">
        <v>7</v>
      </c>
      <c r="G245" s="15" t="str">
        <f t="shared" si="4"/>
        <v>201601</v>
      </c>
    </row>
    <row r="246" spans="1:7" x14ac:dyDescent="0.25">
      <c r="A246" s="15">
        <v>4203</v>
      </c>
      <c r="B246" s="16" t="s">
        <v>4</v>
      </c>
      <c r="C246" s="14">
        <v>2</v>
      </c>
      <c r="D246" s="15">
        <v>2016</v>
      </c>
      <c r="E246" s="16">
        <v>5598675</v>
      </c>
      <c r="F246" s="15">
        <v>5</v>
      </c>
      <c r="G246" s="15" t="str">
        <f t="shared" si="4"/>
        <v>201602</v>
      </c>
    </row>
    <row r="247" spans="1:7" x14ac:dyDescent="0.25">
      <c r="A247" s="15">
        <v>4505</v>
      </c>
      <c r="B247" s="15" t="s">
        <v>5</v>
      </c>
      <c r="C247" s="14">
        <v>2</v>
      </c>
      <c r="D247" s="15">
        <v>2016</v>
      </c>
      <c r="E247" s="16">
        <v>5598675</v>
      </c>
      <c r="F247" s="15">
        <v>10</v>
      </c>
      <c r="G247" s="15" t="str">
        <f t="shared" si="4"/>
        <v>201602</v>
      </c>
    </row>
    <row r="248" spans="1:7" x14ac:dyDescent="0.25">
      <c r="A248" s="15">
        <v>4624</v>
      </c>
      <c r="B248" s="15" t="s">
        <v>7</v>
      </c>
      <c r="C248" s="14">
        <v>2</v>
      </c>
      <c r="D248" s="15">
        <v>2016</v>
      </c>
      <c r="E248" s="16">
        <v>5598675</v>
      </c>
      <c r="F248" s="15">
        <v>8</v>
      </c>
      <c r="G248" s="15" t="str">
        <f t="shared" si="4"/>
        <v>201602</v>
      </c>
    </row>
    <row r="249" spans="1:7" x14ac:dyDescent="0.25">
      <c r="A249" s="15">
        <v>4786</v>
      </c>
      <c r="B249" s="15" t="s">
        <v>9</v>
      </c>
      <c r="C249" s="14">
        <v>2</v>
      </c>
      <c r="D249" s="15">
        <v>2016</v>
      </c>
      <c r="E249" s="16">
        <v>5598675</v>
      </c>
      <c r="F249" s="15">
        <v>9</v>
      </c>
      <c r="G249" s="15" t="str">
        <f t="shared" si="4"/>
        <v>201602</v>
      </c>
    </row>
    <row r="250" spans="1:7" x14ac:dyDescent="0.25">
      <c r="A250" s="15">
        <v>4203</v>
      </c>
      <c r="B250" s="16" t="s">
        <v>4</v>
      </c>
      <c r="C250" s="14">
        <v>3</v>
      </c>
      <c r="D250" s="15">
        <v>2016</v>
      </c>
      <c r="E250" s="16">
        <v>5598675</v>
      </c>
      <c r="F250" s="15">
        <v>4</v>
      </c>
      <c r="G250" s="15" t="str">
        <f t="shared" si="4"/>
        <v>201603</v>
      </c>
    </row>
    <row r="251" spans="1:7" x14ac:dyDescent="0.25">
      <c r="A251" s="15">
        <v>4505</v>
      </c>
      <c r="B251" s="15" t="s">
        <v>5</v>
      </c>
      <c r="C251" s="14">
        <v>3</v>
      </c>
      <c r="D251" s="15">
        <v>2016</v>
      </c>
      <c r="E251" s="16">
        <v>5598675</v>
      </c>
      <c r="F251" s="15">
        <v>6</v>
      </c>
      <c r="G251" s="15" t="str">
        <f t="shared" si="4"/>
        <v>201603</v>
      </c>
    </row>
    <row r="252" spans="1:7" x14ac:dyDescent="0.25">
      <c r="A252" s="15">
        <v>4624</v>
      </c>
      <c r="B252" s="15" t="s">
        <v>7</v>
      </c>
      <c r="C252" s="14">
        <v>3</v>
      </c>
      <c r="D252" s="15">
        <v>2016</v>
      </c>
      <c r="E252" s="16">
        <v>5598675</v>
      </c>
      <c r="F252" s="15">
        <v>8</v>
      </c>
      <c r="G252" s="15" t="str">
        <f t="shared" si="4"/>
        <v>201603</v>
      </c>
    </row>
    <row r="253" spans="1:7" x14ac:dyDescent="0.25">
      <c r="A253" s="15">
        <v>4786</v>
      </c>
      <c r="B253" s="15" t="s">
        <v>9</v>
      </c>
      <c r="C253" s="14">
        <v>3</v>
      </c>
      <c r="D253" s="15">
        <v>2016</v>
      </c>
      <c r="E253" s="16">
        <v>5598675</v>
      </c>
      <c r="F253" s="15">
        <v>9</v>
      </c>
      <c r="G253" s="15" t="str">
        <f t="shared" si="4"/>
        <v>201603</v>
      </c>
    </row>
    <row r="254" spans="1:7" x14ac:dyDescent="0.25">
      <c r="A254" s="15">
        <v>4203</v>
      </c>
      <c r="B254" s="16" t="s">
        <v>4</v>
      </c>
      <c r="C254" s="14">
        <v>4</v>
      </c>
      <c r="D254" s="15">
        <v>2016</v>
      </c>
      <c r="E254" s="16">
        <v>5598675</v>
      </c>
      <c r="F254" s="15">
        <v>10</v>
      </c>
      <c r="G254" s="15" t="str">
        <f t="shared" si="4"/>
        <v>201604</v>
      </c>
    </row>
    <row r="255" spans="1:7" x14ac:dyDescent="0.25">
      <c r="A255" s="15">
        <v>4505</v>
      </c>
      <c r="B255" s="15" t="s">
        <v>5</v>
      </c>
      <c r="C255" s="14">
        <v>4</v>
      </c>
      <c r="D255" s="15">
        <v>2016</v>
      </c>
      <c r="E255" s="16">
        <v>5598675</v>
      </c>
      <c r="F255" s="15">
        <v>7</v>
      </c>
      <c r="G255" s="15" t="str">
        <f t="shared" si="4"/>
        <v>201604</v>
      </c>
    </row>
    <row r="256" spans="1:7" x14ac:dyDescent="0.25">
      <c r="A256" s="15">
        <v>4624</v>
      </c>
      <c r="B256" s="15" t="s">
        <v>7</v>
      </c>
      <c r="C256" s="14">
        <v>4</v>
      </c>
      <c r="D256" s="15">
        <v>2016</v>
      </c>
      <c r="E256" s="16">
        <v>5598675</v>
      </c>
      <c r="F256" s="15">
        <v>6</v>
      </c>
      <c r="G256" s="15" t="str">
        <f t="shared" si="4"/>
        <v>201604</v>
      </c>
    </row>
    <row r="257" spans="1:7" x14ac:dyDescent="0.25">
      <c r="A257" s="15">
        <v>4786</v>
      </c>
      <c r="B257" s="15" t="s">
        <v>9</v>
      </c>
      <c r="C257" s="14">
        <v>4</v>
      </c>
      <c r="D257" s="15">
        <v>2016</v>
      </c>
      <c r="E257" s="16">
        <v>5598675</v>
      </c>
      <c r="F257" s="15">
        <v>3</v>
      </c>
      <c r="G257" s="15" t="str">
        <f t="shared" si="4"/>
        <v>201604</v>
      </c>
    </row>
    <row r="258" spans="1:7" x14ac:dyDescent="0.25">
      <c r="A258" s="15">
        <v>4203</v>
      </c>
      <c r="B258" s="16" t="s">
        <v>4</v>
      </c>
      <c r="C258" s="14">
        <v>5</v>
      </c>
      <c r="D258" s="15">
        <v>2016</v>
      </c>
      <c r="E258" s="16">
        <v>5598675</v>
      </c>
      <c r="F258" s="15">
        <v>8</v>
      </c>
      <c r="G258" s="15" t="str">
        <f t="shared" si="4"/>
        <v>201605</v>
      </c>
    </row>
    <row r="259" spans="1:7" x14ac:dyDescent="0.25">
      <c r="A259" s="15">
        <v>4505</v>
      </c>
      <c r="B259" s="15" t="s">
        <v>5</v>
      </c>
      <c r="C259" s="14">
        <v>5</v>
      </c>
      <c r="D259" s="15">
        <v>2016</v>
      </c>
      <c r="E259" s="16">
        <v>5598675</v>
      </c>
      <c r="F259" s="15">
        <v>9</v>
      </c>
      <c r="G259" s="15" t="str">
        <f t="shared" ref="G259:G319" si="5">D259&amp;IF(C259&lt;10,"0"&amp;C259,C259)</f>
        <v>201605</v>
      </c>
    </row>
    <row r="260" spans="1:7" x14ac:dyDescent="0.25">
      <c r="A260" s="15">
        <v>4624</v>
      </c>
      <c r="B260" s="15" t="s">
        <v>7</v>
      </c>
      <c r="C260" s="14">
        <v>5</v>
      </c>
      <c r="D260" s="15">
        <v>2016</v>
      </c>
      <c r="E260" s="16">
        <v>5598675</v>
      </c>
      <c r="F260" s="15">
        <v>10</v>
      </c>
      <c r="G260" s="15" t="str">
        <f t="shared" si="5"/>
        <v>201605</v>
      </c>
    </row>
    <row r="261" spans="1:7" x14ac:dyDescent="0.25">
      <c r="A261" s="15">
        <v>4786</v>
      </c>
      <c r="B261" s="15" t="s">
        <v>9</v>
      </c>
      <c r="C261" s="14">
        <v>5</v>
      </c>
      <c r="D261" s="15">
        <v>2016</v>
      </c>
      <c r="E261" s="16">
        <v>5598675</v>
      </c>
      <c r="F261" s="15">
        <v>11</v>
      </c>
      <c r="G261" s="15" t="str">
        <f t="shared" si="5"/>
        <v>201605</v>
      </c>
    </row>
    <row r="262" spans="1:7" x14ac:dyDescent="0.25">
      <c r="A262" s="15">
        <v>4203</v>
      </c>
      <c r="B262" s="16" t="s">
        <v>4</v>
      </c>
      <c r="C262" s="14">
        <v>6</v>
      </c>
      <c r="D262" s="15">
        <v>2016</v>
      </c>
      <c r="E262" s="16">
        <v>5598675</v>
      </c>
      <c r="F262" s="15">
        <v>12</v>
      </c>
      <c r="G262" s="15" t="str">
        <f t="shared" si="5"/>
        <v>201606</v>
      </c>
    </row>
    <row r="263" spans="1:7" x14ac:dyDescent="0.25">
      <c r="A263" s="15">
        <v>4505</v>
      </c>
      <c r="B263" s="15" t="s">
        <v>5</v>
      </c>
      <c r="C263" s="14">
        <v>6</v>
      </c>
      <c r="D263" s="15">
        <v>2016</v>
      </c>
      <c r="E263" s="16">
        <v>5598675</v>
      </c>
      <c r="F263" s="15">
        <v>5</v>
      </c>
      <c r="G263" s="15" t="str">
        <f t="shared" si="5"/>
        <v>201606</v>
      </c>
    </row>
    <row r="264" spans="1:7" x14ac:dyDescent="0.25">
      <c r="A264" s="15">
        <v>4624</v>
      </c>
      <c r="B264" s="15" t="s">
        <v>7</v>
      </c>
      <c r="C264" s="14">
        <v>6</v>
      </c>
      <c r="D264" s="15">
        <v>2016</v>
      </c>
      <c r="E264" s="16">
        <v>5598675</v>
      </c>
      <c r="F264" s="15">
        <v>8</v>
      </c>
      <c r="G264" s="15" t="str">
        <f t="shared" si="5"/>
        <v>201606</v>
      </c>
    </row>
    <row r="265" spans="1:7" x14ac:dyDescent="0.25">
      <c r="A265" s="15">
        <v>4786</v>
      </c>
      <c r="B265" s="15" t="s">
        <v>9</v>
      </c>
      <c r="C265" s="14">
        <v>6</v>
      </c>
      <c r="D265" s="15">
        <v>2016</v>
      </c>
      <c r="E265" s="16">
        <v>5598675</v>
      </c>
      <c r="F265" s="15">
        <v>6</v>
      </c>
      <c r="G265" s="15" t="str">
        <f t="shared" si="5"/>
        <v>201606</v>
      </c>
    </row>
    <row r="266" spans="1:7" x14ac:dyDescent="0.25">
      <c r="A266" s="15">
        <v>4203</v>
      </c>
      <c r="B266" s="16" t="s">
        <v>4</v>
      </c>
      <c r="C266" s="14">
        <v>7</v>
      </c>
      <c r="D266" s="15">
        <v>2016</v>
      </c>
      <c r="E266" s="16">
        <v>5598675</v>
      </c>
      <c r="F266" s="15">
        <v>7</v>
      </c>
      <c r="G266" s="15" t="str">
        <f t="shared" si="5"/>
        <v>201607</v>
      </c>
    </row>
    <row r="267" spans="1:7" x14ac:dyDescent="0.25">
      <c r="A267" s="15">
        <v>4505</v>
      </c>
      <c r="B267" s="15" t="s">
        <v>5</v>
      </c>
      <c r="C267" s="14">
        <v>7</v>
      </c>
      <c r="D267" s="15">
        <v>2016</v>
      </c>
      <c r="E267" s="16">
        <v>5598675</v>
      </c>
      <c r="F267" s="15">
        <v>9</v>
      </c>
      <c r="G267" s="15" t="str">
        <f t="shared" si="5"/>
        <v>201607</v>
      </c>
    </row>
    <row r="268" spans="1:7" x14ac:dyDescent="0.25">
      <c r="A268" s="15">
        <v>4624</v>
      </c>
      <c r="B268" s="15" t="s">
        <v>7</v>
      </c>
      <c r="C268" s="14">
        <v>7</v>
      </c>
      <c r="D268" s="15">
        <v>2016</v>
      </c>
      <c r="E268" s="16">
        <v>5598675</v>
      </c>
      <c r="F268" s="15">
        <v>10</v>
      </c>
      <c r="G268" s="15" t="str">
        <f t="shared" si="5"/>
        <v>201607</v>
      </c>
    </row>
    <row r="269" spans="1:7" x14ac:dyDescent="0.25">
      <c r="A269" s="15">
        <v>4786</v>
      </c>
      <c r="B269" s="15" t="s">
        <v>9</v>
      </c>
      <c r="C269" s="14">
        <v>7</v>
      </c>
      <c r="D269" s="15">
        <v>2016</v>
      </c>
      <c r="E269" s="16">
        <v>5598675</v>
      </c>
      <c r="F269" s="15">
        <v>6</v>
      </c>
      <c r="G269" s="15" t="str">
        <f t="shared" si="5"/>
        <v>201607</v>
      </c>
    </row>
    <row r="270" spans="1:7" x14ac:dyDescent="0.25">
      <c r="A270" s="15">
        <v>4203</v>
      </c>
      <c r="B270" s="16" t="s">
        <v>4</v>
      </c>
      <c r="C270" s="14">
        <v>8</v>
      </c>
      <c r="D270" s="15">
        <v>2016</v>
      </c>
      <c r="E270" s="16">
        <v>5598675</v>
      </c>
      <c r="F270" s="15">
        <v>8</v>
      </c>
      <c r="G270" s="15" t="str">
        <f t="shared" si="5"/>
        <v>201608</v>
      </c>
    </row>
    <row r="271" spans="1:7" x14ac:dyDescent="0.25">
      <c r="A271" s="15">
        <v>4505</v>
      </c>
      <c r="B271" s="15" t="s">
        <v>5</v>
      </c>
      <c r="C271" s="14">
        <v>8</v>
      </c>
      <c r="D271" s="15">
        <v>2016</v>
      </c>
      <c r="E271" s="16">
        <v>5598675</v>
      </c>
      <c r="F271" s="15">
        <v>4</v>
      </c>
      <c r="G271" s="15" t="str">
        <f t="shared" si="5"/>
        <v>201608</v>
      </c>
    </row>
    <row r="272" spans="1:7" x14ac:dyDescent="0.25">
      <c r="A272" s="15">
        <v>4624</v>
      </c>
      <c r="B272" s="15" t="s">
        <v>7</v>
      </c>
      <c r="C272" s="14">
        <v>8</v>
      </c>
      <c r="D272" s="15">
        <v>2016</v>
      </c>
      <c r="E272" s="16">
        <v>5598675</v>
      </c>
      <c r="F272" s="15">
        <v>3</v>
      </c>
      <c r="G272" s="15" t="str">
        <f t="shared" si="5"/>
        <v>201608</v>
      </c>
    </row>
    <row r="273" spans="1:7" x14ac:dyDescent="0.25">
      <c r="A273" s="15">
        <v>4786</v>
      </c>
      <c r="B273" s="15" t="s">
        <v>9</v>
      </c>
      <c r="C273" s="14">
        <v>8</v>
      </c>
      <c r="D273" s="15">
        <v>2016</v>
      </c>
      <c r="E273" s="16">
        <v>5598675</v>
      </c>
      <c r="F273" s="15">
        <v>7</v>
      </c>
      <c r="G273" s="15" t="str">
        <f t="shared" si="5"/>
        <v>201608</v>
      </c>
    </row>
    <row r="274" spans="1:7" x14ac:dyDescent="0.25">
      <c r="A274" s="15">
        <v>4203</v>
      </c>
      <c r="B274" s="16" t="s">
        <v>4</v>
      </c>
      <c r="C274" s="14">
        <v>9</v>
      </c>
      <c r="D274" s="15">
        <v>2016</v>
      </c>
      <c r="E274" s="16">
        <v>5598675</v>
      </c>
      <c r="F274" s="15">
        <v>5</v>
      </c>
      <c r="G274" s="15" t="str">
        <f t="shared" si="5"/>
        <v>201609</v>
      </c>
    </row>
    <row r="275" spans="1:7" x14ac:dyDescent="0.25">
      <c r="A275" s="15">
        <v>4505</v>
      </c>
      <c r="B275" s="15" t="s">
        <v>5</v>
      </c>
      <c r="C275" s="14">
        <v>9</v>
      </c>
      <c r="D275" s="15">
        <v>2016</v>
      </c>
      <c r="E275" s="16">
        <v>5598675</v>
      </c>
      <c r="F275" s="15">
        <v>10</v>
      </c>
      <c r="G275" s="15" t="str">
        <f t="shared" si="5"/>
        <v>201609</v>
      </c>
    </row>
    <row r="276" spans="1:7" x14ac:dyDescent="0.25">
      <c r="A276" s="15">
        <v>4624</v>
      </c>
      <c r="B276" s="15" t="s">
        <v>7</v>
      </c>
      <c r="C276" s="14">
        <v>9</v>
      </c>
      <c r="D276" s="15">
        <v>2016</v>
      </c>
      <c r="E276" s="16">
        <v>5598675</v>
      </c>
      <c r="F276" s="15">
        <v>8</v>
      </c>
      <c r="G276" s="15" t="str">
        <f t="shared" si="5"/>
        <v>201609</v>
      </c>
    </row>
    <row r="277" spans="1:7" x14ac:dyDescent="0.25">
      <c r="A277" s="15">
        <v>4786</v>
      </c>
      <c r="B277" s="15" t="s">
        <v>9</v>
      </c>
      <c r="C277" s="14">
        <v>9</v>
      </c>
      <c r="D277" s="15">
        <v>2016</v>
      </c>
      <c r="E277" s="16">
        <v>5598675</v>
      </c>
      <c r="F277" s="15">
        <v>9</v>
      </c>
      <c r="G277" s="15" t="str">
        <f t="shared" si="5"/>
        <v>201609</v>
      </c>
    </row>
    <row r="278" spans="1:7" x14ac:dyDescent="0.25">
      <c r="A278" s="15">
        <v>4203</v>
      </c>
      <c r="B278" s="16" t="s">
        <v>4</v>
      </c>
      <c r="C278" s="14">
        <v>10</v>
      </c>
      <c r="D278" s="15">
        <v>2016</v>
      </c>
      <c r="E278" s="16">
        <v>5598675</v>
      </c>
      <c r="F278" s="15">
        <v>4</v>
      </c>
      <c r="G278" s="15" t="str">
        <f t="shared" si="5"/>
        <v>201610</v>
      </c>
    </row>
    <row r="279" spans="1:7" x14ac:dyDescent="0.25">
      <c r="A279" s="15">
        <v>4505</v>
      </c>
      <c r="B279" s="15" t="s">
        <v>5</v>
      </c>
      <c r="C279" s="14">
        <v>10</v>
      </c>
      <c r="D279" s="15">
        <v>2016</v>
      </c>
      <c r="E279" s="16">
        <v>5598675</v>
      </c>
      <c r="F279" s="15">
        <v>6</v>
      </c>
      <c r="G279" s="15" t="str">
        <f t="shared" si="5"/>
        <v>201610</v>
      </c>
    </row>
    <row r="280" spans="1:7" x14ac:dyDescent="0.25">
      <c r="A280" s="15">
        <v>4624</v>
      </c>
      <c r="B280" s="15" t="s">
        <v>7</v>
      </c>
      <c r="C280" s="14">
        <v>10</v>
      </c>
      <c r="D280" s="15">
        <v>2016</v>
      </c>
      <c r="E280" s="16">
        <v>5598675</v>
      </c>
      <c r="F280" s="15">
        <v>8</v>
      </c>
      <c r="G280" s="15" t="str">
        <f t="shared" si="5"/>
        <v>201610</v>
      </c>
    </row>
    <row r="281" spans="1:7" x14ac:dyDescent="0.25">
      <c r="A281" s="15">
        <v>4786</v>
      </c>
      <c r="B281" s="15" t="s">
        <v>9</v>
      </c>
      <c r="C281" s="14">
        <v>10</v>
      </c>
      <c r="D281" s="15">
        <v>2016</v>
      </c>
      <c r="E281" s="16">
        <v>5598675</v>
      </c>
      <c r="F281" s="15">
        <v>9</v>
      </c>
      <c r="G281" s="15" t="str">
        <f t="shared" si="5"/>
        <v>201610</v>
      </c>
    </row>
    <row r="282" spans="1:7" x14ac:dyDescent="0.25">
      <c r="A282" s="15">
        <v>4203</v>
      </c>
      <c r="B282" s="16" t="s">
        <v>4</v>
      </c>
      <c r="C282" s="14">
        <v>11</v>
      </c>
      <c r="D282" s="15">
        <v>2016</v>
      </c>
      <c r="E282" s="16">
        <v>5598675</v>
      </c>
      <c r="F282" s="15">
        <v>10</v>
      </c>
      <c r="G282" s="15" t="str">
        <f t="shared" si="5"/>
        <v>201611</v>
      </c>
    </row>
    <row r="283" spans="1:7" x14ac:dyDescent="0.25">
      <c r="A283" s="15">
        <v>4505</v>
      </c>
      <c r="B283" s="15" t="s">
        <v>5</v>
      </c>
      <c r="C283" s="14">
        <v>11</v>
      </c>
      <c r="D283" s="15">
        <v>2016</v>
      </c>
      <c r="E283" s="16">
        <v>5598675</v>
      </c>
      <c r="F283" s="15">
        <v>7</v>
      </c>
      <c r="G283" s="15" t="str">
        <f t="shared" si="5"/>
        <v>201611</v>
      </c>
    </row>
    <row r="284" spans="1:7" x14ac:dyDescent="0.25">
      <c r="A284" s="15">
        <v>4624</v>
      </c>
      <c r="B284" s="15" t="s">
        <v>7</v>
      </c>
      <c r="C284" s="14">
        <v>11</v>
      </c>
      <c r="D284" s="15">
        <v>2016</v>
      </c>
      <c r="E284" s="16">
        <v>5598675</v>
      </c>
      <c r="F284" s="15">
        <v>6</v>
      </c>
      <c r="G284" s="15" t="str">
        <f t="shared" si="5"/>
        <v>201611</v>
      </c>
    </row>
    <row r="285" spans="1:7" x14ac:dyDescent="0.25">
      <c r="A285" s="15">
        <v>4786</v>
      </c>
      <c r="B285" s="15" t="s">
        <v>9</v>
      </c>
      <c r="C285" s="14">
        <v>11</v>
      </c>
      <c r="D285" s="15">
        <v>2016</v>
      </c>
      <c r="E285" s="16">
        <v>5598675</v>
      </c>
      <c r="F285" s="15">
        <v>3</v>
      </c>
      <c r="G285" s="15" t="str">
        <f t="shared" si="5"/>
        <v>201611</v>
      </c>
    </row>
    <row r="286" spans="1:7" x14ac:dyDescent="0.25">
      <c r="A286" s="15">
        <v>4203</v>
      </c>
      <c r="B286" s="16" t="s">
        <v>4</v>
      </c>
      <c r="C286" s="14">
        <v>12</v>
      </c>
      <c r="D286" s="15">
        <v>2016</v>
      </c>
      <c r="E286" s="16">
        <v>5598675</v>
      </c>
      <c r="F286" s="15">
        <v>8</v>
      </c>
      <c r="G286" s="15" t="str">
        <f t="shared" si="5"/>
        <v>201612</v>
      </c>
    </row>
    <row r="287" spans="1:7" x14ac:dyDescent="0.25">
      <c r="A287" s="15">
        <v>4505</v>
      </c>
      <c r="B287" s="15" t="s">
        <v>5</v>
      </c>
      <c r="C287" s="14">
        <v>12</v>
      </c>
      <c r="D287" s="15">
        <v>2016</v>
      </c>
      <c r="E287" s="16">
        <v>5598675</v>
      </c>
      <c r="F287" s="15">
        <v>9</v>
      </c>
      <c r="G287" s="15" t="str">
        <f t="shared" si="5"/>
        <v>201612</v>
      </c>
    </row>
    <row r="288" spans="1:7" x14ac:dyDescent="0.25">
      <c r="A288" s="15">
        <v>4624</v>
      </c>
      <c r="B288" s="15" t="s">
        <v>7</v>
      </c>
      <c r="C288" s="14">
        <v>12</v>
      </c>
      <c r="D288" s="15">
        <v>2016</v>
      </c>
      <c r="E288" s="16">
        <v>5598675</v>
      </c>
      <c r="F288" s="15">
        <v>10</v>
      </c>
      <c r="G288" s="15" t="str">
        <f t="shared" si="5"/>
        <v>201612</v>
      </c>
    </row>
    <row r="289" spans="1:7" x14ac:dyDescent="0.25">
      <c r="A289" s="15">
        <v>4786</v>
      </c>
      <c r="B289" s="15" t="s">
        <v>9</v>
      </c>
      <c r="C289" s="14">
        <v>12</v>
      </c>
      <c r="D289" s="15">
        <v>2016</v>
      </c>
      <c r="E289" s="16">
        <v>5598675</v>
      </c>
      <c r="F289" s="15">
        <v>11</v>
      </c>
      <c r="G289" s="15" t="str">
        <f t="shared" si="5"/>
        <v>201612</v>
      </c>
    </row>
    <row r="290" spans="1:7" x14ac:dyDescent="0.25">
      <c r="E290" s="16"/>
      <c r="G290" s="15" t="str">
        <f t="shared" si="5"/>
        <v>0</v>
      </c>
    </row>
    <row r="291" spans="1:7" x14ac:dyDescent="0.25">
      <c r="E291" s="16"/>
      <c r="G291" s="15" t="str">
        <f t="shared" si="5"/>
        <v>0</v>
      </c>
    </row>
    <row r="292" spans="1:7" x14ac:dyDescent="0.25">
      <c r="E292" s="16"/>
      <c r="G292" s="15" t="str">
        <f t="shared" si="5"/>
        <v>0</v>
      </c>
    </row>
    <row r="293" spans="1:7" x14ac:dyDescent="0.25">
      <c r="E293" s="16"/>
      <c r="G293" s="15" t="str">
        <f t="shared" si="5"/>
        <v>0</v>
      </c>
    </row>
    <row r="294" spans="1:7" x14ac:dyDescent="0.25">
      <c r="E294" s="16"/>
      <c r="G294" s="15" t="str">
        <f t="shared" si="5"/>
        <v>0</v>
      </c>
    </row>
    <row r="295" spans="1:7" x14ac:dyDescent="0.25">
      <c r="E295" s="16"/>
      <c r="G295" s="15" t="str">
        <f t="shared" si="5"/>
        <v>0</v>
      </c>
    </row>
    <row r="296" spans="1:7" x14ac:dyDescent="0.25">
      <c r="E296" s="16"/>
      <c r="G296" s="15" t="str">
        <f t="shared" si="5"/>
        <v>0</v>
      </c>
    </row>
    <row r="297" spans="1:7" x14ac:dyDescent="0.25">
      <c r="E297" s="16"/>
      <c r="G297" s="15" t="str">
        <f t="shared" si="5"/>
        <v>0</v>
      </c>
    </row>
    <row r="298" spans="1:7" x14ac:dyDescent="0.25">
      <c r="E298" s="16"/>
      <c r="G298" s="15" t="str">
        <f t="shared" si="5"/>
        <v>0</v>
      </c>
    </row>
    <row r="299" spans="1:7" x14ac:dyDescent="0.25">
      <c r="E299" s="16"/>
      <c r="G299" s="15" t="str">
        <f t="shared" si="5"/>
        <v>0</v>
      </c>
    </row>
    <row r="300" spans="1:7" x14ac:dyDescent="0.25">
      <c r="E300" s="16"/>
      <c r="G300" s="15" t="str">
        <f t="shared" si="5"/>
        <v>0</v>
      </c>
    </row>
    <row r="301" spans="1:7" x14ac:dyDescent="0.25">
      <c r="E301" s="16"/>
      <c r="G301" s="15" t="str">
        <f t="shared" si="5"/>
        <v>0</v>
      </c>
    </row>
    <row r="302" spans="1:7" x14ac:dyDescent="0.25">
      <c r="E302" s="16"/>
      <c r="G302" s="15" t="str">
        <f t="shared" si="5"/>
        <v>0</v>
      </c>
    </row>
    <row r="303" spans="1:7" x14ac:dyDescent="0.25">
      <c r="E303" s="16"/>
      <c r="G303" s="15" t="str">
        <f t="shared" si="5"/>
        <v>0</v>
      </c>
    </row>
    <row r="304" spans="1:7" x14ac:dyDescent="0.25">
      <c r="E304" s="16"/>
      <c r="G304" s="15" t="str">
        <f t="shared" si="5"/>
        <v>0</v>
      </c>
    </row>
    <row r="305" spans="5:7" x14ac:dyDescent="0.25">
      <c r="E305" s="16"/>
      <c r="G305" s="15" t="str">
        <f t="shared" si="5"/>
        <v>0</v>
      </c>
    </row>
    <row r="306" spans="5:7" x14ac:dyDescent="0.25">
      <c r="E306" s="16"/>
      <c r="G306" s="15" t="str">
        <f t="shared" si="5"/>
        <v>0</v>
      </c>
    </row>
    <row r="307" spans="5:7" x14ac:dyDescent="0.25">
      <c r="E307" s="16"/>
      <c r="G307" s="15" t="str">
        <f t="shared" si="5"/>
        <v>0</v>
      </c>
    </row>
    <row r="308" spans="5:7" x14ac:dyDescent="0.25">
      <c r="E308" s="16"/>
      <c r="G308" s="15" t="str">
        <f t="shared" si="5"/>
        <v>0</v>
      </c>
    </row>
    <row r="309" spans="5:7" x14ac:dyDescent="0.25">
      <c r="E309" s="16"/>
      <c r="G309" s="15" t="str">
        <f t="shared" si="5"/>
        <v>0</v>
      </c>
    </row>
    <row r="310" spans="5:7" x14ac:dyDescent="0.25">
      <c r="E310" s="16"/>
      <c r="G310" s="15" t="str">
        <f t="shared" si="5"/>
        <v>0</v>
      </c>
    </row>
    <row r="311" spans="5:7" x14ac:dyDescent="0.25">
      <c r="E311" s="16"/>
      <c r="G311" s="15" t="str">
        <f t="shared" si="5"/>
        <v>0</v>
      </c>
    </row>
    <row r="312" spans="5:7" x14ac:dyDescent="0.25">
      <c r="E312" s="16"/>
      <c r="G312" s="15" t="str">
        <f t="shared" si="5"/>
        <v>0</v>
      </c>
    </row>
    <row r="313" spans="5:7" x14ac:dyDescent="0.25">
      <c r="E313" s="16"/>
      <c r="G313" s="15" t="str">
        <f t="shared" si="5"/>
        <v>0</v>
      </c>
    </row>
    <row r="314" spans="5:7" x14ac:dyDescent="0.25">
      <c r="E314" s="16"/>
      <c r="G314" s="15" t="str">
        <f t="shared" si="5"/>
        <v>0</v>
      </c>
    </row>
    <row r="315" spans="5:7" x14ac:dyDescent="0.25">
      <c r="E315" s="16"/>
      <c r="G315" s="15" t="str">
        <f t="shared" si="5"/>
        <v>0</v>
      </c>
    </row>
    <row r="316" spans="5:7" x14ac:dyDescent="0.25">
      <c r="E316" s="16"/>
      <c r="G316" s="15" t="str">
        <f t="shared" si="5"/>
        <v>0</v>
      </c>
    </row>
    <row r="317" spans="5:7" x14ac:dyDescent="0.25">
      <c r="E317" s="16"/>
      <c r="G317" s="15" t="str">
        <f t="shared" si="5"/>
        <v>0</v>
      </c>
    </row>
    <row r="318" spans="5:7" x14ac:dyDescent="0.25">
      <c r="E318" s="16"/>
      <c r="G318" s="15" t="str">
        <f t="shared" si="5"/>
        <v>0</v>
      </c>
    </row>
    <row r="319" spans="5:7" x14ac:dyDescent="0.25">
      <c r="E319" s="16"/>
      <c r="G319" s="15" t="str">
        <f t="shared" si="5"/>
        <v>0</v>
      </c>
    </row>
    <row r="320" spans="5:7" x14ac:dyDescent="0.25">
      <c r="E320" s="16"/>
    </row>
    <row r="321" spans="5:5" x14ac:dyDescent="0.25">
      <c r="E321" s="16"/>
    </row>
    <row r="322" spans="5:5" x14ac:dyDescent="0.25">
      <c r="E322" s="16"/>
    </row>
    <row r="323" spans="5:5" x14ac:dyDescent="0.25">
      <c r="E323" s="16"/>
    </row>
    <row r="324" spans="5:5" x14ac:dyDescent="0.25">
      <c r="E324" s="16"/>
    </row>
    <row r="325" spans="5:5" x14ac:dyDescent="0.25">
      <c r="E325" s="16"/>
    </row>
    <row r="326" spans="5:5" x14ac:dyDescent="0.25">
      <c r="E326" s="16"/>
    </row>
    <row r="327" spans="5:5" x14ac:dyDescent="0.25">
      <c r="E327" s="16"/>
    </row>
    <row r="328" spans="5:5" x14ac:dyDescent="0.25">
      <c r="E328" s="16"/>
    </row>
    <row r="329" spans="5:5" x14ac:dyDescent="0.25">
      <c r="E329" s="16"/>
    </row>
    <row r="330" spans="5:5" x14ac:dyDescent="0.25">
      <c r="E330" s="16"/>
    </row>
    <row r="331" spans="5:5" x14ac:dyDescent="0.25">
      <c r="E331" s="16"/>
    </row>
    <row r="332" spans="5:5" x14ac:dyDescent="0.25">
      <c r="E332" s="16"/>
    </row>
    <row r="333" spans="5:5" x14ac:dyDescent="0.25">
      <c r="E333" s="16"/>
    </row>
    <row r="334" spans="5:5" x14ac:dyDescent="0.25">
      <c r="E334" s="16"/>
    </row>
    <row r="335" spans="5:5" x14ac:dyDescent="0.25">
      <c r="E335" s="16"/>
    </row>
    <row r="336" spans="5:5" x14ac:dyDescent="0.25">
      <c r="E336" s="16"/>
    </row>
    <row r="337" spans="5:5" x14ac:dyDescent="0.25">
      <c r="E337" s="16"/>
    </row>
  </sheetData>
  <autoFilter ref="A1:G31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U38"/>
  <sheetViews>
    <sheetView workbookViewId="0">
      <selection activeCell="G2" sqref="G2:G3"/>
    </sheetView>
  </sheetViews>
  <sheetFormatPr baseColWidth="10" defaultRowHeight="15" x14ac:dyDescent="0.25"/>
  <sheetData>
    <row r="2" spans="2:21" ht="18.75" x14ac:dyDescent="0.25">
      <c r="G2" s="5" t="s">
        <v>10</v>
      </c>
      <c r="H2" s="6">
        <v>4203</v>
      </c>
      <c r="I2" s="7" t="s">
        <v>4</v>
      </c>
      <c r="J2" s="26"/>
      <c r="K2" s="27"/>
      <c r="L2" s="15"/>
      <c r="M2" s="15"/>
      <c r="U2" t="s">
        <v>32</v>
      </c>
    </row>
    <row r="3" spans="2:21" ht="18.75" x14ac:dyDescent="0.25">
      <c r="G3" s="5" t="s">
        <v>11</v>
      </c>
      <c r="H3" s="6">
        <v>5598675</v>
      </c>
      <c r="I3" s="7" t="s">
        <v>6</v>
      </c>
      <c r="J3" s="26" t="s">
        <v>8</v>
      </c>
      <c r="K3" s="27"/>
      <c r="L3" s="15"/>
      <c r="M3" s="15"/>
      <c r="U3">
        <v>201501</v>
      </c>
    </row>
    <row r="4" spans="2:21" x14ac:dyDescent="0.25">
      <c r="G4" s="15"/>
      <c r="H4" s="15"/>
      <c r="I4" s="15"/>
      <c r="J4" s="15"/>
      <c r="K4" s="15"/>
      <c r="L4" s="15"/>
      <c r="M4" s="15"/>
      <c r="U4" s="15">
        <v>201502</v>
      </c>
    </row>
    <row r="5" spans="2:21" x14ac:dyDescent="0.25">
      <c r="G5" s="15"/>
      <c r="H5" s="28" t="s">
        <v>36</v>
      </c>
      <c r="I5" s="28"/>
      <c r="J5" s="28"/>
      <c r="K5" s="28"/>
      <c r="L5" s="15"/>
      <c r="M5" s="15"/>
      <c r="U5" s="15">
        <v>201503</v>
      </c>
    </row>
    <row r="6" spans="2:21" x14ac:dyDescent="0.25">
      <c r="U6" s="15">
        <v>201504</v>
      </c>
    </row>
    <row r="7" spans="2:21" ht="18" customHeight="1" x14ac:dyDescent="0.25">
      <c r="B7" s="17" t="s">
        <v>0</v>
      </c>
      <c r="C7" s="16"/>
      <c r="D7" s="15"/>
      <c r="E7" s="15"/>
      <c r="U7" s="15">
        <v>201505</v>
      </c>
    </row>
    <row r="8" spans="2:21" ht="18" customHeight="1" x14ac:dyDescent="0.25">
      <c r="B8" s="20" t="s">
        <v>1</v>
      </c>
      <c r="C8" s="20" t="s">
        <v>2</v>
      </c>
      <c r="D8" s="15"/>
      <c r="E8" s="17" t="s">
        <v>3</v>
      </c>
      <c r="G8" s="15"/>
      <c r="H8" s="12" t="s">
        <v>25</v>
      </c>
      <c r="I8" s="10"/>
      <c r="J8" s="13"/>
      <c r="K8" s="9" t="s">
        <v>29</v>
      </c>
      <c r="L8" s="10"/>
      <c r="M8" s="11"/>
      <c r="U8" s="15">
        <v>201506</v>
      </c>
    </row>
    <row r="9" spans="2:21" ht="18" customHeight="1" x14ac:dyDescent="0.25">
      <c r="B9" s="15">
        <v>4203</v>
      </c>
      <c r="C9" s="16" t="s">
        <v>4</v>
      </c>
      <c r="D9" s="15"/>
      <c r="E9" s="16">
        <v>5598675</v>
      </c>
      <c r="G9" s="15" t="s">
        <v>12</v>
      </c>
      <c r="H9" s="15" t="s">
        <v>26</v>
      </c>
      <c r="I9" s="15" t="s">
        <v>27</v>
      </c>
      <c r="J9" s="15" t="s">
        <v>28</v>
      </c>
      <c r="K9" s="18" t="s">
        <v>26</v>
      </c>
      <c r="L9" s="15" t="s">
        <v>27</v>
      </c>
      <c r="M9" s="15" t="s">
        <v>28</v>
      </c>
      <c r="U9" s="15">
        <v>201507</v>
      </c>
    </row>
    <row r="10" spans="2:21" ht="18" customHeight="1" x14ac:dyDescent="0.25">
      <c r="B10" s="15">
        <v>4505</v>
      </c>
      <c r="C10" s="15" t="s">
        <v>5</v>
      </c>
      <c r="D10" s="15"/>
      <c r="E10" s="15" t="s">
        <v>6</v>
      </c>
      <c r="G10" s="15" t="s">
        <v>13</v>
      </c>
      <c r="H10" s="15">
        <f>Tableau25[[#This Row],[2015]]</f>
        <v>18</v>
      </c>
      <c r="I10" s="15">
        <f>Tableau25[[#This Row],[2016]]</f>
        <v>14</v>
      </c>
      <c r="J10" s="15">
        <f>Tableau25[[#This Row],[2017]]</f>
        <v>0</v>
      </c>
      <c r="K10" s="18">
        <f>SUMIFS(data!$F$2:$F$319,data!$E$2:$E$319,$H$3,data!$A$2:$A$319,$H$2,data!$G$2:$G$319,U3)+SUMIFS(data!$F$2:$F$319,data!$E$2:$E$319,$I$3,data!$A$2:$A$319,$H$2,data!$G$2:$G$319,U3)+SUMIFS(data!$F$2:$F$319,data!$E$2:$E$319,$J$3,data!$A$2:$A$319,$H$2,data!$G$2:$G$319,U3)</f>
        <v>18</v>
      </c>
      <c r="L10" s="15">
        <f>SUMIFS(data!$F$2:$F$319,data!$E$2:$E$319,$H$3,data!$A$2:$A$319,$H$2,data!$G$2:$G$319,U15)+SUMIFS(data!$F$2:$F$319,data!$E$2:$E$319,$I$3,data!$A$2:$A$319,$H$2,data!$G$2:$G$319,U15)+SUMIFS(data!$F$2:$F$319,data!$E$2:$E$319,$J$3,data!$A$2:$A$319,$H$2,data!$G$2:$G$319,U15)</f>
        <v>14</v>
      </c>
      <c r="M10" s="15">
        <f>SUMIFS(data!$F$2:$F$319,data!$E$2:$E$319,$H$3,data!$A$2:$A$319,$H$2,data!$G$2:$G$319,U27)+SUMIFS(data!$F$2:$F$319,data!$E$2:$E$319,$I$3,data!$A$2:$A$319,$H$2,data!$G$2:$G$319,U27)+SUMIFS(data!$F$2:$F$319,data!$E$2:$E$319,$J$3,data!$A$2:$A$319,$H$2,data!$G$2:$G$319,U27)</f>
        <v>0</v>
      </c>
      <c r="U10" s="15">
        <v>201508</v>
      </c>
    </row>
    <row r="11" spans="2:21" ht="18" customHeight="1" x14ac:dyDescent="0.25">
      <c r="B11" s="15">
        <v>4624</v>
      </c>
      <c r="C11" s="15" t="s">
        <v>7</v>
      </c>
      <c r="D11" s="15"/>
      <c r="E11" s="15" t="s">
        <v>8</v>
      </c>
      <c r="G11" s="15" t="s">
        <v>14</v>
      </c>
      <c r="H11" s="15">
        <f>Tableau25[[#This Row],[2015]]+H10</f>
        <v>42</v>
      </c>
      <c r="I11" s="15">
        <f>Tableau25[[#This Row],[2016]]+I10</f>
        <v>30</v>
      </c>
      <c r="J11" s="15">
        <f>Tableau25[[#This Row],[2017]]+J10</f>
        <v>0</v>
      </c>
      <c r="K11" s="18">
        <f>SUMIFS(data!$F$2:$F$319,data!$E$2:$E$319,$H$3,data!$A$2:$A$319,$H$2,data!$G$2:$G$319,U4)+SUMIFS(data!$F$2:$F$319,data!$E$2:$E$319,$I$3,data!$A$2:$A$319,$H$2,data!$G$2:$G$319,U4)+SUMIFS(data!$F$2:$F$319,data!$E$2:$E$319,$J$3,data!$A$2:$A$319,$H$2,data!$G$2:$G$319,U4)</f>
        <v>24</v>
      </c>
      <c r="L11" s="15">
        <f>SUMIFS(data!$F$2:$F$319,data!$E$2:$E$319,$H$3,data!$A$2:$A$319,$H$2,data!$G$2:$G$319,U16)+SUMIFS(data!$F$2:$F$319,data!$E$2:$E$319,$I$3,data!$A$2:$A$319,$H$2,data!$G$2:$G$319,U16)+SUMIFS(data!$F$2:$F$319,data!$E$2:$E$319,$J$3,data!$A$2:$A$319,$H$2,data!$G$2:$G$319,U16)</f>
        <v>16</v>
      </c>
      <c r="M11" s="15">
        <f>SUMIFS(data!$F$2:$F$319,data!$E$2:$E$319,$H$3,data!$A$2:$A$319,$H$2,data!$G$2:$G$319,U28)+SUMIFS(data!$F$2:$F$319,data!$E$2:$E$319,$I$3,data!$A$2:$A$319,$H$2,data!$G$2:$G$319,U28)+SUMIFS(data!$F$2:$F$319,data!$E$2:$E$319,$J$3,data!$A$2:$A$319,$H$2,data!$G$2:$G$319,U28)</f>
        <v>0</v>
      </c>
      <c r="U11" s="15">
        <v>201509</v>
      </c>
    </row>
    <row r="12" spans="2:21" ht="18" customHeight="1" x14ac:dyDescent="0.25">
      <c r="B12" s="15">
        <v>4786</v>
      </c>
      <c r="C12" s="15" t="s">
        <v>9</v>
      </c>
      <c r="D12" s="15"/>
      <c r="E12" s="15"/>
      <c r="G12" s="15" t="s">
        <v>15</v>
      </c>
      <c r="H12" s="15">
        <f>Tableau25[[#This Row],[2015]]+H11</f>
        <v>57</v>
      </c>
      <c r="I12" s="15">
        <f>Tableau25[[#This Row],[2016]]+I11</f>
        <v>44</v>
      </c>
      <c r="J12" s="15">
        <f>Tableau25[[#This Row],[2017]]+J11</f>
        <v>0</v>
      </c>
      <c r="K12" s="18">
        <f>SUMIFS(data!$F$2:$F$319,data!$E$2:$E$319,$H$3,data!$A$2:$A$319,$H$2,data!$G$2:$G$319,U5)+SUMIFS(data!$F$2:$F$319,data!$E$2:$E$319,$I$3,data!$A$2:$A$319,$H$2,data!$G$2:$G$319,U5)+SUMIFS(data!$F$2:$F$319,data!$E$2:$E$319,$J$3,data!$A$2:$A$319,$H$2,data!$G$2:$G$319,U5)</f>
        <v>15</v>
      </c>
      <c r="L12" s="15">
        <f>SUMIFS(data!$F$2:$F$319,data!$E$2:$E$319,$H$3,data!$A$2:$A$319,$H$2,data!$G$2:$G$319,U17)+SUMIFS(data!$F$2:$F$319,data!$E$2:$E$319,$I$3,data!$A$2:$A$319,$H$2,data!$G$2:$G$319,U17)+SUMIFS(data!$F$2:$F$319,data!$E$2:$E$319,$J$3,data!$A$2:$A$319,$H$2,data!$G$2:$G$319,U17)</f>
        <v>14</v>
      </c>
      <c r="M12" s="15">
        <f>SUMIFS(data!$F$2:$F$319,data!$E$2:$E$319,$H$3,data!$A$2:$A$319,$H$2,data!$G$2:$G$319,U29)+SUMIFS(data!$F$2:$F$319,data!$E$2:$E$319,$I$3,data!$A$2:$A$319,$H$2,data!$G$2:$G$319,U29)+SUMIFS(data!$F$2:$F$319,data!$E$2:$E$319,$J$3,data!$A$2:$A$319,$H$2,data!$G$2:$G$319,U29)</f>
        <v>0</v>
      </c>
      <c r="U12" s="15">
        <v>201510</v>
      </c>
    </row>
    <row r="13" spans="2:21" ht="18" customHeight="1" x14ac:dyDescent="0.25">
      <c r="G13" s="15" t="s">
        <v>16</v>
      </c>
      <c r="H13" s="15">
        <f>Tableau25[[#This Row],[2015]]+H12</f>
        <v>83</v>
      </c>
      <c r="I13" s="15">
        <f>Tableau25[[#This Row],[2016]]+I12</f>
        <v>71</v>
      </c>
      <c r="J13" s="15">
        <f>Tableau25[[#This Row],[2017]]+J12</f>
        <v>0</v>
      </c>
      <c r="K13" s="18">
        <f>SUMIFS(data!$F$2:$F$319,data!$E$2:$E$319,$H$3,data!$A$2:$A$319,$H$2,data!$G$2:$G$319,U6)+SUMIFS(data!$F$2:$F$319,data!$E$2:$E$319,$I$3,data!$A$2:$A$319,$H$2,data!$G$2:$G$319,U6)+SUMIFS(data!$F$2:$F$319,data!$E$2:$E$319,$J$3,data!$A$2:$A$319,$H$2,data!$G$2:$G$319,U6)</f>
        <v>26</v>
      </c>
      <c r="L13" s="15">
        <f>SUMIFS(data!$F$2:$F$319,data!$E$2:$E$319,$H$3,data!$A$2:$A$319,$H$2,data!$G$2:$G$319,U18)+SUMIFS(data!$F$2:$F$319,data!$E$2:$E$319,$I$3,data!$A$2:$A$319,$H$2,data!$G$2:$G$319,U18)+SUMIFS(data!$F$2:$F$319,data!$E$2:$E$319,$J$3,data!$A$2:$A$319,$H$2,data!$G$2:$G$319,U18)</f>
        <v>27</v>
      </c>
      <c r="M13" s="15">
        <f>SUMIFS(data!$F$2:$F$319,data!$E$2:$E$319,$H$3,data!$A$2:$A$319,$H$2,data!$G$2:$G$319,U30)+SUMIFS(data!$F$2:$F$319,data!$E$2:$E$319,$I$3,data!$A$2:$A$319,$H$2,data!$G$2:$G$319,U30)+SUMIFS(data!$F$2:$F$319,data!$E$2:$E$319,$J$3,data!$A$2:$A$319,$H$2,data!$G$2:$G$319,U30)</f>
        <v>0</v>
      </c>
      <c r="U13" s="15">
        <v>201511</v>
      </c>
    </row>
    <row r="14" spans="2:21" ht="18" customHeight="1" x14ac:dyDescent="0.25">
      <c r="G14" s="15" t="s">
        <v>17</v>
      </c>
      <c r="H14" s="15">
        <f>Tableau25[[#This Row],[2015]]+H13</f>
        <v>106</v>
      </c>
      <c r="I14" s="15">
        <f>Tableau25[[#This Row],[2016]]+I13</f>
        <v>85</v>
      </c>
      <c r="J14" s="15">
        <f>Tableau25[[#This Row],[2017]]+J13</f>
        <v>0</v>
      </c>
      <c r="K14" s="18">
        <f>SUMIFS(data!$F$2:$F$319,data!$E$2:$E$319,$H$3,data!$A$2:$A$319,$H$2,data!$G$2:$G$319,U7)+SUMIFS(data!$F$2:$F$319,data!$E$2:$E$319,$I$3,data!$A$2:$A$319,$H$2,data!$G$2:$G$319,U7)+SUMIFS(data!$F$2:$F$319,data!$E$2:$E$319,$J$3,data!$A$2:$A$319,$H$2,data!$G$2:$G$319,U7)</f>
        <v>23</v>
      </c>
      <c r="L14" s="15">
        <f>SUMIFS(data!$F$2:$F$319,data!$E$2:$E$319,$H$3,data!$A$2:$A$319,$H$2,data!$G$2:$G$319,U19)+SUMIFS(data!$F$2:$F$319,data!$E$2:$E$319,$I$3,data!$A$2:$A$319,$H$2,data!$G$2:$G$319,U19)+SUMIFS(data!$F$2:$F$319,data!$E$2:$E$319,$J$3,data!$A$2:$A$319,$H$2,data!$G$2:$G$319,U19)</f>
        <v>14</v>
      </c>
      <c r="M14" s="15">
        <f>SUMIFS(data!$F$2:$F$319,data!$E$2:$E$319,$H$3,data!$A$2:$A$319,$H$2,data!$G$2:$G$319,U31)+SUMIFS(data!$F$2:$F$319,data!$E$2:$E$319,$I$3,data!$A$2:$A$319,$H$2,data!$G$2:$G$319,U31)+SUMIFS(data!$F$2:$F$319,data!$E$2:$E$319,$J$3,data!$A$2:$A$319,$H$2,data!$G$2:$G$319,U31)</f>
        <v>0</v>
      </c>
      <c r="U14" s="15">
        <v>201512</v>
      </c>
    </row>
    <row r="15" spans="2:21" ht="18" customHeight="1" x14ac:dyDescent="0.25">
      <c r="G15" s="15" t="s">
        <v>18</v>
      </c>
      <c r="H15" s="15">
        <f>Tableau25[[#This Row],[2015]]+H14</f>
        <v>131</v>
      </c>
      <c r="I15" s="15">
        <f>Tableau25[[#This Row],[2016]]+I14</f>
        <v>106</v>
      </c>
      <c r="J15" s="15">
        <f>Tableau25[[#This Row],[2017]]+J14</f>
        <v>0</v>
      </c>
      <c r="K15" s="18">
        <f>SUMIFS(data!$F$2:$F$319,data!$E$2:$E$319,$H$3,data!$A$2:$A$319,$H$2,data!$G$2:$G$319,U8)+SUMIFS(data!$F$2:$F$319,data!$E$2:$E$319,$I$3,data!$A$2:$A$319,$H$2,data!$G$2:$G$319,U8)+SUMIFS(data!$F$2:$F$319,data!$E$2:$E$319,$J$3,data!$A$2:$A$319,$H$2,data!$G$2:$G$319,U8)</f>
        <v>25</v>
      </c>
      <c r="L15" s="15">
        <f>SUMIFS(data!$F$2:$F$319,data!$E$2:$E$319,$H$3,data!$A$2:$A$319,$H$2,data!$G$2:$G$319,U20)+SUMIFS(data!$F$2:$F$319,data!$E$2:$E$319,$I$3,data!$A$2:$A$319,$H$2,data!$G$2:$G$319,U20)+SUMIFS(data!$F$2:$F$319,data!$E$2:$E$319,$J$3,data!$A$2:$A$319,$H$2,data!$G$2:$G$319,U20)</f>
        <v>21</v>
      </c>
      <c r="M15" s="15">
        <f>SUMIFS(data!$F$2:$F$319,data!$E$2:$E$319,$H$3,data!$A$2:$A$319,$H$2,data!$G$2:$G$319,U32)+SUMIFS(data!$F$2:$F$319,data!$E$2:$E$319,$I$3,data!$A$2:$A$319,$H$2,data!$G$2:$G$319,U32)+SUMIFS(data!$F$2:$F$319,data!$E$2:$E$319,$J$3,data!$A$2:$A$319,$H$2,data!$G$2:$G$319,U32)</f>
        <v>0</v>
      </c>
      <c r="U15">
        <v>201601</v>
      </c>
    </row>
    <row r="16" spans="2:21" ht="18" customHeight="1" x14ac:dyDescent="0.25">
      <c r="G16" s="15" t="s">
        <v>19</v>
      </c>
      <c r="H16" s="15">
        <f>Tableau25[[#This Row],[2015]]+H15</f>
        <v>155</v>
      </c>
      <c r="I16" s="15">
        <f>Tableau25[[#This Row],[2016]]+I15</f>
        <v>122</v>
      </c>
      <c r="J16" s="15">
        <f>Tableau25[[#This Row],[2017]]+J15</f>
        <v>0</v>
      </c>
      <c r="K16" s="18">
        <f>SUMIFS(data!$F$2:$F$319,data!$E$2:$E$319,$H$3,data!$A$2:$A$319,$H$2,data!$G$2:$G$319,U9)+SUMIFS(data!$F$2:$F$319,data!$E$2:$E$319,$I$3,data!$A$2:$A$319,$H$2,data!$G$2:$G$319,U9)+SUMIFS(data!$F$2:$F$319,data!$E$2:$E$319,$J$3,data!$A$2:$A$319,$H$2,data!$G$2:$G$319,U9)</f>
        <v>24</v>
      </c>
      <c r="L16" s="15">
        <f>SUMIFS(data!$F$2:$F$319,data!$E$2:$E$319,$H$3,data!$A$2:$A$319,$H$2,data!$G$2:$G$319,U21)+SUMIFS(data!$F$2:$F$319,data!$E$2:$E$319,$I$3,data!$A$2:$A$319,$H$2,data!$G$2:$G$319,U21)+SUMIFS(data!$F$2:$F$319,data!$E$2:$E$319,$J$3,data!$A$2:$A$319,$H$2,data!$G$2:$G$319,U21)</f>
        <v>16</v>
      </c>
      <c r="M16" s="15">
        <f>SUMIFS(data!$F$2:$F$319,data!$E$2:$E$319,$H$3,data!$A$2:$A$319,$H$2,data!$G$2:$G$319,U33)+SUMIFS(data!$F$2:$F$319,data!$E$2:$E$319,$I$3,data!$A$2:$A$319,$H$2,data!$G$2:$G$319,U33)+SUMIFS(data!$F$2:$F$319,data!$E$2:$E$319,$J$3,data!$A$2:$A$319,$H$2,data!$G$2:$G$319,U33)</f>
        <v>0</v>
      </c>
      <c r="U16" s="15">
        <v>201602</v>
      </c>
    </row>
    <row r="17" spans="7:21" ht="18" customHeight="1" x14ac:dyDescent="0.25">
      <c r="G17" s="15" t="s">
        <v>20</v>
      </c>
      <c r="H17" s="15">
        <f>Tableau25[[#This Row],[2015]]+H16</f>
        <v>174</v>
      </c>
      <c r="I17" s="15">
        <f>Tableau25[[#This Row],[2016]]+I16</f>
        <v>148</v>
      </c>
      <c r="J17" s="15">
        <f>Tableau25[[#This Row],[2017]]+J16</f>
        <v>0</v>
      </c>
      <c r="K17" s="18">
        <f>SUMIFS(data!$F$2:$F$319,data!$E$2:$E$319,$H$3,data!$A$2:$A$319,$H$2,data!$G$2:$G$319,U10)+SUMIFS(data!$F$2:$F$319,data!$E$2:$E$319,$I$3,data!$A$2:$A$319,$H$2,data!$G$2:$G$319,U10)+SUMIFS(data!$F$2:$F$319,data!$E$2:$E$319,$J$3,data!$A$2:$A$319,$H$2,data!$G$2:$G$319,U10)</f>
        <v>19</v>
      </c>
      <c r="L17" s="15">
        <f>SUMIFS(data!$F$2:$F$319,data!$E$2:$E$319,$H$3,data!$A$2:$A$319,$H$2,data!$G$2:$G$319,U22)+SUMIFS(data!$F$2:$F$319,data!$E$2:$E$319,$I$3,data!$A$2:$A$319,$H$2,data!$G$2:$G$319,U22)+SUMIFS(data!$F$2:$F$319,data!$E$2:$E$319,$J$3,data!$A$2:$A$319,$H$2,data!$G$2:$G$319,U22)</f>
        <v>26</v>
      </c>
      <c r="M17" s="15">
        <f>SUMIFS(data!$F$2:$F$319,data!$E$2:$E$319,$H$3,data!$A$2:$A$319,$H$2,data!$G$2:$G$319,U34)+SUMIFS(data!$F$2:$F$319,data!$E$2:$E$319,$I$3,data!$A$2:$A$319,$H$2,data!$G$2:$G$319,U34)+SUMIFS(data!$F$2:$F$319,data!$E$2:$E$319,$J$3,data!$A$2:$A$319,$H$2,data!$G$2:$G$319,U34)</f>
        <v>0</v>
      </c>
      <c r="U17" s="15">
        <v>201603</v>
      </c>
    </row>
    <row r="18" spans="7:21" ht="18" customHeight="1" x14ac:dyDescent="0.25">
      <c r="G18" s="15" t="s">
        <v>21</v>
      </c>
      <c r="H18" s="15">
        <f>Tableau25[[#This Row],[2015]]+H17</f>
        <v>193</v>
      </c>
      <c r="I18" s="15">
        <f>Tableau25[[#This Row],[2016]]+I17</f>
        <v>169</v>
      </c>
      <c r="J18" s="15">
        <f>Tableau25[[#This Row],[2017]]+J17</f>
        <v>0</v>
      </c>
      <c r="K18" s="18">
        <f>SUMIFS(data!$F$2:$F$319,data!$E$2:$E$319,$H$3,data!$A$2:$A$319,$H$2,data!$G$2:$G$319,U11)+SUMIFS(data!$F$2:$F$319,data!$E$2:$E$319,$I$3,data!$A$2:$A$319,$H$2,data!$G$2:$G$319,U11)+SUMIFS(data!$F$2:$F$319,data!$E$2:$E$319,$J$3,data!$A$2:$A$319,$H$2,data!$G$2:$G$319,U11)</f>
        <v>19</v>
      </c>
      <c r="L18" s="15">
        <f>SUMIFS(data!$F$2:$F$319,data!$E$2:$E$319,$H$3,data!$A$2:$A$319,$H$2,data!$G$2:$G$319,U23)+SUMIFS(data!$F$2:$F$319,data!$E$2:$E$319,$I$3,data!$A$2:$A$319,$H$2,data!$G$2:$G$319,U23)+SUMIFS(data!$F$2:$F$319,data!$E$2:$E$319,$J$3,data!$A$2:$A$319,$H$2,data!$G$2:$G$319,U23)</f>
        <v>21</v>
      </c>
      <c r="M18" s="15">
        <f>SUMIFS(data!$F$2:$F$319,data!$E$2:$E$319,$H$3,data!$A$2:$A$319,$H$2,data!$G$2:$G$319,U35)+SUMIFS(data!$F$2:$F$319,data!$E$2:$E$319,$I$3,data!$A$2:$A$319,$H$2,data!$G$2:$G$319,U35)+SUMIFS(data!$F$2:$F$319,data!$E$2:$E$319,$J$3,data!$A$2:$A$319,$H$2,data!$G$2:$G$319,U35)</f>
        <v>0</v>
      </c>
      <c r="U18" s="15">
        <v>201604</v>
      </c>
    </row>
    <row r="19" spans="7:21" ht="18" customHeight="1" x14ac:dyDescent="0.25">
      <c r="G19" s="15" t="s">
        <v>22</v>
      </c>
      <c r="H19" s="15">
        <f>Tableau25[[#This Row],[2015]]+H18</f>
        <v>212</v>
      </c>
      <c r="I19" s="15">
        <f>Tableau25[[#This Row],[2016]]+I18</f>
        <v>182</v>
      </c>
      <c r="J19" s="15">
        <f>Tableau25[[#This Row],[2017]]+J18</f>
        <v>0</v>
      </c>
      <c r="K19" s="18">
        <f>SUMIFS(data!$F$2:$F$319,data!$E$2:$E$319,$H$3,data!$A$2:$A$319,$H$2,data!$G$2:$G$319,U12)+SUMIFS(data!$F$2:$F$319,data!$E$2:$E$319,$I$3,data!$A$2:$A$319,$H$2,data!$G$2:$G$319,U12)+SUMIFS(data!$F$2:$F$319,data!$E$2:$E$319,$J$3,data!$A$2:$A$319,$H$2,data!$G$2:$G$319,U12)</f>
        <v>19</v>
      </c>
      <c r="L19" s="15">
        <f>SUMIFS(data!$F$2:$F$319,data!$E$2:$E$319,$H$3,data!$A$2:$A$319,$H$2,data!$G$2:$G$319,U24)+SUMIFS(data!$F$2:$F$319,data!$E$2:$E$319,$I$3,data!$A$2:$A$319,$H$2,data!$G$2:$G$319,U24)+SUMIFS(data!$F$2:$F$319,data!$E$2:$E$319,$J$3,data!$A$2:$A$319,$H$2,data!$G$2:$G$319,U24)</f>
        <v>13</v>
      </c>
      <c r="M19" s="15">
        <f>SUMIFS(data!$F$2:$F$319,data!$E$2:$E$319,$H$3,data!$A$2:$A$319,$H$2,data!$G$2:$G$319,U36)+SUMIFS(data!$F$2:$F$319,data!$E$2:$E$319,$I$3,data!$A$2:$A$319,$H$2,data!$G$2:$G$319,U36)+SUMIFS(data!$F$2:$F$319,data!$E$2:$E$319,$J$3,data!$A$2:$A$319,$H$2,data!$G$2:$G$319,U36)</f>
        <v>0</v>
      </c>
      <c r="U19" s="15">
        <v>201605</v>
      </c>
    </row>
    <row r="20" spans="7:21" ht="18" customHeight="1" x14ac:dyDescent="0.25">
      <c r="G20" s="15" t="s">
        <v>23</v>
      </c>
      <c r="H20" s="15">
        <f>Tableau25[[#This Row],[2015]]+H19</f>
        <v>243</v>
      </c>
      <c r="I20" s="15">
        <f>Tableau25[[#This Row],[2016]]+I19</f>
        <v>210</v>
      </c>
      <c r="J20" s="15">
        <f>Tableau25[[#This Row],[2017]]+J19</f>
        <v>0</v>
      </c>
      <c r="K20" s="18">
        <f>SUMIFS(data!$F$2:$F$319,data!$E$2:$E$319,$H$3,data!$A$2:$A$319,$H$2,data!$G$2:$G$319,U13)+SUMIFS(data!$F$2:$F$319,data!$E$2:$E$319,$I$3,data!$A$2:$A$319,$H$2,data!$G$2:$G$319,U13)+SUMIFS(data!$F$2:$F$319,data!$E$2:$E$319,$J$3,data!$A$2:$A$319,$H$2,data!$G$2:$G$319,U13)</f>
        <v>31</v>
      </c>
      <c r="L20" s="15">
        <f>SUMIFS(data!$F$2:$F$319,data!$E$2:$E$319,$H$3,data!$A$2:$A$319,$H$2,data!$G$2:$G$319,U25)+SUMIFS(data!$F$2:$F$319,data!$E$2:$E$319,$I$3,data!$A$2:$A$319,$H$2,data!$G$2:$G$319,U25)+SUMIFS(data!$F$2:$F$319,data!$E$2:$E$319,$J$3,data!$A$2:$A$319,$H$2,data!$G$2:$G$319,U25)</f>
        <v>28</v>
      </c>
      <c r="M20" s="15">
        <f>SUMIFS(data!$F$2:$F$319,data!$E$2:$E$319,$H$3,data!$A$2:$A$319,$H$2,data!$G$2:$G$319,U37)+SUMIFS(data!$F$2:$F$319,data!$E$2:$E$319,$I$3,data!$A$2:$A$319,$H$2,data!$G$2:$G$319,U37)+SUMIFS(data!$F$2:$F$319,data!$E$2:$E$319,$J$3,data!$A$2:$A$319,$H$2,data!$G$2:$G$319,U37)</f>
        <v>0</v>
      </c>
      <c r="U20" s="15">
        <v>201606</v>
      </c>
    </row>
    <row r="21" spans="7:21" ht="18" customHeight="1" thickBot="1" x14ac:dyDescent="0.3">
      <c r="G21" s="15" t="s">
        <v>24</v>
      </c>
      <c r="H21" s="15">
        <f>Tableau25[[#This Row],[2015]]+H20</f>
        <v>261</v>
      </c>
      <c r="I21" s="15">
        <f>Tableau25[[#This Row],[2016]]+I20</f>
        <v>233</v>
      </c>
      <c r="J21" s="15">
        <f>Tableau25[[#This Row],[2017]]+J20</f>
        <v>0</v>
      </c>
      <c r="K21" s="18">
        <f>SUMIFS(data!$F$2:$F$319,data!$E$2:$E$319,$H$3,data!$A$2:$A$319,$H$2,data!$G$2:$G$319,U14)+SUMIFS(data!$F$2:$F$319,data!$E$2:$E$319,$I$3,data!$A$2:$A$319,$H$2,data!$G$2:$G$319,U14)+SUMIFS(data!$F$2:$F$319,data!$E$2:$E$319,$J$3,data!$A$2:$A$319,$H$2,data!$G$2:$G$319,U14)</f>
        <v>18</v>
      </c>
      <c r="L21" s="15">
        <f>SUMIFS(data!$F$2:$F$319,data!$E$2:$E$319,$H$3,data!$A$2:$A$319,$H$2,data!$G$2:$G$319,U26)+SUMIFS(data!$F$2:$F$319,data!$E$2:$E$319,$I$3,data!$A$2:$A$319,$H$2,data!$G$2:$G$319,U26)+SUMIFS(data!$F$2:$F$319,data!$E$2:$E$319,$J$3,data!$A$2:$A$319,$H$2,data!$G$2:$G$319,U26)</f>
        <v>23</v>
      </c>
      <c r="M21" s="15">
        <f>SUMIFS(data!$F$2:$F$319,data!$E$2:$E$319,$H$3,data!$A$2:$A$319,$H$2,data!$G$2:$G$319,U38)+SUMIFS(data!$F$2:$F$319,data!$E$2:$E$319,$I$3,data!$A$2:$A$319,$H$2,data!$G$2:$G$319,U38)+SUMIFS(data!$F$2:$F$319,data!$E$2:$E$319,$J$3,data!$A$2:$A$319,$H$2,data!$G$2:$G$319,U38)</f>
        <v>0</v>
      </c>
      <c r="U21" s="15">
        <v>201607</v>
      </c>
    </row>
    <row r="22" spans="7:21" ht="18" customHeight="1" thickTop="1" x14ac:dyDescent="0.25">
      <c r="G22" s="15"/>
      <c r="H22" s="15"/>
      <c r="I22" s="15"/>
      <c r="J22" s="21" t="s">
        <v>35</v>
      </c>
      <c r="K22" s="24">
        <f>SUM(K10:K21)/(12-COUNTIF(K10:K21,0))</f>
        <v>21.75</v>
      </c>
      <c r="L22" s="24">
        <f t="shared" ref="L22:M22" si="0">SUM(L10:L21)/(12-COUNTIF(L10:L21,0))</f>
        <v>19.416666666666668</v>
      </c>
      <c r="M22" s="25" t="e">
        <f t="shared" si="0"/>
        <v>#DIV/0!</v>
      </c>
      <c r="U22" s="15">
        <v>201608</v>
      </c>
    </row>
    <row r="23" spans="7:21" x14ac:dyDescent="0.25">
      <c r="U23" s="15">
        <v>201609</v>
      </c>
    </row>
    <row r="24" spans="7:21" x14ac:dyDescent="0.25">
      <c r="U24" s="15">
        <v>201610</v>
      </c>
    </row>
    <row r="25" spans="7:21" x14ac:dyDescent="0.25">
      <c r="U25" s="15">
        <v>201611</v>
      </c>
    </row>
    <row r="26" spans="7:21" x14ac:dyDescent="0.25">
      <c r="U26" s="15">
        <v>201612</v>
      </c>
    </row>
    <row r="27" spans="7:21" x14ac:dyDescent="0.25">
      <c r="U27">
        <v>201701</v>
      </c>
    </row>
    <row r="28" spans="7:21" x14ac:dyDescent="0.25">
      <c r="U28" s="15">
        <v>201702</v>
      </c>
    </row>
    <row r="29" spans="7:21" x14ac:dyDescent="0.25">
      <c r="U29" s="15">
        <v>201703</v>
      </c>
    </row>
    <row r="30" spans="7:21" x14ac:dyDescent="0.25">
      <c r="U30" s="15">
        <v>201704</v>
      </c>
    </row>
    <row r="31" spans="7:21" x14ac:dyDescent="0.25">
      <c r="U31" s="15">
        <v>201705</v>
      </c>
    </row>
    <row r="32" spans="7:21" x14ac:dyDescent="0.25">
      <c r="U32" s="15">
        <v>201706</v>
      </c>
    </row>
    <row r="33" spans="21:21" x14ac:dyDescent="0.25">
      <c r="U33" s="15">
        <v>201707</v>
      </c>
    </row>
    <row r="34" spans="21:21" x14ac:dyDescent="0.25">
      <c r="U34" s="15">
        <v>201708</v>
      </c>
    </row>
    <row r="35" spans="21:21" x14ac:dyDescent="0.25">
      <c r="U35" s="15">
        <v>201709</v>
      </c>
    </row>
    <row r="36" spans="21:21" x14ac:dyDescent="0.25">
      <c r="U36" s="15">
        <v>201710</v>
      </c>
    </row>
    <row r="37" spans="21:21" x14ac:dyDescent="0.25">
      <c r="U37" s="15">
        <v>201711</v>
      </c>
    </row>
    <row r="38" spans="21:21" x14ac:dyDescent="0.25">
      <c r="U38" s="15">
        <v>201712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28575</xdr:colOff>
                    <xdr:row>3</xdr:row>
                    <xdr:rowOff>142875</xdr:rowOff>
                  </from>
                  <to>
                    <xdr:col>6</xdr:col>
                    <xdr:colOff>742950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 macro="[0]!Feuil3.OF_5598675">
                <anchor moveWithCells="1">
                  <from>
                    <xdr:col>3</xdr:col>
                    <xdr:colOff>523875</xdr:colOff>
                    <xdr:row>8</xdr:row>
                    <xdr:rowOff>9525</xdr:rowOff>
                  </from>
                  <to>
                    <xdr:col>4</xdr:col>
                    <xdr:colOff>66675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 macro="[0]!Feuil3.OF_GB00452">
                <anchor moveWithCells="1">
                  <from>
                    <xdr:col>3</xdr:col>
                    <xdr:colOff>523875</xdr:colOff>
                    <xdr:row>9</xdr:row>
                    <xdr:rowOff>19050</xdr:rowOff>
                  </from>
                  <to>
                    <xdr:col>3</xdr:col>
                    <xdr:colOff>742950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 macro="[0]!Feuil3.OF_FT87920">
                <anchor moveWithCells="1">
                  <from>
                    <xdr:col>3</xdr:col>
                    <xdr:colOff>523875</xdr:colOff>
                    <xdr:row>10</xdr:row>
                    <xdr:rowOff>19050</xdr:rowOff>
                  </from>
                  <to>
                    <xdr:col>4</xdr:col>
                    <xdr:colOff>9525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 macro="[0]!Feuil3.S4203">
                <anchor moveWithCells="1">
                  <from>
                    <xdr:col>1</xdr:col>
                    <xdr:colOff>171450</xdr:colOff>
                    <xdr:row>8</xdr:row>
                    <xdr:rowOff>9525</xdr:rowOff>
                  </from>
                  <to>
                    <xdr:col>1</xdr:col>
                    <xdr:colOff>476250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 macro="[0]!Feuil3.S4505">
                <anchor moveWithCells="1">
                  <from>
                    <xdr:col>1</xdr:col>
                    <xdr:colOff>171450</xdr:colOff>
                    <xdr:row>9</xdr:row>
                    <xdr:rowOff>19050</xdr:rowOff>
                  </from>
                  <to>
                    <xdr:col>1</xdr:col>
                    <xdr:colOff>390525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 macro="[0]!Feuil3.S4624">
                <anchor moveWithCells="1">
                  <from>
                    <xdr:col>1</xdr:col>
                    <xdr:colOff>171450</xdr:colOff>
                    <xdr:row>10</xdr:row>
                    <xdr:rowOff>19050</xdr:rowOff>
                  </from>
                  <to>
                    <xdr:col>1</xdr:col>
                    <xdr:colOff>419100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 macro="[0]!Feuil3.S4786">
                <anchor moveWithCells="1">
                  <from>
                    <xdr:col>1</xdr:col>
                    <xdr:colOff>171450</xdr:colOff>
                    <xdr:row>11</xdr:row>
                    <xdr:rowOff>9525</xdr:rowOff>
                  </from>
                  <to>
                    <xdr:col>1</xdr:col>
                    <xdr:colOff>428625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F"/>
  <dimension ref="A1:P21"/>
  <sheetViews>
    <sheetView tabSelected="1" workbookViewId="0">
      <selection activeCell="G15" sqref="G15"/>
    </sheetView>
  </sheetViews>
  <sheetFormatPr baseColWidth="10" defaultRowHeight="15" x14ac:dyDescent="0.25"/>
  <cols>
    <col min="9" max="16" width="13.7109375" customWidth="1"/>
  </cols>
  <sheetData>
    <row r="1" spans="1:15" x14ac:dyDescent="0.25">
      <c r="O1" s="29" t="s">
        <v>37</v>
      </c>
    </row>
    <row r="2" spans="1:15" ht="15.75" x14ac:dyDescent="0.25">
      <c r="I2" s="41" t="s">
        <v>10</v>
      </c>
      <c r="J2" s="6">
        <v>4505</v>
      </c>
      <c r="K2" s="7" t="s">
        <v>5</v>
      </c>
      <c r="L2" s="7"/>
      <c r="M2" s="8"/>
    </row>
    <row r="3" spans="1:15" ht="15.75" x14ac:dyDescent="0.25">
      <c r="I3" s="41" t="s">
        <v>11</v>
      </c>
      <c r="J3" s="6" t="s">
        <v>6</v>
      </c>
      <c r="K3" s="7" t="s">
        <v>43</v>
      </c>
      <c r="L3" s="7"/>
      <c r="M3" s="8"/>
    </row>
    <row r="4" spans="1:15" ht="15.75" x14ac:dyDescent="0.25">
      <c r="A4" s="38" t="s">
        <v>0</v>
      </c>
      <c r="B4" s="40"/>
      <c r="C4" s="39"/>
      <c r="D4" s="40"/>
      <c r="E4" s="1"/>
      <c r="F4" s="1"/>
    </row>
    <row r="5" spans="1:15" ht="15.75" x14ac:dyDescent="0.25">
      <c r="B5" s="20" t="s">
        <v>1</v>
      </c>
      <c r="C5" s="20" t="s">
        <v>2</v>
      </c>
      <c r="D5" s="1"/>
      <c r="E5" s="2" t="s">
        <v>3</v>
      </c>
      <c r="F5" s="1"/>
    </row>
    <row r="6" spans="1:15" x14ac:dyDescent="0.25">
      <c r="B6" s="15">
        <v>4203</v>
      </c>
      <c r="C6" s="16" t="s">
        <v>4</v>
      </c>
      <c r="D6" s="1"/>
      <c r="E6" s="16">
        <v>5598675</v>
      </c>
      <c r="F6" s="1"/>
      <c r="J6" s="12" t="s">
        <v>25</v>
      </c>
      <c r="K6" s="10"/>
      <c r="L6" s="13"/>
      <c r="M6" s="9" t="s">
        <v>29</v>
      </c>
      <c r="N6" s="10"/>
      <c r="O6" s="11"/>
    </row>
    <row r="7" spans="1:15" x14ac:dyDescent="0.25">
      <c r="B7" s="15">
        <v>4505</v>
      </c>
      <c r="C7" s="15" t="s">
        <v>5</v>
      </c>
      <c r="D7" s="1"/>
      <c r="E7" s="1" t="s">
        <v>8</v>
      </c>
      <c r="F7" s="1"/>
      <c r="I7" s="3" t="s">
        <v>12</v>
      </c>
      <c r="J7" s="3" t="s">
        <v>26</v>
      </c>
      <c r="K7" s="3" t="s">
        <v>27</v>
      </c>
      <c r="L7" s="3" t="s">
        <v>28</v>
      </c>
      <c r="M7" s="4" t="s">
        <v>26</v>
      </c>
      <c r="N7" s="3" t="s">
        <v>27</v>
      </c>
      <c r="O7" s="3" t="s">
        <v>28</v>
      </c>
    </row>
    <row r="8" spans="1:15" x14ac:dyDescent="0.25">
      <c r="B8" s="15">
        <v>4624</v>
      </c>
      <c r="C8" s="15" t="s">
        <v>7</v>
      </c>
      <c r="D8" s="1"/>
      <c r="E8" s="15" t="s">
        <v>6</v>
      </c>
      <c r="F8" s="1"/>
      <c r="I8" t="s">
        <v>13</v>
      </c>
      <c r="J8">
        <f>Tableau2[[#This Row],[2015]]</f>
        <v>0</v>
      </c>
      <c r="K8" s="3">
        <f>Tableau2[[#This Row],[2016]]</f>
        <v>0</v>
      </c>
      <c r="L8" s="3">
        <f>Tableau2[[#This Row],[2017]]</f>
        <v>0</v>
      </c>
      <c r="M8" s="4"/>
    </row>
    <row r="9" spans="1:15" x14ac:dyDescent="0.25">
      <c r="B9" s="15">
        <v>4786</v>
      </c>
      <c r="C9" s="15" t="s">
        <v>9</v>
      </c>
      <c r="D9" s="1"/>
      <c r="E9" s="15" t="s">
        <v>43</v>
      </c>
      <c r="F9" s="1"/>
      <c r="I9" s="3" t="s">
        <v>14</v>
      </c>
      <c r="J9">
        <f>Tableau2[[#This Row],[2015]]+J8</f>
        <v>0</v>
      </c>
      <c r="K9">
        <f>Tableau2[[#This Row],[2016]]+K8</f>
        <v>0</v>
      </c>
      <c r="L9">
        <f>Tableau2[[#This Row],[2017]]+L8</f>
        <v>0</v>
      </c>
      <c r="M9" s="4"/>
    </row>
    <row r="10" spans="1:15" x14ac:dyDescent="0.25">
      <c r="D10" s="1"/>
      <c r="E10" s="16"/>
      <c r="F10" s="1"/>
      <c r="I10" s="3" t="s">
        <v>15</v>
      </c>
      <c r="J10" s="15">
        <f>Tableau2[[#This Row],[2015]]+J9</f>
        <v>0</v>
      </c>
      <c r="K10" s="15">
        <f>Tableau2[[#This Row],[2016]]+K9</f>
        <v>0</v>
      </c>
      <c r="L10" s="15">
        <f>Tableau2[[#This Row],[2017]]+L9</f>
        <v>0</v>
      </c>
      <c r="M10" s="4"/>
    </row>
    <row r="11" spans="1:15" x14ac:dyDescent="0.25">
      <c r="D11" s="1"/>
      <c r="E11" s="16"/>
      <c r="F11" s="1"/>
      <c r="I11" s="3" t="s">
        <v>16</v>
      </c>
      <c r="J11" s="15">
        <f>Tableau2[[#This Row],[2015]]+J10</f>
        <v>0</v>
      </c>
      <c r="K11" s="15">
        <f>Tableau2[[#This Row],[2016]]+K10</f>
        <v>0</v>
      </c>
      <c r="L11" s="15">
        <f>Tableau2[[#This Row],[2017]]+L10</f>
        <v>0</v>
      </c>
      <c r="M11" s="4"/>
    </row>
    <row r="12" spans="1:15" x14ac:dyDescent="0.25">
      <c r="E12" s="16"/>
      <c r="I12" s="3" t="s">
        <v>17</v>
      </c>
      <c r="J12" s="15">
        <f>Tableau2[[#This Row],[2015]]+J11</f>
        <v>0</v>
      </c>
      <c r="K12" s="15">
        <f>Tableau2[[#This Row],[2016]]+K11</f>
        <v>0</v>
      </c>
      <c r="L12" s="15">
        <f>Tableau2[[#This Row],[2017]]+L11</f>
        <v>0</v>
      </c>
      <c r="M12" s="4"/>
    </row>
    <row r="13" spans="1:15" x14ac:dyDescent="0.25">
      <c r="I13" s="3" t="s">
        <v>18</v>
      </c>
      <c r="J13" s="15">
        <f>Tableau2[[#This Row],[2015]]+J12</f>
        <v>0</v>
      </c>
      <c r="K13" s="15">
        <f>Tableau2[[#This Row],[2016]]+K12</f>
        <v>0</v>
      </c>
      <c r="L13" s="15">
        <f>Tableau2[[#This Row],[2017]]+L12</f>
        <v>0</v>
      </c>
      <c r="M13" s="4"/>
    </row>
    <row r="14" spans="1:15" x14ac:dyDescent="0.25">
      <c r="I14" s="3" t="s">
        <v>19</v>
      </c>
      <c r="J14" s="15">
        <f>Tableau2[[#This Row],[2015]]+J13</f>
        <v>0</v>
      </c>
      <c r="K14" s="15">
        <f>Tableau2[[#This Row],[2016]]+K13</f>
        <v>0</v>
      </c>
      <c r="L14" s="15">
        <f>Tableau2[[#This Row],[2017]]+L13</f>
        <v>0</v>
      </c>
      <c r="M14" s="4"/>
    </row>
    <row r="15" spans="1:15" x14ac:dyDescent="0.25">
      <c r="I15" s="3" t="s">
        <v>20</v>
      </c>
      <c r="J15" s="15">
        <f>Tableau2[[#This Row],[2015]]+J14</f>
        <v>0</v>
      </c>
      <c r="K15" s="15">
        <f>Tableau2[[#This Row],[2016]]+K14</f>
        <v>0</v>
      </c>
      <c r="L15" s="15">
        <f>Tableau2[[#This Row],[2017]]+L14</f>
        <v>0</v>
      </c>
      <c r="M15" s="4"/>
    </row>
    <row r="16" spans="1:15" x14ac:dyDescent="0.25">
      <c r="I16" s="3" t="s">
        <v>21</v>
      </c>
      <c r="J16" s="15">
        <f>Tableau2[[#This Row],[2015]]+J15</f>
        <v>0</v>
      </c>
      <c r="K16" s="15">
        <f>Tableau2[[#This Row],[2016]]+K15</f>
        <v>0</v>
      </c>
      <c r="L16" s="15">
        <f>Tableau2[[#This Row],[2017]]+L15</f>
        <v>0</v>
      </c>
      <c r="M16" s="4"/>
    </row>
    <row r="17" spans="9:16" x14ac:dyDescent="0.25">
      <c r="I17" s="3" t="s">
        <v>22</v>
      </c>
      <c r="J17" s="15">
        <f>Tableau2[[#This Row],[2015]]+J16</f>
        <v>0</v>
      </c>
      <c r="K17" s="15">
        <f>Tableau2[[#This Row],[2016]]+K16</f>
        <v>0</v>
      </c>
      <c r="L17" s="15">
        <f>Tableau2[[#This Row],[2017]]+L16</f>
        <v>0</v>
      </c>
      <c r="M17" s="4"/>
    </row>
    <row r="18" spans="9:16" x14ac:dyDescent="0.25">
      <c r="I18" s="3" t="s">
        <v>23</v>
      </c>
      <c r="J18" s="15">
        <f>Tableau2[[#This Row],[2015]]+J17</f>
        <v>0</v>
      </c>
      <c r="K18" s="15">
        <f>Tableau2[[#This Row],[2016]]+K17</f>
        <v>0</v>
      </c>
      <c r="L18" s="15">
        <f>Tableau2[[#This Row],[2017]]+L17</f>
        <v>0</v>
      </c>
      <c r="M18" s="4"/>
    </row>
    <row r="19" spans="9:16" ht="15.75" thickBot="1" x14ac:dyDescent="0.3">
      <c r="I19" s="3" t="s">
        <v>24</v>
      </c>
      <c r="J19" s="15">
        <f>Tableau2[[#This Row],[2015]]+J18</f>
        <v>0</v>
      </c>
      <c r="K19" s="15">
        <f>Tableau2[[#This Row],[2016]]+K18</f>
        <v>0</v>
      </c>
      <c r="L19" s="15">
        <f>Tableau2[[#This Row],[2017]]+L18</f>
        <v>0</v>
      </c>
      <c r="M19" s="4"/>
    </row>
    <row r="20" spans="9:16" ht="15.75" thickTop="1" x14ac:dyDescent="0.25">
      <c r="L20" s="21" t="s">
        <v>35</v>
      </c>
      <c r="M20" s="22">
        <f>SUM(M8:M19)/(12-COUNTIF(M8:M19,0))</f>
        <v>0</v>
      </c>
      <c r="N20" s="22">
        <f t="shared" ref="N20:O20" si="0">SUM(N8:N19)/(12-COUNTIF(N8:N19,0))</f>
        <v>0</v>
      </c>
      <c r="O20" s="23">
        <f t="shared" si="0"/>
        <v>0</v>
      </c>
    </row>
    <row r="21" spans="9:16" x14ac:dyDescent="0.25">
      <c r="N21" s="3"/>
      <c r="O21" s="3"/>
      <c r="P21" s="3"/>
    </row>
  </sheetData>
  <sortState ref="E6:E8">
    <sortCondition ref="E6"/>
  </sortState>
  <hyperlinks>
    <hyperlink ref="O1" r:id="rId1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ListeSansDoublons2C">
                <anchor moveWithCells="1">
                  <from>
                    <xdr:col>2</xdr:col>
                    <xdr:colOff>28575</xdr:colOff>
                    <xdr:row>2</xdr:row>
                    <xdr:rowOff>0</xdr:rowOff>
                  </from>
                  <to>
                    <xdr:col>4</xdr:col>
                    <xdr:colOff>28575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WsF.openUFtest">
                <anchor moveWithCells="1">
                  <from>
                    <xdr:col>2</xdr:col>
                    <xdr:colOff>447675</xdr:colOff>
                    <xdr:row>16</xdr:row>
                    <xdr:rowOff>0</xdr:rowOff>
                  </from>
                  <to>
                    <xdr:col>3</xdr:col>
                    <xdr:colOff>257175</xdr:colOff>
                    <xdr:row>17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"/>
  <dimension ref="A1:G2"/>
  <sheetViews>
    <sheetView workbookViewId="0"/>
  </sheetViews>
  <sheetFormatPr baseColWidth="10" defaultRowHeight="15" x14ac:dyDescent="0.25"/>
  <sheetData>
    <row r="1" spans="1:7" x14ac:dyDescent="0.25">
      <c r="A1" s="30" t="s">
        <v>38</v>
      </c>
      <c r="B1" s="31" t="s">
        <v>39</v>
      </c>
      <c r="C1" s="31" t="s">
        <v>40</v>
      </c>
      <c r="D1" s="32" t="s">
        <v>41</v>
      </c>
      <c r="E1" s="15"/>
      <c r="F1" s="33"/>
      <c r="G1" s="33"/>
    </row>
    <row r="2" spans="1:7" x14ac:dyDescent="0.25">
      <c r="A2" s="34">
        <v>801</v>
      </c>
      <c r="B2" s="35"/>
      <c r="C2" s="35"/>
      <c r="D2" s="36" t="s">
        <v>42</v>
      </c>
      <c r="E2" s="15"/>
      <c r="F2" s="37">
        <v>0</v>
      </c>
      <c r="G2" s="37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"/>
  <dimension ref="A1"/>
  <sheetViews>
    <sheetView workbookViewId="0">
      <selection activeCell="J12" sqref="J12"/>
    </sheetView>
  </sheetViews>
  <sheetFormatPr baseColWidth="10" defaultRowHeight="15" x14ac:dyDescent="0.25"/>
  <sheetData/>
  <sortState ref="H3:I5">
    <sortCondition ref="H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Base</vt:lpstr>
      <vt:lpstr>Final</vt:lpstr>
      <vt:lpstr>Calc</vt:lpstr>
      <vt:lpstr>Param</vt:lpstr>
    </vt:vector>
  </TitlesOfParts>
  <Company>ROXEL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 Amandine (Stagiaire)</dc:creator>
  <cp:lastModifiedBy> </cp:lastModifiedBy>
  <dcterms:created xsi:type="dcterms:W3CDTF">2016-06-21T08:29:44Z</dcterms:created>
  <dcterms:modified xsi:type="dcterms:W3CDTF">2016-06-21T16:05:32Z</dcterms:modified>
</cp:coreProperties>
</file>