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l DIKTRANS\Desktop\"/>
    </mc:Choice>
  </mc:AlternateContent>
  <xr:revisionPtr revIDLastSave="0" documentId="8_{47AFDEEA-01E0-4EF9-806D-BB2DB9DF4F2B}" xr6:coauthVersionLast="40" xr6:coauthVersionMax="40" xr10:uidLastSave="{00000000-0000-0000-0000-000000000000}"/>
  <bookViews>
    <workbookView xWindow="32760" yWindow="32760" windowWidth="32760" windowHeight="17310"/>
  </bookViews>
  <sheets>
    <sheet name="Feuil1" sheetId="1" r:id="rId1"/>
  </sheets>
  <calcPr calcId="181029"/>
</workbook>
</file>

<file path=xl/calcChain.xml><?xml version="1.0" encoding="utf-8"?>
<calcChain xmlns="http://schemas.openxmlformats.org/spreadsheetml/2006/main">
  <c r="S20" i="1" l="1"/>
  <c r="R20" i="1" a="1"/>
  <c r="R20" i="1" s="1"/>
  <c r="AD3" i="1"/>
  <c r="AG3" i="1" s="1"/>
  <c r="AJ3" i="1" l="1"/>
  <c r="B3" i="1"/>
  <c r="B5" i="1" s="1"/>
  <c r="C5" i="1" l="1"/>
  <c r="D5" i="1"/>
  <c r="B4" i="1"/>
  <c r="B6" i="1"/>
  <c r="F5" i="1" l="1"/>
  <c r="D4" i="1"/>
  <c r="D6" i="1"/>
  <c r="E5" i="1"/>
  <c r="C6" i="1"/>
  <c r="C4" i="1"/>
  <c r="E4" i="1" l="1"/>
  <c r="E6" i="1"/>
  <c r="G5" i="1"/>
  <c r="F6" i="1"/>
  <c r="F4" i="1"/>
  <c r="H5" i="1"/>
  <c r="J5" i="1" l="1"/>
  <c r="H6" i="1"/>
  <c r="H4" i="1"/>
  <c r="I5" i="1"/>
  <c r="G6" i="1"/>
  <c r="G4" i="1"/>
  <c r="I6" i="1" l="1"/>
  <c r="I4" i="1"/>
  <c r="K5" i="1"/>
  <c r="J6" i="1"/>
  <c r="L5" i="1"/>
  <c r="J4" i="1"/>
  <c r="N5" i="1" l="1"/>
  <c r="L4" i="1"/>
  <c r="L6" i="1"/>
  <c r="M5" i="1"/>
  <c r="K4" i="1"/>
  <c r="K6" i="1"/>
  <c r="M4" i="1" l="1"/>
  <c r="M6" i="1"/>
  <c r="O5" i="1"/>
  <c r="N6" i="1"/>
  <c r="N4" i="1"/>
  <c r="O6" i="1" l="1"/>
  <c r="O4" i="1"/>
</calcChain>
</file>

<file path=xl/sharedStrings.xml><?xml version="1.0" encoding="utf-8"?>
<sst xmlns="http://schemas.openxmlformats.org/spreadsheetml/2006/main" count="50" uniqueCount="30">
  <si>
    <t>Semaine</t>
  </si>
  <si>
    <t>Date</t>
  </si>
  <si>
    <t>Jour</t>
  </si>
  <si>
    <t>Plage journalière</t>
  </si>
  <si>
    <t>Du</t>
  </si>
  <si>
    <t>Au</t>
  </si>
  <si>
    <t>TSE</t>
  </si>
  <si>
    <t>Activité</t>
  </si>
  <si>
    <t>JOUR</t>
  </si>
  <si>
    <t>AT</t>
  </si>
  <si>
    <t>RH</t>
  </si>
  <si>
    <t>Extraire dans un tableau ou dans des lignes les activités AT et RH</t>
  </si>
  <si>
    <t>M=Matin</t>
  </si>
  <si>
    <t>AM=Après-midi</t>
  </si>
  <si>
    <t>Exemple : pour une demi-journée, le résultat doit être = "le 04/01/2019 AM"</t>
  </si>
  <si>
    <t>Exemple : pour une période, le résultat doit être = "du 31/12/2018 au 02/01/2019"</t>
  </si>
  <si>
    <t>Comment transformer certaines données d'un tableau en phrase.</t>
  </si>
  <si>
    <t>Exemple : pour une journée entière, le résultat doit être = "le 04/01/2019 journée entière"</t>
  </si>
  <si>
    <t>Liste des AT</t>
  </si>
  <si>
    <t>Liste des RH</t>
  </si>
  <si>
    <t>le 04/01/2019</t>
  </si>
  <si>
    <t>du 31/12/2018 au 02/01/2019</t>
  </si>
  <si>
    <t>Période</t>
  </si>
  <si>
    <t>AM</t>
  </si>
  <si>
    <t>JOURNEE ENTIERE</t>
  </si>
  <si>
    <t>LE 05/01/2019</t>
  </si>
  <si>
    <t>Faire ceci pour chaque semaine de l'année</t>
  </si>
  <si>
    <t>Intervalle</t>
  </si>
  <si>
    <t>Tableau illustration</t>
  </si>
  <si>
    <t>Tableau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</si>
</sst>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0"/>
    <numFmt numFmtId="165" formatCode="dd"/>
    <numFmt numFmtId="166" formatCode="ddd"/>
    <numFmt numFmtId="167" formatCode="mmm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tabSelected="1" topLeftCell="A4" workbookViewId="0">
      <selection activeCell="K23" sqref="K23"/>
    </sheetView>
  </sheetViews>
  <sheetFormatPr baseColWidth="10" defaultRowHeight="15" x14ac:dyDescent="0.25"/>
  <cols>
    <col min="1" max="1" width="21.5703125" style="4" bestFit="1" customWidth="1"/>
    <col min="2" max="17" width="5.7109375" style="4" customWidth="1"/>
    <col min="18" max="21" width="28.85546875" style="4" customWidth="1"/>
    <col min="22" max="27" width="5.7109375" style="4" customWidth="1"/>
    <col min="28" max="37" width="7.140625" style="4" customWidth="1"/>
    <col min="38" max="16384" width="11.42578125" style="4"/>
  </cols>
  <sheetData>
    <row r="1" spans="1:37" ht="22.5" customHeight="1" x14ac:dyDescent="0.25"/>
    <row r="2" spans="1:37" ht="22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7" ht="22.5" customHeight="1" x14ac:dyDescent="0.25">
      <c r="A3" s="5" t="s">
        <v>0</v>
      </c>
      <c r="B3" s="6">
        <f>_xlfn.ISOWEEKNUM(AD3)</f>
        <v>1</v>
      </c>
      <c r="C3" s="1"/>
      <c r="D3" s="1"/>
      <c r="E3" s="1"/>
      <c r="F3" s="1"/>
      <c r="G3" s="1"/>
      <c r="H3" s="1"/>
      <c r="I3" s="16"/>
      <c r="J3" s="16"/>
      <c r="K3" s="16"/>
      <c r="L3" s="17"/>
      <c r="M3" s="17"/>
      <c r="N3" s="17"/>
      <c r="O3" s="17"/>
      <c r="P3" s="1"/>
      <c r="AB3" s="6">
        <v>1</v>
      </c>
      <c r="AC3" s="5">
        <v>2019</v>
      </c>
      <c r="AD3" s="18">
        <f>DATE(AC3,AB3,1)</f>
        <v>43466</v>
      </c>
      <c r="AE3" s="18"/>
      <c r="AF3" s="5" t="s">
        <v>4</v>
      </c>
      <c r="AG3" s="15">
        <f>AD3-DAY(AD3)+1</f>
        <v>43466</v>
      </c>
      <c r="AH3" s="15"/>
      <c r="AI3" s="5" t="s">
        <v>5</v>
      </c>
      <c r="AJ3" s="15">
        <f>EOMONTH(AD3,0)</f>
        <v>43496</v>
      </c>
      <c r="AK3" s="15"/>
    </row>
    <row r="4" spans="1:37" ht="22.5" customHeight="1" x14ac:dyDescent="0.25">
      <c r="A4" s="1" t="s">
        <v>1</v>
      </c>
      <c r="B4" s="2">
        <f>B5</f>
        <v>43465</v>
      </c>
      <c r="C4" s="2">
        <f t="shared" ref="C4:O4" si="0">C5</f>
        <v>43465</v>
      </c>
      <c r="D4" s="2">
        <f t="shared" si="0"/>
        <v>43466</v>
      </c>
      <c r="E4" s="2">
        <f t="shared" si="0"/>
        <v>43466</v>
      </c>
      <c r="F4" s="2">
        <f t="shared" si="0"/>
        <v>43467</v>
      </c>
      <c r="G4" s="2">
        <f t="shared" si="0"/>
        <v>43467</v>
      </c>
      <c r="H4" s="2">
        <f t="shared" si="0"/>
        <v>43468</v>
      </c>
      <c r="I4" s="2">
        <f t="shared" si="0"/>
        <v>43468</v>
      </c>
      <c r="J4" s="2">
        <f t="shared" si="0"/>
        <v>43469</v>
      </c>
      <c r="K4" s="2">
        <f t="shared" si="0"/>
        <v>43469</v>
      </c>
      <c r="L4" s="2">
        <f t="shared" si="0"/>
        <v>43470</v>
      </c>
      <c r="M4" s="2">
        <f t="shared" si="0"/>
        <v>43470</v>
      </c>
      <c r="N4" s="2">
        <f t="shared" si="0"/>
        <v>43471</v>
      </c>
      <c r="O4" s="2">
        <f t="shared" si="0"/>
        <v>43471</v>
      </c>
      <c r="P4" s="1"/>
    </row>
    <row r="5" spans="1:37" ht="22.5" customHeight="1" x14ac:dyDescent="0.25">
      <c r="A5" s="1" t="s">
        <v>2</v>
      </c>
      <c r="B5" s="3">
        <f>IF(OR(B3=52,B3=53),(B3-1)*7+IF(WEEKDAY(DATE(AC3-1,1,1),2)&gt;4,7,0)+DATE(AC3-1,1,1)-WEEKDAY(DATE(AC3-1,1,1),2)+1,(B3-1)*7+IF(WEEKDAY(DATE(AC3,1,1),2)&gt;4,7,0)+DATE(AC3,1,1)-WEEKDAY(DATE(AC3,1,1),2)+1)</f>
        <v>43465</v>
      </c>
      <c r="C5" s="3">
        <f>B5</f>
        <v>43465</v>
      </c>
      <c r="D5" s="3">
        <f>IF(B5="","",IF(B5=EOMONTH($U$2,0),"",B5+1))</f>
        <v>43466</v>
      </c>
      <c r="E5" s="3">
        <f>D5</f>
        <v>43466</v>
      </c>
      <c r="F5" s="3">
        <f>IF(D5="","",IF(D5=EOMONTH($U$2,0),"",D5+1))</f>
        <v>43467</v>
      </c>
      <c r="G5" s="3">
        <f>F5</f>
        <v>43467</v>
      </c>
      <c r="H5" s="3">
        <f>IF(F5="","",IF(F5=EOMONTH($U$2,0),"",F5+1))</f>
        <v>43468</v>
      </c>
      <c r="I5" s="3">
        <f>H5</f>
        <v>43468</v>
      </c>
      <c r="J5" s="3">
        <f>IF(H5="","",IF(H5=EOMONTH($U$2,0),"",H5+1))</f>
        <v>43469</v>
      </c>
      <c r="K5" s="3">
        <f>J5</f>
        <v>43469</v>
      </c>
      <c r="L5" s="3">
        <f>IF(J5="","",IF(J5=EOMONTH($U$2,0),"",J5+1))</f>
        <v>43470</v>
      </c>
      <c r="M5" s="3">
        <f>L5</f>
        <v>43470</v>
      </c>
      <c r="N5" s="3">
        <f>IF(L5="","",IF(L5=EOMONTH($U$2,0),"",L5+1))</f>
        <v>43471</v>
      </c>
      <c r="O5" s="3">
        <f>N5</f>
        <v>43471</v>
      </c>
      <c r="P5" s="1"/>
      <c r="AD5" s="4" t="s">
        <v>8</v>
      </c>
    </row>
    <row r="6" spans="1:37" ht="22.5" customHeight="1" x14ac:dyDescent="0.25">
      <c r="A6" s="1" t="s">
        <v>3</v>
      </c>
      <c r="B6" s="1" t="str">
        <f>IF(B$5="","",IF($AD$5="JOUR","M",IF($AD$5="NUIT","PM",IF($AD$5="",""))))</f>
        <v>M</v>
      </c>
      <c r="C6" s="1" t="str">
        <f>IF(C$5="","",IF($AD$5="JOUR","AM",IF($AD$5="NUIT","M",IF($AD$5="",""))))</f>
        <v>AM</v>
      </c>
      <c r="D6" s="1" t="str">
        <f>IF(D$5="","",IF($AD$5="JOUR","M",IF($AD$5="NUIT","PM",IF($AD$5="",""))))</f>
        <v>M</v>
      </c>
      <c r="E6" s="1" t="str">
        <f>IF(E$5="","",IF($AD$5="JOUR","AM",IF($AD$5="NUIT","M",IF($AD$5="",""))))</f>
        <v>AM</v>
      </c>
      <c r="F6" s="1" t="str">
        <f>IF(F$5="","",IF($AD$5="JOUR","M",IF($AD$5="NUIT","PM",IF($AD$5="",""))))</f>
        <v>M</v>
      </c>
      <c r="G6" s="1" t="str">
        <f>IF(G$5="","",IF($AD$5="JOUR","AM",IF($AD$5="NUIT","M",IF($AD$5="",""))))</f>
        <v>AM</v>
      </c>
      <c r="H6" s="1" t="str">
        <f>IF(H$5="","",IF($AD$5="JOUR","M",IF($AD$5="NUIT","PM",IF($AD$5="",""))))</f>
        <v>M</v>
      </c>
      <c r="I6" s="1" t="str">
        <f>IF(I$5="","",IF($AD$5="JOUR","AM",IF($AD$5="NUIT","M",IF($AD$5="",""))))</f>
        <v>AM</v>
      </c>
      <c r="J6" s="1" t="str">
        <f>IF(J$5="","",IF($AD$5="JOUR","M",IF($AD$5="NUIT","PM",IF($AD$5="",""))))</f>
        <v>M</v>
      </c>
      <c r="K6" s="1" t="str">
        <f>IF(K$5="","",IF($AD$5="JOUR","AM",IF($AD$5="NUIT","M",IF($AD$5="",""))))</f>
        <v>AM</v>
      </c>
      <c r="L6" s="1" t="str">
        <f>IF(L$5="","",IF($AD$5="JOUR","M",IF($AD$5="NUIT","PM",IF($AD$5="",""))))</f>
        <v>M</v>
      </c>
      <c r="M6" s="1" t="str">
        <f>IF(M$5="","",IF($AD$5="JOUR","AM",IF($AD$5="NUIT","M",IF($AD$5="",""))))</f>
        <v>AM</v>
      </c>
      <c r="N6" s="1" t="str">
        <f>IF(N$5="","",IF($AD$5="JOUR","M",IF($AD$5="NUIT","PM",IF($AD$5="",""))))</f>
        <v>M</v>
      </c>
      <c r="O6" s="1" t="str">
        <f>IF(O$5="","",IF($AD$5="JOUR","AM",IF($AD$5="NUIT","M",IF($AD$5="",""))))</f>
        <v>AM</v>
      </c>
      <c r="P6" s="1"/>
    </row>
    <row r="7" spans="1:37" ht="22.5" customHeight="1" x14ac:dyDescent="0.25">
      <c r="A7" s="1" t="s">
        <v>7</v>
      </c>
      <c r="B7" s="9" t="s">
        <v>9</v>
      </c>
      <c r="C7" s="9" t="s">
        <v>9</v>
      </c>
      <c r="D7" s="9" t="s">
        <v>9</v>
      </c>
      <c r="E7" s="9" t="s">
        <v>9</v>
      </c>
      <c r="F7" s="9" t="s">
        <v>9</v>
      </c>
      <c r="G7" s="9" t="s">
        <v>9</v>
      </c>
      <c r="H7" s="4" t="s">
        <v>6</v>
      </c>
      <c r="I7" s="4" t="s">
        <v>6</v>
      </c>
      <c r="J7" s="4" t="s">
        <v>6</v>
      </c>
      <c r="K7" s="9" t="s">
        <v>9</v>
      </c>
      <c r="L7" s="10" t="s">
        <v>10</v>
      </c>
      <c r="M7" s="10" t="s">
        <v>10</v>
      </c>
      <c r="N7" s="4" t="s">
        <v>6</v>
      </c>
      <c r="O7" s="4" t="s">
        <v>6</v>
      </c>
      <c r="P7" s="1"/>
    </row>
    <row r="8" spans="1:37" ht="22.5" customHeight="1" x14ac:dyDescent="0.25">
      <c r="AD8" s="4" t="s">
        <v>12</v>
      </c>
    </row>
    <row r="9" spans="1:37" ht="22.5" customHeight="1" x14ac:dyDescent="0.25">
      <c r="AD9" s="4" t="s">
        <v>13</v>
      </c>
    </row>
    <row r="10" spans="1:37" ht="22.5" customHeight="1" x14ac:dyDescent="0.25">
      <c r="R10" s="19" t="s">
        <v>28</v>
      </c>
      <c r="S10" s="19"/>
      <c r="T10" s="19"/>
      <c r="U10" s="19"/>
    </row>
    <row r="11" spans="1:37" ht="22.5" customHeight="1" x14ac:dyDescent="0.25">
      <c r="B11" s="8" t="s">
        <v>11</v>
      </c>
      <c r="R11" s="13" t="s">
        <v>9</v>
      </c>
      <c r="S11" s="13"/>
      <c r="T11" s="14" t="s">
        <v>10</v>
      </c>
      <c r="U11" s="14"/>
    </row>
    <row r="12" spans="1:37" ht="22.5" customHeight="1" x14ac:dyDescent="0.25">
      <c r="R12" s="11" t="s">
        <v>18</v>
      </c>
      <c r="S12" s="11" t="s">
        <v>27</v>
      </c>
      <c r="T12" s="12" t="s">
        <v>19</v>
      </c>
      <c r="U12" s="12" t="s">
        <v>22</v>
      </c>
    </row>
    <row r="13" spans="1:37" ht="22.5" customHeight="1" x14ac:dyDescent="0.25">
      <c r="C13" s="7" t="s">
        <v>14</v>
      </c>
      <c r="R13" s="11" t="s">
        <v>20</v>
      </c>
      <c r="S13" s="11" t="s">
        <v>23</v>
      </c>
      <c r="T13" s="12" t="s">
        <v>25</v>
      </c>
      <c r="U13" s="12" t="s">
        <v>24</v>
      </c>
    </row>
    <row r="14" spans="1:37" ht="22.5" customHeight="1" x14ac:dyDescent="0.25">
      <c r="C14" s="7" t="s">
        <v>15</v>
      </c>
      <c r="R14" s="11" t="s">
        <v>21</v>
      </c>
      <c r="S14" s="11" t="s">
        <v>22</v>
      </c>
      <c r="T14" s="12"/>
      <c r="U14" s="12"/>
    </row>
    <row r="15" spans="1:37" ht="22.5" customHeight="1" x14ac:dyDescent="0.25">
      <c r="C15" s="7" t="s">
        <v>17</v>
      </c>
      <c r="R15" s="11"/>
      <c r="S15" s="11"/>
      <c r="T15" s="12"/>
      <c r="U15" s="12"/>
    </row>
    <row r="16" spans="1:37" ht="22.5" customHeight="1" x14ac:dyDescent="0.25">
      <c r="B16" s="8" t="s">
        <v>16</v>
      </c>
    </row>
    <row r="17" spans="2:21" ht="22.5" customHeight="1" x14ac:dyDescent="0.25">
      <c r="B17" s="8" t="s">
        <v>26</v>
      </c>
      <c r="R17" s="20" t="s">
        <v>29</v>
      </c>
      <c r="S17" s="20"/>
      <c r="T17" s="20"/>
      <c r="U17" s="20"/>
    </row>
    <row r="18" spans="2:21" ht="22.5" customHeight="1" x14ac:dyDescent="0.25">
      <c r="R18" s="13" t="s">
        <v>9</v>
      </c>
      <c r="S18" s="13"/>
      <c r="T18" s="14" t="s">
        <v>10</v>
      </c>
      <c r="U18" s="14"/>
    </row>
    <row r="19" spans="2:21" ht="22.5" customHeight="1" x14ac:dyDescent="0.25">
      <c r="R19" s="11" t="s">
        <v>18</v>
      </c>
      <c r="S19" s="11" t="s">
        <v>27</v>
      </c>
      <c r="T19" s="12" t="s">
        <v>19</v>
      </c>
      <c r="U19" s="12" t="s">
        <v>22</v>
      </c>
    </row>
    <row r="20" spans="2:21" x14ac:dyDescent="0.25">
      <c r="R20" s="21" t="str">
        <f t="array" ref="R20">IF(MIN(IF(B7:O7="AT",B4:O4))=MAX(IF(B7:O7="AT",B4:O4)),"le "&amp;TEXT(MIN(IF(B7:O7="AT",B4:O4)),"jj/mm/aa"),"du "&amp;TEXT(MIN(IF(B7:O7="AT",B4:O4)),"jj/mm/aa")&amp;" au "&amp;TEXT(MAX(IF(B7:O7="AT",B4:O4)),"jj/mm/aa"))</f>
        <v>du 31/12/18 au 04/01/19</v>
      </c>
      <c r="S20" s="11" t="str">
        <f>IF(COUNTIF(R20,"*du*"),"Période",)</f>
        <v>Période</v>
      </c>
      <c r="T20" s="12"/>
      <c r="U20" s="12"/>
    </row>
    <row r="21" spans="2:21" x14ac:dyDescent="0.25">
      <c r="R21" s="11"/>
      <c r="S21" s="11"/>
      <c r="T21" s="12"/>
      <c r="U21" s="12"/>
    </row>
    <row r="22" spans="2:21" x14ac:dyDescent="0.25">
      <c r="R22" s="11"/>
      <c r="S22" s="11"/>
      <c r="T22" s="12"/>
      <c r="U22" s="12"/>
    </row>
  </sheetData>
  <mergeCells count="11">
    <mergeCell ref="R17:U17"/>
    <mergeCell ref="R18:S18"/>
    <mergeCell ref="T18:U18"/>
    <mergeCell ref="R11:S11"/>
    <mergeCell ref="T11:U11"/>
    <mergeCell ref="AJ3:AK3"/>
    <mergeCell ref="I3:K3"/>
    <mergeCell ref="L3:O3"/>
    <mergeCell ref="AD3:AE3"/>
    <mergeCell ref="AG3:AH3"/>
    <mergeCell ref="R10:U10"/>
  </mergeCells>
  <dataValidations count="5">
    <dataValidation type="list" allowBlank="1" showInputMessage="1" showErrorMessage="1" sqref="L3">
      <formula1>PROFILSACTIVITE</formula1>
    </dataValidation>
    <dataValidation type="list" showInputMessage="1" showErrorMessage="1" sqref="AB3:AC3">
      <formula1>ANNEE</formula1>
    </dataValidation>
    <dataValidation type="list" showInputMessage="1" showErrorMessage="1" sqref="AB3">
      <formula1>MOISCHIFFRE</formula1>
    </dataValidation>
    <dataValidation type="list" allowBlank="1" showInputMessage="1" showErrorMessage="1" sqref="AD5">
      <formula1>"JOUR,NUIT"</formula1>
    </dataValidation>
    <dataValidation type="list" allowBlank="1" showInputMessage="1" showErrorMessage="1" sqref="B7:O7">
      <formula1>"AT,MAT,PAT,TSE,RH"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Néant</cp:lastModifiedBy>
  <dcterms:created xsi:type="dcterms:W3CDTF">2019-01-21T10:31:48Z</dcterms:created>
  <dcterms:modified xsi:type="dcterms:W3CDTF">2019-01-21T15:20:52Z</dcterms:modified>
</cp:coreProperties>
</file>